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4191c1e8618a3b/Desktop/"/>
    </mc:Choice>
  </mc:AlternateContent>
  <xr:revisionPtr revIDLastSave="2" documentId="8_{C3F69AAC-38FC-4A7E-9BFF-ABC4F561A6C2}" xr6:coauthVersionLast="47" xr6:coauthVersionMax="47" xr10:uidLastSave="{CCA8D843-FF7C-441C-955D-D0E0BA557AE6}"/>
  <bookViews>
    <workbookView xWindow="-120" yWindow="-120" windowWidth="20730" windowHeight="11040" firstSheet="3" activeTab="8" xr2:uid="{48A32267-4BC5-42E4-86B2-2897486BF1E2}"/>
  </bookViews>
  <sheets>
    <sheet name="Cover Page" sheetId="8" r:id="rId1"/>
    <sheet name="Model Guide" sheetId="16" r:id="rId2"/>
    <sheet name="His data" sheetId="22" state="hidden" r:id="rId3"/>
    <sheet name="Historical Data" sheetId="7" r:id="rId4"/>
    <sheet name="Assumptions &amp; Drivers" sheetId="20" r:id="rId5"/>
    <sheet name="IS" sheetId="17" r:id="rId6"/>
    <sheet name="BS" sheetId="18" r:id="rId7"/>
    <sheet name="CF" sheetId="19" r:id="rId8"/>
    <sheet name="FA" sheetId="21" r:id="rId9"/>
  </sheets>
  <definedNames>
    <definedName name="ExternalData_1" localSheetId="4">'Assumptions &amp; Drivers'!#REF!</definedName>
    <definedName name="ExternalData_1" localSheetId="6">BS!$B$11:$I$11</definedName>
    <definedName name="ExternalData_1" localSheetId="7">CF!$B$10:$I$10</definedName>
    <definedName name="ExternalData_1" localSheetId="8">FA!#REF!</definedName>
    <definedName name="ExternalData_1" localSheetId="2">'His data'!$A$8:$F$25</definedName>
    <definedName name="ExternalData_1" localSheetId="3">'Historical Data'!$B$10:$I$32</definedName>
    <definedName name="ExternalData_1" localSheetId="5">IS!$B$9:$I$30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1" i="22" l="1"/>
  <c r="J123" i="22" s="1"/>
  <c r="J125" i="22" s="1"/>
  <c r="I121" i="22"/>
  <c r="I123" i="22" s="1"/>
  <c r="I125" i="22" s="1"/>
  <c r="H121" i="22"/>
  <c r="J112" i="22"/>
  <c r="I112" i="22"/>
  <c r="H112" i="22"/>
  <c r="J101" i="22"/>
  <c r="I101" i="22"/>
  <c r="H101" i="22"/>
  <c r="H89" i="22"/>
  <c r="J69" i="22"/>
  <c r="I69" i="22"/>
  <c r="H69" i="22"/>
  <c r="J57" i="22"/>
  <c r="J50" i="22"/>
  <c r="J58" i="22" s="1"/>
  <c r="J70" i="22" s="1"/>
  <c r="I50" i="22"/>
  <c r="I58" i="22" s="1"/>
  <c r="I70" i="22" s="1"/>
  <c r="H50" i="22"/>
  <c r="H58" i="22" s="1"/>
  <c r="H70" i="22" s="1"/>
  <c r="J41" i="22"/>
  <c r="I41" i="22"/>
  <c r="H41" i="22"/>
  <c r="H42" i="22" s="1"/>
  <c r="J35" i="22"/>
  <c r="J42" i="22" s="1"/>
  <c r="I35" i="22"/>
  <c r="I42" i="22" s="1"/>
  <c r="H35" i="22"/>
  <c r="J12" i="22"/>
  <c r="J14" i="22" s="1"/>
  <c r="J17" i="22" s="1"/>
  <c r="J21" i="22" s="1"/>
  <c r="J24" i="22" s="1"/>
  <c r="I12" i="22"/>
  <c r="H12" i="22"/>
  <c r="J10" i="22"/>
  <c r="I10" i="22"/>
  <c r="I14" i="22" s="1"/>
  <c r="I17" i="22" s="1"/>
  <c r="I21" i="22" s="1"/>
  <c r="I24" i="22" s="1"/>
  <c r="H10" i="22"/>
  <c r="H14" i="22" s="1"/>
  <c r="H17" i="22" s="1"/>
  <c r="H21" i="22" s="1"/>
  <c r="H24" i="22" s="1"/>
  <c r="H123" i="22" l="1"/>
  <c r="H125" i="22" s="1"/>
  <c r="J29" i="20"/>
  <c r="K50" i="18"/>
  <c r="I32" i="18"/>
  <c r="J32" i="18"/>
  <c r="H32" i="18"/>
  <c r="J42" i="20"/>
  <c r="I39" i="18"/>
  <c r="J39" i="18"/>
  <c r="I40" i="18"/>
  <c r="J40" i="18"/>
  <c r="I41" i="18"/>
  <c r="J41" i="18"/>
  <c r="H41" i="18"/>
  <c r="H42" i="20" s="1"/>
  <c r="H40" i="18"/>
  <c r="H39" i="18"/>
  <c r="I35" i="18"/>
  <c r="J35" i="18"/>
  <c r="H35" i="18"/>
  <c r="H34" i="18"/>
  <c r="H33" i="18"/>
  <c r="I45" i="20"/>
  <c r="J45" i="20"/>
  <c r="I46" i="20"/>
  <c r="J46" i="20"/>
  <c r="K46" i="20" s="1"/>
  <c r="L46" i="20" s="1"/>
  <c r="M46" i="20" s="1"/>
  <c r="N46" i="20" s="1"/>
  <c r="I47" i="20"/>
  <c r="J47" i="20"/>
  <c r="K47" i="20" s="1"/>
  <c r="L47" i="20" s="1"/>
  <c r="M47" i="20" s="1"/>
  <c r="N47" i="20" s="1"/>
  <c r="I48" i="20"/>
  <c r="J48" i="20"/>
  <c r="K48" i="20" s="1"/>
  <c r="L48" i="20" s="1"/>
  <c r="M48" i="20" s="1"/>
  <c r="N48" i="20" s="1"/>
  <c r="I49" i="20"/>
  <c r="J49" i="20"/>
  <c r="K49" i="20" s="1"/>
  <c r="L49" i="20" s="1"/>
  <c r="M49" i="20" s="1"/>
  <c r="N49" i="20" s="1"/>
  <c r="I50" i="20"/>
  <c r="J50" i="20"/>
  <c r="I51" i="20"/>
  <c r="J51" i="20"/>
  <c r="K51" i="20" s="1"/>
  <c r="L51" i="20" s="1"/>
  <c r="M51" i="20" s="1"/>
  <c r="N51" i="20" s="1"/>
  <c r="I52" i="20"/>
  <c r="J52" i="20"/>
  <c r="K52" i="20" s="1"/>
  <c r="L52" i="20" s="1"/>
  <c r="M52" i="20" s="1"/>
  <c r="N52" i="20" s="1"/>
  <c r="H46" i="20"/>
  <c r="H47" i="20"/>
  <c r="H48" i="20"/>
  <c r="H49" i="20"/>
  <c r="H50" i="20"/>
  <c r="H51" i="20"/>
  <c r="H52" i="20"/>
  <c r="H45" i="20"/>
  <c r="I40" i="20"/>
  <c r="J40" i="20"/>
  <c r="K40" i="20" s="1"/>
  <c r="L40" i="20" s="1"/>
  <c r="H40" i="20"/>
  <c r="I35" i="20"/>
  <c r="J35" i="20"/>
  <c r="K35" i="20" s="1"/>
  <c r="L35" i="20" s="1"/>
  <c r="M35" i="20" s="1"/>
  <c r="H35" i="20"/>
  <c r="I41" i="20"/>
  <c r="J41" i="20"/>
  <c r="K41" i="20" s="1"/>
  <c r="H41" i="20"/>
  <c r="I32" i="20"/>
  <c r="J32" i="20"/>
  <c r="K32" i="20" s="1"/>
  <c r="L32" i="20" s="1"/>
  <c r="M32" i="20" s="1"/>
  <c r="N32" i="20" s="1"/>
  <c r="H32" i="20"/>
  <c r="H22" i="17"/>
  <c r="I20" i="20"/>
  <c r="I26" i="17" s="1"/>
  <c r="J20" i="20"/>
  <c r="J26" i="17" s="1"/>
  <c r="H20" i="20"/>
  <c r="H26" i="17" s="1"/>
  <c r="I13" i="17"/>
  <c r="J13" i="17"/>
  <c r="I22" i="17"/>
  <c r="J22" i="17"/>
  <c r="H13" i="17"/>
  <c r="H16" i="18"/>
  <c r="I15" i="18"/>
  <c r="J15" i="18"/>
  <c r="I16" i="18"/>
  <c r="J16" i="18"/>
  <c r="I17" i="18"/>
  <c r="I25" i="20" s="1"/>
  <c r="I12" i="21" s="1"/>
  <c r="J17" i="18"/>
  <c r="I18" i="18"/>
  <c r="J18" i="18"/>
  <c r="I19" i="18"/>
  <c r="J19" i="18"/>
  <c r="I23" i="18"/>
  <c r="I18" i="20" s="1"/>
  <c r="J23" i="18"/>
  <c r="J63" i="20" s="1"/>
  <c r="I24" i="18"/>
  <c r="J24" i="18"/>
  <c r="I25" i="18"/>
  <c r="J25" i="18"/>
  <c r="I26" i="18"/>
  <c r="J26" i="18"/>
  <c r="I27" i="18"/>
  <c r="J27" i="18"/>
  <c r="I33" i="18"/>
  <c r="J33" i="18"/>
  <c r="I34" i="18"/>
  <c r="J34" i="18"/>
  <c r="I46" i="18"/>
  <c r="J46" i="18"/>
  <c r="K46" i="18" s="1"/>
  <c r="L46" i="18" s="1"/>
  <c r="M46" i="18" s="1"/>
  <c r="I47" i="18"/>
  <c r="J47" i="18"/>
  <c r="K47" i="18" s="1"/>
  <c r="L47" i="18" s="1"/>
  <c r="M47" i="18" s="1"/>
  <c r="N47" i="18" s="1"/>
  <c r="I48" i="18"/>
  <c r="J48" i="18"/>
  <c r="K48" i="18" s="1"/>
  <c r="L48" i="18" s="1"/>
  <c r="M48" i="18" s="1"/>
  <c r="N48" i="18" s="1"/>
  <c r="I49" i="18"/>
  <c r="J49" i="18"/>
  <c r="K49" i="18" s="1"/>
  <c r="L49" i="18" s="1"/>
  <c r="M49" i="18" s="1"/>
  <c r="N49" i="18" s="1"/>
  <c r="I50" i="18"/>
  <c r="J50" i="18"/>
  <c r="I51" i="18"/>
  <c r="J51" i="18"/>
  <c r="J70" i="20" s="1"/>
  <c r="K67" i="20" s="1"/>
  <c r="I52" i="18"/>
  <c r="J52" i="18"/>
  <c r="K52" i="18" s="1"/>
  <c r="L52" i="18" s="1"/>
  <c r="M52" i="18" s="1"/>
  <c r="N52" i="18" s="1"/>
  <c r="I53" i="18"/>
  <c r="J53" i="18"/>
  <c r="K53" i="18" s="1"/>
  <c r="L53" i="18" s="1"/>
  <c r="M53" i="18" s="1"/>
  <c r="N53" i="18" s="1"/>
  <c r="H47" i="18"/>
  <c r="H48" i="18"/>
  <c r="H49" i="18"/>
  <c r="H50" i="18"/>
  <c r="H51" i="18"/>
  <c r="H52" i="18"/>
  <c r="H53" i="18"/>
  <c r="H46" i="18"/>
  <c r="H44" i="7"/>
  <c r="H27" i="18"/>
  <c r="H26" i="18"/>
  <c r="H25" i="18"/>
  <c r="H24" i="18"/>
  <c r="H23" i="18"/>
  <c r="H19" i="18"/>
  <c r="H18" i="18"/>
  <c r="H17" i="18"/>
  <c r="H15" i="18"/>
  <c r="I12" i="17"/>
  <c r="I29" i="20" s="1"/>
  <c r="K29" i="20" s="1"/>
  <c r="J12" i="17"/>
  <c r="I16" i="17"/>
  <c r="I14" i="20" s="1"/>
  <c r="J16" i="17"/>
  <c r="I17" i="17"/>
  <c r="I15" i="20" s="1"/>
  <c r="J17" i="17"/>
  <c r="J15" i="20" s="1"/>
  <c r="K15" i="20" s="1"/>
  <c r="L15" i="20" s="1"/>
  <c r="M15" i="20" s="1"/>
  <c r="N15" i="20" s="1"/>
  <c r="I18" i="17"/>
  <c r="I16" i="20" s="1"/>
  <c r="J18" i="17"/>
  <c r="J16" i="20" s="1"/>
  <c r="K16" i="20" s="1"/>
  <c r="L16" i="20" s="1"/>
  <c r="M16" i="20" s="1"/>
  <c r="N16" i="20" s="1"/>
  <c r="I19" i="17"/>
  <c r="I17" i="20" s="1"/>
  <c r="J19" i="17"/>
  <c r="J17" i="20" s="1"/>
  <c r="K17" i="20" s="1"/>
  <c r="L17" i="20" s="1"/>
  <c r="M17" i="20" s="1"/>
  <c r="N17" i="20" s="1"/>
  <c r="I25" i="17"/>
  <c r="J25" i="17"/>
  <c r="I29" i="17"/>
  <c r="I37" i="20" s="1"/>
  <c r="J29" i="17"/>
  <c r="J37" i="20" s="1"/>
  <c r="K37" i="20" s="1"/>
  <c r="L37" i="20" s="1"/>
  <c r="M37" i="20" s="1"/>
  <c r="N37" i="20" s="1"/>
  <c r="H29" i="17"/>
  <c r="H37" i="20" s="1"/>
  <c r="H25" i="17"/>
  <c r="H17" i="17"/>
  <c r="H15" i="20" s="1"/>
  <c r="H18" i="17"/>
  <c r="H16" i="20" s="1"/>
  <c r="H19" i="17"/>
  <c r="H17" i="20" s="1"/>
  <c r="H16" i="17"/>
  <c r="H12" i="17"/>
  <c r="J54" i="19"/>
  <c r="I54" i="19"/>
  <c r="H46" i="19"/>
  <c r="H54" i="19" s="1"/>
  <c r="J43" i="19"/>
  <c r="I43" i="19"/>
  <c r="H43" i="19"/>
  <c r="J29" i="19"/>
  <c r="I29" i="19"/>
  <c r="H29" i="19"/>
  <c r="H15" i="7"/>
  <c r="H21" i="7" s="1"/>
  <c r="H24" i="7" s="1"/>
  <c r="H29" i="7" s="1"/>
  <c r="I15" i="7"/>
  <c r="J15" i="7"/>
  <c r="I44" i="7"/>
  <c r="J44" i="7"/>
  <c r="H54" i="7"/>
  <c r="I54" i="7"/>
  <c r="J54" i="7"/>
  <c r="H63" i="7"/>
  <c r="I63" i="7"/>
  <c r="J63" i="7"/>
  <c r="H71" i="7"/>
  <c r="I71" i="7"/>
  <c r="J71" i="7"/>
  <c r="H83" i="7"/>
  <c r="I83" i="7"/>
  <c r="J83" i="7"/>
  <c r="H98" i="7"/>
  <c r="I98" i="7"/>
  <c r="J98" i="7"/>
  <c r="H110" i="7"/>
  <c r="I110" i="7"/>
  <c r="J110" i="7"/>
  <c r="H113" i="7"/>
  <c r="H120" i="7" s="1"/>
  <c r="I120" i="7"/>
  <c r="J120" i="7"/>
  <c r="M29" i="20" l="1"/>
  <c r="I27" i="20"/>
  <c r="I31" i="20"/>
  <c r="I24" i="20"/>
  <c r="K59" i="20"/>
  <c r="J14" i="20"/>
  <c r="H18" i="20"/>
  <c r="M18" i="20" s="1"/>
  <c r="I42" i="20"/>
  <c r="N29" i="20"/>
  <c r="I56" i="19"/>
  <c r="I58" i="19" s="1"/>
  <c r="J56" i="19"/>
  <c r="J58" i="19" s="1"/>
  <c r="K57" i="19" s="1"/>
  <c r="J18" i="20"/>
  <c r="L50" i="18"/>
  <c r="M50" i="18" s="1"/>
  <c r="N50" i="18" s="1"/>
  <c r="M40" i="20"/>
  <c r="M39" i="18" s="1"/>
  <c r="L39" i="18"/>
  <c r="K40" i="18"/>
  <c r="L41" i="20"/>
  <c r="K32" i="18"/>
  <c r="K39" i="18"/>
  <c r="N46" i="18"/>
  <c r="N35" i="20"/>
  <c r="N32" i="18" s="1"/>
  <c r="M32" i="18"/>
  <c r="N17" i="17"/>
  <c r="L32" i="18"/>
  <c r="K45" i="20"/>
  <c r="L45" i="20" s="1"/>
  <c r="M45" i="20" s="1"/>
  <c r="N45" i="20" s="1"/>
  <c r="K26" i="18"/>
  <c r="K27" i="18"/>
  <c r="J25" i="20"/>
  <c r="J12" i="21" s="1"/>
  <c r="H31" i="20"/>
  <c r="H36" i="20"/>
  <c r="I30" i="20"/>
  <c r="I19" i="20"/>
  <c r="H19" i="20"/>
  <c r="K20" i="20"/>
  <c r="L20" i="20" s="1"/>
  <c r="M20" i="20" s="1"/>
  <c r="N20" i="20" s="1"/>
  <c r="L19" i="17"/>
  <c r="I13" i="21"/>
  <c r="I15" i="21" s="1"/>
  <c r="J38" i="20"/>
  <c r="J33" i="20"/>
  <c r="J30" i="20"/>
  <c r="J26" i="20"/>
  <c r="N18" i="17"/>
  <c r="M17" i="17"/>
  <c r="K18" i="17"/>
  <c r="I38" i="20"/>
  <c r="I36" i="20"/>
  <c r="I33" i="20"/>
  <c r="I26" i="20"/>
  <c r="K17" i="17"/>
  <c r="N19" i="17"/>
  <c r="M18" i="17"/>
  <c r="L17" i="17"/>
  <c r="H38" i="20"/>
  <c r="J31" i="20"/>
  <c r="J27" i="20"/>
  <c r="K19" i="17"/>
  <c r="M19" i="17"/>
  <c r="L18" i="17"/>
  <c r="H26" i="20"/>
  <c r="J19" i="20"/>
  <c r="H20" i="18"/>
  <c r="H14" i="17"/>
  <c r="H24" i="20"/>
  <c r="H27" i="20"/>
  <c r="I12" i="20"/>
  <c r="H33" i="20"/>
  <c r="I13" i="20"/>
  <c r="J12" i="20"/>
  <c r="H13" i="20"/>
  <c r="H30" i="20"/>
  <c r="H14" i="20"/>
  <c r="I14" i="17"/>
  <c r="H25" i="20"/>
  <c r="J36" i="18"/>
  <c r="J27" i="21" s="1"/>
  <c r="I28" i="18"/>
  <c r="H56" i="19"/>
  <c r="H58" i="19" s="1"/>
  <c r="H54" i="18"/>
  <c r="H32" i="21" s="1"/>
  <c r="H42" i="18"/>
  <c r="J28" i="18"/>
  <c r="I36" i="18"/>
  <c r="I27" i="21" s="1"/>
  <c r="J54" i="18"/>
  <c r="J32" i="21" s="1"/>
  <c r="J42" i="18"/>
  <c r="J20" i="18"/>
  <c r="I54" i="18"/>
  <c r="I33" i="21" s="1"/>
  <c r="I42" i="18"/>
  <c r="I20" i="18"/>
  <c r="H36" i="18"/>
  <c r="H27" i="21" s="1"/>
  <c r="H28" i="18"/>
  <c r="J21" i="7"/>
  <c r="J24" i="7" s="1"/>
  <c r="I55" i="7"/>
  <c r="H32" i="7"/>
  <c r="J72" i="7"/>
  <c r="J84" i="7" s="1"/>
  <c r="H72" i="7"/>
  <c r="H84" i="7" s="1"/>
  <c r="H122" i="7"/>
  <c r="H124" i="7" s="1"/>
  <c r="I72" i="7"/>
  <c r="I84" i="7" s="1"/>
  <c r="J122" i="7"/>
  <c r="J124" i="7" s="1"/>
  <c r="J55" i="7"/>
  <c r="I21" i="7"/>
  <c r="I24" i="7" s="1"/>
  <c r="I122" i="7"/>
  <c r="I124" i="7" s="1"/>
  <c r="H55" i="7"/>
  <c r="J32" i="7" l="1"/>
  <c r="J29" i="7"/>
  <c r="I32" i="7"/>
  <c r="I29" i="7"/>
  <c r="N40" i="20"/>
  <c r="N39" i="18" s="1"/>
  <c r="L18" i="20"/>
  <c r="N19" i="20"/>
  <c r="L19" i="20"/>
  <c r="K19" i="20"/>
  <c r="M19" i="20"/>
  <c r="N18" i="20"/>
  <c r="K18" i="20"/>
  <c r="K61" i="20" s="1"/>
  <c r="L12" i="20"/>
  <c r="N12" i="20"/>
  <c r="M12" i="20"/>
  <c r="M38" i="20"/>
  <c r="N38" i="20"/>
  <c r="L38" i="20"/>
  <c r="K38" i="20"/>
  <c r="L27" i="20"/>
  <c r="M27" i="20"/>
  <c r="K27" i="20"/>
  <c r="N27" i="20"/>
  <c r="N14" i="20"/>
  <c r="M14" i="20"/>
  <c r="K14" i="20"/>
  <c r="L14" i="20"/>
  <c r="M26" i="20"/>
  <c r="K26" i="20"/>
  <c r="N26" i="20"/>
  <c r="L26" i="20"/>
  <c r="M30" i="20"/>
  <c r="K30" i="20"/>
  <c r="N30" i="20"/>
  <c r="L30" i="20"/>
  <c r="L33" i="20"/>
  <c r="M33" i="20"/>
  <c r="K33" i="20"/>
  <c r="N33" i="20"/>
  <c r="N31" i="20"/>
  <c r="L31" i="20"/>
  <c r="M31" i="20"/>
  <c r="K31" i="20"/>
  <c r="M41" i="20"/>
  <c r="L40" i="18"/>
  <c r="L26" i="18"/>
  <c r="L27" i="18"/>
  <c r="H14" i="21"/>
  <c r="H33" i="21"/>
  <c r="H29" i="21"/>
  <c r="H28" i="21"/>
  <c r="J28" i="21"/>
  <c r="J29" i="21"/>
  <c r="I32" i="21"/>
  <c r="I29" i="21"/>
  <c r="I28" i="21"/>
  <c r="J33" i="21"/>
  <c r="K26" i="17"/>
  <c r="K21" i="19" s="1"/>
  <c r="H12" i="21"/>
  <c r="H20" i="17"/>
  <c r="H19" i="21"/>
  <c r="I20" i="17"/>
  <c r="I19" i="21"/>
  <c r="I14" i="21"/>
  <c r="H13" i="21"/>
  <c r="H43" i="18"/>
  <c r="H55" i="18" s="1"/>
  <c r="K12" i="20"/>
  <c r="K12" i="17" s="1"/>
  <c r="K60" i="20" s="1"/>
  <c r="J43" i="18"/>
  <c r="J55" i="18" s="1"/>
  <c r="I29" i="18"/>
  <c r="I43" i="18"/>
  <c r="I55" i="18" s="1"/>
  <c r="J29" i="18"/>
  <c r="H29" i="18"/>
  <c r="K22" i="17" l="1"/>
  <c r="K36" i="19"/>
  <c r="K25" i="18"/>
  <c r="K24" i="18"/>
  <c r="K37" i="19" s="1"/>
  <c r="N41" i="20"/>
  <c r="N40" i="18" s="1"/>
  <c r="M40" i="18"/>
  <c r="M27" i="18"/>
  <c r="M26" i="18"/>
  <c r="K16" i="17"/>
  <c r="L26" i="17"/>
  <c r="L21" i="19" s="1"/>
  <c r="I16" i="21"/>
  <c r="L12" i="21"/>
  <c r="M12" i="21"/>
  <c r="N12" i="21"/>
  <c r="K12" i="21"/>
  <c r="K17" i="18" s="1"/>
  <c r="K75" i="20" s="1"/>
  <c r="H15" i="21"/>
  <c r="L12" i="17"/>
  <c r="I23" i="17"/>
  <c r="I2" i="18"/>
  <c r="I3" i="18"/>
  <c r="J3" i="18"/>
  <c r="J2" i="18"/>
  <c r="H3" i="18"/>
  <c r="H2" i="18"/>
  <c r="K43" i="19" l="1"/>
  <c r="L24" i="18"/>
  <c r="L60" i="20"/>
  <c r="L25" i="18"/>
  <c r="L37" i="19" s="1"/>
  <c r="K41" i="18"/>
  <c r="N27" i="18"/>
  <c r="N26" i="18"/>
  <c r="K35" i="18"/>
  <c r="K27" i="19" s="1"/>
  <c r="K19" i="18"/>
  <c r="L16" i="17"/>
  <c r="L17" i="18"/>
  <c r="L75" i="20" s="1"/>
  <c r="K18" i="18"/>
  <c r="N26" i="17"/>
  <c r="N21" i="19" s="1"/>
  <c r="M26" i="17"/>
  <c r="M21" i="19" s="1"/>
  <c r="H16" i="21"/>
  <c r="I20" i="21"/>
  <c r="I34" i="21"/>
  <c r="I27" i="17"/>
  <c r="M12" i="17"/>
  <c r="M60" i="20" s="1"/>
  <c r="K42" i="18" l="1"/>
  <c r="K46" i="19"/>
  <c r="K26" i="19"/>
  <c r="M24" i="18"/>
  <c r="M25" i="18"/>
  <c r="L19" i="18"/>
  <c r="L35" i="18"/>
  <c r="L27" i="19" s="1"/>
  <c r="L41" i="18"/>
  <c r="L18" i="18"/>
  <c r="M16" i="17"/>
  <c r="M17" i="18"/>
  <c r="M75" i="20" s="1"/>
  <c r="N12" i="17"/>
  <c r="N60" i="20" s="1"/>
  <c r="I30" i="17"/>
  <c r="I53" i="20" s="1"/>
  <c r="I21" i="20"/>
  <c r="L26" i="19" l="1"/>
  <c r="N24" i="18"/>
  <c r="N25" i="18"/>
  <c r="N37" i="19" s="1"/>
  <c r="L42" i="18"/>
  <c r="L46" i="19"/>
  <c r="M37" i="19"/>
  <c r="M35" i="18"/>
  <c r="M27" i="19" s="1"/>
  <c r="M41" i="18"/>
  <c r="M19" i="18"/>
  <c r="M18" i="18"/>
  <c r="M26" i="19" s="1"/>
  <c r="N16" i="17"/>
  <c r="N17" i="18"/>
  <c r="N75" i="20" s="1"/>
  <c r="I21" i="21"/>
  <c r="I23" i="21"/>
  <c r="I22" i="21"/>
  <c r="I24" i="21"/>
  <c r="M42" i="18" l="1"/>
  <c r="M46" i="19"/>
  <c r="N41" i="18"/>
  <c r="N35" i="18"/>
  <c r="N27" i="19" s="1"/>
  <c r="N19" i="18"/>
  <c r="N18" i="18"/>
  <c r="N26" i="19" s="1"/>
  <c r="J13" i="20"/>
  <c r="J24" i="20"/>
  <c r="J36" i="20"/>
  <c r="J14" i="17"/>
  <c r="N42" i="18" l="1"/>
  <c r="N46" i="19"/>
  <c r="J13" i="21"/>
  <c r="K13" i="21" s="1"/>
  <c r="K24" i="20"/>
  <c r="L24" i="20"/>
  <c r="M24" i="20"/>
  <c r="N24" i="20"/>
  <c r="M13" i="20"/>
  <c r="L13" i="20"/>
  <c r="L13" i="17" s="1"/>
  <c r="L14" i="17" s="1"/>
  <c r="L20" i="17" s="1"/>
  <c r="L19" i="19" s="1"/>
  <c r="N13" i="20"/>
  <c r="N13" i="17" s="1"/>
  <c r="N14" i="17" s="1"/>
  <c r="N20" i="17" s="1"/>
  <c r="N19" i="19" s="1"/>
  <c r="K13" i="20"/>
  <c r="K13" i="17" s="1"/>
  <c r="K16" i="18" s="1"/>
  <c r="K74" i="20" s="1"/>
  <c r="M13" i="17"/>
  <c r="M14" i="17" s="1"/>
  <c r="M20" i="17" s="1"/>
  <c r="M19" i="19" s="1"/>
  <c r="J14" i="21"/>
  <c r="L14" i="21" s="1"/>
  <c r="J19" i="21"/>
  <c r="J20" i="17"/>
  <c r="N13" i="21" l="1"/>
  <c r="K14" i="17"/>
  <c r="K20" i="17" s="1"/>
  <c r="K19" i="19" s="1"/>
  <c r="M13" i="21"/>
  <c r="M16" i="18" s="1"/>
  <c r="L13" i="21"/>
  <c r="L16" i="18" s="1"/>
  <c r="L74" i="20" s="1"/>
  <c r="J15" i="21"/>
  <c r="L15" i="21" s="1"/>
  <c r="K19" i="21"/>
  <c r="N16" i="18"/>
  <c r="L33" i="18"/>
  <c r="L76" i="20" s="1"/>
  <c r="K14" i="21"/>
  <c r="K33" i="18" s="1"/>
  <c r="K76" i="20" s="1"/>
  <c r="K77" i="20" s="1"/>
  <c r="K25" i="19" s="1"/>
  <c r="M14" i="21"/>
  <c r="M33" i="18" s="1"/>
  <c r="N14" i="21"/>
  <c r="N33" i="18" s="1"/>
  <c r="N76" i="20" s="1"/>
  <c r="K15" i="21"/>
  <c r="J23" i="17"/>
  <c r="L77" i="20" l="1"/>
  <c r="L25" i="19" s="1"/>
  <c r="M74" i="20"/>
  <c r="M76" i="20"/>
  <c r="N74" i="20"/>
  <c r="N77" i="20" s="1"/>
  <c r="N25" i="19" s="1"/>
  <c r="J16" i="21"/>
  <c r="K16" i="21" s="1"/>
  <c r="N15" i="21"/>
  <c r="M15" i="21"/>
  <c r="J27" i="17"/>
  <c r="J20" i="21"/>
  <c r="J34" i="21"/>
  <c r="M77" i="20" l="1"/>
  <c r="M25" i="19" s="1"/>
  <c r="M16" i="21"/>
  <c r="L16" i="21"/>
  <c r="N16" i="21"/>
  <c r="J30" i="17"/>
  <c r="J53" i="20" s="1"/>
  <c r="J21" i="20"/>
  <c r="J24" i="21" l="1"/>
  <c r="J23" i="21"/>
  <c r="J21" i="21"/>
  <c r="J22" i="21"/>
  <c r="H23" i="17"/>
  <c r="H27" i="17" s="1"/>
  <c r="H34" i="21" l="1"/>
  <c r="H20" i="21"/>
  <c r="H21" i="20"/>
  <c r="H30" i="17"/>
  <c r="H53" i="20" s="1"/>
  <c r="K53" i="20" s="1"/>
  <c r="M21" i="20" l="1"/>
  <c r="K21" i="20"/>
  <c r="N21" i="20"/>
  <c r="L21" i="20"/>
  <c r="H22" i="21"/>
  <c r="H21" i="21"/>
  <c r="H23" i="21"/>
  <c r="H24" i="21"/>
  <c r="K23" i="17" l="1"/>
  <c r="K25" i="17" l="1"/>
  <c r="K63" i="20"/>
  <c r="K27" i="17" l="1"/>
  <c r="K29" i="17" s="1"/>
  <c r="K22" i="19"/>
  <c r="L59" i="20"/>
  <c r="L61" i="20" s="1"/>
  <c r="K23" i="18"/>
  <c r="K28" i="18" s="1"/>
  <c r="K30" i="17" l="1"/>
  <c r="L36" i="19"/>
  <c r="L43" i="19" s="1"/>
  <c r="L22" i="17"/>
  <c r="K34" i="18"/>
  <c r="K23" i="19"/>
  <c r="K69" i="20"/>
  <c r="K68" i="20"/>
  <c r="K49" i="19" s="1"/>
  <c r="K54" i="19" s="1"/>
  <c r="K36" i="18" l="1"/>
  <c r="K43" i="18" s="1"/>
  <c r="K24" i="19"/>
  <c r="K29" i="19" s="1"/>
  <c r="K56" i="19" s="1"/>
  <c r="K58" i="19" s="1"/>
  <c r="K70" i="20"/>
  <c r="K15" i="18" l="1"/>
  <c r="K20" i="18" s="1"/>
  <c r="K29" i="18" s="1"/>
  <c r="L57" i="19"/>
  <c r="L63" i="20"/>
  <c r="M59" i="20" s="1"/>
  <c r="L23" i="17"/>
  <c r="L67" i="20"/>
  <c r="K51" i="18"/>
  <c r="K54" i="18" s="1"/>
  <c r="K55" i="18" s="1"/>
  <c r="M61" i="20" l="1"/>
  <c r="L23" i="18"/>
  <c r="L28" i="18" s="1"/>
  <c r="L25" i="17"/>
  <c r="K2" i="18"/>
  <c r="K3" i="18"/>
  <c r="M36" i="19" l="1"/>
  <c r="M43" i="19" s="1"/>
  <c r="M22" i="17"/>
  <c r="L27" i="17"/>
  <c r="L22" i="19"/>
  <c r="P5" i="18"/>
  <c r="P4" i="18"/>
  <c r="L29" i="17"/>
  <c r="L30" i="17"/>
  <c r="M63" i="20"/>
  <c r="M23" i="18" s="1"/>
  <c r="M28" i="18" s="1"/>
  <c r="M23" i="17"/>
  <c r="N59" i="20" l="1"/>
  <c r="N61" i="20" s="1"/>
  <c r="L34" i="18"/>
  <c r="L23" i="19"/>
  <c r="L68" i="20"/>
  <c r="L69" i="20"/>
  <c r="M25" i="17"/>
  <c r="N36" i="19" l="1"/>
  <c r="N43" i="19" s="1"/>
  <c r="N22" i="17"/>
  <c r="N23" i="17" s="1"/>
  <c r="M27" i="17"/>
  <c r="M29" i="17" s="1"/>
  <c r="M30" i="17" s="1"/>
  <c r="M69" i="20" s="1"/>
  <c r="M22" i="19"/>
  <c r="L36" i="18"/>
  <c r="L43" i="18" s="1"/>
  <c r="L24" i="19"/>
  <c r="L29" i="19" s="1"/>
  <c r="N63" i="20"/>
  <c r="N23" i="18" s="1"/>
  <c r="N28" i="18" s="1"/>
  <c r="L70" i="20"/>
  <c r="L49" i="19"/>
  <c r="L54" i="19" s="1"/>
  <c r="L56" i="19" l="1"/>
  <c r="L58" i="19" s="1"/>
  <c r="L15" i="18" s="1"/>
  <c r="L20" i="18" s="1"/>
  <c r="L29" i="18" s="1"/>
  <c r="M34" i="18"/>
  <c r="M23" i="19"/>
  <c r="M68" i="20"/>
  <c r="M49" i="19" s="1"/>
  <c r="M54" i="19" s="1"/>
  <c r="L51" i="18"/>
  <c r="L54" i="18" s="1"/>
  <c r="L55" i="18" s="1"/>
  <c r="M67" i="20"/>
  <c r="N25" i="17"/>
  <c r="M57" i="19" l="1"/>
  <c r="N27" i="17"/>
  <c r="N22" i="19"/>
  <c r="M36" i="18"/>
  <c r="M43" i="18" s="1"/>
  <c r="M24" i="19"/>
  <c r="M29" i="19" s="1"/>
  <c r="M56" i="19" s="1"/>
  <c r="M70" i="20"/>
  <c r="M51" i="18" s="1"/>
  <c r="M54" i="18" s="1"/>
  <c r="N29" i="17"/>
  <c r="L2" i="18"/>
  <c r="L3" i="18"/>
  <c r="M58" i="19" l="1"/>
  <c r="M15" i="18" s="1"/>
  <c r="M20" i="18" s="1"/>
  <c r="M29" i="18" s="1"/>
  <c r="M3" i="18" s="1"/>
  <c r="M55" i="18"/>
  <c r="N34" i="18"/>
  <c r="N23" i="19"/>
  <c r="N67" i="20"/>
  <c r="N30" i="17"/>
  <c r="N57" i="19" l="1"/>
  <c r="N36" i="18"/>
  <c r="N43" i="18" s="1"/>
  <c r="N24" i="19"/>
  <c r="N29" i="19" s="1"/>
  <c r="M2" i="18"/>
  <c r="N69" i="20"/>
  <c r="N68" i="20"/>
  <c r="N70" i="20" l="1"/>
  <c r="N51" i="18" s="1"/>
  <c r="N54" i="18" s="1"/>
  <c r="N55" i="18" s="1"/>
  <c r="N49" i="19"/>
  <c r="N54" i="19" s="1"/>
  <c r="N56" i="19" s="1"/>
  <c r="N58" i="19" s="1"/>
  <c r="N15" i="18" s="1"/>
  <c r="N20" i="18" s="1"/>
  <c r="N29" i="18" s="1"/>
  <c r="N2" i="18" l="1"/>
  <c r="N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tc={C5E71D3E-1AAE-40D7-A43A-EC73460305E4}</author>
  </authors>
  <commentList>
    <comment ref="C24" authorId="0" shapeId="0" xr:uid="{C5E71D3E-1AAE-40D7-A43A-EC73460305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ROIC &gt; WACC, value is being created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F5E28F-D8E9-4EF9-A195-56F3F09BD574}" keepAlive="1" name="Query - Table026 (Page 19)" description="Connection to the 'Table026 (Page 19)' query in the workbook." type="5" refreshedVersion="0" background="1">
    <dbPr connection="Provider=Microsoft.Mashup.OleDb.1;Data Source=$Workbook$;Location=&quot;Table026 (Page 19)&quot;;Extended Properties=&quot;&quot;" command="SELECT * FROM [Table026 (Page 19)]"/>
  </connection>
  <connection id="2" xr16:uid="{288E3324-C531-4C21-B856-9F7CE674A865}" keepAlive="1" name="Query - Table029 (Page 20)" description="Connection to the 'Table029 (Page 20)' query in the workbook." type="5" refreshedVersion="8" background="1" saveData="1">
    <dbPr connection="Provider=Microsoft.Mashup.OleDb.1;Data Source=$Workbook$;Location=&quot;Table029 (Page 20)&quot;;Extended Properties=&quot;&quot;" command="SELECT * FROM [Table029 (Page 20)]"/>
  </connection>
</connections>
</file>

<file path=xl/sharedStrings.xml><?xml version="1.0" encoding="utf-8"?>
<sst xmlns="http://schemas.openxmlformats.org/spreadsheetml/2006/main" count="757" uniqueCount="269">
  <si>
    <t>-</t>
  </si>
  <si>
    <t>Revenue</t>
  </si>
  <si>
    <t>Gross profit/(loss)</t>
  </si>
  <si>
    <t>Depreciation and amortisation expenses</t>
  </si>
  <si>
    <t>Interest income</t>
  </si>
  <si>
    <t>Interest expenses</t>
  </si>
  <si>
    <t>Income tax expense</t>
  </si>
  <si>
    <t>Non-controlling interest</t>
  </si>
  <si>
    <t>Intangible assets</t>
  </si>
  <si>
    <t>Total non-current assets</t>
  </si>
  <si>
    <t>Trade and other receivables</t>
  </si>
  <si>
    <t>Cash and cash equivalents</t>
  </si>
  <si>
    <t>Total current assets</t>
  </si>
  <si>
    <t>Deferred income</t>
  </si>
  <si>
    <t>Lease liabilities</t>
  </si>
  <si>
    <t>Total non-current liabilities</t>
  </si>
  <si>
    <t>Current tax liabilities</t>
  </si>
  <si>
    <t>Total current liabilities</t>
  </si>
  <si>
    <t>Total liabilities</t>
  </si>
  <si>
    <t>Share premium</t>
  </si>
  <si>
    <t>Capital reserve</t>
  </si>
  <si>
    <t>Total liabilities and equity</t>
  </si>
  <si>
    <t>Cash flows from operating activities</t>
  </si>
  <si>
    <t>Inventories</t>
  </si>
  <si>
    <t>Tax paid</t>
  </si>
  <si>
    <t>Net cash from/(used in) operating activities</t>
  </si>
  <si>
    <t>Net cash from/(used in)/from investing activities</t>
  </si>
  <si>
    <t>Net cash (used in)/from financing activities</t>
  </si>
  <si>
    <t>Increase/(decrease) in cash and cash equivalents</t>
  </si>
  <si>
    <t>Cash and cash equivalents at the beginning of the year</t>
  </si>
  <si>
    <t>Cash and cash equivalents at the end of the year</t>
  </si>
  <si>
    <t>Other interests</t>
  </si>
  <si>
    <t>Interest on loan</t>
  </si>
  <si>
    <t>Interest on lease</t>
  </si>
  <si>
    <t>Dividends paid</t>
  </si>
  <si>
    <t>Share issuance</t>
  </si>
  <si>
    <t>Proceeds from loans and borrowings</t>
  </si>
  <si>
    <t>Cash flows from financing activities</t>
  </si>
  <si>
    <t>Restricted cash</t>
  </si>
  <si>
    <t>Receipts from other assets</t>
  </si>
  <si>
    <t>Disposal of other ppe</t>
  </si>
  <si>
    <t>Disposal of PPE</t>
  </si>
  <si>
    <t>Investment deposit</t>
  </si>
  <si>
    <t>Abiala investment</t>
  </si>
  <si>
    <t>Acquisition of other PPE</t>
  </si>
  <si>
    <t>Acquisition of oil &amp; gas properties</t>
  </si>
  <si>
    <t>Cash flows from investing activities</t>
  </si>
  <si>
    <t xml:space="preserve">Trade and other receivables
</t>
  </si>
  <si>
    <t>Forex gain/(losses)</t>
  </si>
  <si>
    <t>Hedge premium paid</t>
  </si>
  <si>
    <t>Contribution to plan assets</t>
  </si>
  <si>
    <t>PAYE tax on vested shares paid</t>
  </si>
  <si>
    <t>Cash from operations</t>
  </si>
  <si>
    <t>Equity</t>
  </si>
  <si>
    <t>Foreign currency translation reserve</t>
  </si>
  <si>
    <t>Retaines earnings</t>
  </si>
  <si>
    <t>Treasury shares</t>
  </si>
  <si>
    <t>Share based payment reserve</t>
  </si>
  <si>
    <t>Share capital</t>
  </si>
  <si>
    <t>Trade &amp; other payables</t>
  </si>
  <si>
    <t>Derivative financial instrument</t>
  </si>
  <si>
    <t>Interest bearing debt</t>
  </si>
  <si>
    <t>Current liabilities</t>
  </si>
  <si>
    <t>Defined benefit plan</t>
  </si>
  <si>
    <t>Deferred tax liabilities</t>
  </si>
  <si>
    <t>Provision for decommissioning obligation</t>
  </si>
  <si>
    <t>Non-current liabilities</t>
  </si>
  <si>
    <t>Total assets</t>
  </si>
  <si>
    <t>Contract assets</t>
  </si>
  <si>
    <t>Derivative financial instruments</t>
  </si>
  <si>
    <t>Prepayments</t>
  </si>
  <si>
    <t>Current assets</t>
  </si>
  <si>
    <t>Deferred tax asset</t>
  </si>
  <si>
    <t>Equity accounted investment</t>
  </si>
  <si>
    <t>other assets</t>
  </si>
  <si>
    <t>Right of use asset</t>
  </si>
  <si>
    <t>other PPE</t>
  </si>
  <si>
    <t>Oil and gas properties</t>
  </si>
  <si>
    <t xml:space="preserve">
Non-current assets</t>
  </si>
  <si>
    <t>Net Income</t>
  </si>
  <si>
    <t>Share of profit from joint venture</t>
  </si>
  <si>
    <t>EBT</t>
  </si>
  <si>
    <t>EBIT</t>
  </si>
  <si>
    <t>EBITDA</t>
  </si>
  <si>
    <t>Other operating income/(loss)</t>
  </si>
  <si>
    <t>SG&amp;A</t>
  </si>
  <si>
    <t>COGS</t>
  </si>
  <si>
    <t>Description</t>
  </si>
  <si>
    <t>unit</t>
  </si>
  <si>
    <t>Seplat Energy PLC</t>
  </si>
  <si>
    <t>Start date</t>
  </si>
  <si>
    <t>End date</t>
  </si>
  <si>
    <t>Year</t>
  </si>
  <si>
    <t>Model Guide</t>
  </si>
  <si>
    <t>2021A</t>
  </si>
  <si>
    <t>2022A</t>
  </si>
  <si>
    <t>2023A</t>
  </si>
  <si>
    <t>2024F</t>
  </si>
  <si>
    <t>2025F</t>
  </si>
  <si>
    <t>2026F</t>
  </si>
  <si>
    <t>2027F</t>
  </si>
  <si>
    <t>Number of days</t>
  </si>
  <si>
    <r>
      <rPr>
        <i/>
        <strike/>
        <sz val="11"/>
        <color theme="2" tint="-0.499984740745262"/>
        <rFont val="Aptos Narrow"/>
        <family val="2"/>
      </rPr>
      <t>N</t>
    </r>
    <r>
      <rPr>
        <i/>
        <sz val="11"/>
        <color theme="2" tint="-0.499984740745262"/>
        <rFont val="Aptos Narrow"/>
        <family val="2"/>
        <scheme val="minor"/>
      </rPr>
      <t>million</t>
    </r>
  </si>
  <si>
    <t>Statement of Profit or Loss</t>
  </si>
  <si>
    <t>Impairment gain/(loss)</t>
  </si>
  <si>
    <t>Fair value gain/(l0ss)</t>
  </si>
  <si>
    <t>Fianance cost - net</t>
  </si>
  <si>
    <t>Dividend paid</t>
  </si>
  <si>
    <t>x</t>
  </si>
  <si>
    <t>Fair value gain/(loss)</t>
  </si>
  <si>
    <t>Statement of Financial Position</t>
  </si>
  <si>
    <t>Other current assets</t>
  </si>
  <si>
    <t>PPE</t>
  </si>
  <si>
    <t>Other non current assets</t>
  </si>
  <si>
    <t>Other current liabilities</t>
  </si>
  <si>
    <t>Other non current liabilities</t>
  </si>
  <si>
    <t>Shareholder's equity</t>
  </si>
  <si>
    <t>Issued share capital</t>
  </si>
  <si>
    <t>Total equity</t>
  </si>
  <si>
    <t>Check</t>
  </si>
  <si>
    <t>Reconcillation tool</t>
  </si>
  <si>
    <t>% of Revenues</t>
  </si>
  <si>
    <t>% y-o-y growth</t>
  </si>
  <si>
    <t>Ending bal</t>
  </si>
  <si>
    <t>% of PPE</t>
  </si>
  <si>
    <t>%  of Debt</t>
  </si>
  <si>
    <t>% of COGS</t>
  </si>
  <si>
    <t>% of Revenue</t>
  </si>
  <si>
    <t>% of SG&amp;A</t>
  </si>
  <si>
    <t>Closing bal</t>
  </si>
  <si>
    <t>% of EBT</t>
  </si>
  <si>
    <t>Efficiency ratio</t>
  </si>
  <si>
    <t>Operating cycle</t>
  </si>
  <si>
    <t>Cash conversion cycle</t>
  </si>
  <si>
    <t>Days sales outstanding</t>
  </si>
  <si>
    <t>Days  inventory outstandig</t>
  </si>
  <si>
    <t>Days payables oustanding</t>
  </si>
  <si>
    <t>Profitability ratios</t>
  </si>
  <si>
    <t>Gross margin</t>
  </si>
  <si>
    <t>Net income margin</t>
  </si>
  <si>
    <t>Return on asset (ROA)</t>
  </si>
  <si>
    <t>Return on equity (ROE)</t>
  </si>
  <si>
    <t>Return on invested capital (ROIC)</t>
  </si>
  <si>
    <t>Liquidity ratios</t>
  </si>
  <si>
    <t>Cash ratio</t>
  </si>
  <si>
    <t>Quick ratio</t>
  </si>
  <si>
    <t>Current ratio</t>
  </si>
  <si>
    <t>Solvency ratio</t>
  </si>
  <si>
    <t>Debt to equity</t>
  </si>
  <si>
    <t>Days</t>
  </si>
  <si>
    <t>Current interest bearing debt</t>
  </si>
  <si>
    <t>Operating profit margin</t>
  </si>
  <si>
    <t>Interest coverage</t>
  </si>
  <si>
    <t>Debt to capital</t>
  </si>
  <si>
    <t>X</t>
  </si>
  <si>
    <t xml:space="preserve"> </t>
  </si>
  <si>
    <t>Supporting Schedule</t>
  </si>
  <si>
    <t>PPE schedule</t>
  </si>
  <si>
    <t>Beginning balance</t>
  </si>
  <si>
    <t>Add: Capex</t>
  </si>
  <si>
    <t>Less: Depreciation</t>
  </si>
  <si>
    <t>Less: Disposals</t>
  </si>
  <si>
    <t>Ending Bal</t>
  </si>
  <si>
    <t>Non - current interest bearing debt</t>
  </si>
  <si>
    <t>Financial Modeler: Oladimeji Adaramoye</t>
  </si>
  <si>
    <t>SEPLAT ENERGY</t>
  </si>
  <si>
    <t>Financial Model from 2021 to 2026</t>
  </si>
  <si>
    <t>Seplat Energy</t>
  </si>
  <si>
    <t>General information</t>
  </si>
  <si>
    <t>This section contains company information as wel as model information</t>
  </si>
  <si>
    <t>Company information</t>
  </si>
  <si>
    <t>Company name</t>
  </si>
  <si>
    <t>Company Sector</t>
  </si>
  <si>
    <t>Purpose of the Model</t>
  </si>
  <si>
    <t>Oil &amp; Gas</t>
  </si>
  <si>
    <t>Equity Research</t>
  </si>
  <si>
    <t>Model information</t>
  </si>
  <si>
    <t>Model owner:</t>
  </si>
  <si>
    <t>Delmich consults</t>
  </si>
  <si>
    <t>Currency</t>
  </si>
  <si>
    <t>Modeler name:</t>
  </si>
  <si>
    <t>Oladimeji Adaramoye</t>
  </si>
  <si>
    <t>₦</t>
  </si>
  <si>
    <t>Model Structure and Navigation</t>
  </si>
  <si>
    <t>This section contains the model timing and structure information</t>
  </si>
  <si>
    <t>Beginning historical period</t>
  </si>
  <si>
    <t>Ending historical period</t>
  </si>
  <si>
    <t>Forecast year</t>
  </si>
  <si>
    <t>Month in the priod</t>
  </si>
  <si>
    <t>Last historical year</t>
  </si>
  <si>
    <t>Last forecast year</t>
  </si>
  <si>
    <t>4 Year</t>
  </si>
  <si>
    <t>Model timing</t>
  </si>
  <si>
    <t>Model structure</t>
  </si>
  <si>
    <t>Cover page</t>
  </si>
  <si>
    <t>Model guide</t>
  </si>
  <si>
    <t>Historical data</t>
  </si>
  <si>
    <t>Assumptions &amp; Drivers</t>
  </si>
  <si>
    <t>Income statement</t>
  </si>
  <si>
    <t>Balance sheet</t>
  </si>
  <si>
    <t>Cash flow</t>
  </si>
  <si>
    <t>Chart &amp; graphs</t>
  </si>
  <si>
    <t>Financial analysis</t>
  </si>
  <si>
    <t>Valuation</t>
  </si>
  <si>
    <t>Retain earnings schedule</t>
  </si>
  <si>
    <t>Less: dividend paid</t>
  </si>
  <si>
    <t>Add: Net income</t>
  </si>
  <si>
    <t>Closing balance</t>
  </si>
  <si>
    <t>Dividend payout ratio</t>
  </si>
  <si>
    <t>% of Net income</t>
  </si>
  <si>
    <t>Trade payables</t>
  </si>
  <si>
    <t>Operating working capital</t>
  </si>
  <si>
    <t>Trade receivables</t>
  </si>
  <si>
    <t>Changes in NWC</t>
  </si>
  <si>
    <t>Changes in other curent assets</t>
  </si>
  <si>
    <t>Changes in other current liabilities</t>
  </si>
  <si>
    <t>Capex</t>
  </si>
  <si>
    <t>Investment in other non current assets</t>
  </si>
  <si>
    <t>Changes in deferred tax</t>
  </si>
  <si>
    <t>Current tax liability</t>
  </si>
  <si>
    <t>Changes in equity</t>
  </si>
  <si>
    <t>Tax expense</t>
  </si>
  <si>
    <t>Interest expense</t>
  </si>
  <si>
    <t>Share of profit gain/(loss)</t>
  </si>
  <si>
    <t>% of change in revenue</t>
  </si>
  <si>
    <t>Notes</t>
  </si>
  <si>
    <t>Right-of-use assets</t>
  </si>
  <si>
    <t>Property, plant and equipment</t>
  </si>
  <si>
    <t>Investment in subsidiaries</t>
  </si>
  <si>
    <t>Investment in associates</t>
  </si>
  <si>
    <t>Investment in Joint Ventures
Investment securities at fair value through</t>
  </si>
  <si>
    <t>other comprehensive income</t>
  </si>
  <si>
    <t>Long term loan</t>
  </si>
  <si>
    <t>Trade and other payables</t>
  </si>
  <si>
    <t>Current portion of deferred income</t>
  </si>
  <si>
    <t>Current portion of long term loan</t>
  </si>
  <si>
    <t>Loss sustained</t>
  </si>
  <si>
    <t>Other reserves:</t>
  </si>
  <si>
    <t>Assets revaluation reserve</t>
  </si>
  <si>
    <t>FairValue reserve</t>
  </si>
  <si>
    <t>N'000</t>
  </si>
  <si>
    <t xml:space="preserve">Depreciation of property, plant and equipment
</t>
  </si>
  <si>
    <t>Depreciation of right-of-use-assets</t>
  </si>
  <si>
    <t xml:space="preserve">Amortisation of intangible assets
</t>
  </si>
  <si>
    <t>Impairment (write back)/charge on financial assets</t>
  </si>
  <si>
    <t>Impairment write back on trade and other receivables</t>
  </si>
  <si>
    <t>Impairment on other financial assets</t>
  </si>
  <si>
    <t>Write off trade and other receivables</t>
  </si>
  <si>
    <t>Other movement in trade and other receivables</t>
  </si>
  <si>
    <t>impairment on PPE</t>
  </si>
  <si>
    <t>Other adjustment to the property, plant and equipment</t>
  </si>
  <si>
    <t xml:space="preserve">Gain from disposal of investment (Note 8)
</t>
  </si>
  <si>
    <t>Movement in impairment of investment in associate</t>
  </si>
  <si>
    <t>Profit on disposal of property, plant and equipment</t>
  </si>
  <si>
    <t>Finance cost</t>
  </si>
  <si>
    <t>deferred tax liability</t>
  </si>
  <si>
    <t>Changes in operating assets and liabilities</t>
  </si>
  <si>
    <t>Withholding tax credit notes</t>
  </si>
  <si>
    <t>Purchase of right-of-use assets</t>
  </si>
  <si>
    <t>Proceeds from sale of property, plant and equipment</t>
  </si>
  <si>
    <t>Purchase of property, plant and equipment</t>
  </si>
  <si>
    <t>Acquisition of intangible assets</t>
  </si>
  <si>
    <t>Sales of investment in subsidiaries</t>
  </si>
  <si>
    <t>Additions to investment in associates</t>
  </si>
  <si>
    <t>Investment in Joint Ventures</t>
  </si>
  <si>
    <t>Repayment of loans and borrowings</t>
  </si>
  <si>
    <t>Proceeds from shares issued during the year</t>
  </si>
  <si>
    <t>Contribution from non-controlling interest</t>
  </si>
  <si>
    <t>Interest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</si>
</sst>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0.0%"/>
  </numFmts>
  <fonts count="3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Arial"/>
    </font>
    <font>
      <b/>
      <sz val="20"/>
      <color theme="0"/>
      <name val="Aptos Narrow"/>
      <family val="2"/>
      <scheme val="minor"/>
    </font>
    <font>
      <sz val="11"/>
      <name val="Aptos Narrow"/>
      <family val="2"/>
      <scheme val="minor"/>
    </font>
    <font>
      <i/>
      <strike/>
      <sz val="11"/>
      <color theme="2" tint="-0.499984740745262"/>
      <name val="Aptos Narrow"/>
      <family val="2"/>
      <scheme val="minor"/>
    </font>
    <font>
      <i/>
      <strike/>
      <sz val="11"/>
      <color theme="2" tint="-0.499984740745262"/>
      <name val="Aptos Narrow"/>
      <family val="2"/>
    </font>
    <font>
      <i/>
      <sz val="11"/>
      <color theme="2" tint="-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i/>
      <sz val="11"/>
      <color theme="2" tint="-0.499984740745262"/>
      <name val="Aptos Narrow"/>
      <family val="2"/>
    </font>
    <font>
      <i/>
      <sz val="11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rgb="FF00B0F0"/>
      <name val="Aptos Narrow"/>
      <family val="2"/>
      <scheme val="minor"/>
    </font>
    <font>
      <sz val="11"/>
      <color rgb="FF00B0F0"/>
      <name val="Aptos Narrow"/>
      <family val="2"/>
    </font>
    <font>
      <i/>
      <sz val="11"/>
      <color theme="0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1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5" fillId="0" borderId="0"/>
  </cellStyleXfs>
  <cellXfs count="101">
    <xf numFmtId="0" fontId="0" fillId="0" borderId="0" xfId="0"/>
    <xf numFmtId="0" fontId="2" fillId="0" borderId="0" xfId="1"/>
    <xf numFmtId="0" fontId="3" fillId="0" borderId="0" xfId="1" applyFont="1"/>
    <xf numFmtId="164" fontId="6" fillId="0" borderId="0" xfId="1" applyNumberFormat="1" applyFont="1" applyAlignment="1">
      <alignment horizontal="right"/>
    </xf>
    <xf numFmtId="0" fontId="6" fillId="0" borderId="0" xfId="1" applyFont="1"/>
    <xf numFmtId="0" fontId="5" fillId="0" borderId="0" xfId="1" applyFont="1"/>
    <xf numFmtId="0" fontId="4" fillId="0" borderId="0" xfId="1" applyFont="1"/>
    <xf numFmtId="164" fontId="5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9" fillId="0" borderId="0" xfId="1" applyFont="1"/>
    <xf numFmtId="164" fontId="6" fillId="0" borderId="0" xfId="1" applyNumberFormat="1" applyFont="1"/>
    <xf numFmtId="0" fontId="7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1" fillId="2" borderId="0" xfId="1" applyFont="1" applyFill="1"/>
    <xf numFmtId="0" fontId="2" fillId="3" borderId="0" xfId="1" applyFill="1"/>
    <xf numFmtId="0" fontId="10" fillId="2" borderId="0" xfId="1" applyFont="1" applyFill="1"/>
    <xf numFmtId="15" fontId="1" fillId="2" borderId="0" xfId="1" applyNumberFormat="1" applyFont="1" applyFill="1"/>
    <xf numFmtId="15" fontId="1" fillId="3" borderId="0" xfId="1" applyNumberFormat="1" applyFont="1" applyFill="1"/>
    <xf numFmtId="0" fontId="1" fillId="3" borderId="0" xfId="1" applyFont="1" applyFill="1"/>
    <xf numFmtId="0" fontId="11" fillId="0" borderId="0" xfId="1" applyFont="1"/>
    <xf numFmtId="164" fontId="5" fillId="0" borderId="1" xfId="1" applyNumberFormat="1" applyFont="1" applyBorder="1" applyAlignment="1">
      <alignment horizontal="right"/>
    </xf>
    <xf numFmtId="0" fontId="12" fillId="0" borderId="0" xfId="1" applyFont="1"/>
    <xf numFmtId="0" fontId="18" fillId="0" borderId="0" xfId="1" applyFont="1"/>
    <xf numFmtId="0" fontId="19" fillId="0" borderId="0" xfId="1" applyFont="1"/>
    <xf numFmtId="0" fontId="1" fillId="2" borderId="0" xfId="1" applyFont="1" applyFill="1" applyAlignment="1">
      <alignment horizontal="right"/>
    </xf>
    <xf numFmtId="0" fontId="1" fillId="3" borderId="0" xfId="1" applyFont="1" applyFill="1" applyAlignment="1">
      <alignment horizontal="right"/>
    </xf>
    <xf numFmtId="0" fontId="2" fillId="0" borderId="0" xfId="1" applyAlignment="1">
      <alignment horizontal="right"/>
    </xf>
    <xf numFmtId="0" fontId="20" fillId="0" borderId="0" xfId="1" applyFont="1"/>
    <xf numFmtId="0" fontId="14" fillId="0" borderId="0" xfId="1" applyFont="1"/>
    <xf numFmtId="0" fontId="21" fillId="0" borderId="0" xfId="1" applyFont="1"/>
    <xf numFmtId="0" fontId="22" fillId="2" borderId="0" xfId="1" applyFont="1" applyFill="1"/>
    <xf numFmtId="0" fontId="23" fillId="0" borderId="0" xfId="1" applyFont="1"/>
    <xf numFmtId="165" fontId="2" fillId="0" borderId="0" xfId="2" applyNumberFormat="1" applyFont="1"/>
    <xf numFmtId="164" fontId="2" fillId="0" borderId="0" xfId="1" applyNumberFormat="1"/>
    <xf numFmtId="164" fontId="14" fillId="0" borderId="0" xfId="1" applyNumberFormat="1" applyFont="1"/>
    <xf numFmtId="9" fontId="3" fillId="0" borderId="0" xfId="2" applyFont="1" applyAlignment="1">
      <alignment horizontal="right"/>
    </xf>
    <xf numFmtId="165" fontId="24" fillId="0" borderId="0" xfId="2" applyNumberFormat="1" applyFont="1"/>
    <xf numFmtId="164" fontId="24" fillId="0" borderId="0" xfId="1" applyNumberFormat="1" applyFont="1"/>
    <xf numFmtId="0" fontId="24" fillId="0" borderId="0" xfId="1" applyFont="1"/>
    <xf numFmtId="0" fontId="16" fillId="0" borderId="0" xfId="1" applyFont="1"/>
    <xf numFmtId="164" fontId="26" fillId="0" borderId="0" xfId="1" applyNumberFormat="1" applyFont="1" applyAlignment="1">
      <alignment horizontal="right"/>
    </xf>
    <xf numFmtId="0" fontId="16" fillId="0" borderId="2" xfId="1" applyFont="1" applyBorder="1"/>
    <xf numFmtId="0" fontId="25" fillId="0" borderId="2" xfId="1" applyFont="1" applyBorder="1"/>
    <xf numFmtId="164" fontId="26" fillId="0" borderId="2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26" fillId="0" borderId="2" xfId="2" applyNumberFormat="1" applyFont="1" applyBorder="1" applyAlignment="1">
      <alignment horizontal="right"/>
    </xf>
    <xf numFmtId="2" fontId="3" fillId="0" borderId="0" xfId="2" applyNumberFormat="1" applyFont="1" applyAlignment="1">
      <alignment horizontal="right"/>
    </xf>
    <xf numFmtId="0" fontId="27" fillId="0" borderId="2" xfId="1" applyFont="1" applyBorder="1"/>
    <xf numFmtId="164" fontId="4" fillId="0" borderId="0" xfId="1" applyNumberFormat="1" applyFont="1"/>
    <xf numFmtId="165" fontId="24" fillId="0" borderId="0" xfId="1" applyNumberFormat="1" applyFont="1"/>
    <xf numFmtId="0" fontId="11" fillId="0" borderId="2" xfId="1" applyFont="1" applyBorder="1"/>
    <xf numFmtId="0" fontId="19" fillId="0" borderId="2" xfId="1" applyFont="1" applyBorder="1"/>
    <xf numFmtId="164" fontId="3" fillId="4" borderId="0" xfId="1" applyNumberFormat="1" applyFont="1" applyFill="1" applyAlignment="1">
      <alignment horizontal="right"/>
    </xf>
    <xf numFmtId="0" fontId="2" fillId="0" borderId="1" xfId="1" applyBorder="1"/>
    <xf numFmtId="164" fontId="3" fillId="0" borderId="1" xfId="1" applyNumberFormat="1" applyFont="1" applyBorder="1" applyAlignment="1">
      <alignment horizontal="right"/>
    </xf>
    <xf numFmtId="164" fontId="28" fillId="0" borderId="0" xfId="1" applyNumberFormat="1" applyFont="1" applyAlignment="1">
      <alignment horizontal="right"/>
    </xf>
    <xf numFmtId="9" fontId="28" fillId="0" borderId="0" xfId="2" applyFont="1" applyAlignment="1">
      <alignment horizontal="right"/>
    </xf>
    <xf numFmtId="0" fontId="16" fillId="0" borderId="0" xfId="0" applyFont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29" fillId="0" borderId="1" xfId="0" applyFont="1" applyBorder="1"/>
    <xf numFmtId="0" fontId="29" fillId="0" borderId="0" xfId="0" applyFont="1"/>
    <xf numFmtId="0" fontId="0" fillId="5" borderId="1" xfId="0" applyFill="1" applyBorder="1"/>
    <xf numFmtId="0" fontId="16" fillId="0" borderId="2" xfId="0" applyFont="1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/>
    <xf numFmtId="0" fontId="31" fillId="0" borderId="1" xfId="3" applyFont="1" applyBorder="1"/>
    <xf numFmtId="0" fontId="31" fillId="0" borderId="0" xfId="3" applyFont="1"/>
    <xf numFmtId="14" fontId="0" fillId="5" borderId="1" xfId="0" applyNumberFormat="1" applyFill="1" applyBorder="1" applyAlignment="1">
      <alignment horizontal="right"/>
    </xf>
    <xf numFmtId="14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3" fillId="0" borderId="0" xfId="1" applyFont="1" applyAlignment="1">
      <alignment horizontal="right"/>
    </xf>
    <xf numFmtId="0" fontId="21" fillId="0" borderId="1" xfId="1" applyFont="1" applyBorder="1"/>
    <xf numFmtId="0" fontId="3" fillId="0" borderId="1" xfId="1" applyFont="1" applyBorder="1" applyAlignment="1">
      <alignment horizontal="right"/>
    </xf>
    <xf numFmtId="164" fontId="2" fillId="0" borderId="1" xfId="1" applyNumberFormat="1" applyBorder="1"/>
    <xf numFmtId="0" fontId="3" fillId="4" borderId="0" xfId="1" applyFont="1" applyFill="1" applyAlignment="1">
      <alignment horizontal="right"/>
    </xf>
    <xf numFmtId="164" fontId="2" fillId="4" borderId="0" xfId="1" applyNumberFormat="1" applyFill="1"/>
    <xf numFmtId="164" fontId="26" fillId="4" borderId="0" xfId="1" applyNumberFormat="1" applyFont="1" applyFill="1" applyAlignment="1">
      <alignment horizontal="right"/>
    </xf>
    <xf numFmtId="164" fontId="6" fillId="4" borderId="0" xfId="1" applyNumberFormat="1" applyFont="1" applyFill="1" applyAlignment="1">
      <alignment horizontal="right"/>
    </xf>
    <xf numFmtId="0" fontId="1" fillId="2" borderId="0" xfId="4" applyFont="1" applyFill="1"/>
    <xf numFmtId="0" fontId="10" fillId="2" borderId="0" xfId="4" applyFont="1" applyFill="1"/>
    <xf numFmtId="0" fontId="15" fillId="0" borderId="0" xfId="4"/>
    <xf numFmtId="15" fontId="1" fillId="2" borderId="0" xfId="4" applyNumberFormat="1" applyFont="1" applyFill="1"/>
    <xf numFmtId="0" fontId="1" fillId="2" borderId="0" xfId="4" applyFont="1" applyFill="1" applyAlignment="1">
      <alignment horizontal="right"/>
    </xf>
    <xf numFmtId="0" fontId="15" fillId="0" borderId="0" xfId="4" applyAlignment="1">
      <alignment horizontal="right"/>
    </xf>
    <xf numFmtId="0" fontId="17" fillId="0" borderId="0" xfId="0" applyFont="1"/>
    <xf numFmtId="164" fontId="32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0" fontId="32" fillId="0" borderId="0" xfId="0" applyFont="1"/>
    <xf numFmtId="164" fontId="26" fillId="0" borderId="0" xfId="0" applyNumberFormat="1" applyFont="1" applyAlignment="1">
      <alignment horizontal="right"/>
    </xf>
    <xf numFmtId="0" fontId="26" fillId="0" borderId="0" xfId="0" applyFont="1"/>
    <xf numFmtId="0" fontId="15" fillId="0" borderId="0" xfId="0" applyFont="1"/>
    <xf numFmtId="0" fontId="33" fillId="0" borderId="0" xfId="0" applyFont="1"/>
    <xf numFmtId="164" fontId="32" fillId="0" borderId="0" xfId="0" applyNumberFormat="1" applyFont="1"/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164" fontId="33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</cellXfs>
  <cellStyles count="5">
    <cellStyle name="Hyperlink" xfId="3" builtinId="8"/>
    <cellStyle name="Normal" xfId="0" builtinId="0"/>
    <cellStyle name="Normal 2" xfId="1" xr:uid="{89BB5DC3-223A-4804-97B3-8329A7B3CA96}"/>
    <cellStyle name="Normal 2 2" xfId="4" xr:uid="{362CC73C-6807-46B6-87DA-07634E9BAF73}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6</xdr:row>
      <xdr:rowOff>0</xdr:rowOff>
    </xdr:from>
    <xdr:to>
      <xdr:col>5</xdr:col>
      <xdr:colOff>80890</xdr:colOff>
      <xdr:row>13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5AAF36-7233-7B25-AC7D-40977BB7A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1143000"/>
          <a:ext cx="2519291" cy="1495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adimeji Adaramoye" id="{AB013CC4-7130-4B95-9B8F-A318E17EF798}" userId="324191c1e8618a3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4-05-30T10:56:33.39" personId="{AB013CC4-7130-4B95-9B8F-A318E17EF798}" id="{C5E71D3E-1AAE-40D7-A43A-EC73460305E4}">
    <text xml:space="preserve">If ROIC &gt; WACC, value is being created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F263-2E9E-4502-86FC-3BD0F95335E8}">
  <dimension ref="B2:Z20"/>
  <sheetViews>
    <sheetView showGridLines="0" workbookViewId="0">
      <selection activeCell="I16" sqref="I16"/>
    </sheetView>
  </sheetViews>
  <sheetFormatPr defaultRowHeight="15" x14ac:dyDescent="0.25"/>
  <cols>
    <col min="8" max="22" width="9.140625" style="60"/>
    <col min="23" max="26" width="9.140625" style="59"/>
  </cols>
  <sheetData>
    <row r="2" spans="2:3" x14ac:dyDescent="0.25">
      <c r="C2" s="58" t="s">
        <v>165</v>
      </c>
    </row>
    <row r="3" spans="2:3" x14ac:dyDescent="0.25">
      <c r="B3" t="s">
        <v>166</v>
      </c>
    </row>
    <row r="20" spans="2:2" x14ac:dyDescent="0.25">
      <c r="B20" t="s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4AFA-FFC3-4944-987A-987DF1D5E205}">
  <dimension ref="B3:P43"/>
  <sheetViews>
    <sheetView showGridLines="0" topLeftCell="B18" zoomScaleNormal="100" workbookViewId="0">
      <selection activeCell="F26" sqref="F26:F31"/>
    </sheetView>
  </sheetViews>
  <sheetFormatPr defaultRowHeight="15" x14ac:dyDescent="0.25"/>
  <cols>
    <col min="6" max="6" width="10.42578125" bestFit="1" customWidth="1"/>
  </cols>
  <sheetData>
    <row r="3" spans="2:16" s="1" customFormat="1" ht="30.75" customHeight="1" x14ac:dyDescent="0.4">
      <c r="B3" s="13"/>
      <c r="C3" s="15" t="s">
        <v>167</v>
      </c>
      <c r="D3" s="15"/>
      <c r="E3" s="13"/>
      <c r="F3" s="13"/>
      <c r="G3" s="13"/>
      <c r="H3" s="13"/>
      <c r="I3" s="13"/>
      <c r="J3" s="13"/>
      <c r="K3" s="13"/>
      <c r="L3" s="14"/>
      <c r="M3" s="14"/>
      <c r="N3" s="14"/>
      <c r="O3" s="14"/>
      <c r="P3" s="14"/>
    </row>
    <row r="5" spans="2:16" x14ac:dyDescent="0.25">
      <c r="B5" t="s">
        <v>93</v>
      </c>
    </row>
    <row r="7" spans="2:16" s="58" customFormat="1" x14ac:dyDescent="0.25">
      <c r="B7" s="58" t="s">
        <v>168</v>
      </c>
    </row>
    <row r="8" spans="2:16" x14ac:dyDescent="0.25">
      <c r="B8" s="62" t="s">
        <v>169</v>
      </c>
      <c r="D8" s="61"/>
      <c r="E8" s="61"/>
      <c r="F8" s="61"/>
      <c r="G8" s="61"/>
      <c r="H8" s="61"/>
      <c r="I8" s="61"/>
      <c r="J8" s="61"/>
      <c r="K8" s="61"/>
    </row>
    <row r="9" spans="2:16" x14ac:dyDescent="0.25">
      <c r="C9" s="63"/>
    </row>
    <row r="10" spans="2:16" x14ac:dyDescent="0.25">
      <c r="C10" s="58" t="s">
        <v>170</v>
      </c>
    </row>
    <row r="11" spans="2:16" x14ac:dyDescent="0.25">
      <c r="C11" s="61" t="s">
        <v>171</v>
      </c>
      <c r="D11" s="61"/>
      <c r="E11" s="61"/>
      <c r="F11" s="64" t="s">
        <v>167</v>
      </c>
      <c r="G11" s="64"/>
      <c r="H11" s="64"/>
      <c r="I11" s="64"/>
      <c r="J11" s="61"/>
      <c r="K11" s="61"/>
    </row>
    <row r="12" spans="2:16" x14ac:dyDescent="0.25">
      <c r="C12" t="s">
        <v>172</v>
      </c>
      <c r="F12" s="60" t="s">
        <v>174</v>
      </c>
      <c r="G12" s="60"/>
      <c r="H12" s="60"/>
      <c r="I12" s="60"/>
    </row>
    <row r="13" spans="2:16" x14ac:dyDescent="0.25">
      <c r="C13" t="s">
        <v>173</v>
      </c>
      <c r="F13" s="60" t="s">
        <v>175</v>
      </c>
      <c r="G13" s="60"/>
      <c r="H13" s="60"/>
      <c r="I13" s="60"/>
    </row>
    <row r="15" spans="2:16" x14ac:dyDescent="0.25">
      <c r="C15" s="65" t="s">
        <v>176</v>
      </c>
      <c r="D15" s="65"/>
      <c r="E15" s="66"/>
      <c r="F15" s="66"/>
      <c r="G15" s="66"/>
      <c r="H15" s="66"/>
      <c r="I15" s="66"/>
      <c r="J15" s="66"/>
      <c r="K15" s="66"/>
    </row>
    <row r="16" spans="2:16" x14ac:dyDescent="0.25">
      <c r="C16" t="s">
        <v>177</v>
      </c>
      <c r="F16" s="60" t="s">
        <v>178</v>
      </c>
      <c r="G16" s="60"/>
      <c r="H16" s="60"/>
      <c r="I16" s="60"/>
    </row>
    <row r="17" spans="2:11" x14ac:dyDescent="0.25">
      <c r="C17" t="s">
        <v>179</v>
      </c>
      <c r="F17" s="60" t="s">
        <v>182</v>
      </c>
      <c r="G17" s="60"/>
      <c r="H17" s="60"/>
      <c r="I17" s="60"/>
    </row>
    <row r="18" spans="2:11" x14ac:dyDescent="0.25">
      <c r="C18" t="s">
        <v>180</v>
      </c>
      <c r="F18" s="60" t="s">
        <v>181</v>
      </c>
      <c r="G18" s="60"/>
      <c r="H18" s="60"/>
      <c r="I18" s="60"/>
    </row>
    <row r="22" spans="2:11" s="58" customFormat="1" x14ac:dyDescent="0.25">
      <c r="B22" s="58" t="s">
        <v>183</v>
      </c>
      <c r="C22" s="65"/>
    </row>
    <row r="23" spans="2:11" x14ac:dyDescent="0.25">
      <c r="B23" s="62" t="s">
        <v>184</v>
      </c>
      <c r="D23" s="61"/>
      <c r="E23" s="61"/>
      <c r="F23" s="61"/>
      <c r="G23" s="61"/>
      <c r="H23" s="61"/>
      <c r="I23" s="61"/>
      <c r="J23" s="61"/>
      <c r="K23" s="61"/>
    </row>
    <row r="25" spans="2:11" x14ac:dyDescent="0.25">
      <c r="C25" s="58" t="s">
        <v>192</v>
      </c>
    </row>
    <row r="26" spans="2:11" x14ac:dyDescent="0.25">
      <c r="C26" s="61" t="s">
        <v>185</v>
      </c>
      <c r="D26" s="61"/>
      <c r="E26" s="61"/>
      <c r="F26" s="71">
        <v>44561</v>
      </c>
      <c r="G26" s="64"/>
      <c r="H26" s="64"/>
      <c r="I26" s="64"/>
      <c r="J26" s="61"/>
      <c r="K26" s="61"/>
    </row>
    <row r="27" spans="2:11" x14ac:dyDescent="0.25">
      <c r="C27" t="s">
        <v>186</v>
      </c>
      <c r="F27" s="72">
        <v>45291</v>
      </c>
      <c r="G27" s="60"/>
      <c r="H27" s="60"/>
      <c r="I27" s="60"/>
    </row>
    <row r="28" spans="2:11" x14ac:dyDescent="0.25">
      <c r="C28" t="s">
        <v>187</v>
      </c>
      <c r="F28" s="73" t="s">
        <v>191</v>
      </c>
      <c r="G28" s="60"/>
      <c r="H28" s="60"/>
      <c r="I28" s="60"/>
    </row>
    <row r="29" spans="2:11" x14ac:dyDescent="0.25">
      <c r="C29" t="s">
        <v>188</v>
      </c>
      <c r="F29" s="73">
        <v>12</v>
      </c>
      <c r="G29" s="60"/>
      <c r="H29" s="60"/>
      <c r="I29" s="60"/>
    </row>
    <row r="30" spans="2:11" x14ac:dyDescent="0.25">
      <c r="C30" t="s">
        <v>189</v>
      </c>
      <c r="F30" s="73">
        <v>2023</v>
      </c>
      <c r="G30" s="60"/>
      <c r="H30" s="60"/>
      <c r="I30" s="60"/>
    </row>
    <row r="31" spans="2:11" x14ac:dyDescent="0.25">
      <c r="C31" t="s">
        <v>190</v>
      </c>
      <c r="F31" s="73">
        <v>2027</v>
      </c>
      <c r="G31" s="60"/>
      <c r="H31" s="60"/>
      <c r="I31" s="60"/>
    </row>
    <row r="33" spans="3:9" x14ac:dyDescent="0.25">
      <c r="C33" s="58" t="s">
        <v>193</v>
      </c>
    </row>
    <row r="34" spans="3:9" x14ac:dyDescent="0.25">
      <c r="C34" s="69" t="s">
        <v>194</v>
      </c>
      <c r="D34" s="61"/>
      <c r="E34" s="61"/>
      <c r="F34" s="67"/>
      <c r="G34" s="61"/>
      <c r="H34" s="61"/>
      <c r="I34" s="61"/>
    </row>
    <row r="35" spans="3:9" x14ac:dyDescent="0.25">
      <c r="C35" s="70" t="s">
        <v>195</v>
      </c>
      <c r="F35" s="68"/>
    </row>
    <row r="36" spans="3:9" x14ac:dyDescent="0.25">
      <c r="C36" s="70" t="s">
        <v>196</v>
      </c>
    </row>
    <row r="37" spans="3:9" x14ac:dyDescent="0.25">
      <c r="C37" s="70" t="s">
        <v>197</v>
      </c>
    </row>
    <row r="38" spans="3:9" x14ac:dyDescent="0.25">
      <c r="C38" s="70" t="s">
        <v>198</v>
      </c>
    </row>
    <row r="39" spans="3:9" x14ac:dyDescent="0.25">
      <c r="C39" s="70" t="s">
        <v>199</v>
      </c>
    </row>
    <row r="40" spans="3:9" x14ac:dyDescent="0.25">
      <c r="C40" s="70" t="s">
        <v>200</v>
      </c>
    </row>
    <row r="41" spans="3:9" x14ac:dyDescent="0.25">
      <c r="C41" s="70" t="s">
        <v>201</v>
      </c>
    </row>
    <row r="42" spans="3:9" x14ac:dyDescent="0.25">
      <c r="C42" s="70" t="s">
        <v>202</v>
      </c>
    </row>
    <row r="43" spans="3:9" x14ac:dyDescent="0.25">
      <c r="C43" s="70" t="s">
        <v>203</v>
      </c>
    </row>
  </sheetData>
  <hyperlinks>
    <hyperlink ref="C34" location="'Cover Page'!A1" display="Cover page" xr:uid="{7B9C69E1-A5E0-48F8-9919-688152282ABD}"/>
    <hyperlink ref="C35" location="'Model Guide'!A1" display="Model guide" xr:uid="{E049BB81-2AEA-4001-817F-D88785D37595}"/>
    <hyperlink ref="C36" location="'Historical Data'!A1" display="Historical data" xr:uid="{5C5BC109-5D2A-496B-8F8E-7431C45D4186}"/>
    <hyperlink ref="C37" location="'Assumptions &amp; Drivers'!A1" display="Assumptions &amp; Drivers" xr:uid="{84292744-F418-49E6-84A5-9E6417C1D6BA}"/>
    <hyperlink ref="C38" location="IS!A1" display="Income statement" xr:uid="{921EE4E7-EFF1-461D-AF18-E1868DE46BAE}"/>
    <hyperlink ref="C39" location="BS!A1" display="Balance sheet" xr:uid="{0D2A9FBE-9F60-4913-9233-437A8FD8CBFB}"/>
    <hyperlink ref="C40" location="CF!A1" display="Cash flow" xr:uid="{CF4CD1B7-DEF6-4076-B2B3-3D3AE1272898}"/>
    <hyperlink ref="C41" location="CF!A1" display="Chart &amp; graphs" xr:uid="{FF595240-36D5-4AB7-A0FB-6822C623DEC5}"/>
    <hyperlink ref="C42" location="FA!A1" display="Financial analysis" xr:uid="{08618B96-AA90-4CB5-BE39-208666B6D4F3}"/>
    <hyperlink ref="C43" location="Valuation!A1" display="Valuation" xr:uid="{35A000AA-0E26-43D1-ACE6-2AB85D6C3E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C111-E730-444D-80C7-E36D115601D4}">
  <dimension ref="A1:U985"/>
  <sheetViews>
    <sheetView showGridLines="0" topLeftCell="A115" workbookViewId="0">
      <selection activeCell="Q4" sqref="Q4"/>
    </sheetView>
  </sheetViews>
  <sheetFormatPr defaultColWidth="12.5703125" defaultRowHeight="15" customHeight="1" x14ac:dyDescent="0.25"/>
  <cols>
    <col min="1" max="1" width="5.7109375" customWidth="1"/>
    <col min="2" max="2" width="4.42578125" customWidth="1"/>
    <col min="3" max="3" width="5.85546875" customWidth="1"/>
    <col min="4" max="4" width="8.140625" customWidth="1"/>
    <col min="5" max="6" width="8.5703125" customWidth="1"/>
    <col min="7" max="7" width="11.5703125" customWidth="1"/>
    <col min="8" max="8" width="15.28515625" customWidth="1"/>
    <col min="9" max="9" width="12.28515625" customWidth="1"/>
    <col min="10" max="10" width="12.42578125" customWidth="1"/>
    <col min="11" max="21" width="8.5703125" customWidth="1"/>
  </cols>
  <sheetData>
    <row r="1" spans="1:21" s="84" customFormat="1" ht="30.75" customHeight="1" x14ac:dyDescent="0.4">
      <c r="A1" s="82"/>
      <c r="B1" s="82"/>
      <c r="C1" s="83" t="s">
        <v>89</v>
      </c>
      <c r="D1" s="82"/>
      <c r="E1" s="82"/>
      <c r="F1" s="82"/>
      <c r="G1" s="82"/>
      <c r="H1" s="82"/>
      <c r="I1" s="82"/>
      <c r="J1" s="82"/>
    </row>
    <row r="2" spans="1:21" s="84" customFormat="1" ht="15" customHeight="1" x14ac:dyDescent="0.25">
      <c r="A2" s="82"/>
      <c r="B2" s="82"/>
      <c r="C2" s="82" t="s">
        <v>90</v>
      </c>
      <c r="D2" s="82"/>
      <c r="E2" s="82"/>
      <c r="F2" s="82"/>
      <c r="G2" s="85">
        <v>43831</v>
      </c>
      <c r="H2" s="85">
        <v>44197</v>
      </c>
      <c r="I2" s="85">
        <v>44562</v>
      </c>
      <c r="J2" s="85">
        <v>44927</v>
      </c>
    </row>
    <row r="3" spans="1:21" s="84" customFormat="1" ht="15" customHeight="1" x14ac:dyDescent="0.25">
      <c r="A3" s="82"/>
      <c r="B3" s="82"/>
      <c r="C3" s="82" t="s">
        <v>91</v>
      </c>
      <c r="D3" s="82"/>
      <c r="E3" s="82"/>
      <c r="F3" s="82"/>
      <c r="G3" s="85">
        <v>44196</v>
      </c>
      <c r="H3" s="85">
        <v>44561</v>
      </c>
      <c r="I3" s="85">
        <v>44926</v>
      </c>
      <c r="J3" s="85">
        <v>45291</v>
      </c>
    </row>
    <row r="4" spans="1:21" s="87" customFormat="1" ht="15" customHeight="1" x14ac:dyDescent="0.25">
      <c r="A4" s="86"/>
      <c r="B4" s="86"/>
      <c r="C4" s="86" t="s">
        <v>92</v>
      </c>
      <c r="D4" s="86"/>
      <c r="E4" s="86"/>
      <c r="F4" s="86"/>
      <c r="G4" s="86"/>
      <c r="H4" s="86" t="s">
        <v>94</v>
      </c>
      <c r="I4" s="86" t="s">
        <v>95</v>
      </c>
      <c r="J4" s="86" t="s">
        <v>96</v>
      </c>
    </row>
    <row r="5" spans="1:21" s="84" customFormat="1" ht="15" customHeight="1" x14ac:dyDescent="0.25">
      <c r="A5" s="82"/>
      <c r="B5" s="82"/>
      <c r="C5" s="82" t="s">
        <v>101</v>
      </c>
      <c r="D5" s="82"/>
      <c r="E5" s="82"/>
      <c r="F5" s="82"/>
      <c r="G5" s="82"/>
      <c r="H5" s="82">
        <v>365</v>
      </c>
      <c r="I5" s="82">
        <v>365</v>
      </c>
      <c r="J5" s="82">
        <v>365</v>
      </c>
    </row>
    <row r="6" spans="1:21" s="84" customFormat="1" ht="15" customHeight="1" x14ac:dyDescent="0.25">
      <c r="A6" s="82"/>
      <c r="B6" s="82"/>
      <c r="C6" s="82"/>
      <c r="D6" s="82"/>
      <c r="E6" s="82"/>
      <c r="F6" s="82"/>
      <c r="G6" s="82"/>
      <c r="H6" s="82"/>
      <c r="I6" s="82"/>
      <c r="J6" s="82"/>
    </row>
    <row r="8" spans="1:21" x14ac:dyDescent="0.25">
      <c r="A8" s="88"/>
      <c r="E8" s="89"/>
      <c r="F8" s="89"/>
      <c r="G8" s="89"/>
      <c r="H8" s="90">
        <v>3324752</v>
      </c>
      <c r="I8" s="90">
        <v>5066147</v>
      </c>
      <c r="J8" s="90">
        <v>9645967</v>
      </c>
    </row>
    <row r="9" spans="1:21" x14ac:dyDescent="0.25">
      <c r="A9" s="88" t="s">
        <v>1</v>
      </c>
      <c r="H9" s="89">
        <v>-2579071</v>
      </c>
      <c r="I9" s="90">
        <v>-4061358</v>
      </c>
      <c r="J9" s="90">
        <v>-7785396</v>
      </c>
    </row>
    <row r="10" spans="1:21" x14ac:dyDescent="0.25">
      <c r="A10" s="91" t="s">
        <v>86</v>
      </c>
      <c r="H10" s="92">
        <f>SUM(H8:H9)</f>
        <v>745681</v>
      </c>
      <c r="I10" s="92">
        <f>SUM(I8:I9)</f>
        <v>1004789</v>
      </c>
      <c r="J10" s="92">
        <f>SUM(J8:J9)</f>
        <v>1860571</v>
      </c>
    </row>
    <row r="11" spans="1:21" x14ac:dyDescent="0.25">
      <c r="A11" s="93" t="s">
        <v>2</v>
      </c>
      <c r="H11" s="90"/>
      <c r="I11" s="90"/>
      <c r="J11" s="90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1:21" x14ac:dyDescent="0.25">
      <c r="A12" s="88"/>
      <c r="H12" s="89">
        <f>-(29090+573519+786304)</f>
        <v>-1388913</v>
      </c>
      <c r="I12" s="89">
        <f>-(30327+661584+864089)</f>
        <v>-1556000</v>
      </c>
      <c r="J12" s="89">
        <f>-2195500+199452</f>
        <v>-1996048</v>
      </c>
    </row>
    <row r="13" spans="1:21" x14ac:dyDescent="0.25">
      <c r="A13" s="94" t="s">
        <v>85</v>
      </c>
      <c r="H13" s="90">
        <v>373371</v>
      </c>
      <c r="I13" s="90">
        <v>659222</v>
      </c>
      <c r="J13" s="90">
        <v>705430</v>
      </c>
    </row>
    <row r="14" spans="1:21" x14ac:dyDescent="0.25">
      <c r="A14" s="91" t="s">
        <v>84</v>
      </c>
      <c r="H14" s="92">
        <f>SUM(H10:H13)</f>
        <v>-269861</v>
      </c>
      <c r="I14" s="92">
        <f>SUM(I10:I13)</f>
        <v>108011</v>
      </c>
      <c r="J14" s="92">
        <f>SUM(J10:J13)</f>
        <v>569953</v>
      </c>
    </row>
    <row r="15" spans="1:21" x14ac:dyDescent="0.25">
      <c r="A15" s="95" t="s">
        <v>83</v>
      </c>
      <c r="H15" s="90"/>
      <c r="I15" s="90"/>
      <c r="J15" s="90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1" x14ac:dyDescent="0.25">
      <c r="A16" s="88"/>
      <c r="H16" s="90">
        <v>-127885</v>
      </c>
      <c r="I16" s="90">
        <v>-113469</v>
      </c>
      <c r="J16" s="96">
        <v>-199452</v>
      </c>
    </row>
    <row r="17" spans="1:21" x14ac:dyDescent="0.25">
      <c r="A17" s="88" t="s">
        <v>3</v>
      </c>
      <c r="H17" s="92">
        <f>H14+H16</f>
        <v>-397746</v>
      </c>
      <c r="I17" s="92">
        <f>I14+I16</f>
        <v>-5458</v>
      </c>
      <c r="J17" s="92">
        <f>J14+J16</f>
        <v>370501</v>
      </c>
    </row>
    <row r="18" spans="1:21" x14ac:dyDescent="0.25">
      <c r="A18" s="95" t="s">
        <v>82</v>
      </c>
      <c r="H18" s="90"/>
      <c r="I18" s="90"/>
      <c r="J18" s="90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</row>
    <row r="19" spans="1:21" x14ac:dyDescent="0.25">
      <c r="A19" s="88"/>
      <c r="H19" s="90">
        <v>76416</v>
      </c>
      <c r="I19" s="90">
        <v>65062</v>
      </c>
      <c r="J19" s="90">
        <v>115116</v>
      </c>
    </row>
    <row r="20" spans="1:21" x14ac:dyDescent="0.25">
      <c r="A20" s="88" t="s">
        <v>4</v>
      </c>
      <c r="H20" s="90">
        <v>-171696</v>
      </c>
      <c r="I20" s="90">
        <v>-188660</v>
      </c>
      <c r="J20" s="90">
        <v>-237127</v>
      </c>
    </row>
    <row r="21" spans="1:21" x14ac:dyDescent="0.25">
      <c r="A21" s="88" t="s">
        <v>5</v>
      </c>
      <c r="H21" s="92">
        <f>SUM(H17:H20)</f>
        <v>-493026</v>
      </c>
      <c r="I21" s="92">
        <f>SUM(I17:I20)</f>
        <v>-129056</v>
      </c>
      <c r="J21" s="92">
        <f>SUM(J17:J20)</f>
        <v>248490</v>
      </c>
    </row>
    <row r="22" spans="1:21" x14ac:dyDescent="0.25">
      <c r="A22" s="95" t="s">
        <v>81</v>
      </c>
      <c r="H22" s="90"/>
      <c r="I22" s="90"/>
      <c r="J22" s="90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</row>
    <row r="23" spans="1:21" x14ac:dyDescent="0.25">
      <c r="A23" s="88"/>
      <c r="H23" s="90">
        <v>133110</v>
      </c>
      <c r="I23" s="90">
        <v>-246184</v>
      </c>
      <c r="J23" s="90">
        <v>-228270</v>
      </c>
    </row>
    <row r="24" spans="1:21" x14ac:dyDescent="0.25">
      <c r="A24" s="88" t="s">
        <v>6</v>
      </c>
      <c r="H24" s="92">
        <f>SUM(H21:H23)</f>
        <v>-359916</v>
      </c>
      <c r="I24" s="92">
        <f>SUM(I21:I23)</f>
        <v>-375240</v>
      </c>
      <c r="J24" s="92">
        <f>SUM(J21:J23)</f>
        <v>20220</v>
      </c>
    </row>
    <row r="25" spans="1:21" x14ac:dyDescent="0.25">
      <c r="A25" s="95" t="s">
        <v>79</v>
      </c>
      <c r="H25" s="90"/>
      <c r="I25" s="90"/>
      <c r="J25" s="90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</row>
    <row r="26" spans="1:21" ht="15.75" customHeight="1" x14ac:dyDescent="0.25">
      <c r="H26" s="90"/>
      <c r="I26" s="90"/>
      <c r="J26" s="90"/>
    </row>
    <row r="27" spans="1:21" ht="15.75" customHeight="1" x14ac:dyDescent="0.25">
      <c r="H27" s="92"/>
      <c r="I27" s="92"/>
      <c r="J27" s="92"/>
    </row>
    <row r="28" spans="1:21" ht="15.75" customHeight="1" x14ac:dyDescent="0.25">
      <c r="A28" s="95" t="s">
        <v>78</v>
      </c>
      <c r="H28" s="89">
        <v>21900</v>
      </c>
      <c r="I28" s="90">
        <v>15300</v>
      </c>
      <c r="J28" s="90">
        <v>9800</v>
      </c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  <row r="29" spans="1:21" ht="15.75" customHeight="1" x14ac:dyDescent="0.25">
      <c r="A29" s="88" t="s">
        <v>226</v>
      </c>
      <c r="H29" s="89">
        <v>2261538</v>
      </c>
      <c r="I29" s="90">
        <v>2249038</v>
      </c>
      <c r="J29" s="90">
        <v>2323956</v>
      </c>
    </row>
    <row r="30" spans="1:21" ht="15.75" customHeight="1" x14ac:dyDescent="0.25">
      <c r="A30" s="88" t="s">
        <v>227</v>
      </c>
      <c r="H30" s="89">
        <v>460</v>
      </c>
      <c r="I30" s="90">
        <v>7144799</v>
      </c>
      <c r="J30" s="90">
        <v>7347772</v>
      </c>
    </row>
    <row r="31" spans="1:21" ht="15.75" customHeight="1" x14ac:dyDescent="0.25">
      <c r="A31" s="88" t="s">
        <v>8</v>
      </c>
      <c r="H31" s="89">
        <v>5235776</v>
      </c>
      <c r="I31" s="90" t="s">
        <v>0</v>
      </c>
      <c r="J31" s="90" t="s">
        <v>0</v>
      </c>
    </row>
    <row r="32" spans="1:21" ht="15.75" customHeight="1" x14ac:dyDescent="0.25">
      <c r="A32" s="88" t="s">
        <v>228</v>
      </c>
      <c r="H32" s="89">
        <v>74898</v>
      </c>
      <c r="I32" s="90">
        <v>75000</v>
      </c>
      <c r="J32" s="90">
        <v>75000</v>
      </c>
    </row>
    <row r="33" spans="1:21" ht="15.75" customHeight="1" x14ac:dyDescent="0.25">
      <c r="A33" s="88" t="s">
        <v>229</v>
      </c>
      <c r="H33" s="89">
        <v>17375</v>
      </c>
      <c r="I33" s="90">
        <v>17375</v>
      </c>
      <c r="J33" s="90">
        <v>17375</v>
      </c>
    </row>
    <row r="34" spans="1:21" ht="15.75" customHeight="1" x14ac:dyDescent="0.25">
      <c r="A34" s="88" t="s">
        <v>230</v>
      </c>
      <c r="H34" s="89">
        <v>92827</v>
      </c>
      <c r="I34" s="90">
        <v>84454</v>
      </c>
      <c r="J34" s="90">
        <v>100000</v>
      </c>
    </row>
    <row r="35" spans="1:21" ht="15.75" customHeight="1" x14ac:dyDescent="0.25">
      <c r="A35" s="88" t="s">
        <v>231</v>
      </c>
      <c r="H35" s="92">
        <f>SUM(H28:H34)</f>
        <v>7704774</v>
      </c>
      <c r="I35" s="92">
        <f>SUM(I28:I34)</f>
        <v>9585966</v>
      </c>
      <c r="J35" s="92">
        <f>SUM(J28:J34)</f>
        <v>9873903</v>
      </c>
    </row>
    <row r="36" spans="1:21" ht="15.75" customHeight="1" x14ac:dyDescent="0.25">
      <c r="A36" s="93" t="s">
        <v>9</v>
      </c>
      <c r="H36" s="90"/>
      <c r="I36" s="90"/>
      <c r="J36" s="90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</row>
    <row r="37" spans="1:21" ht="15.75" customHeight="1" x14ac:dyDescent="0.25">
      <c r="A37" s="88"/>
      <c r="H37" s="92"/>
      <c r="I37" s="92"/>
      <c r="J37" s="92"/>
    </row>
    <row r="38" spans="1:21" ht="15.75" customHeight="1" x14ac:dyDescent="0.25">
      <c r="A38" s="97" t="s">
        <v>71</v>
      </c>
      <c r="H38" s="89">
        <v>233145</v>
      </c>
      <c r="I38" s="90">
        <v>780577</v>
      </c>
      <c r="J38" s="90">
        <v>2778049</v>
      </c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 spans="1:21" ht="15.75" customHeight="1" x14ac:dyDescent="0.25">
      <c r="A39" s="91" t="s">
        <v>23</v>
      </c>
      <c r="H39" s="89">
        <v>966716</v>
      </c>
      <c r="I39" s="90">
        <v>3950526</v>
      </c>
      <c r="J39" s="90">
        <v>4434907</v>
      </c>
    </row>
    <row r="40" spans="1:21" ht="15.75" customHeight="1" x14ac:dyDescent="0.25">
      <c r="A40" s="88" t="s">
        <v>10</v>
      </c>
      <c r="H40" s="89">
        <v>2920711</v>
      </c>
      <c r="I40" s="90">
        <v>2018270</v>
      </c>
      <c r="J40" s="90">
        <v>1912636</v>
      </c>
    </row>
    <row r="41" spans="1:21" ht="15.75" customHeight="1" x14ac:dyDescent="0.25">
      <c r="A41" s="88" t="s">
        <v>11</v>
      </c>
      <c r="H41" s="92">
        <f>SUM(H38:H40)</f>
        <v>4120572</v>
      </c>
      <c r="I41" s="92">
        <f>SUM(I38:I40)</f>
        <v>6749373</v>
      </c>
      <c r="J41" s="92">
        <f>SUM(J38:J40)</f>
        <v>9125592</v>
      </c>
    </row>
    <row r="42" spans="1:21" ht="15.75" customHeight="1" x14ac:dyDescent="0.25">
      <c r="A42" s="93" t="s">
        <v>12</v>
      </c>
      <c r="H42" s="92">
        <f>SUM(H35+H41)</f>
        <v>11825346</v>
      </c>
      <c r="I42" s="92">
        <f>SUM(I35+I41)</f>
        <v>16335339</v>
      </c>
      <c r="J42" s="92">
        <f>SUM(J35+J41)</f>
        <v>18999495</v>
      </c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 spans="1:21" ht="15.75" customHeight="1" x14ac:dyDescent="0.25">
      <c r="A43" s="95" t="s">
        <v>67</v>
      </c>
      <c r="H43" s="90"/>
      <c r="I43" s="90"/>
      <c r="J43" s="90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 spans="1:21" ht="15.75" customHeight="1" x14ac:dyDescent="0.25">
      <c r="A44" s="88"/>
      <c r="H44" s="90"/>
      <c r="I44" s="90"/>
      <c r="J44" s="90"/>
    </row>
    <row r="45" spans="1:21" ht="15.75" customHeight="1" x14ac:dyDescent="0.25">
      <c r="A45" s="88"/>
      <c r="H45" s="92"/>
      <c r="I45" s="92"/>
      <c r="J45" s="92"/>
    </row>
    <row r="46" spans="1:21" ht="15.75" customHeight="1" x14ac:dyDescent="0.25">
      <c r="A46" s="97" t="s">
        <v>66</v>
      </c>
      <c r="H46" s="90"/>
      <c r="I46" s="90">
        <v>156454</v>
      </c>
      <c r="J46" s="90">
        <v>156454</v>
      </c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</row>
    <row r="47" spans="1:21" ht="15.75" customHeight="1" x14ac:dyDescent="0.25">
      <c r="A47" s="91" t="s">
        <v>64</v>
      </c>
      <c r="H47" s="90"/>
      <c r="I47" s="90" t="s">
        <v>0</v>
      </c>
      <c r="J47" s="90" t="s">
        <v>0</v>
      </c>
    </row>
    <row r="48" spans="1:21" ht="15.75" customHeight="1" x14ac:dyDescent="0.25">
      <c r="A48" s="88" t="s">
        <v>13</v>
      </c>
      <c r="H48" s="89">
        <v>10680</v>
      </c>
      <c r="I48" s="90">
        <v>10680</v>
      </c>
      <c r="J48" s="90" t="s">
        <v>0</v>
      </c>
    </row>
    <row r="49" spans="1:21" ht="15.75" customHeight="1" x14ac:dyDescent="0.25">
      <c r="A49" s="88" t="s">
        <v>14</v>
      </c>
      <c r="H49" s="89">
        <v>1196547</v>
      </c>
      <c r="I49" s="90">
        <v>1251940</v>
      </c>
      <c r="J49" s="90">
        <v>945908</v>
      </c>
    </row>
    <row r="50" spans="1:21" ht="15.75" customHeight="1" x14ac:dyDescent="0.25">
      <c r="A50" s="88" t="s">
        <v>232</v>
      </c>
      <c r="H50" s="92">
        <f>SUM(H46:H49)</f>
        <v>1207227</v>
      </c>
      <c r="I50" s="92">
        <f>SUM(I46:I49)</f>
        <v>1419074</v>
      </c>
      <c r="J50" s="92">
        <f>SUM(J46:J49)</f>
        <v>1102362</v>
      </c>
    </row>
    <row r="51" spans="1:21" ht="15.75" customHeight="1" x14ac:dyDescent="0.25">
      <c r="A51" s="93" t="s">
        <v>15</v>
      </c>
      <c r="H51" s="90"/>
      <c r="I51" s="90"/>
      <c r="J51" s="90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21" ht="15.75" customHeight="1" x14ac:dyDescent="0.25">
      <c r="A52" s="88"/>
      <c r="H52" s="90"/>
      <c r="I52" s="90"/>
      <c r="J52" s="90"/>
    </row>
    <row r="53" spans="1:21" ht="15.75" customHeight="1" x14ac:dyDescent="0.25">
      <c r="A53" s="98" t="s">
        <v>62</v>
      </c>
      <c r="H53" s="89">
        <v>5683864</v>
      </c>
      <c r="I53" s="90">
        <v>4883745</v>
      </c>
      <c r="J53" s="90">
        <v>7784149</v>
      </c>
    </row>
    <row r="54" spans="1:21" ht="15.75" customHeight="1" x14ac:dyDescent="0.25">
      <c r="A54" s="91" t="s">
        <v>233</v>
      </c>
      <c r="H54" s="89">
        <v>109709</v>
      </c>
      <c r="I54" s="90">
        <v>162160</v>
      </c>
      <c r="J54" s="90">
        <v>353903</v>
      </c>
    </row>
    <row r="55" spans="1:21" ht="15.75" customHeight="1" x14ac:dyDescent="0.25">
      <c r="A55" s="88" t="s">
        <v>16</v>
      </c>
      <c r="H55" s="89">
        <v>61789</v>
      </c>
      <c r="I55" s="90">
        <v>50679</v>
      </c>
      <c r="J55" s="90">
        <v>74736</v>
      </c>
    </row>
    <row r="56" spans="1:21" ht="15.75" customHeight="1" x14ac:dyDescent="0.25">
      <c r="A56" s="88" t="s">
        <v>234</v>
      </c>
      <c r="H56" s="89">
        <v>28121</v>
      </c>
      <c r="I56" s="90">
        <v>370228</v>
      </c>
      <c r="J56" s="90">
        <v>16996</v>
      </c>
    </row>
    <row r="57" spans="1:21" ht="15.75" customHeight="1" x14ac:dyDescent="0.25">
      <c r="A57" s="88" t="s">
        <v>235</v>
      </c>
      <c r="H57" s="99">
        <v>5883484</v>
      </c>
      <c r="I57" s="92">
        <v>5466812</v>
      </c>
      <c r="J57" s="92">
        <f>SUM(J53:J56)</f>
        <v>8229784</v>
      </c>
    </row>
    <row r="58" spans="1:21" ht="15.75" customHeight="1" x14ac:dyDescent="0.25">
      <c r="A58" s="93" t="s">
        <v>17</v>
      </c>
      <c r="H58" s="92">
        <f>H50+H57</f>
        <v>7090711</v>
      </c>
      <c r="I58" s="92">
        <f>I50+I57</f>
        <v>6885886</v>
      </c>
      <c r="J58" s="92">
        <f>J50+J57</f>
        <v>9332146</v>
      </c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</row>
    <row r="59" spans="1:21" ht="15.75" customHeight="1" x14ac:dyDescent="0.25">
      <c r="A59" s="93" t="s">
        <v>18</v>
      </c>
      <c r="H59" s="90"/>
      <c r="I59" s="90"/>
      <c r="J59" s="90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</row>
    <row r="60" spans="1:21" ht="15.75" customHeight="1" x14ac:dyDescent="0.25">
      <c r="A60" s="88"/>
      <c r="H60" s="90"/>
      <c r="I60" s="90"/>
      <c r="J60" s="90"/>
    </row>
    <row r="61" spans="1:21" ht="15.75" customHeight="1" x14ac:dyDescent="0.25">
      <c r="A61" s="97" t="s">
        <v>53</v>
      </c>
      <c r="H61" s="90">
        <v>2348030</v>
      </c>
      <c r="I61" s="90">
        <v>2348030</v>
      </c>
      <c r="J61" s="90">
        <v>2348030</v>
      </c>
    </row>
    <row r="62" spans="1:21" ht="15.75" customHeight="1" x14ac:dyDescent="0.25">
      <c r="A62" s="91" t="s">
        <v>58</v>
      </c>
      <c r="H62" s="90">
        <v>35008</v>
      </c>
      <c r="I62" s="90">
        <v>35008</v>
      </c>
      <c r="J62" s="90">
        <v>35008</v>
      </c>
    </row>
    <row r="63" spans="1:21" ht="15.75" customHeight="1" x14ac:dyDescent="0.25">
      <c r="A63" s="88" t="s">
        <v>19</v>
      </c>
      <c r="H63" s="89">
        <v>-2887547</v>
      </c>
      <c r="I63" s="90">
        <v>-2275646</v>
      </c>
      <c r="J63" s="90">
        <v>-2197974</v>
      </c>
    </row>
    <row r="64" spans="1:21" ht="15.75" customHeight="1" x14ac:dyDescent="0.25">
      <c r="A64" s="88" t="s">
        <v>236</v>
      </c>
      <c r="H64" s="90"/>
      <c r="I64" s="90"/>
      <c r="J64" s="90"/>
    </row>
    <row r="65" spans="1:21" ht="15.75" customHeight="1" x14ac:dyDescent="0.25">
      <c r="A65" s="88" t="s">
        <v>237</v>
      </c>
      <c r="H65" s="89">
        <v>145522</v>
      </c>
      <c r="I65" s="90">
        <v>145522</v>
      </c>
      <c r="J65" s="90">
        <v>145522</v>
      </c>
    </row>
    <row r="66" spans="1:21" ht="15.75" customHeight="1" x14ac:dyDescent="0.25">
      <c r="A66" s="88" t="s">
        <v>20</v>
      </c>
      <c r="H66" s="89">
        <v>3887450</v>
      </c>
      <c r="I66" s="90">
        <v>4755307</v>
      </c>
      <c r="J66" s="90">
        <v>4755307</v>
      </c>
    </row>
    <row r="67" spans="1:21" ht="15.75" customHeight="1" x14ac:dyDescent="0.25">
      <c r="A67" s="88" t="s">
        <v>238</v>
      </c>
      <c r="H67" s="89">
        <v>-7173</v>
      </c>
      <c r="I67" s="90">
        <v>-15546</v>
      </c>
      <c r="J67" s="90" t="s">
        <v>0</v>
      </c>
    </row>
    <row r="68" spans="1:21" ht="15.75" customHeight="1" x14ac:dyDescent="0.25">
      <c r="A68" s="88" t="s">
        <v>239</v>
      </c>
      <c r="H68" s="89">
        <v>1213344</v>
      </c>
      <c r="I68" s="90">
        <v>4456778</v>
      </c>
      <c r="J68" s="90">
        <v>4581456</v>
      </c>
    </row>
    <row r="69" spans="1:21" ht="15.75" customHeight="1" x14ac:dyDescent="0.25">
      <c r="A69" s="88" t="s">
        <v>7</v>
      </c>
      <c r="H69" s="92">
        <f>SUM(H61:H68)</f>
        <v>4734634</v>
      </c>
      <c r="I69" s="92">
        <f>SUM(I61:I68)</f>
        <v>9449453</v>
      </c>
      <c r="J69" s="92">
        <f>SUM(J61:J68)</f>
        <v>9667349</v>
      </c>
    </row>
    <row r="70" spans="1:21" ht="15.75" customHeight="1" x14ac:dyDescent="0.25">
      <c r="A70" s="97" t="s">
        <v>53</v>
      </c>
      <c r="H70" s="92">
        <f>H58+H69</f>
        <v>11825345</v>
      </c>
      <c r="I70" s="92">
        <f>I58+I69</f>
        <v>16335339</v>
      </c>
      <c r="J70" s="92">
        <f>J58+J69</f>
        <v>18999495</v>
      </c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</row>
    <row r="71" spans="1:21" ht="15.75" customHeight="1" x14ac:dyDescent="0.25">
      <c r="A71" s="93" t="s">
        <v>21</v>
      </c>
      <c r="H71" s="90"/>
      <c r="I71" s="90"/>
      <c r="J71" s="90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</row>
    <row r="72" spans="1:21" ht="15.75" customHeight="1" x14ac:dyDescent="0.25">
      <c r="H72" s="90"/>
      <c r="I72" s="90"/>
      <c r="J72" s="90"/>
    </row>
    <row r="73" spans="1:21" ht="15.75" customHeight="1" x14ac:dyDescent="0.25">
      <c r="H73" s="90"/>
      <c r="I73" s="90" t="s">
        <v>240</v>
      </c>
      <c r="J73" s="90" t="s">
        <v>240</v>
      </c>
    </row>
    <row r="74" spans="1:21" ht="15.75" customHeight="1" x14ac:dyDescent="0.25">
      <c r="A74" s="88"/>
      <c r="H74" s="92"/>
      <c r="I74" s="92"/>
      <c r="J74" s="92"/>
    </row>
    <row r="75" spans="1:21" ht="15.75" customHeight="1" x14ac:dyDescent="0.25">
      <c r="A75" s="93" t="s">
        <v>22</v>
      </c>
      <c r="H75" s="89">
        <v>-359916</v>
      </c>
      <c r="I75" s="90">
        <v>-375240</v>
      </c>
      <c r="J75" s="90">
        <v>20220</v>
      </c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1" ht="15.75" customHeight="1" x14ac:dyDescent="0.25">
      <c r="A76" s="91" t="s">
        <v>79</v>
      </c>
      <c r="H76" s="89">
        <v>116653</v>
      </c>
      <c r="I76" s="90">
        <v>105938</v>
      </c>
      <c r="J76" s="90">
        <v>187278</v>
      </c>
    </row>
    <row r="77" spans="1:21" ht="15.75" customHeight="1" x14ac:dyDescent="0.25">
      <c r="A77" s="91" t="s">
        <v>241</v>
      </c>
      <c r="H77" s="89">
        <v>9900</v>
      </c>
      <c r="I77" s="90">
        <v>6600</v>
      </c>
      <c r="J77" s="90">
        <v>6820</v>
      </c>
    </row>
    <row r="78" spans="1:21" ht="15.75" customHeight="1" x14ac:dyDescent="0.25">
      <c r="A78" s="98" t="s">
        <v>242</v>
      </c>
      <c r="H78" s="89">
        <v>1332</v>
      </c>
      <c r="I78" s="90">
        <v>931</v>
      </c>
      <c r="J78" s="90">
        <v>5354</v>
      </c>
    </row>
    <row r="79" spans="1:21" ht="15.75" customHeight="1" x14ac:dyDescent="0.25">
      <c r="A79" s="91" t="s">
        <v>243</v>
      </c>
      <c r="H79" s="89">
        <v>169573</v>
      </c>
      <c r="I79" s="90">
        <v>388712</v>
      </c>
      <c r="J79" s="90">
        <v>225809</v>
      </c>
    </row>
    <row r="80" spans="1:21" ht="15.75" customHeight="1" x14ac:dyDescent="0.25">
      <c r="A80" s="98" t="s">
        <v>244</v>
      </c>
      <c r="H80" s="89">
        <v>-1779099</v>
      </c>
      <c r="I80" s="90">
        <v>-535071</v>
      </c>
      <c r="J80" s="90">
        <v>-69945</v>
      </c>
    </row>
    <row r="81" spans="1:10" ht="15.75" customHeight="1" x14ac:dyDescent="0.25">
      <c r="A81" s="88" t="s">
        <v>245</v>
      </c>
      <c r="H81" s="89"/>
      <c r="I81" s="90"/>
      <c r="J81" s="90">
        <v>-251</v>
      </c>
    </row>
    <row r="82" spans="1:10" ht="15.75" customHeight="1" x14ac:dyDescent="0.25">
      <c r="A82" s="98" t="s">
        <v>246</v>
      </c>
      <c r="H82" s="89"/>
      <c r="I82" s="90">
        <v>-246369</v>
      </c>
      <c r="J82" s="90">
        <v>-127642</v>
      </c>
    </row>
    <row r="83" spans="1:10" ht="15.75" customHeight="1" x14ac:dyDescent="0.25">
      <c r="A83" s="91" t="s">
        <v>247</v>
      </c>
      <c r="H83" s="90"/>
      <c r="I83" s="90">
        <v>123689</v>
      </c>
      <c r="J83" s="90">
        <v>62972</v>
      </c>
    </row>
    <row r="84" spans="1:10" ht="15.75" customHeight="1" x14ac:dyDescent="0.25">
      <c r="A84" s="88" t="s">
        <v>248</v>
      </c>
      <c r="H84" s="89">
        <v>86324</v>
      </c>
      <c r="I84" s="90"/>
      <c r="J84" s="90"/>
    </row>
    <row r="85" spans="1:10" ht="15.75" customHeight="1" x14ac:dyDescent="0.25">
      <c r="A85" s="91" t="s">
        <v>249</v>
      </c>
      <c r="H85" s="90"/>
      <c r="I85" s="90"/>
      <c r="J85" s="90"/>
    </row>
    <row r="86" spans="1:10" ht="15.75" customHeight="1" x14ac:dyDescent="0.25">
      <c r="A86" s="88"/>
      <c r="H86" s="89">
        <v>-4744</v>
      </c>
      <c r="I86" s="90">
        <v>1149</v>
      </c>
      <c r="J86" s="90">
        <v>13181</v>
      </c>
    </row>
    <row r="87" spans="1:10" ht="15.75" customHeight="1" x14ac:dyDescent="0.25">
      <c r="A87" s="88" t="s">
        <v>250</v>
      </c>
      <c r="H87" s="89"/>
      <c r="I87" s="90" t="s">
        <v>0</v>
      </c>
      <c r="J87" s="90">
        <v>-451563</v>
      </c>
    </row>
    <row r="88" spans="1:10" ht="15.75" customHeight="1" x14ac:dyDescent="0.25">
      <c r="A88" s="91" t="s">
        <v>251</v>
      </c>
      <c r="H88" s="90" t="s">
        <v>0</v>
      </c>
      <c r="I88" s="90" t="s">
        <v>0</v>
      </c>
      <c r="J88" s="90" t="s">
        <v>0</v>
      </c>
    </row>
    <row r="89" spans="1:10" ht="15.75" customHeight="1" x14ac:dyDescent="0.25">
      <c r="A89" s="98" t="s">
        <v>252</v>
      </c>
      <c r="H89" s="89">
        <f>-10240</f>
        <v>-10240</v>
      </c>
      <c r="I89" s="90">
        <v>-2809</v>
      </c>
      <c r="J89" s="90">
        <v>-545</v>
      </c>
    </row>
    <row r="90" spans="1:10" ht="15.75" customHeight="1" x14ac:dyDescent="0.25">
      <c r="A90" s="88" t="s">
        <v>253</v>
      </c>
      <c r="H90" s="89">
        <v>-76416</v>
      </c>
      <c r="I90" s="90">
        <v>-65062</v>
      </c>
      <c r="J90" s="90">
        <v>-115116</v>
      </c>
    </row>
    <row r="91" spans="1:10" ht="15.75" customHeight="1" x14ac:dyDescent="0.25">
      <c r="A91" s="88" t="s">
        <v>4</v>
      </c>
      <c r="H91" s="89">
        <v>171696</v>
      </c>
      <c r="I91" s="90">
        <v>188660</v>
      </c>
      <c r="J91" s="90">
        <v>237127</v>
      </c>
    </row>
    <row r="92" spans="1:10" ht="15.75" customHeight="1" x14ac:dyDescent="0.25">
      <c r="A92" s="88" t="s">
        <v>254</v>
      </c>
      <c r="H92" s="89">
        <v>-590</v>
      </c>
      <c r="I92" s="90"/>
      <c r="J92" s="90"/>
    </row>
    <row r="93" spans="1:10" ht="15.75" customHeight="1" x14ac:dyDescent="0.25">
      <c r="A93" s="98" t="s">
        <v>255</v>
      </c>
      <c r="H93" s="89">
        <v>-133110</v>
      </c>
      <c r="I93" s="90">
        <v>89728</v>
      </c>
      <c r="J93" s="90">
        <v>226930</v>
      </c>
    </row>
    <row r="94" spans="1:10" ht="15.75" customHeight="1" x14ac:dyDescent="0.25">
      <c r="A94" s="98" t="s">
        <v>221</v>
      </c>
      <c r="H94" s="90"/>
      <c r="I94" s="90"/>
      <c r="J94" s="90"/>
    </row>
    <row r="95" spans="1:10" ht="15.75" customHeight="1" x14ac:dyDescent="0.25">
      <c r="A95" s="88" t="s">
        <v>256</v>
      </c>
      <c r="H95" s="89">
        <v>-33456</v>
      </c>
      <c r="I95" s="90">
        <v>-139763</v>
      </c>
      <c r="J95" s="90">
        <v>-1997472</v>
      </c>
    </row>
    <row r="96" spans="1:10" ht="15.75" customHeight="1" x14ac:dyDescent="0.25">
      <c r="A96" s="98" t="s">
        <v>23</v>
      </c>
      <c r="H96" s="89">
        <v>2461580</v>
      </c>
      <c r="I96" s="90">
        <v>-2668166</v>
      </c>
      <c r="J96" s="90">
        <v>-575575</v>
      </c>
    </row>
    <row r="97" spans="1:21" ht="15.75" customHeight="1" x14ac:dyDescent="0.25">
      <c r="A97" s="91" t="s">
        <v>47</v>
      </c>
      <c r="H97" s="89">
        <v>-57553</v>
      </c>
      <c r="I97" s="90">
        <v>-11110</v>
      </c>
      <c r="J97" s="90">
        <v>24057</v>
      </c>
    </row>
    <row r="98" spans="1:21" ht="15.75" customHeight="1" x14ac:dyDescent="0.25">
      <c r="A98" s="98" t="s">
        <v>13</v>
      </c>
      <c r="H98" s="89">
        <v>773393</v>
      </c>
      <c r="I98" s="90">
        <v>-470649</v>
      </c>
      <c r="J98" s="90">
        <v>2897469</v>
      </c>
    </row>
    <row r="99" spans="1:21" ht="15.75" customHeight="1" x14ac:dyDescent="0.25">
      <c r="A99" s="98" t="s">
        <v>233</v>
      </c>
      <c r="H99" s="89">
        <v>-44071</v>
      </c>
      <c r="I99" s="90">
        <v>-37175</v>
      </c>
      <c r="J99" s="89">
        <v>-35187</v>
      </c>
    </row>
    <row r="100" spans="1:21" ht="15.75" customHeight="1" x14ac:dyDescent="0.25">
      <c r="A100" s="88" t="s">
        <v>24</v>
      </c>
      <c r="H100" s="89">
        <v>-24064</v>
      </c>
      <c r="I100" s="90" t="s">
        <v>0</v>
      </c>
      <c r="J100" s="100" t="s">
        <v>0</v>
      </c>
    </row>
    <row r="101" spans="1:21" ht="15.75" customHeight="1" x14ac:dyDescent="0.25">
      <c r="A101" s="88" t="s">
        <v>257</v>
      </c>
      <c r="H101" s="92">
        <f>SUM(H75:H100)</f>
        <v>1267192</v>
      </c>
      <c r="I101" s="92">
        <f>SUM(I75:I100)</f>
        <v>-3646007</v>
      </c>
      <c r="J101" s="92">
        <f>SUM(J75:J100)</f>
        <v>533921</v>
      </c>
    </row>
    <row r="102" spans="1:21" ht="15.75" customHeight="1" x14ac:dyDescent="0.25">
      <c r="A102" s="93" t="s">
        <v>25</v>
      </c>
      <c r="H102" s="90"/>
      <c r="I102" s="90"/>
      <c r="J102" s="90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</row>
    <row r="103" spans="1:21" ht="15.75" customHeight="1" x14ac:dyDescent="0.25">
      <c r="A103" s="88"/>
      <c r="H103" s="92"/>
      <c r="I103" s="92"/>
      <c r="J103" s="92"/>
    </row>
    <row r="104" spans="1:21" ht="15.75" customHeight="1" x14ac:dyDescent="0.25">
      <c r="A104" s="97" t="s">
        <v>46</v>
      </c>
      <c r="H104" s="89">
        <v>-31800</v>
      </c>
      <c r="I104" s="90" t="s">
        <v>0</v>
      </c>
      <c r="J104" s="90">
        <v>-1320</v>
      </c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</row>
    <row r="105" spans="1:21" ht="15.75" customHeight="1" x14ac:dyDescent="0.25">
      <c r="A105" s="91" t="s">
        <v>258</v>
      </c>
      <c r="H105" s="89">
        <v>17287</v>
      </c>
      <c r="I105" s="90">
        <v>2809</v>
      </c>
      <c r="J105" s="90">
        <v>1738</v>
      </c>
    </row>
    <row r="106" spans="1:21" ht="15.75" customHeight="1" x14ac:dyDescent="0.25">
      <c r="A106" s="88" t="s">
        <v>259</v>
      </c>
      <c r="H106" s="89">
        <v>-32666</v>
      </c>
      <c r="I106" s="90">
        <v>-92556</v>
      </c>
      <c r="J106" s="90">
        <v>-276570</v>
      </c>
    </row>
    <row r="107" spans="1:21" ht="15.75" customHeight="1" x14ac:dyDescent="0.25">
      <c r="A107" s="88" t="s">
        <v>260</v>
      </c>
      <c r="H107" s="89">
        <v>-854564</v>
      </c>
      <c r="I107" s="90">
        <v>-139949</v>
      </c>
      <c r="J107" s="90">
        <v>-208328</v>
      </c>
    </row>
    <row r="108" spans="1:21" ht="15.75" customHeight="1" x14ac:dyDescent="0.25">
      <c r="A108" s="88" t="s">
        <v>261</v>
      </c>
      <c r="H108" s="89" t="s">
        <v>0</v>
      </c>
      <c r="I108" s="90" t="s">
        <v>0</v>
      </c>
      <c r="J108" s="90">
        <v>636629</v>
      </c>
    </row>
    <row r="109" spans="1:21" ht="15.75" customHeight="1" x14ac:dyDescent="0.25">
      <c r="A109" s="88" t="s">
        <v>262</v>
      </c>
      <c r="H109" s="89">
        <v>-74898</v>
      </c>
      <c r="I109" s="90">
        <v>-102</v>
      </c>
      <c r="J109" s="90" t="s">
        <v>0</v>
      </c>
    </row>
    <row r="110" spans="1:21" ht="15.75" customHeight="1" x14ac:dyDescent="0.25">
      <c r="A110" s="88" t="s">
        <v>263</v>
      </c>
      <c r="H110" s="89">
        <v>-17375</v>
      </c>
      <c r="I110" s="90">
        <v>-407669</v>
      </c>
      <c r="J110" s="90" t="s">
        <v>0</v>
      </c>
    </row>
    <row r="111" spans="1:21" ht="15.75" customHeight="1" x14ac:dyDescent="0.25">
      <c r="A111" s="88" t="s">
        <v>264</v>
      </c>
      <c r="H111" s="89">
        <v>76417</v>
      </c>
      <c r="I111" s="90">
        <v>65062</v>
      </c>
      <c r="J111" s="90">
        <v>115116</v>
      </c>
    </row>
    <row r="112" spans="1:21" ht="15.75" customHeight="1" x14ac:dyDescent="0.25">
      <c r="A112" s="88" t="s">
        <v>4</v>
      </c>
      <c r="H112" s="92">
        <f>SUM(H104:H111)</f>
        <v>-917599</v>
      </c>
      <c r="I112" s="92">
        <f>SUM(I104:I111)</f>
        <v>-572405</v>
      </c>
      <c r="J112" s="92">
        <f>SUM(J104:J111)</f>
        <v>267265</v>
      </c>
    </row>
    <row r="113" spans="1:21" ht="15.75" customHeight="1" x14ac:dyDescent="0.25">
      <c r="A113" s="93" t="s">
        <v>26</v>
      </c>
      <c r="H113" s="90"/>
      <c r="I113" s="90"/>
      <c r="J113" s="90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</row>
    <row r="114" spans="1:21" ht="15.75" customHeight="1" x14ac:dyDescent="0.25">
      <c r="A114" s="88"/>
      <c r="H114" s="92"/>
      <c r="I114" s="92"/>
      <c r="J114" s="92"/>
    </row>
    <row r="115" spans="1:21" ht="15.75" customHeight="1" x14ac:dyDescent="0.25">
      <c r="A115" s="97" t="s">
        <v>37</v>
      </c>
      <c r="H115" s="89">
        <v>119848</v>
      </c>
      <c r="I115" s="90">
        <v>111945</v>
      </c>
      <c r="J115" s="90">
        <v>693969</v>
      </c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</row>
    <row r="116" spans="1:21" ht="15.75" customHeight="1" x14ac:dyDescent="0.25">
      <c r="A116" s="91" t="s">
        <v>36</v>
      </c>
      <c r="H116" s="89">
        <v>-209769</v>
      </c>
      <c r="I116" s="90">
        <v>-194204</v>
      </c>
      <c r="J116" s="90">
        <v>-1237128</v>
      </c>
    </row>
    <row r="117" spans="1:21" ht="15.75" customHeight="1" x14ac:dyDescent="0.25">
      <c r="A117" s="88" t="s">
        <v>265</v>
      </c>
      <c r="I117" s="90" t="s">
        <v>0</v>
      </c>
      <c r="J117" s="90" t="s">
        <v>0</v>
      </c>
    </row>
    <row r="118" spans="1:21" ht="15.75" customHeight="1" x14ac:dyDescent="0.25">
      <c r="A118" s="88" t="s">
        <v>266</v>
      </c>
      <c r="H118" s="89">
        <v>1207381</v>
      </c>
      <c r="I118" s="90">
        <v>3243433</v>
      </c>
      <c r="J118" s="90"/>
    </row>
    <row r="119" spans="1:21" ht="15.75" customHeight="1" x14ac:dyDescent="0.25">
      <c r="A119" s="88" t="s">
        <v>267</v>
      </c>
      <c r="H119" s="89">
        <v>10680</v>
      </c>
      <c r="I119" s="89">
        <v>-188660</v>
      </c>
      <c r="J119" s="90">
        <v>-10680</v>
      </c>
    </row>
    <row r="120" spans="1:21" ht="15.75" customHeight="1" x14ac:dyDescent="0.25">
      <c r="A120" s="88" t="s">
        <v>14</v>
      </c>
      <c r="H120" s="89">
        <v>-171696</v>
      </c>
      <c r="I120" s="90"/>
      <c r="J120" s="90"/>
    </row>
    <row r="121" spans="1:21" ht="15.75" customHeight="1" x14ac:dyDescent="0.25">
      <c r="A121" s="88" t="s">
        <v>268</v>
      </c>
      <c r="H121" s="92">
        <f>SUM(H115:H120)</f>
        <v>956444</v>
      </c>
      <c r="I121" s="92">
        <f>SUM(I115:I120)</f>
        <v>2972514</v>
      </c>
      <c r="J121" s="92">
        <f>SUM(J115:J120)</f>
        <v>-553839</v>
      </c>
    </row>
    <row r="122" spans="1:21" ht="15.75" customHeight="1" x14ac:dyDescent="0.25">
      <c r="A122" s="93" t="s">
        <v>27</v>
      </c>
      <c r="H122" s="90"/>
      <c r="I122" s="90"/>
      <c r="J122" s="90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</row>
    <row r="123" spans="1:21" ht="15.75" customHeight="1" x14ac:dyDescent="0.25">
      <c r="A123" s="88"/>
      <c r="H123" s="90">
        <f>H121+H112+H101</f>
        <v>1306037</v>
      </c>
      <c r="I123" s="90">
        <f>I121+I112+I101</f>
        <v>-1245898</v>
      </c>
      <c r="J123" s="90">
        <f>J121+J112+J101</f>
        <v>247347</v>
      </c>
    </row>
    <row r="124" spans="1:21" ht="15.75" customHeight="1" x14ac:dyDescent="0.25">
      <c r="A124" s="88" t="s">
        <v>28</v>
      </c>
      <c r="H124" s="89">
        <v>1588263</v>
      </c>
      <c r="I124" s="90">
        <v>2894300</v>
      </c>
      <c r="J124" s="90">
        <v>1648402</v>
      </c>
    </row>
    <row r="125" spans="1:21" ht="15.75" customHeight="1" x14ac:dyDescent="0.25">
      <c r="A125" s="88" t="s">
        <v>29</v>
      </c>
      <c r="H125" s="92">
        <f>H123+H124</f>
        <v>2894300</v>
      </c>
      <c r="I125" s="92">
        <f>I123+I124</f>
        <v>1648402</v>
      </c>
      <c r="J125" s="92">
        <f>J123+J124</f>
        <v>1895749</v>
      </c>
    </row>
    <row r="126" spans="1:21" ht="15.75" customHeight="1" x14ac:dyDescent="0.25">
      <c r="A126" s="93" t="s">
        <v>30</v>
      </c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</row>
    <row r="127" spans="1:21" ht="15.75" customHeight="1" x14ac:dyDescent="0.25">
      <c r="B127" s="90"/>
      <c r="C127" s="90"/>
      <c r="D127" s="90"/>
    </row>
    <row r="128" spans="1:21" ht="15.75" customHeight="1" x14ac:dyDescent="0.25">
      <c r="B128" s="90"/>
      <c r="C128" s="90"/>
      <c r="D128" s="90"/>
    </row>
    <row r="129" spans="2:4" ht="15.75" customHeight="1" x14ac:dyDescent="0.25">
      <c r="B129" s="90"/>
      <c r="C129" s="90"/>
      <c r="D129" s="90"/>
    </row>
    <row r="130" spans="2:4" ht="15.75" customHeight="1" x14ac:dyDescent="0.25">
      <c r="B130" s="90"/>
      <c r="C130" s="90"/>
      <c r="D130" s="90"/>
    </row>
    <row r="131" spans="2:4" ht="15.75" customHeight="1" x14ac:dyDescent="0.25">
      <c r="B131" s="90"/>
      <c r="C131" s="90"/>
      <c r="D131" s="90"/>
    </row>
    <row r="132" spans="2:4" ht="15.75" customHeight="1" x14ac:dyDescent="0.25">
      <c r="B132" s="90"/>
      <c r="C132" s="90"/>
      <c r="D132" s="90"/>
    </row>
    <row r="133" spans="2:4" ht="15.75" customHeight="1" x14ac:dyDescent="0.25">
      <c r="B133" s="90"/>
      <c r="C133" s="90"/>
      <c r="D133" s="90"/>
    </row>
    <row r="134" spans="2:4" ht="15.75" customHeight="1" x14ac:dyDescent="0.25">
      <c r="B134" s="90"/>
      <c r="C134" s="90"/>
      <c r="D134" s="90"/>
    </row>
    <row r="135" spans="2:4" ht="15.75" customHeight="1" x14ac:dyDescent="0.25">
      <c r="B135" s="90"/>
      <c r="C135" s="90"/>
      <c r="D135" s="90"/>
    </row>
    <row r="136" spans="2:4" ht="15.75" customHeight="1" x14ac:dyDescent="0.25">
      <c r="B136" s="90"/>
      <c r="C136" s="90"/>
      <c r="D136" s="90"/>
    </row>
    <row r="137" spans="2:4" ht="15.75" customHeight="1" x14ac:dyDescent="0.25">
      <c r="B137" s="90"/>
      <c r="C137" s="90"/>
      <c r="D137" s="90"/>
    </row>
    <row r="138" spans="2:4" ht="15.75" customHeight="1" x14ac:dyDescent="0.25">
      <c r="B138" s="90"/>
      <c r="C138" s="90"/>
      <c r="D138" s="90"/>
    </row>
    <row r="139" spans="2:4" ht="15.75" customHeight="1" x14ac:dyDescent="0.25">
      <c r="B139" s="90"/>
      <c r="C139" s="90"/>
      <c r="D139" s="90"/>
    </row>
    <row r="140" spans="2:4" ht="15.75" customHeight="1" x14ac:dyDescent="0.25">
      <c r="B140" s="90"/>
      <c r="C140" s="90"/>
      <c r="D140" s="90"/>
    </row>
    <row r="141" spans="2:4" ht="15.75" customHeight="1" x14ac:dyDescent="0.25">
      <c r="B141" s="90"/>
      <c r="C141" s="90"/>
      <c r="D141" s="90"/>
    </row>
    <row r="142" spans="2:4" ht="15.75" customHeight="1" x14ac:dyDescent="0.25">
      <c r="B142" s="90"/>
      <c r="C142" s="90"/>
      <c r="D142" s="90"/>
    </row>
    <row r="143" spans="2:4" ht="15.75" customHeight="1" x14ac:dyDescent="0.25">
      <c r="B143" s="90"/>
      <c r="C143" s="90"/>
      <c r="D143" s="90"/>
    </row>
    <row r="144" spans="2:4" ht="15.75" customHeight="1" x14ac:dyDescent="0.25">
      <c r="B144" s="90"/>
      <c r="C144" s="90"/>
      <c r="D144" s="90"/>
    </row>
    <row r="145" spans="2:4" ht="15.75" customHeight="1" x14ac:dyDescent="0.25">
      <c r="B145" s="90"/>
      <c r="C145" s="90"/>
      <c r="D145" s="90"/>
    </row>
    <row r="146" spans="2:4" ht="15.75" customHeight="1" x14ac:dyDescent="0.25">
      <c r="B146" s="90"/>
      <c r="C146" s="90"/>
      <c r="D146" s="90"/>
    </row>
    <row r="147" spans="2:4" ht="15.75" customHeight="1" x14ac:dyDescent="0.25">
      <c r="B147" s="90"/>
      <c r="C147" s="90"/>
      <c r="D147" s="90"/>
    </row>
    <row r="148" spans="2:4" ht="15.75" customHeight="1" x14ac:dyDescent="0.25">
      <c r="B148" s="90"/>
      <c r="C148" s="90"/>
      <c r="D148" s="90"/>
    </row>
    <row r="149" spans="2:4" ht="15.75" customHeight="1" x14ac:dyDescent="0.25">
      <c r="B149" s="90"/>
      <c r="C149" s="90"/>
      <c r="D149" s="90"/>
    </row>
    <row r="150" spans="2:4" ht="15.75" customHeight="1" x14ac:dyDescent="0.25">
      <c r="B150" s="90"/>
      <c r="C150" s="90"/>
      <c r="D150" s="90"/>
    </row>
    <row r="151" spans="2:4" ht="15.75" customHeight="1" x14ac:dyDescent="0.25">
      <c r="B151" s="90"/>
      <c r="C151" s="90"/>
      <c r="D151" s="90"/>
    </row>
    <row r="152" spans="2:4" ht="15.75" customHeight="1" x14ac:dyDescent="0.25">
      <c r="B152" s="90"/>
      <c r="C152" s="90"/>
      <c r="D152" s="90"/>
    </row>
    <row r="153" spans="2:4" ht="15.75" customHeight="1" x14ac:dyDescent="0.25">
      <c r="B153" s="90"/>
      <c r="C153" s="90"/>
      <c r="D153" s="90"/>
    </row>
    <row r="154" spans="2:4" ht="15.75" customHeight="1" x14ac:dyDescent="0.25">
      <c r="B154" s="90"/>
      <c r="C154" s="90"/>
      <c r="D154" s="90"/>
    </row>
    <row r="155" spans="2:4" ht="15.75" customHeight="1" x14ac:dyDescent="0.25">
      <c r="B155" s="90"/>
      <c r="C155" s="90"/>
      <c r="D155" s="90"/>
    </row>
    <row r="156" spans="2:4" ht="15.75" customHeight="1" x14ac:dyDescent="0.25">
      <c r="B156" s="90"/>
      <c r="C156" s="90"/>
      <c r="D156" s="90"/>
    </row>
    <row r="157" spans="2:4" ht="15.75" customHeight="1" x14ac:dyDescent="0.25">
      <c r="B157" s="90"/>
      <c r="C157" s="90"/>
      <c r="D157" s="90"/>
    </row>
    <row r="158" spans="2:4" ht="15.75" customHeight="1" x14ac:dyDescent="0.25">
      <c r="B158" s="90"/>
      <c r="C158" s="90"/>
      <c r="D158" s="90"/>
    </row>
    <row r="159" spans="2:4" ht="15.75" customHeight="1" x14ac:dyDescent="0.25">
      <c r="B159" s="90"/>
      <c r="C159" s="90"/>
      <c r="D159" s="90"/>
    </row>
    <row r="160" spans="2:4" ht="15.75" customHeight="1" x14ac:dyDescent="0.25">
      <c r="B160" s="90"/>
      <c r="C160" s="90"/>
      <c r="D160" s="90"/>
    </row>
    <row r="161" spans="2:4" ht="15.75" customHeight="1" x14ac:dyDescent="0.25">
      <c r="B161" s="90"/>
      <c r="C161" s="90"/>
      <c r="D161" s="90"/>
    </row>
    <row r="162" spans="2:4" ht="15.75" customHeight="1" x14ac:dyDescent="0.25">
      <c r="B162" s="90"/>
      <c r="C162" s="90"/>
      <c r="D162" s="90"/>
    </row>
    <row r="163" spans="2:4" ht="15.75" customHeight="1" x14ac:dyDescent="0.25">
      <c r="B163" s="90"/>
      <c r="C163" s="90"/>
      <c r="D163" s="90"/>
    </row>
    <row r="164" spans="2:4" ht="15.75" customHeight="1" x14ac:dyDescent="0.25">
      <c r="B164" s="90"/>
      <c r="C164" s="90"/>
      <c r="D164" s="90"/>
    </row>
    <row r="165" spans="2:4" ht="15.75" customHeight="1" x14ac:dyDescent="0.25">
      <c r="B165" s="90"/>
      <c r="C165" s="90"/>
      <c r="D165" s="90"/>
    </row>
    <row r="166" spans="2:4" ht="15.75" customHeight="1" x14ac:dyDescent="0.25">
      <c r="B166" s="90"/>
      <c r="C166" s="90"/>
      <c r="D166" s="90"/>
    </row>
    <row r="167" spans="2:4" ht="15.75" customHeight="1" x14ac:dyDescent="0.25">
      <c r="B167" s="90"/>
      <c r="C167" s="90"/>
      <c r="D167" s="90"/>
    </row>
    <row r="168" spans="2:4" ht="15.75" customHeight="1" x14ac:dyDescent="0.25">
      <c r="B168" s="90"/>
      <c r="C168" s="90"/>
      <c r="D168" s="90"/>
    </row>
    <row r="169" spans="2:4" ht="15.75" customHeight="1" x14ac:dyDescent="0.25">
      <c r="B169" s="90"/>
      <c r="C169" s="90"/>
      <c r="D169" s="90"/>
    </row>
    <row r="170" spans="2:4" ht="15.75" customHeight="1" x14ac:dyDescent="0.25">
      <c r="B170" s="90"/>
      <c r="C170" s="90"/>
      <c r="D170" s="90"/>
    </row>
    <row r="171" spans="2:4" ht="15.75" customHeight="1" x14ac:dyDescent="0.25">
      <c r="B171" s="90"/>
      <c r="C171" s="90"/>
      <c r="D171" s="90"/>
    </row>
    <row r="172" spans="2:4" ht="15.75" customHeight="1" x14ac:dyDescent="0.25">
      <c r="B172" s="90"/>
      <c r="C172" s="90"/>
      <c r="D172" s="90"/>
    </row>
    <row r="173" spans="2:4" ht="15.75" customHeight="1" x14ac:dyDescent="0.25">
      <c r="B173" s="90"/>
      <c r="C173" s="90"/>
      <c r="D173" s="90"/>
    </row>
    <row r="174" spans="2:4" ht="15.75" customHeight="1" x14ac:dyDescent="0.25">
      <c r="B174" s="90"/>
      <c r="C174" s="90"/>
      <c r="D174" s="90"/>
    </row>
    <row r="175" spans="2:4" ht="15.75" customHeight="1" x14ac:dyDescent="0.25">
      <c r="B175" s="90"/>
      <c r="C175" s="90"/>
      <c r="D175" s="90"/>
    </row>
    <row r="176" spans="2:4" ht="15.75" customHeight="1" x14ac:dyDescent="0.25">
      <c r="B176" s="90"/>
      <c r="C176" s="90"/>
      <c r="D176" s="90"/>
    </row>
    <row r="177" spans="2:4" ht="15.75" customHeight="1" x14ac:dyDescent="0.25">
      <c r="B177" s="90"/>
      <c r="C177" s="90"/>
      <c r="D177" s="90"/>
    </row>
    <row r="178" spans="2:4" ht="15.75" customHeight="1" x14ac:dyDescent="0.25">
      <c r="B178" s="90"/>
      <c r="C178" s="90"/>
      <c r="D178" s="90"/>
    </row>
    <row r="179" spans="2:4" ht="15.75" customHeight="1" x14ac:dyDescent="0.25">
      <c r="B179" s="90"/>
      <c r="C179" s="90"/>
      <c r="D179" s="90"/>
    </row>
    <row r="180" spans="2:4" ht="15.75" customHeight="1" x14ac:dyDescent="0.25">
      <c r="B180" s="90"/>
      <c r="C180" s="90"/>
      <c r="D180" s="90"/>
    </row>
    <row r="181" spans="2:4" ht="15.75" customHeight="1" x14ac:dyDescent="0.25">
      <c r="B181" s="90"/>
      <c r="C181" s="90"/>
      <c r="D181" s="90"/>
    </row>
    <row r="182" spans="2:4" ht="15.75" customHeight="1" x14ac:dyDescent="0.25">
      <c r="B182" s="90"/>
      <c r="C182" s="90"/>
      <c r="D182" s="90"/>
    </row>
    <row r="183" spans="2:4" ht="15.75" customHeight="1" x14ac:dyDescent="0.25">
      <c r="B183" s="90"/>
      <c r="C183" s="90"/>
      <c r="D183" s="90"/>
    </row>
    <row r="184" spans="2:4" ht="15.75" customHeight="1" x14ac:dyDescent="0.25">
      <c r="B184" s="90"/>
      <c r="C184" s="90"/>
      <c r="D184" s="90"/>
    </row>
    <row r="185" spans="2:4" ht="15.75" customHeight="1" x14ac:dyDescent="0.25">
      <c r="B185" s="90"/>
      <c r="C185" s="90"/>
      <c r="D185" s="90"/>
    </row>
    <row r="186" spans="2:4" ht="15.75" customHeight="1" x14ac:dyDescent="0.25">
      <c r="B186" s="90"/>
      <c r="C186" s="90"/>
      <c r="D186" s="90"/>
    </row>
    <row r="187" spans="2:4" ht="15.75" customHeight="1" x14ac:dyDescent="0.25">
      <c r="B187" s="90"/>
      <c r="C187" s="90"/>
      <c r="D187" s="90"/>
    </row>
    <row r="188" spans="2:4" ht="15.75" customHeight="1" x14ac:dyDescent="0.25">
      <c r="B188" s="90"/>
      <c r="C188" s="90"/>
      <c r="D188" s="90"/>
    </row>
    <row r="189" spans="2:4" ht="15.75" customHeight="1" x14ac:dyDescent="0.25">
      <c r="B189" s="90"/>
      <c r="C189" s="90"/>
      <c r="D189" s="90"/>
    </row>
    <row r="190" spans="2:4" ht="15.75" customHeight="1" x14ac:dyDescent="0.25">
      <c r="B190" s="90"/>
      <c r="C190" s="90"/>
      <c r="D190" s="90"/>
    </row>
    <row r="191" spans="2:4" ht="15.75" customHeight="1" x14ac:dyDescent="0.25">
      <c r="B191" s="90"/>
      <c r="C191" s="90"/>
      <c r="D191" s="90"/>
    </row>
    <row r="192" spans="2:4" ht="15.75" customHeight="1" x14ac:dyDescent="0.25">
      <c r="B192" s="90"/>
      <c r="C192" s="90"/>
      <c r="D192" s="90"/>
    </row>
    <row r="193" spans="2:4" ht="15.75" customHeight="1" x14ac:dyDescent="0.25">
      <c r="B193" s="90"/>
      <c r="C193" s="90"/>
      <c r="D193" s="90"/>
    </row>
    <row r="194" spans="2:4" ht="15.75" customHeight="1" x14ac:dyDescent="0.25">
      <c r="B194" s="90"/>
      <c r="C194" s="90"/>
      <c r="D194" s="90"/>
    </row>
    <row r="195" spans="2:4" ht="15.75" customHeight="1" x14ac:dyDescent="0.25">
      <c r="B195" s="90"/>
      <c r="C195" s="90"/>
      <c r="D195" s="90"/>
    </row>
    <row r="196" spans="2:4" ht="15.75" customHeight="1" x14ac:dyDescent="0.25">
      <c r="B196" s="90"/>
      <c r="C196" s="90"/>
      <c r="D196" s="90"/>
    </row>
    <row r="197" spans="2:4" ht="15.75" customHeight="1" x14ac:dyDescent="0.25">
      <c r="B197" s="90"/>
      <c r="C197" s="90"/>
      <c r="D197" s="90"/>
    </row>
    <row r="198" spans="2:4" ht="15.75" customHeight="1" x14ac:dyDescent="0.25">
      <c r="B198" s="90"/>
      <c r="C198" s="90"/>
      <c r="D198" s="90"/>
    </row>
    <row r="199" spans="2:4" ht="15.75" customHeight="1" x14ac:dyDescent="0.25">
      <c r="B199" s="90"/>
      <c r="C199" s="90"/>
      <c r="D199" s="90"/>
    </row>
    <row r="200" spans="2:4" ht="15.75" customHeight="1" x14ac:dyDescent="0.25">
      <c r="B200" s="90"/>
      <c r="C200" s="90"/>
      <c r="D200" s="90"/>
    </row>
    <row r="201" spans="2:4" ht="15.75" customHeight="1" x14ac:dyDescent="0.25">
      <c r="B201" s="90"/>
      <c r="C201" s="90"/>
      <c r="D201" s="90"/>
    </row>
    <row r="202" spans="2:4" ht="15.75" customHeight="1" x14ac:dyDescent="0.25">
      <c r="B202" s="90"/>
      <c r="C202" s="90"/>
      <c r="D202" s="90"/>
    </row>
    <row r="203" spans="2:4" ht="15.75" customHeight="1" x14ac:dyDescent="0.25">
      <c r="B203" s="90"/>
      <c r="C203" s="90"/>
      <c r="D203" s="90"/>
    </row>
    <row r="204" spans="2:4" ht="15.75" customHeight="1" x14ac:dyDescent="0.25">
      <c r="B204" s="90"/>
      <c r="C204" s="90"/>
      <c r="D204" s="90"/>
    </row>
    <row r="205" spans="2:4" ht="15.75" customHeight="1" x14ac:dyDescent="0.25">
      <c r="B205" s="90"/>
      <c r="C205" s="90"/>
      <c r="D205" s="90"/>
    </row>
    <row r="206" spans="2:4" ht="15.75" customHeight="1" x14ac:dyDescent="0.25">
      <c r="B206" s="90"/>
      <c r="C206" s="90"/>
      <c r="D206" s="90"/>
    </row>
    <row r="207" spans="2:4" ht="15.75" customHeight="1" x14ac:dyDescent="0.25">
      <c r="B207" s="90"/>
      <c r="C207" s="90"/>
      <c r="D207" s="90"/>
    </row>
    <row r="208" spans="2:4" ht="15.75" customHeight="1" x14ac:dyDescent="0.25">
      <c r="B208" s="90"/>
      <c r="C208" s="90"/>
      <c r="D208" s="90"/>
    </row>
    <row r="209" spans="2:4" ht="15.75" customHeight="1" x14ac:dyDescent="0.25">
      <c r="B209" s="90"/>
      <c r="C209" s="90"/>
      <c r="D209" s="90"/>
    </row>
    <row r="210" spans="2:4" ht="15.75" customHeight="1" x14ac:dyDescent="0.25">
      <c r="B210" s="90"/>
      <c r="C210" s="90"/>
      <c r="D210" s="90"/>
    </row>
    <row r="211" spans="2:4" ht="15.75" customHeight="1" x14ac:dyDescent="0.25">
      <c r="B211" s="90"/>
      <c r="C211" s="90"/>
      <c r="D211" s="90"/>
    </row>
    <row r="212" spans="2:4" ht="15.75" customHeight="1" x14ac:dyDescent="0.25">
      <c r="B212" s="90"/>
      <c r="C212" s="90"/>
      <c r="D212" s="90"/>
    </row>
    <row r="213" spans="2:4" ht="15.75" customHeight="1" x14ac:dyDescent="0.25">
      <c r="B213" s="90"/>
      <c r="C213" s="90"/>
      <c r="D213" s="90"/>
    </row>
    <row r="214" spans="2:4" ht="15.75" customHeight="1" x14ac:dyDescent="0.25">
      <c r="B214" s="90"/>
      <c r="C214" s="90"/>
      <c r="D214" s="90"/>
    </row>
    <row r="215" spans="2:4" ht="15.75" customHeight="1" x14ac:dyDescent="0.25">
      <c r="B215" s="90"/>
      <c r="C215" s="90"/>
      <c r="D215" s="90"/>
    </row>
    <row r="216" spans="2:4" ht="15.75" customHeight="1" x14ac:dyDescent="0.25">
      <c r="B216" s="90"/>
      <c r="C216" s="90"/>
      <c r="D216" s="90"/>
    </row>
    <row r="217" spans="2:4" ht="15.75" customHeight="1" x14ac:dyDescent="0.25">
      <c r="B217" s="90"/>
      <c r="C217" s="90"/>
      <c r="D217" s="90"/>
    </row>
    <row r="218" spans="2:4" ht="15.75" customHeight="1" x14ac:dyDescent="0.25">
      <c r="B218" s="90"/>
      <c r="C218" s="90"/>
      <c r="D218" s="90"/>
    </row>
    <row r="219" spans="2:4" ht="15.75" customHeight="1" x14ac:dyDescent="0.25">
      <c r="B219" s="90"/>
      <c r="C219" s="90"/>
      <c r="D219" s="90"/>
    </row>
    <row r="220" spans="2:4" ht="15.75" customHeight="1" x14ac:dyDescent="0.25">
      <c r="B220" s="90"/>
      <c r="C220" s="90"/>
      <c r="D220" s="90"/>
    </row>
    <row r="221" spans="2:4" ht="15.75" customHeight="1" x14ac:dyDescent="0.25">
      <c r="B221" s="90"/>
      <c r="C221" s="90"/>
      <c r="D221" s="90"/>
    </row>
    <row r="222" spans="2:4" ht="15.75" customHeight="1" x14ac:dyDescent="0.25">
      <c r="B222" s="90"/>
      <c r="C222" s="90"/>
      <c r="D222" s="90"/>
    </row>
    <row r="223" spans="2:4" ht="15.75" customHeight="1" x14ac:dyDescent="0.25">
      <c r="B223" s="90"/>
      <c r="C223" s="90"/>
      <c r="D223" s="90"/>
    </row>
    <row r="224" spans="2:4" ht="15.75" customHeight="1" x14ac:dyDescent="0.25">
      <c r="B224" s="90"/>
      <c r="C224" s="90"/>
      <c r="D224" s="90"/>
    </row>
    <row r="225" spans="2:4" ht="15.75" customHeight="1" x14ac:dyDescent="0.25">
      <c r="B225" s="90"/>
      <c r="C225" s="90"/>
      <c r="D225" s="90"/>
    </row>
    <row r="226" spans="2:4" ht="15.75" customHeight="1" x14ac:dyDescent="0.25">
      <c r="B226" s="90"/>
      <c r="C226" s="90"/>
      <c r="D226" s="90"/>
    </row>
    <row r="227" spans="2:4" ht="15.75" customHeight="1" x14ac:dyDescent="0.25">
      <c r="B227" s="90"/>
      <c r="C227" s="90"/>
      <c r="D227" s="90"/>
    </row>
    <row r="228" spans="2:4" ht="15.75" customHeight="1" x14ac:dyDescent="0.25">
      <c r="B228" s="90"/>
      <c r="C228" s="90"/>
      <c r="D228" s="90"/>
    </row>
    <row r="229" spans="2:4" ht="15.75" customHeight="1" x14ac:dyDescent="0.25">
      <c r="B229" s="90"/>
      <c r="C229" s="90"/>
      <c r="D229" s="90"/>
    </row>
    <row r="230" spans="2:4" ht="15.75" customHeight="1" x14ac:dyDescent="0.25">
      <c r="B230" s="90"/>
      <c r="C230" s="90"/>
      <c r="D230" s="90"/>
    </row>
    <row r="231" spans="2:4" ht="15.75" customHeight="1" x14ac:dyDescent="0.25">
      <c r="B231" s="90"/>
      <c r="C231" s="90"/>
      <c r="D231" s="90"/>
    </row>
    <row r="232" spans="2:4" ht="15.75" customHeight="1" x14ac:dyDescent="0.25">
      <c r="B232" s="90"/>
      <c r="C232" s="90"/>
      <c r="D232" s="90"/>
    </row>
    <row r="233" spans="2:4" ht="15.75" customHeight="1" x14ac:dyDescent="0.25">
      <c r="B233" s="90"/>
      <c r="C233" s="90"/>
      <c r="D233" s="90"/>
    </row>
    <row r="234" spans="2:4" ht="15.75" customHeight="1" x14ac:dyDescent="0.25">
      <c r="B234" s="90"/>
      <c r="C234" s="90"/>
      <c r="D234" s="90"/>
    </row>
    <row r="235" spans="2:4" ht="15.75" customHeight="1" x14ac:dyDescent="0.25">
      <c r="B235" s="90"/>
      <c r="C235" s="90"/>
      <c r="D235" s="90"/>
    </row>
    <row r="236" spans="2:4" ht="15.75" customHeight="1" x14ac:dyDescent="0.25">
      <c r="B236" s="90"/>
      <c r="C236" s="90"/>
      <c r="D236" s="90"/>
    </row>
    <row r="237" spans="2:4" ht="15.75" customHeight="1" x14ac:dyDescent="0.25">
      <c r="B237" s="90"/>
      <c r="C237" s="90"/>
      <c r="D237" s="90"/>
    </row>
    <row r="238" spans="2:4" ht="15.75" customHeight="1" x14ac:dyDescent="0.25">
      <c r="B238" s="90"/>
      <c r="C238" s="90"/>
      <c r="D238" s="90"/>
    </row>
    <row r="239" spans="2:4" ht="15.75" customHeight="1" x14ac:dyDescent="0.25">
      <c r="B239" s="90"/>
      <c r="C239" s="90"/>
      <c r="D239" s="90"/>
    </row>
    <row r="240" spans="2:4" ht="15.75" customHeight="1" x14ac:dyDescent="0.25">
      <c r="B240" s="90"/>
      <c r="C240" s="90"/>
      <c r="D240" s="90"/>
    </row>
    <row r="241" spans="2:4" ht="15.75" customHeight="1" x14ac:dyDescent="0.25">
      <c r="B241" s="90"/>
      <c r="C241" s="90"/>
      <c r="D241" s="90"/>
    </row>
    <row r="242" spans="2:4" ht="15.75" customHeight="1" x14ac:dyDescent="0.25">
      <c r="B242" s="90"/>
      <c r="C242" s="90"/>
      <c r="D242" s="90"/>
    </row>
    <row r="243" spans="2:4" ht="15.75" customHeight="1" x14ac:dyDescent="0.25">
      <c r="B243" s="90"/>
      <c r="C243" s="90"/>
      <c r="D243" s="90"/>
    </row>
    <row r="244" spans="2:4" ht="15.75" customHeight="1" x14ac:dyDescent="0.25">
      <c r="B244" s="90"/>
      <c r="C244" s="90"/>
      <c r="D244" s="90"/>
    </row>
    <row r="245" spans="2:4" ht="15.75" customHeight="1" x14ac:dyDescent="0.25">
      <c r="B245" s="90"/>
      <c r="C245" s="90"/>
      <c r="D245" s="90"/>
    </row>
    <row r="246" spans="2:4" ht="15.75" customHeight="1" x14ac:dyDescent="0.25">
      <c r="B246" s="90"/>
      <c r="C246" s="90"/>
      <c r="D246" s="90"/>
    </row>
    <row r="247" spans="2:4" ht="15.75" customHeight="1" x14ac:dyDescent="0.25">
      <c r="B247" s="90"/>
      <c r="C247" s="90"/>
      <c r="D247" s="90"/>
    </row>
    <row r="248" spans="2:4" ht="15.75" customHeight="1" x14ac:dyDescent="0.25">
      <c r="B248" s="90"/>
      <c r="C248" s="90"/>
      <c r="D248" s="90"/>
    </row>
    <row r="249" spans="2:4" ht="15.75" customHeight="1" x14ac:dyDescent="0.25">
      <c r="B249" s="90"/>
      <c r="C249" s="90"/>
      <c r="D249" s="90"/>
    </row>
    <row r="250" spans="2:4" ht="15.75" customHeight="1" x14ac:dyDescent="0.25">
      <c r="B250" s="90"/>
      <c r="C250" s="90"/>
      <c r="D250" s="90"/>
    </row>
    <row r="251" spans="2:4" ht="15.75" customHeight="1" x14ac:dyDescent="0.25">
      <c r="B251" s="90"/>
      <c r="C251" s="90"/>
      <c r="D251" s="90"/>
    </row>
    <row r="252" spans="2:4" ht="15.75" customHeight="1" x14ac:dyDescent="0.25">
      <c r="B252" s="90"/>
      <c r="C252" s="90"/>
      <c r="D252" s="90"/>
    </row>
    <row r="253" spans="2:4" ht="15.75" customHeight="1" x14ac:dyDescent="0.25">
      <c r="B253" s="90"/>
      <c r="C253" s="90"/>
      <c r="D253" s="90"/>
    </row>
    <row r="254" spans="2:4" ht="15.75" customHeight="1" x14ac:dyDescent="0.25">
      <c r="B254" s="90"/>
      <c r="C254" s="90"/>
      <c r="D254" s="90"/>
    </row>
    <row r="255" spans="2:4" ht="15.75" customHeight="1" x14ac:dyDescent="0.25">
      <c r="B255" s="90"/>
      <c r="C255" s="90"/>
      <c r="D255" s="90"/>
    </row>
    <row r="256" spans="2:4" ht="15.75" customHeight="1" x14ac:dyDescent="0.25">
      <c r="B256" s="90"/>
      <c r="C256" s="90"/>
      <c r="D256" s="90"/>
    </row>
    <row r="257" spans="2:4" ht="15.75" customHeight="1" x14ac:dyDescent="0.25">
      <c r="B257" s="90"/>
      <c r="C257" s="90"/>
      <c r="D257" s="90"/>
    </row>
    <row r="258" spans="2:4" ht="15.75" customHeight="1" x14ac:dyDescent="0.25">
      <c r="B258" s="90"/>
      <c r="C258" s="90"/>
      <c r="D258" s="90"/>
    </row>
    <row r="259" spans="2:4" ht="15.75" customHeight="1" x14ac:dyDescent="0.25">
      <c r="B259" s="90"/>
      <c r="C259" s="90"/>
      <c r="D259" s="90"/>
    </row>
    <row r="260" spans="2:4" ht="15.75" customHeight="1" x14ac:dyDescent="0.25">
      <c r="B260" s="90"/>
      <c r="C260" s="90"/>
      <c r="D260" s="90"/>
    </row>
    <row r="261" spans="2:4" ht="15.75" customHeight="1" x14ac:dyDescent="0.25">
      <c r="B261" s="90"/>
      <c r="C261" s="90"/>
      <c r="D261" s="90"/>
    </row>
    <row r="262" spans="2:4" ht="15.75" customHeight="1" x14ac:dyDescent="0.25">
      <c r="B262" s="90"/>
      <c r="C262" s="90"/>
      <c r="D262" s="90"/>
    </row>
    <row r="263" spans="2:4" ht="15.75" customHeight="1" x14ac:dyDescent="0.25">
      <c r="B263" s="90"/>
      <c r="C263" s="90"/>
      <c r="D263" s="90"/>
    </row>
    <row r="264" spans="2:4" ht="15.75" customHeight="1" x14ac:dyDescent="0.25">
      <c r="B264" s="90"/>
      <c r="C264" s="90"/>
      <c r="D264" s="90"/>
    </row>
    <row r="265" spans="2:4" ht="15.75" customHeight="1" x14ac:dyDescent="0.25">
      <c r="B265" s="90"/>
      <c r="C265" s="90"/>
      <c r="D265" s="90"/>
    </row>
    <row r="266" spans="2:4" ht="15.75" customHeight="1" x14ac:dyDescent="0.25">
      <c r="B266" s="90"/>
      <c r="C266" s="90"/>
      <c r="D266" s="90"/>
    </row>
    <row r="267" spans="2:4" ht="15.75" customHeight="1" x14ac:dyDescent="0.25">
      <c r="B267" s="90"/>
      <c r="C267" s="90"/>
      <c r="D267" s="90"/>
    </row>
    <row r="268" spans="2:4" ht="15.75" customHeight="1" x14ac:dyDescent="0.25">
      <c r="B268" s="90"/>
      <c r="C268" s="90"/>
      <c r="D268" s="90"/>
    </row>
    <row r="269" spans="2:4" ht="15.75" customHeight="1" x14ac:dyDescent="0.25">
      <c r="B269" s="90"/>
      <c r="C269" s="90"/>
      <c r="D269" s="90"/>
    </row>
    <row r="270" spans="2:4" ht="15.75" customHeight="1" x14ac:dyDescent="0.25">
      <c r="B270" s="90"/>
      <c r="C270" s="90"/>
      <c r="D270" s="90"/>
    </row>
    <row r="271" spans="2:4" ht="15.75" customHeight="1" x14ac:dyDescent="0.25">
      <c r="B271" s="90"/>
      <c r="C271" s="90"/>
      <c r="D271" s="90"/>
    </row>
    <row r="272" spans="2:4" ht="15.75" customHeight="1" x14ac:dyDescent="0.25">
      <c r="B272" s="90"/>
      <c r="C272" s="90"/>
      <c r="D272" s="90"/>
    </row>
    <row r="273" spans="2:4" ht="15.75" customHeight="1" x14ac:dyDescent="0.25">
      <c r="B273" s="90"/>
      <c r="C273" s="90"/>
      <c r="D273" s="90"/>
    </row>
    <row r="274" spans="2:4" ht="15.75" customHeight="1" x14ac:dyDescent="0.25">
      <c r="B274" s="90"/>
      <c r="C274" s="90"/>
      <c r="D274" s="90"/>
    </row>
    <row r="275" spans="2:4" ht="15.75" customHeight="1" x14ac:dyDescent="0.25">
      <c r="B275" s="90"/>
      <c r="C275" s="90"/>
      <c r="D275" s="90"/>
    </row>
    <row r="276" spans="2:4" ht="15.75" customHeight="1" x14ac:dyDescent="0.25">
      <c r="B276" s="90"/>
      <c r="C276" s="90"/>
      <c r="D276" s="90"/>
    </row>
    <row r="277" spans="2:4" ht="15.75" customHeight="1" x14ac:dyDescent="0.25">
      <c r="B277" s="90"/>
      <c r="C277" s="90"/>
      <c r="D277" s="90"/>
    </row>
    <row r="278" spans="2:4" ht="15.75" customHeight="1" x14ac:dyDescent="0.25">
      <c r="B278" s="90"/>
      <c r="C278" s="90"/>
      <c r="D278" s="90"/>
    </row>
    <row r="279" spans="2:4" ht="15.75" customHeight="1" x14ac:dyDescent="0.25">
      <c r="B279" s="90"/>
      <c r="C279" s="90"/>
      <c r="D279" s="90"/>
    </row>
    <row r="280" spans="2:4" ht="15.75" customHeight="1" x14ac:dyDescent="0.25">
      <c r="B280" s="90"/>
      <c r="C280" s="90"/>
      <c r="D280" s="90"/>
    </row>
    <row r="281" spans="2:4" ht="15.75" customHeight="1" x14ac:dyDescent="0.25">
      <c r="B281" s="90"/>
      <c r="C281" s="90"/>
      <c r="D281" s="90"/>
    </row>
    <row r="282" spans="2:4" ht="15.75" customHeight="1" x14ac:dyDescent="0.25">
      <c r="B282" s="90"/>
      <c r="C282" s="90"/>
      <c r="D282" s="90"/>
    </row>
    <row r="283" spans="2:4" ht="15.75" customHeight="1" x14ac:dyDescent="0.25">
      <c r="B283" s="90"/>
      <c r="C283" s="90"/>
      <c r="D283" s="90"/>
    </row>
    <row r="284" spans="2:4" ht="15.75" customHeight="1" x14ac:dyDescent="0.25">
      <c r="B284" s="90"/>
      <c r="C284" s="90"/>
      <c r="D284" s="90"/>
    </row>
    <row r="285" spans="2:4" ht="15.75" customHeight="1" x14ac:dyDescent="0.25">
      <c r="B285" s="90"/>
      <c r="C285" s="90"/>
      <c r="D285" s="90"/>
    </row>
    <row r="286" spans="2:4" ht="15.75" customHeight="1" x14ac:dyDescent="0.25">
      <c r="B286" s="90"/>
      <c r="C286" s="90"/>
      <c r="D286" s="90"/>
    </row>
    <row r="287" spans="2:4" ht="15.75" customHeight="1" x14ac:dyDescent="0.25">
      <c r="B287" s="90"/>
      <c r="C287" s="90"/>
      <c r="D287" s="90"/>
    </row>
    <row r="288" spans="2:4" ht="15.75" customHeight="1" x14ac:dyDescent="0.25">
      <c r="B288" s="90"/>
      <c r="C288" s="90"/>
      <c r="D288" s="90"/>
    </row>
    <row r="289" spans="2:4" ht="15.75" customHeight="1" x14ac:dyDescent="0.25">
      <c r="B289" s="90"/>
      <c r="C289" s="90"/>
      <c r="D289" s="90"/>
    </row>
    <row r="290" spans="2:4" ht="15.75" customHeight="1" x14ac:dyDescent="0.25">
      <c r="B290" s="90"/>
      <c r="C290" s="90"/>
      <c r="D290" s="90"/>
    </row>
    <row r="291" spans="2:4" ht="15.75" customHeight="1" x14ac:dyDescent="0.25">
      <c r="B291" s="90"/>
      <c r="C291" s="90"/>
      <c r="D291" s="90"/>
    </row>
    <row r="292" spans="2:4" ht="15.75" customHeight="1" x14ac:dyDescent="0.25">
      <c r="B292" s="90"/>
      <c r="C292" s="90"/>
      <c r="D292" s="90"/>
    </row>
    <row r="293" spans="2:4" ht="15.75" customHeight="1" x14ac:dyDescent="0.25">
      <c r="B293" s="90"/>
      <c r="C293" s="90"/>
      <c r="D293" s="90"/>
    </row>
    <row r="294" spans="2:4" ht="15.75" customHeight="1" x14ac:dyDescent="0.25">
      <c r="B294" s="90"/>
      <c r="C294" s="90"/>
      <c r="D294" s="90"/>
    </row>
    <row r="295" spans="2:4" ht="15.75" customHeight="1" x14ac:dyDescent="0.25">
      <c r="B295" s="90"/>
      <c r="C295" s="90"/>
      <c r="D295" s="90"/>
    </row>
    <row r="296" spans="2:4" ht="15.75" customHeight="1" x14ac:dyDescent="0.25">
      <c r="B296" s="90"/>
      <c r="C296" s="90"/>
      <c r="D296" s="90"/>
    </row>
    <row r="297" spans="2:4" ht="15.75" customHeight="1" x14ac:dyDescent="0.25">
      <c r="B297" s="90"/>
      <c r="C297" s="90"/>
      <c r="D297" s="90"/>
    </row>
    <row r="298" spans="2:4" ht="15.75" customHeight="1" x14ac:dyDescent="0.25">
      <c r="B298" s="90"/>
      <c r="C298" s="90"/>
      <c r="D298" s="90"/>
    </row>
    <row r="299" spans="2:4" ht="15.75" customHeight="1" x14ac:dyDescent="0.25">
      <c r="B299" s="90"/>
      <c r="C299" s="90"/>
      <c r="D299" s="90"/>
    </row>
    <row r="300" spans="2:4" ht="15.75" customHeight="1" x14ac:dyDescent="0.25">
      <c r="B300" s="90"/>
      <c r="C300" s="90"/>
      <c r="D300" s="90"/>
    </row>
    <row r="301" spans="2:4" ht="15.75" customHeight="1" x14ac:dyDescent="0.25">
      <c r="B301" s="90"/>
      <c r="C301" s="90"/>
      <c r="D301" s="90"/>
    </row>
    <row r="302" spans="2:4" ht="15.75" customHeight="1" x14ac:dyDescent="0.25">
      <c r="B302" s="90"/>
      <c r="C302" s="90"/>
      <c r="D302" s="90"/>
    </row>
    <row r="303" spans="2:4" ht="15.75" customHeight="1" x14ac:dyDescent="0.25">
      <c r="B303" s="90"/>
      <c r="C303" s="90"/>
      <c r="D303" s="90"/>
    </row>
    <row r="304" spans="2:4" ht="15.75" customHeight="1" x14ac:dyDescent="0.25">
      <c r="B304" s="90"/>
      <c r="C304" s="90"/>
      <c r="D304" s="90"/>
    </row>
    <row r="305" spans="2:4" ht="15.75" customHeight="1" x14ac:dyDescent="0.25">
      <c r="B305" s="90"/>
      <c r="C305" s="90"/>
      <c r="D305" s="90"/>
    </row>
    <row r="306" spans="2:4" ht="15.75" customHeight="1" x14ac:dyDescent="0.25">
      <c r="B306" s="90"/>
      <c r="C306" s="90"/>
      <c r="D306" s="90"/>
    </row>
    <row r="307" spans="2:4" ht="15.75" customHeight="1" x14ac:dyDescent="0.25">
      <c r="B307" s="90"/>
      <c r="C307" s="90"/>
      <c r="D307" s="90"/>
    </row>
    <row r="308" spans="2:4" ht="15.75" customHeight="1" x14ac:dyDescent="0.25">
      <c r="B308" s="90"/>
      <c r="C308" s="90"/>
      <c r="D308" s="90"/>
    </row>
    <row r="309" spans="2:4" ht="15.75" customHeight="1" x14ac:dyDescent="0.25">
      <c r="B309" s="90"/>
      <c r="C309" s="90"/>
      <c r="D309" s="90"/>
    </row>
    <row r="310" spans="2:4" ht="15.75" customHeight="1" x14ac:dyDescent="0.25">
      <c r="B310" s="90"/>
      <c r="C310" s="90"/>
      <c r="D310" s="90"/>
    </row>
    <row r="311" spans="2:4" ht="15.75" customHeight="1" x14ac:dyDescent="0.25">
      <c r="B311" s="90"/>
      <c r="C311" s="90"/>
      <c r="D311" s="90"/>
    </row>
    <row r="312" spans="2:4" ht="15.75" customHeight="1" x14ac:dyDescent="0.25">
      <c r="B312" s="90"/>
      <c r="C312" s="90"/>
      <c r="D312" s="90"/>
    </row>
    <row r="313" spans="2:4" ht="15.75" customHeight="1" x14ac:dyDescent="0.25">
      <c r="B313" s="90"/>
      <c r="C313" s="90"/>
      <c r="D313" s="90"/>
    </row>
    <row r="314" spans="2:4" ht="15.75" customHeight="1" x14ac:dyDescent="0.25">
      <c r="B314" s="90"/>
      <c r="C314" s="90"/>
      <c r="D314" s="90"/>
    </row>
    <row r="315" spans="2:4" ht="15.75" customHeight="1" x14ac:dyDescent="0.25">
      <c r="B315" s="90"/>
      <c r="C315" s="90"/>
      <c r="D315" s="90"/>
    </row>
    <row r="316" spans="2:4" ht="15.75" customHeight="1" x14ac:dyDescent="0.25">
      <c r="B316" s="90"/>
      <c r="C316" s="90"/>
      <c r="D316" s="90"/>
    </row>
    <row r="317" spans="2:4" ht="15.75" customHeight="1" x14ac:dyDescent="0.25">
      <c r="B317" s="90"/>
      <c r="C317" s="90"/>
      <c r="D317" s="90"/>
    </row>
    <row r="318" spans="2:4" ht="15.75" customHeight="1" x14ac:dyDescent="0.25">
      <c r="B318" s="90"/>
      <c r="C318" s="90"/>
      <c r="D318" s="90"/>
    </row>
    <row r="319" spans="2:4" ht="15.75" customHeight="1" x14ac:dyDescent="0.25">
      <c r="B319" s="90"/>
      <c r="C319" s="90"/>
      <c r="D319" s="90"/>
    </row>
    <row r="320" spans="2:4" ht="15.75" customHeight="1" x14ac:dyDescent="0.25">
      <c r="B320" s="90"/>
      <c r="C320" s="90"/>
      <c r="D320" s="90"/>
    </row>
    <row r="321" spans="2:4" ht="15.75" customHeight="1" x14ac:dyDescent="0.25">
      <c r="B321" s="90"/>
      <c r="C321" s="90"/>
      <c r="D321" s="90"/>
    </row>
    <row r="322" spans="2:4" ht="15.75" customHeight="1" x14ac:dyDescent="0.25">
      <c r="B322" s="90"/>
      <c r="C322" s="90"/>
      <c r="D322" s="90"/>
    </row>
    <row r="323" spans="2:4" ht="15.75" customHeight="1" x14ac:dyDescent="0.25">
      <c r="B323" s="90"/>
      <c r="C323" s="90"/>
      <c r="D323" s="90"/>
    </row>
    <row r="324" spans="2:4" ht="15.75" customHeight="1" x14ac:dyDescent="0.25">
      <c r="B324" s="90"/>
      <c r="C324" s="90"/>
      <c r="D324" s="90"/>
    </row>
    <row r="325" spans="2:4" ht="15.75" customHeight="1" x14ac:dyDescent="0.25">
      <c r="B325" s="90"/>
      <c r="C325" s="90"/>
      <c r="D325" s="90"/>
    </row>
    <row r="326" spans="2:4" ht="15.75" customHeight="1" x14ac:dyDescent="0.25">
      <c r="B326" s="90"/>
      <c r="C326" s="90"/>
      <c r="D326" s="90"/>
    </row>
    <row r="327" spans="2:4" ht="15.75" customHeight="1" x14ac:dyDescent="0.25">
      <c r="B327" s="90"/>
      <c r="C327" s="90"/>
      <c r="D327" s="90"/>
    </row>
    <row r="328" spans="2:4" ht="15.75" customHeight="1" x14ac:dyDescent="0.25">
      <c r="B328" s="90"/>
      <c r="C328" s="90"/>
      <c r="D328" s="90"/>
    </row>
    <row r="329" spans="2:4" ht="15.75" customHeight="1" x14ac:dyDescent="0.25">
      <c r="B329" s="90"/>
      <c r="C329" s="90"/>
      <c r="D329" s="90"/>
    </row>
    <row r="330" spans="2:4" ht="15.75" customHeight="1" x14ac:dyDescent="0.25">
      <c r="B330" s="90"/>
      <c r="C330" s="90"/>
      <c r="D330" s="90"/>
    </row>
    <row r="331" spans="2:4" ht="15.75" customHeight="1" x14ac:dyDescent="0.25">
      <c r="B331" s="90"/>
      <c r="C331" s="90"/>
      <c r="D331" s="90"/>
    </row>
    <row r="332" spans="2:4" ht="15.75" customHeight="1" x14ac:dyDescent="0.25">
      <c r="B332" s="90"/>
      <c r="C332" s="90"/>
      <c r="D332" s="90"/>
    </row>
    <row r="333" spans="2:4" ht="15.75" customHeight="1" x14ac:dyDescent="0.25">
      <c r="B333" s="90"/>
      <c r="C333" s="90"/>
      <c r="D333" s="90"/>
    </row>
    <row r="334" spans="2:4" ht="15.75" customHeight="1" x14ac:dyDescent="0.25">
      <c r="B334" s="90"/>
      <c r="C334" s="90"/>
      <c r="D334" s="90"/>
    </row>
    <row r="335" spans="2:4" ht="15.75" customHeight="1" x14ac:dyDescent="0.25">
      <c r="B335" s="90"/>
      <c r="C335" s="90"/>
      <c r="D335" s="90"/>
    </row>
    <row r="336" spans="2:4" ht="15.75" customHeight="1" x14ac:dyDescent="0.25">
      <c r="B336" s="90"/>
      <c r="C336" s="90"/>
      <c r="D336" s="90"/>
    </row>
    <row r="337" spans="2:4" ht="15.75" customHeight="1" x14ac:dyDescent="0.25">
      <c r="B337" s="90"/>
      <c r="C337" s="90"/>
      <c r="D337" s="90"/>
    </row>
    <row r="338" spans="2:4" ht="15.75" customHeight="1" x14ac:dyDescent="0.25">
      <c r="B338" s="90"/>
      <c r="C338" s="90"/>
      <c r="D338" s="90"/>
    </row>
    <row r="339" spans="2:4" ht="15.75" customHeight="1" x14ac:dyDescent="0.25">
      <c r="B339" s="90"/>
      <c r="C339" s="90"/>
      <c r="D339" s="90"/>
    </row>
    <row r="340" spans="2:4" ht="15.75" customHeight="1" x14ac:dyDescent="0.25">
      <c r="B340" s="90"/>
      <c r="C340" s="90"/>
      <c r="D340" s="90"/>
    </row>
    <row r="341" spans="2:4" ht="15.75" customHeight="1" x14ac:dyDescent="0.25">
      <c r="B341" s="90"/>
      <c r="C341" s="90"/>
      <c r="D341" s="90"/>
    </row>
    <row r="342" spans="2:4" ht="15.75" customHeight="1" x14ac:dyDescent="0.25">
      <c r="B342" s="90"/>
      <c r="C342" s="90"/>
      <c r="D342" s="90"/>
    </row>
    <row r="343" spans="2:4" ht="15.75" customHeight="1" x14ac:dyDescent="0.25">
      <c r="B343" s="90"/>
      <c r="C343" s="90"/>
      <c r="D343" s="90"/>
    </row>
    <row r="344" spans="2:4" ht="15.75" customHeight="1" x14ac:dyDescent="0.25">
      <c r="B344" s="90"/>
      <c r="C344" s="90"/>
      <c r="D344" s="90"/>
    </row>
    <row r="345" spans="2:4" ht="15.75" customHeight="1" x14ac:dyDescent="0.25">
      <c r="B345" s="90"/>
      <c r="C345" s="90"/>
      <c r="D345" s="90"/>
    </row>
    <row r="346" spans="2:4" ht="15.75" customHeight="1" x14ac:dyDescent="0.25">
      <c r="B346" s="90"/>
      <c r="C346" s="90"/>
      <c r="D346" s="90"/>
    </row>
    <row r="347" spans="2:4" ht="15.75" customHeight="1" x14ac:dyDescent="0.25">
      <c r="B347" s="90"/>
      <c r="C347" s="90"/>
      <c r="D347" s="90"/>
    </row>
    <row r="348" spans="2:4" ht="15.75" customHeight="1" x14ac:dyDescent="0.25">
      <c r="B348" s="90"/>
      <c r="C348" s="90"/>
      <c r="D348" s="90"/>
    </row>
    <row r="349" spans="2:4" ht="15.75" customHeight="1" x14ac:dyDescent="0.25">
      <c r="B349" s="90"/>
      <c r="C349" s="90"/>
      <c r="D349" s="90"/>
    </row>
    <row r="350" spans="2:4" ht="15.75" customHeight="1" x14ac:dyDescent="0.25">
      <c r="B350" s="90"/>
      <c r="C350" s="90"/>
      <c r="D350" s="90"/>
    </row>
    <row r="351" spans="2:4" ht="15.75" customHeight="1" x14ac:dyDescent="0.25">
      <c r="B351" s="90"/>
      <c r="C351" s="90"/>
      <c r="D351" s="90"/>
    </row>
    <row r="352" spans="2:4" ht="15.75" customHeight="1" x14ac:dyDescent="0.25">
      <c r="B352" s="90"/>
      <c r="C352" s="90"/>
      <c r="D352" s="90"/>
    </row>
    <row r="353" spans="2:4" ht="15.75" customHeight="1" x14ac:dyDescent="0.25">
      <c r="B353" s="90"/>
      <c r="C353" s="90"/>
      <c r="D353" s="90"/>
    </row>
    <row r="354" spans="2:4" ht="15.75" customHeight="1" x14ac:dyDescent="0.25">
      <c r="B354" s="90"/>
      <c r="C354" s="90"/>
      <c r="D354" s="90"/>
    </row>
    <row r="355" spans="2:4" ht="15.75" customHeight="1" x14ac:dyDescent="0.25">
      <c r="B355" s="90"/>
      <c r="C355" s="90"/>
      <c r="D355" s="90"/>
    </row>
    <row r="356" spans="2:4" ht="15.75" customHeight="1" x14ac:dyDescent="0.25">
      <c r="B356" s="90"/>
      <c r="C356" s="90"/>
      <c r="D356" s="90"/>
    </row>
    <row r="357" spans="2:4" ht="15.75" customHeight="1" x14ac:dyDescent="0.25">
      <c r="B357" s="90"/>
      <c r="C357" s="90"/>
      <c r="D357" s="90"/>
    </row>
    <row r="358" spans="2:4" ht="15.75" customHeight="1" x14ac:dyDescent="0.25">
      <c r="B358" s="90"/>
      <c r="C358" s="90"/>
      <c r="D358" s="90"/>
    </row>
    <row r="359" spans="2:4" ht="15.75" customHeight="1" x14ac:dyDescent="0.25">
      <c r="B359" s="90"/>
      <c r="C359" s="90"/>
      <c r="D359" s="90"/>
    </row>
    <row r="360" spans="2:4" ht="15.75" customHeight="1" x14ac:dyDescent="0.25">
      <c r="B360" s="90"/>
      <c r="C360" s="90"/>
      <c r="D360" s="90"/>
    </row>
    <row r="361" spans="2:4" ht="15.75" customHeight="1" x14ac:dyDescent="0.25">
      <c r="B361" s="90"/>
      <c r="C361" s="90"/>
      <c r="D361" s="90"/>
    </row>
    <row r="362" spans="2:4" ht="15.75" customHeight="1" x14ac:dyDescent="0.25">
      <c r="B362" s="90"/>
      <c r="C362" s="90"/>
      <c r="D362" s="90"/>
    </row>
    <row r="363" spans="2:4" ht="15.75" customHeight="1" x14ac:dyDescent="0.25">
      <c r="B363" s="90"/>
      <c r="C363" s="90"/>
      <c r="D363" s="90"/>
    </row>
    <row r="364" spans="2:4" ht="15.75" customHeight="1" x14ac:dyDescent="0.25">
      <c r="B364" s="90"/>
      <c r="C364" s="90"/>
      <c r="D364" s="90"/>
    </row>
    <row r="365" spans="2:4" ht="15.75" customHeight="1" x14ac:dyDescent="0.25">
      <c r="B365" s="90"/>
      <c r="C365" s="90"/>
      <c r="D365" s="90"/>
    </row>
    <row r="366" spans="2:4" ht="15.75" customHeight="1" x14ac:dyDescent="0.25">
      <c r="B366" s="90"/>
      <c r="C366" s="90"/>
      <c r="D366" s="90"/>
    </row>
    <row r="367" spans="2:4" ht="15.75" customHeight="1" x14ac:dyDescent="0.25">
      <c r="B367" s="90"/>
      <c r="C367" s="90"/>
      <c r="D367" s="90"/>
    </row>
    <row r="368" spans="2:4" ht="15.75" customHeight="1" x14ac:dyDescent="0.25">
      <c r="B368" s="90"/>
      <c r="C368" s="90"/>
      <c r="D368" s="90"/>
    </row>
    <row r="369" spans="2:4" ht="15.75" customHeight="1" x14ac:dyDescent="0.25">
      <c r="B369" s="90"/>
      <c r="C369" s="90"/>
      <c r="D369" s="90"/>
    </row>
    <row r="370" spans="2:4" ht="15.75" customHeight="1" x14ac:dyDescent="0.25">
      <c r="B370" s="90"/>
      <c r="C370" s="90"/>
      <c r="D370" s="90"/>
    </row>
    <row r="371" spans="2:4" ht="15.75" customHeight="1" x14ac:dyDescent="0.25">
      <c r="B371" s="90"/>
      <c r="C371" s="90"/>
      <c r="D371" s="90"/>
    </row>
    <row r="372" spans="2:4" ht="15.75" customHeight="1" x14ac:dyDescent="0.25">
      <c r="B372" s="90"/>
      <c r="C372" s="90"/>
      <c r="D372" s="90"/>
    </row>
    <row r="373" spans="2:4" ht="15.75" customHeight="1" x14ac:dyDescent="0.25">
      <c r="B373" s="90"/>
      <c r="C373" s="90"/>
      <c r="D373" s="90"/>
    </row>
    <row r="374" spans="2:4" ht="15.75" customHeight="1" x14ac:dyDescent="0.25">
      <c r="B374" s="90"/>
      <c r="C374" s="90"/>
      <c r="D374" s="90"/>
    </row>
    <row r="375" spans="2:4" ht="15.75" customHeight="1" x14ac:dyDescent="0.25">
      <c r="B375" s="90"/>
      <c r="C375" s="90"/>
      <c r="D375" s="90"/>
    </row>
    <row r="376" spans="2:4" ht="15.75" customHeight="1" x14ac:dyDescent="0.25">
      <c r="B376" s="90"/>
      <c r="C376" s="90"/>
      <c r="D376" s="90"/>
    </row>
    <row r="377" spans="2:4" ht="15.75" customHeight="1" x14ac:dyDescent="0.25">
      <c r="B377" s="90"/>
      <c r="C377" s="90"/>
      <c r="D377" s="90"/>
    </row>
    <row r="378" spans="2:4" ht="15.75" customHeight="1" x14ac:dyDescent="0.25">
      <c r="B378" s="90"/>
      <c r="C378" s="90"/>
      <c r="D378" s="90"/>
    </row>
    <row r="379" spans="2:4" ht="15.75" customHeight="1" x14ac:dyDescent="0.25">
      <c r="B379" s="90"/>
      <c r="C379" s="90"/>
      <c r="D379" s="90"/>
    </row>
    <row r="380" spans="2:4" ht="15.75" customHeight="1" x14ac:dyDescent="0.25">
      <c r="B380" s="90"/>
      <c r="C380" s="90"/>
      <c r="D380" s="90"/>
    </row>
    <row r="381" spans="2:4" ht="15.75" customHeight="1" x14ac:dyDescent="0.25">
      <c r="B381" s="90"/>
      <c r="C381" s="90"/>
      <c r="D381" s="90"/>
    </row>
    <row r="382" spans="2:4" ht="15.75" customHeight="1" x14ac:dyDescent="0.25">
      <c r="B382" s="90"/>
      <c r="C382" s="90"/>
      <c r="D382" s="90"/>
    </row>
    <row r="383" spans="2:4" ht="15.75" customHeight="1" x14ac:dyDescent="0.25">
      <c r="B383" s="90"/>
      <c r="C383" s="90"/>
      <c r="D383" s="90"/>
    </row>
    <row r="384" spans="2:4" ht="15.75" customHeight="1" x14ac:dyDescent="0.25">
      <c r="B384" s="90"/>
      <c r="C384" s="90"/>
      <c r="D384" s="90"/>
    </row>
    <row r="385" spans="2:4" ht="15.75" customHeight="1" x14ac:dyDescent="0.25">
      <c r="B385" s="90"/>
      <c r="C385" s="90"/>
      <c r="D385" s="90"/>
    </row>
    <row r="386" spans="2:4" ht="15.75" customHeight="1" x14ac:dyDescent="0.25">
      <c r="B386" s="90"/>
      <c r="C386" s="90"/>
      <c r="D386" s="90"/>
    </row>
    <row r="387" spans="2:4" ht="15.75" customHeight="1" x14ac:dyDescent="0.25">
      <c r="B387" s="90"/>
      <c r="C387" s="90"/>
      <c r="D387" s="90"/>
    </row>
    <row r="388" spans="2:4" ht="15.75" customHeight="1" x14ac:dyDescent="0.25">
      <c r="B388" s="90"/>
      <c r="C388" s="90"/>
      <c r="D388" s="90"/>
    </row>
    <row r="389" spans="2:4" ht="15.75" customHeight="1" x14ac:dyDescent="0.25">
      <c r="B389" s="90"/>
      <c r="C389" s="90"/>
      <c r="D389" s="90"/>
    </row>
    <row r="390" spans="2:4" ht="15.75" customHeight="1" x14ac:dyDescent="0.25">
      <c r="B390" s="90"/>
      <c r="C390" s="90"/>
      <c r="D390" s="90"/>
    </row>
    <row r="391" spans="2:4" ht="15.75" customHeight="1" x14ac:dyDescent="0.25">
      <c r="B391" s="90"/>
      <c r="C391" s="90"/>
      <c r="D391" s="90"/>
    </row>
    <row r="392" spans="2:4" ht="15.75" customHeight="1" x14ac:dyDescent="0.25">
      <c r="B392" s="90"/>
      <c r="C392" s="90"/>
      <c r="D392" s="90"/>
    </row>
    <row r="393" spans="2:4" ht="15.75" customHeight="1" x14ac:dyDescent="0.25">
      <c r="B393" s="90"/>
      <c r="C393" s="90"/>
      <c r="D393" s="90"/>
    </row>
    <row r="394" spans="2:4" ht="15.75" customHeight="1" x14ac:dyDescent="0.25">
      <c r="B394" s="90"/>
      <c r="C394" s="90"/>
      <c r="D394" s="90"/>
    </row>
    <row r="395" spans="2:4" ht="15.75" customHeight="1" x14ac:dyDescent="0.25">
      <c r="B395" s="90"/>
      <c r="C395" s="90"/>
      <c r="D395" s="90"/>
    </row>
    <row r="396" spans="2:4" ht="15.75" customHeight="1" x14ac:dyDescent="0.25">
      <c r="B396" s="90"/>
      <c r="C396" s="90"/>
      <c r="D396" s="90"/>
    </row>
    <row r="397" spans="2:4" ht="15.75" customHeight="1" x14ac:dyDescent="0.25">
      <c r="B397" s="90"/>
      <c r="C397" s="90"/>
      <c r="D397" s="90"/>
    </row>
    <row r="398" spans="2:4" ht="15.75" customHeight="1" x14ac:dyDescent="0.25">
      <c r="B398" s="90"/>
      <c r="C398" s="90"/>
      <c r="D398" s="90"/>
    </row>
    <row r="399" spans="2:4" ht="15.75" customHeight="1" x14ac:dyDescent="0.25">
      <c r="B399" s="90"/>
      <c r="C399" s="90"/>
      <c r="D399" s="90"/>
    </row>
    <row r="400" spans="2:4" ht="15.75" customHeight="1" x14ac:dyDescent="0.25">
      <c r="B400" s="90"/>
      <c r="C400" s="90"/>
      <c r="D400" s="90"/>
    </row>
    <row r="401" spans="2:4" ht="15.75" customHeight="1" x14ac:dyDescent="0.25">
      <c r="B401" s="90"/>
      <c r="C401" s="90"/>
      <c r="D401" s="90"/>
    </row>
    <row r="402" spans="2:4" ht="15.75" customHeight="1" x14ac:dyDescent="0.25">
      <c r="B402" s="90"/>
      <c r="C402" s="90"/>
      <c r="D402" s="90"/>
    </row>
    <row r="403" spans="2:4" ht="15.75" customHeight="1" x14ac:dyDescent="0.25">
      <c r="B403" s="90"/>
      <c r="C403" s="90"/>
      <c r="D403" s="90"/>
    </row>
    <row r="404" spans="2:4" ht="15.75" customHeight="1" x14ac:dyDescent="0.25">
      <c r="B404" s="90"/>
      <c r="C404" s="90"/>
      <c r="D404" s="90"/>
    </row>
    <row r="405" spans="2:4" ht="15.75" customHeight="1" x14ac:dyDescent="0.25">
      <c r="B405" s="90"/>
      <c r="C405" s="90"/>
      <c r="D405" s="90"/>
    </row>
    <row r="406" spans="2:4" ht="15.75" customHeight="1" x14ac:dyDescent="0.25">
      <c r="B406" s="90"/>
      <c r="C406" s="90"/>
      <c r="D406" s="90"/>
    </row>
    <row r="407" spans="2:4" ht="15.75" customHeight="1" x14ac:dyDescent="0.25">
      <c r="B407" s="90"/>
      <c r="C407" s="90"/>
      <c r="D407" s="90"/>
    </row>
    <row r="408" spans="2:4" ht="15.75" customHeight="1" x14ac:dyDescent="0.25">
      <c r="B408" s="90"/>
      <c r="C408" s="90"/>
      <c r="D408" s="90"/>
    </row>
    <row r="409" spans="2:4" ht="15.75" customHeight="1" x14ac:dyDescent="0.25">
      <c r="B409" s="90"/>
      <c r="C409" s="90"/>
      <c r="D409" s="90"/>
    </row>
    <row r="410" spans="2:4" ht="15.75" customHeight="1" x14ac:dyDescent="0.25">
      <c r="B410" s="90"/>
      <c r="C410" s="90"/>
      <c r="D410" s="90"/>
    </row>
    <row r="411" spans="2:4" ht="15.75" customHeight="1" x14ac:dyDescent="0.25">
      <c r="B411" s="90"/>
      <c r="C411" s="90"/>
      <c r="D411" s="90"/>
    </row>
    <row r="412" spans="2:4" ht="15.75" customHeight="1" x14ac:dyDescent="0.25">
      <c r="B412" s="90"/>
      <c r="C412" s="90"/>
      <c r="D412" s="90"/>
    </row>
    <row r="413" spans="2:4" ht="15.75" customHeight="1" x14ac:dyDescent="0.25">
      <c r="B413" s="90"/>
      <c r="C413" s="90"/>
      <c r="D413" s="90"/>
    </row>
    <row r="414" spans="2:4" ht="15.75" customHeight="1" x14ac:dyDescent="0.25">
      <c r="B414" s="90"/>
      <c r="C414" s="90"/>
      <c r="D414" s="90"/>
    </row>
    <row r="415" spans="2:4" ht="15.75" customHeight="1" x14ac:dyDescent="0.25">
      <c r="B415" s="90"/>
      <c r="C415" s="90"/>
      <c r="D415" s="90"/>
    </row>
    <row r="416" spans="2:4" ht="15.75" customHeight="1" x14ac:dyDescent="0.25">
      <c r="B416" s="90"/>
      <c r="C416" s="90"/>
      <c r="D416" s="90"/>
    </row>
    <row r="417" spans="2:4" ht="15.75" customHeight="1" x14ac:dyDescent="0.25">
      <c r="B417" s="90"/>
      <c r="C417" s="90"/>
      <c r="D417" s="90"/>
    </row>
    <row r="418" spans="2:4" ht="15.75" customHeight="1" x14ac:dyDescent="0.25">
      <c r="B418" s="90"/>
      <c r="C418" s="90"/>
      <c r="D418" s="90"/>
    </row>
    <row r="419" spans="2:4" ht="15.75" customHeight="1" x14ac:dyDescent="0.25">
      <c r="B419" s="90"/>
      <c r="C419" s="90"/>
      <c r="D419" s="90"/>
    </row>
    <row r="420" spans="2:4" ht="15.75" customHeight="1" x14ac:dyDescent="0.25">
      <c r="B420" s="90"/>
      <c r="C420" s="90"/>
      <c r="D420" s="90"/>
    </row>
    <row r="421" spans="2:4" ht="15.75" customHeight="1" x14ac:dyDescent="0.25">
      <c r="B421" s="90"/>
      <c r="C421" s="90"/>
      <c r="D421" s="90"/>
    </row>
    <row r="422" spans="2:4" ht="15.75" customHeight="1" x14ac:dyDescent="0.25">
      <c r="B422" s="90"/>
      <c r="C422" s="90"/>
      <c r="D422" s="90"/>
    </row>
    <row r="423" spans="2:4" ht="15.75" customHeight="1" x14ac:dyDescent="0.25">
      <c r="B423" s="90"/>
      <c r="C423" s="90"/>
      <c r="D423" s="90"/>
    </row>
    <row r="424" spans="2:4" ht="15.75" customHeight="1" x14ac:dyDescent="0.25">
      <c r="B424" s="90"/>
      <c r="C424" s="90"/>
      <c r="D424" s="90"/>
    </row>
    <row r="425" spans="2:4" ht="15.75" customHeight="1" x14ac:dyDescent="0.25">
      <c r="B425" s="90"/>
      <c r="C425" s="90"/>
      <c r="D425" s="90"/>
    </row>
    <row r="426" spans="2:4" ht="15.75" customHeight="1" x14ac:dyDescent="0.25">
      <c r="B426" s="90"/>
      <c r="C426" s="90"/>
      <c r="D426" s="90"/>
    </row>
    <row r="427" spans="2:4" ht="15.75" customHeight="1" x14ac:dyDescent="0.25">
      <c r="B427" s="90"/>
      <c r="C427" s="90"/>
      <c r="D427" s="90"/>
    </row>
    <row r="428" spans="2:4" ht="15.75" customHeight="1" x14ac:dyDescent="0.25">
      <c r="B428" s="90"/>
      <c r="C428" s="90"/>
      <c r="D428" s="90"/>
    </row>
    <row r="429" spans="2:4" ht="15.75" customHeight="1" x14ac:dyDescent="0.25">
      <c r="B429" s="90"/>
      <c r="C429" s="90"/>
      <c r="D429" s="90"/>
    </row>
    <row r="430" spans="2:4" ht="15.75" customHeight="1" x14ac:dyDescent="0.25">
      <c r="B430" s="90"/>
      <c r="C430" s="90"/>
      <c r="D430" s="90"/>
    </row>
    <row r="431" spans="2:4" ht="15.75" customHeight="1" x14ac:dyDescent="0.25">
      <c r="B431" s="90"/>
      <c r="C431" s="90"/>
      <c r="D431" s="90"/>
    </row>
    <row r="432" spans="2:4" ht="15.75" customHeight="1" x14ac:dyDescent="0.25">
      <c r="B432" s="90"/>
      <c r="C432" s="90"/>
      <c r="D432" s="90"/>
    </row>
    <row r="433" spans="2:4" ht="15.75" customHeight="1" x14ac:dyDescent="0.25">
      <c r="B433" s="90"/>
      <c r="C433" s="90"/>
      <c r="D433" s="90"/>
    </row>
    <row r="434" spans="2:4" ht="15.75" customHeight="1" x14ac:dyDescent="0.25">
      <c r="B434" s="90"/>
      <c r="C434" s="90"/>
      <c r="D434" s="90"/>
    </row>
    <row r="435" spans="2:4" ht="15.75" customHeight="1" x14ac:dyDescent="0.25">
      <c r="B435" s="90"/>
      <c r="C435" s="90"/>
      <c r="D435" s="90"/>
    </row>
    <row r="436" spans="2:4" ht="15.75" customHeight="1" x14ac:dyDescent="0.25">
      <c r="B436" s="90"/>
      <c r="C436" s="90"/>
      <c r="D436" s="90"/>
    </row>
    <row r="437" spans="2:4" ht="15.75" customHeight="1" x14ac:dyDescent="0.25">
      <c r="B437" s="90"/>
      <c r="C437" s="90"/>
      <c r="D437" s="90"/>
    </row>
    <row r="438" spans="2:4" ht="15.75" customHeight="1" x14ac:dyDescent="0.25">
      <c r="B438" s="90"/>
      <c r="C438" s="90"/>
      <c r="D438" s="90"/>
    </row>
    <row r="439" spans="2:4" ht="15.75" customHeight="1" x14ac:dyDescent="0.25">
      <c r="B439" s="90"/>
      <c r="C439" s="90"/>
      <c r="D439" s="90"/>
    </row>
    <row r="440" spans="2:4" ht="15.75" customHeight="1" x14ac:dyDescent="0.25">
      <c r="B440" s="90"/>
      <c r="C440" s="90"/>
      <c r="D440" s="90"/>
    </row>
    <row r="441" spans="2:4" ht="15.75" customHeight="1" x14ac:dyDescent="0.25">
      <c r="B441" s="90"/>
      <c r="C441" s="90"/>
      <c r="D441" s="90"/>
    </row>
    <row r="442" spans="2:4" ht="15.75" customHeight="1" x14ac:dyDescent="0.25">
      <c r="B442" s="90"/>
      <c r="C442" s="90"/>
      <c r="D442" s="90"/>
    </row>
    <row r="443" spans="2:4" ht="15.75" customHeight="1" x14ac:dyDescent="0.25">
      <c r="B443" s="90"/>
      <c r="C443" s="90"/>
      <c r="D443" s="90"/>
    </row>
    <row r="444" spans="2:4" ht="15.75" customHeight="1" x14ac:dyDescent="0.25">
      <c r="B444" s="90"/>
      <c r="C444" s="90"/>
      <c r="D444" s="90"/>
    </row>
    <row r="445" spans="2:4" ht="15.75" customHeight="1" x14ac:dyDescent="0.25">
      <c r="B445" s="90"/>
      <c r="C445" s="90"/>
      <c r="D445" s="90"/>
    </row>
    <row r="446" spans="2:4" ht="15.75" customHeight="1" x14ac:dyDescent="0.25">
      <c r="B446" s="90"/>
      <c r="C446" s="90"/>
      <c r="D446" s="90"/>
    </row>
    <row r="447" spans="2:4" ht="15.75" customHeight="1" x14ac:dyDescent="0.25">
      <c r="B447" s="90"/>
      <c r="C447" s="90"/>
      <c r="D447" s="90"/>
    </row>
    <row r="448" spans="2:4" ht="15.75" customHeight="1" x14ac:dyDescent="0.25">
      <c r="B448" s="90"/>
      <c r="C448" s="90"/>
      <c r="D448" s="90"/>
    </row>
    <row r="449" spans="2:4" ht="15.75" customHeight="1" x14ac:dyDescent="0.25">
      <c r="B449" s="90"/>
      <c r="C449" s="90"/>
      <c r="D449" s="90"/>
    </row>
    <row r="450" spans="2:4" ht="15.75" customHeight="1" x14ac:dyDescent="0.25">
      <c r="B450" s="90"/>
      <c r="C450" s="90"/>
      <c r="D450" s="90"/>
    </row>
    <row r="451" spans="2:4" ht="15.75" customHeight="1" x14ac:dyDescent="0.25">
      <c r="B451" s="90"/>
      <c r="C451" s="90"/>
      <c r="D451" s="90"/>
    </row>
    <row r="452" spans="2:4" ht="15.75" customHeight="1" x14ac:dyDescent="0.25">
      <c r="B452" s="90"/>
      <c r="C452" s="90"/>
      <c r="D452" s="90"/>
    </row>
    <row r="453" spans="2:4" ht="15.75" customHeight="1" x14ac:dyDescent="0.25">
      <c r="B453" s="90"/>
      <c r="C453" s="90"/>
      <c r="D453" s="90"/>
    </row>
    <row r="454" spans="2:4" ht="15.75" customHeight="1" x14ac:dyDescent="0.25">
      <c r="B454" s="90"/>
      <c r="C454" s="90"/>
      <c r="D454" s="90"/>
    </row>
    <row r="455" spans="2:4" ht="15.75" customHeight="1" x14ac:dyDescent="0.25">
      <c r="B455" s="90"/>
      <c r="C455" s="90"/>
      <c r="D455" s="90"/>
    </row>
    <row r="456" spans="2:4" ht="15.75" customHeight="1" x14ac:dyDescent="0.25">
      <c r="B456" s="90"/>
      <c r="C456" s="90"/>
      <c r="D456" s="90"/>
    </row>
    <row r="457" spans="2:4" ht="15.75" customHeight="1" x14ac:dyDescent="0.25">
      <c r="B457" s="90"/>
      <c r="C457" s="90"/>
      <c r="D457" s="90"/>
    </row>
    <row r="458" spans="2:4" ht="15.75" customHeight="1" x14ac:dyDescent="0.25">
      <c r="B458" s="90"/>
      <c r="C458" s="90"/>
      <c r="D458" s="90"/>
    </row>
    <row r="459" spans="2:4" ht="15.75" customHeight="1" x14ac:dyDescent="0.25">
      <c r="B459" s="90"/>
      <c r="C459" s="90"/>
      <c r="D459" s="90"/>
    </row>
    <row r="460" spans="2:4" ht="15.75" customHeight="1" x14ac:dyDescent="0.25">
      <c r="B460" s="90"/>
      <c r="C460" s="90"/>
      <c r="D460" s="90"/>
    </row>
    <row r="461" spans="2:4" ht="15.75" customHeight="1" x14ac:dyDescent="0.25">
      <c r="B461" s="90"/>
      <c r="C461" s="90"/>
      <c r="D461" s="90"/>
    </row>
    <row r="462" spans="2:4" ht="15.75" customHeight="1" x14ac:dyDescent="0.25">
      <c r="B462" s="90"/>
      <c r="C462" s="90"/>
      <c r="D462" s="90"/>
    </row>
    <row r="463" spans="2:4" ht="15.75" customHeight="1" x14ac:dyDescent="0.25">
      <c r="B463" s="90"/>
      <c r="C463" s="90"/>
      <c r="D463" s="90"/>
    </row>
    <row r="464" spans="2:4" ht="15.75" customHeight="1" x14ac:dyDescent="0.25">
      <c r="B464" s="90"/>
      <c r="C464" s="90"/>
      <c r="D464" s="90"/>
    </row>
    <row r="465" spans="2:4" ht="15.75" customHeight="1" x14ac:dyDescent="0.25">
      <c r="B465" s="90"/>
      <c r="C465" s="90"/>
      <c r="D465" s="90"/>
    </row>
    <row r="466" spans="2:4" ht="15.75" customHeight="1" x14ac:dyDescent="0.25">
      <c r="B466" s="90"/>
      <c r="C466" s="90"/>
      <c r="D466" s="90"/>
    </row>
    <row r="467" spans="2:4" ht="15.75" customHeight="1" x14ac:dyDescent="0.25">
      <c r="B467" s="90"/>
      <c r="C467" s="90"/>
      <c r="D467" s="90"/>
    </row>
    <row r="468" spans="2:4" ht="15.75" customHeight="1" x14ac:dyDescent="0.25">
      <c r="B468" s="90"/>
      <c r="C468" s="90"/>
      <c r="D468" s="90"/>
    </row>
    <row r="469" spans="2:4" ht="15.75" customHeight="1" x14ac:dyDescent="0.25">
      <c r="B469" s="90"/>
      <c r="C469" s="90"/>
      <c r="D469" s="90"/>
    </row>
    <row r="470" spans="2:4" ht="15.75" customHeight="1" x14ac:dyDescent="0.25">
      <c r="B470" s="90"/>
      <c r="C470" s="90"/>
      <c r="D470" s="90"/>
    </row>
    <row r="471" spans="2:4" ht="15.75" customHeight="1" x14ac:dyDescent="0.25">
      <c r="B471" s="90"/>
      <c r="C471" s="90"/>
      <c r="D471" s="90"/>
    </row>
    <row r="472" spans="2:4" ht="15.75" customHeight="1" x14ac:dyDescent="0.25">
      <c r="B472" s="90"/>
      <c r="C472" s="90"/>
      <c r="D472" s="90"/>
    </row>
    <row r="473" spans="2:4" ht="15.75" customHeight="1" x14ac:dyDescent="0.25">
      <c r="B473" s="90"/>
      <c r="C473" s="90"/>
      <c r="D473" s="90"/>
    </row>
    <row r="474" spans="2:4" ht="15.75" customHeight="1" x14ac:dyDescent="0.25">
      <c r="B474" s="90"/>
      <c r="C474" s="90"/>
      <c r="D474" s="90"/>
    </row>
    <row r="475" spans="2:4" ht="15.75" customHeight="1" x14ac:dyDescent="0.25">
      <c r="B475" s="90"/>
      <c r="C475" s="90"/>
      <c r="D475" s="90"/>
    </row>
    <row r="476" spans="2:4" ht="15.75" customHeight="1" x14ac:dyDescent="0.25">
      <c r="B476" s="90"/>
      <c r="C476" s="90"/>
      <c r="D476" s="90"/>
    </row>
    <row r="477" spans="2:4" ht="15.75" customHeight="1" x14ac:dyDescent="0.25">
      <c r="B477" s="90"/>
      <c r="C477" s="90"/>
      <c r="D477" s="90"/>
    </row>
    <row r="478" spans="2:4" ht="15.75" customHeight="1" x14ac:dyDescent="0.25">
      <c r="B478" s="90"/>
      <c r="C478" s="90"/>
      <c r="D478" s="90"/>
    </row>
    <row r="479" spans="2:4" ht="15.75" customHeight="1" x14ac:dyDescent="0.25">
      <c r="B479" s="90"/>
      <c r="C479" s="90"/>
      <c r="D479" s="90"/>
    </row>
    <row r="480" spans="2:4" ht="15.75" customHeight="1" x14ac:dyDescent="0.25">
      <c r="B480" s="90"/>
      <c r="C480" s="90"/>
      <c r="D480" s="90"/>
    </row>
    <row r="481" spans="2:4" ht="15.75" customHeight="1" x14ac:dyDescent="0.25">
      <c r="B481" s="90"/>
      <c r="C481" s="90"/>
      <c r="D481" s="90"/>
    </row>
    <row r="482" spans="2:4" ht="15.75" customHeight="1" x14ac:dyDescent="0.25">
      <c r="B482" s="90"/>
      <c r="C482" s="90"/>
      <c r="D482" s="90"/>
    </row>
    <row r="483" spans="2:4" ht="15.75" customHeight="1" x14ac:dyDescent="0.25">
      <c r="B483" s="90"/>
      <c r="C483" s="90"/>
      <c r="D483" s="90"/>
    </row>
    <row r="484" spans="2:4" ht="15.75" customHeight="1" x14ac:dyDescent="0.25">
      <c r="B484" s="90"/>
      <c r="C484" s="90"/>
      <c r="D484" s="90"/>
    </row>
    <row r="485" spans="2:4" ht="15.75" customHeight="1" x14ac:dyDescent="0.25">
      <c r="B485" s="90"/>
      <c r="C485" s="90"/>
      <c r="D485" s="90"/>
    </row>
    <row r="486" spans="2:4" ht="15.75" customHeight="1" x14ac:dyDescent="0.25">
      <c r="B486" s="90"/>
      <c r="C486" s="90"/>
      <c r="D486" s="90"/>
    </row>
    <row r="487" spans="2:4" ht="15.75" customHeight="1" x14ac:dyDescent="0.25">
      <c r="B487" s="90"/>
      <c r="C487" s="90"/>
      <c r="D487" s="90"/>
    </row>
    <row r="488" spans="2:4" ht="15.75" customHeight="1" x14ac:dyDescent="0.25">
      <c r="B488" s="90"/>
      <c r="C488" s="90"/>
      <c r="D488" s="90"/>
    </row>
    <row r="489" spans="2:4" ht="15.75" customHeight="1" x14ac:dyDescent="0.25">
      <c r="B489" s="90"/>
      <c r="C489" s="90"/>
      <c r="D489" s="90"/>
    </row>
    <row r="490" spans="2:4" ht="15.75" customHeight="1" x14ac:dyDescent="0.25">
      <c r="B490" s="90"/>
      <c r="C490" s="90"/>
      <c r="D490" s="90"/>
    </row>
    <row r="491" spans="2:4" ht="15.75" customHeight="1" x14ac:dyDescent="0.25">
      <c r="B491" s="90"/>
      <c r="C491" s="90"/>
      <c r="D491" s="90"/>
    </row>
    <row r="492" spans="2:4" ht="15.75" customHeight="1" x14ac:dyDescent="0.25">
      <c r="B492" s="90"/>
      <c r="C492" s="90"/>
      <c r="D492" s="90"/>
    </row>
    <row r="493" spans="2:4" ht="15.75" customHeight="1" x14ac:dyDescent="0.25">
      <c r="B493" s="90"/>
      <c r="C493" s="90"/>
      <c r="D493" s="90"/>
    </row>
    <row r="494" spans="2:4" ht="15.75" customHeight="1" x14ac:dyDescent="0.25">
      <c r="B494" s="90"/>
      <c r="C494" s="90"/>
      <c r="D494" s="90"/>
    </row>
    <row r="495" spans="2:4" ht="15.75" customHeight="1" x14ac:dyDescent="0.25">
      <c r="B495" s="90"/>
      <c r="C495" s="90"/>
      <c r="D495" s="90"/>
    </row>
    <row r="496" spans="2:4" ht="15.75" customHeight="1" x14ac:dyDescent="0.25">
      <c r="B496" s="90"/>
      <c r="C496" s="90"/>
      <c r="D496" s="90"/>
    </row>
    <row r="497" spans="2:4" ht="15.75" customHeight="1" x14ac:dyDescent="0.25">
      <c r="B497" s="90"/>
      <c r="C497" s="90"/>
      <c r="D497" s="90"/>
    </row>
    <row r="498" spans="2:4" ht="15.75" customHeight="1" x14ac:dyDescent="0.25">
      <c r="B498" s="90"/>
      <c r="C498" s="90"/>
      <c r="D498" s="90"/>
    </row>
    <row r="499" spans="2:4" ht="15.75" customHeight="1" x14ac:dyDescent="0.25">
      <c r="B499" s="90"/>
      <c r="C499" s="90"/>
      <c r="D499" s="90"/>
    </row>
    <row r="500" spans="2:4" ht="15.75" customHeight="1" x14ac:dyDescent="0.25">
      <c r="B500" s="90"/>
      <c r="C500" s="90"/>
      <c r="D500" s="90"/>
    </row>
    <row r="501" spans="2:4" ht="15.75" customHeight="1" x14ac:dyDescent="0.25">
      <c r="B501" s="90"/>
      <c r="C501" s="90"/>
      <c r="D501" s="90"/>
    </row>
    <row r="502" spans="2:4" ht="15.75" customHeight="1" x14ac:dyDescent="0.25">
      <c r="B502" s="90"/>
      <c r="C502" s="90"/>
      <c r="D502" s="90"/>
    </row>
    <row r="503" spans="2:4" ht="15.75" customHeight="1" x14ac:dyDescent="0.25">
      <c r="B503" s="90"/>
      <c r="C503" s="90"/>
      <c r="D503" s="90"/>
    </row>
    <row r="504" spans="2:4" ht="15.75" customHeight="1" x14ac:dyDescent="0.25">
      <c r="B504" s="90"/>
      <c r="C504" s="90"/>
      <c r="D504" s="90"/>
    </row>
    <row r="505" spans="2:4" ht="15.75" customHeight="1" x14ac:dyDescent="0.25">
      <c r="B505" s="90"/>
      <c r="C505" s="90"/>
      <c r="D505" s="90"/>
    </row>
    <row r="506" spans="2:4" ht="15.75" customHeight="1" x14ac:dyDescent="0.25">
      <c r="B506" s="90"/>
      <c r="C506" s="90"/>
      <c r="D506" s="90"/>
    </row>
    <row r="507" spans="2:4" ht="15.75" customHeight="1" x14ac:dyDescent="0.25">
      <c r="B507" s="90"/>
      <c r="C507" s="90"/>
      <c r="D507" s="90"/>
    </row>
    <row r="508" spans="2:4" ht="15.75" customHeight="1" x14ac:dyDescent="0.25">
      <c r="B508" s="90"/>
      <c r="C508" s="90"/>
      <c r="D508" s="90"/>
    </row>
    <row r="509" spans="2:4" ht="15.75" customHeight="1" x14ac:dyDescent="0.25">
      <c r="B509" s="90"/>
      <c r="C509" s="90"/>
      <c r="D509" s="90"/>
    </row>
    <row r="510" spans="2:4" ht="15.75" customHeight="1" x14ac:dyDescent="0.25">
      <c r="B510" s="90"/>
      <c r="C510" s="90"/>
      <c r="D510" s="90"/>
    </row>
    <row r="511" spans="2:4" ht="15.75" customHeight="1" x14ac:dyDescent="0.25">
      <c r="B511" s="90"/>
      <c r="C511" s="90"/>
      <c r="D511" s="90"/>
    </row>
    <row r="512" spans="2:4" ht="15.75" customHeight="1" x14ac:dyDescent="0.25">
      <c r="B512" s="90"/>
      <c r="C512" s="90"/>
      <c r="D512" s="90"/>
    </row>
    <row r="513" spans="2:4" ht="15.75" customHeight="1" x14ac:dyDescent="0.25">
      <c r="B513" s="90"/>
      <c r="C513" s="90"/>
      <c r="D513" s="90"/>
    </row>
    <row r="514" spans="2:4" ht="15.75" customHeight="1" x14ac:dyDescent="0.25">
      <c r="B514" s="90"/>
      <c r="C514" s="90"/>
      <c r="D514" s="90"/>
    </row>
    <row r="515" spans="2:4" ht="15.75" customHeight="1" x14ac:dyDescent="0.25">
      <c r="B515" s="90"/>
      <c r="C515" s="90"/>
      <c r="D515" s="90"/>
    </row>
    <row r="516" spans="2:4" ht="15.75" customHeight="1" x14ac:dyDescent="0.25">
      <c r="B516" s="90"/>
      <c r="C516" s="90"/>
      <c r="D516" s="90"/>
    </row>
    <row r="517" spans="2:4" ht="15.75" customHeight="1" x14ac:dyDescent="0.25">
      <c r="B517" s="90"/>
      <c r="C517" s="90"/>
      <c r="D517" s="90"/>
    </row>
    <row r="518" spans="2:4" ht="15.75" customHeight="1" x14ac:dyDescent="0.25">
      <c r="B518" s="90"/>
      <c r="C518" s="90"/>
      <c r="D518" s="90"/>
    </row>
    <row r="519" spans="2:4" ht="15.75" customHeight="1" x14ac:dyDescent="0.25">
      <c r="B519" s="90"/>
      <c r="C519" s="90"/>
      <c r="D519" s="90"/>
    </row>
    <row r="520" spans="2:4" ht="15.75" customHeight="1" x14ac:dyDescent="0.25">
      <c r="B520" s="90"/>
      <c r="C520" s="90"/>
      <c r="D520" s="90"/>
    </row>
    <row r="521" spans="2:4" ht="15.75" customHeight="1" x14ac:dyDescent="0.25">
      <c r="B521" s="90"/>
      <c r="C521" s="90"/>
      <c r="D521" s="90"/>
    </row>
    <row r="522" spans="2:4" ht="15.75" customHeight="1" x14ac:dyDescent="0.25">
      <c r="B522" s="90"/>
      <c r="C522" s="90"/>
      <c r="D522" s="90"/>
    </row>
    <row r="523" spans="2:4" ht="15.75" customHeight="1" x14ac:dyDescent="0.25">
      <c r="B523" s="90"/>
      <c r="C523" s="90"/>
      <c r="D523" s="90"/>
    </row>
    <row r="524" spans="2:4" ht="15.75" customHeight="1" x14ac:dyDescent="0.25">
      <c r="B524" s="90"/>
      <c r="C524" s="90"/>
      <c r="D524" s="90"/>
    </row>
    <row r="525" spans="2:4" ht="15.75" customHeight="1" x14ac:dyDescent="0.25">
      <c r="B525" s="90"/>
      <c r="C525" s="90"/>
      <c r="D525" s="90"/>
    </row>
    <row r="526" spans="2:4" ht="15.75" customHeight="1" x14ac:dyDescent="0.25">
      <c r="B526" s="90"/>
      <c r="C526" s="90"/>
      <c r="D526" s="90"/>
    </row>
    <row r="527" spans="2:4" ht="15.75" customHeight="1" x14ac:dyDescent="0.25">
      <c r="B527" s="90"/>
      <c r="C527" s="90"/>
      <c r="D527" s="90"/>
    </row>
    <row r="528" spans="2:4" ht="15.75" customHeight="1" x14ac:dyDescent="0.25">
      <c r="B528" s="90"/>
      <c r="C528" s="90"/>
      <c r="D528" s="90"/>
    </row>
    <row r="529" spans="2:4" ht="15.75" customHeight="1" x14ac:dyDescent="0.25">
      <c r="B529" s="90"/>
      <c r="C529" s="90"/>
      <c r="D529" s="90"/>
    </row>
    <row r="530" spans="2:4" ht="15.75" customHeight="1" x14ac:dyDescent="0.25">
      <c r="B530" s="90"/>
      <c r="C530" s="90"/>
      <c r="D530" s="90"/>
    </row>
    <row r="531" spans="2:4" ht="15.75" customHeight="1" x14ac:dyDescent="0.25">
      <c r="B531" s="90"/>
      <c r="C531" s="90"/>
      <c r="D531" s="90"/>
    </row>
    <row r="532" spans="2:4" ht="15.75" customHeight="1" x14ac:dyDescent="0.25">
      <c r="B532" s="90"/>
      <c r="C532" s="90"/>
      <c r="D532" s="90"/>
    </row>
    <row r="533" spans="2:4" ht="15.75" customHeight="1" x14ac:dyDescent="0.25">
      <c r="B533" s="90"/>
      <c r="C533" s="90"/>
      <c r="D533" s="90"/>
    </row>
    <row r="534" spans="2:4" ht="15.75" customHeight="1" x14ac:dyDescent="0.25">
      <c r="B534" s="90"/>
      <c r="C534" s="90"/>
      <c r="D534" s="90"/>
    </row>
    <row r="535" spans="2:4" ht="15.75" customHeight="1" x14ac:dyDescent="0.25">
      <c r="B535" s="90"/>
      <c r="C535" s="90"/>
      <c r="D535" s="90"/>
    </row>
    <row r="536" spans="2:4" ht="15.75" customHeight="1" x14ac:dyDescent="0.25">
      <c r="B536" s="90"/>
      <c r="C536" s="90"/>
      <c r="D536" s="90"/>
    </row>
    <row r="537" spans="2:4" ht="15.75" customHeight="1" x14ac:dyDescent="0.25">
      <c r="B537" s="90"/>
      <c r="C537" s="90"/>
      <c r="D537" s="90"/>
    </row>
    <row r="538" spans="2:4" ht="15.75" customHeight="1" x14ac:dyDescent="0.25">
      <c r="B538" s="90"/>
      <c r="C538" s="90"/>
      <c r="D538" s="90"/>
    </row>
    <row r="539" spans="2:4" ht="15.75" customHeight="1" x14ac:dyDescent="0.25">
      <c r="B539" s="90"/>
      <c r="C539" s="90"/>
      <c r="D539" s="90"/>
    </row>
    <row r="540" spans="2:4" ht="15.75" customHeight="1" x14ac:dyDescent="0.25">
      <c r="B540" s="90"/>
      <c r="C540" s="90"/>
      <c r="D540" s="90"/>
    </row>
    <row r="541" spans="2:4" ht="15.75" customHeight="1" x14ac:dyDescent="0.25">
      <c r="B541" s="90"/>
      <c r="C541" s="90"/>
      <c r="D541" s="90"/>
    </row>
    <row r="542" spans="2:4" ht="15.75" customHeight="1" x14ac:dyDescent="0.25">
      <c r="B542" s="90"/>
      <c r="C542" s="90"/>
      <c r="D542" s="90"/>
    </row>
    <row r="543" spans="2:4" ht="15.75" customHeight="1" x14ac:dyDescent="0.25">
      <c r="B543" s="90"/>
      <c r="C543" s="90"/>
      <c r="D543" s="90"/>
    </row>
    <row r="544" spans="2:4" ht="15.75" customHeight="1" x14ac:dyDescent="0.25">
      <c r="B544" s="90"/>
      <c r="C544" s="90"/>
      <c r="D544" s="90"/>
    </row>
    <row r="545" spans="2:4" ht="15.75" customHeight="1" x14ac:dyDescent="0.25">
      <c r="B545" s="90"/>
      <c r="C545" s="90"/>
      <c r="D545" s="90"/>
    </row>
    <row r="546" spans="2:4" ht="15.75" customHeight="1" x14ac:dyDescent="0.25">
      <c r="B546" s="90"/>
      <c r="C546" s="90"/>
      <c r="D546" s="90"/>
    </row>
    <row r="547" spans="2:4" ht="15.75" customHeight="1" x14ac:dyDescent="0.25">
      <c r="B547" s="90"/>
      <c r="C547" s="90"/>
      <c r="D547" s="90"/>
    </row>
    <row r="548" spans="2:4" ht="15.75" customHeight="1" x14ac:dyDescent="0.25">
      <c r="B548" s="90"/>
      <c r="C548" s="90"/>
      <c r="D548" s="90"/>
    </row>
    <row r="549" spans="2:4" ht="15.75" customHeight="1" x14ac:dyDescent="0.25">
      <c r="B549" s="90"/>
      <c r="C549" s="90"/>
      <c r="D549" s="90"/>
    </row>
    <row r="550" spans="2:4" ht="15.75" customHeight="1" x14ac:dyDescent="0.25">
      <c r="B550" s="90"/>
      <c r="C550" s="90"/>
      <c r="D550" s="90"/>
    </row>
    <row r="551" spans="2:4" ht="15.75" customHeight="1" x14ac:dyDescent="0.25">
      <c r="B551" s="90"/>
      <c r="C551" s="90"/>
      <c r="D551" s="90"/>
    </row>
    <row r="552" spans="2:4" ht="15.75" customHeight="1" x14ac:dyDescent="0.25">
      <c r="B552" s="90"/>
      <c r="C552" s="90"/>
      <c r="D552" s="90"/>
    </row>
    <row r="553" spans="2:4" ht="15.75" customHeight="1" x14ac:dyDescent="0.25">
      <c r="B553" s="90"/>
      <c r="C553" s="90"/>
      <c r="D553" s="90"/>
    </row>
    <row r="554" spans="2:4" ht="15.75" customHeight="1" x14ac:dyDescent="0.25">
      <c r="B554" s="90"/>
      <c r="C554" s="90"/>
      <c r="D554" s="90"/>
    </row>
    <row r="555" spans="2:4" ht="15.75" customHeight="1" x14ac:dyDescent="0.25">
      <c r="B555" s="90"/>
      <c r="C555" s="90"/>
      <c r="D555" s="90"/>
    </row>
    <row r="556" spans="2:4" ht="15.75" customHeight="1" x14ac:dyDescent="0.25">
      <c r="B556" s="90"/>
      <c r="C556" s="90"/>
      <c r="D556" s="90"/>
    </row>
    <row r="557" spans="2:4" ht="15.75" customHeight="1" x14ac:dyDescent="0.25">
      <c r="B557" s="90"/>
      <c r="C557" s="90"/>
      <c r="D557" s="90"/>
    </row>
    <row r="558" spans="2:4" ht="15.75" customHeight="1" x14ac:dyDescent="0.25">
      <c r="B558" s="90"/>
      <c r="C558" s="90"/>
      <c r="D558" s="90"/>
    </row>
    <row r="559" spans="2:4" ht="15.75" customHeight="1" x14ac:dyDescent="0.25">
      <c r="B559" s="90"/>
      <c r="C559" s="90"/>
      <c r="D559" s="90"/>
    </row>
    <row r="560" spans="2:4" ht="15.75" customHeight="1" x14ac:dyDescent="0.25">
      <c r="B560" s="90"/>
      <c r="C560" s="90"/>
      <c r="D560" s="90"/>
    </row>
    <row r="561" spans="2:4" ht="15.75" customHeight="1" x14ac:dyDescent="0.25">
      <c r="B561" s="90"/>
      <c r="C561" s="90"/>
      <c r="D561" s="90"/>
    </row>
    <row r="562" spans="2:4" ht="15.75" customHeight="1" x14ac:dyDescent="0.25">
      <c r="B562" s="90"/>
      <c r="C562" s="90"/>
      <c r="D562" s="90"/>
    </row>
    <row r="563" spans="2:4" ht="15.75" customHeight="1" x14ac:dyDescent="0.25">
      <c r="B563" s="90"/>
      <c r="C563" s="90"/>
      <c r="D563" s="90"/>
    </row>
    <row r="564" spans="2:4" ht="15.75" customHeight="1" x14ac:dyDescent="0.25">
      <c r="B564" s="90"/>
      <c r="C564" s="90"/>
      <c r="D564" s="90"/>
    </row>
    <row r="565" spans="2:4" ht="15.75" customHeight="1" x14ac:dyDescent="0.25">
      <c r="B565" s="90"/>
      <c r="C565" s="90"/>
      <c r="D565" s="90"/>
    </row>
    <row r="566" spans="2:4" ht="15.75" customHeight="1" x14ac:dyDescent="0.25">
      <c r="B566" s="90"/>
      <c r="C566" s="90"/>
      <c r="D566" s="90"/>
    </row>
    <row r="567" spans="2:4" ht="15.75" customHeight="1" x14ac:dyDescent="0.25">
      <c r="B567" s="90"/>
      <c r="C567" s="90"/>
      <c r="D567" s="90"/>
    </row>
    <row r="568" spans="2:4" ht="15.75" customHeight="1" x14ac:dyDescent="0.25">
      <c r="B568" s="90"/>
      <c r="C568" s="90"/>
      <c r="D568" s="90"/>
    </row>
    <row r="569" spans="2:4" ht="15.75" customHeight="1" x14ac:dyDescent="0.25">
      <c r="B569" s="90"/>
      <c r="C569" s="90"/>
      <c r="D569" s="90"/>
    </row>
    <row r="570" spans="2:4" ht="15.75" customHeight="1" x14ac:dyDescent="0.25">
      <c r="B570" s="90"/>
      <c r="C570" s="90"/>
      <c r="D570" s="90"/>
    </row>
    <row r="571" spans="2:4" ht="15.75" customHeight="1" x14ac:dyDescent="0.25">
      <c r="B571" s="90"/>
      <c r="C571" s="90"/>
      <c r="D571" s="90"/>
    </row>
    <row r="572" spans="2:4" ht="15.75" customHeight="1" x14ac:dyDescent="0.25">
      <c r="B572" s="90"/>
      <c r="C572" s="90"/>
      <c r="D572" s="90"/>
    </row>
    <row r="573" spans="2:4" ht="15.75" customHeight="1" x14ac:dyDescent="0.25">
      <c r="B573" s="90"/>
      <c r="C573" s="90"/>
      <c r="D573" s="90"/>
    </row>
    <row r="574" spans="2:4" ht="15.75" customHeight="1" x14ac:dyDescent="0.25">
      <c r="B574" s="90"/>
      <c r="C574" s="90"/>
      <c r="D574" s="90"/>
    </row>
    <row r="575" spans="2:4" ht="15.75" customHeight="1" x14ac:dyDescent="0.25">
      <c r="B575" s="90"/>
      <c r="C575" s="90"/>
      <c r="D575" s="90"/>
    </row>
    <row r="576" spans="2:4" ht="15.75" customHeight="1" x14ac:dyDescent="0.25">
      <c r="B576" s="90"/>
      <c r="C576" s="90"/>
      <c r="D576" s="90"/>
    </row>
    <row r="577" spans="2:4" ht="15.75" customHeight="1" x14ac:dyDescent="0.25">
      <c r="B577" s="90"/>
      <c r="C577" s="90"/>
      <c r="D577" s="90"/>
    </row>
    <row r="578" spans="2:4" ht="15.75" customHeight="1" x14ac:dyDescent="0.25">
      <c r="B578" s="90"/>
      <c r="C578" s="90"/>
      <c r="D578" s="90"/>
    </row>
    <row r="579" spans="2:4" ht="15.75" customHeight="1" x14ac:dyDescent="0.25">
      <c r="B579" s="90"/>
      <c r="C579" s="90"/>
      <c r="D579" s="90"/>
    </row>
    <row r="580" spans="2:4" ht="15.75" customHeight="1" x14ac:dyDescent="0.25">
      <c r="B580" s="90"/>
      <c r="C580" s="90"/>
      <c r="D580" s="90"/>
    </row>
    <row r="581" spans="2:4" ht="15.75" customHeight="1" x14ac:dyDescent="0.25">
      <c r="B581" s="90"/>
      <c r="C581" s="90"/>
      <c r="D581" s="90"/>
    </row>
    <row r="582" spans="2:4" ht="15.75" customHeight="1" x14ac:dyDescent="0.25">
      <c r="B582" s="90"/>
      <c r="C582" s="90"/>
      <c r="D582" s="90"/>
    </row>
    <row r="583" spans="2:4" ht="15.75" customHeight="1" x14ac:dyDescent="0.25">
      <c r="B583" s="90"/>
      <c r="C583" s="90"/>
      <c r="D583" s="90"/>
    </row>
    <row r="584" spans="2:4" ht="15.75" customHeight="1" x14ac:dyDescent="0.25">
      <c r="B584" s="90"/>
      <c r="C584" s="90"/>
      <c r="D584" s="90"/>
    </row>
    <row r="585" spans="2:4" ht="15.75" customHeight="1" x14ac:dyDescent="0.25">
      <c r="B585" s="90"/>
      <c r="C585" s="90"/>
      <c r="D585" s="90"/>
    </row>
    <row r="586" spans="2:4" ht="15.75" customHeight="1" x14ac:dyDescent="0.25">
      <c r="B586" s="90"/>
      <c r="C586" s="90"/>
      <c r="D586" s="90"/>
    </row>
    <row r="587" spans="2:4" ht="15.75" customHeight="1" x14ac:dyDescent="0.25">
      <c r="B587" s="90"/>
      <c r="C587" s="90"/>
      <c r="D587" s="90"/>
    </row>
    <row r="588" spans="2:4" ht="15.75" customHeight="1" x14ac:dyDescent="0.25">
      <c r="B588" s="90"/>
      <c r="C588" s="90"/>
      <c r="D588" s="90"/>
    </row>
    <row r="589" spans="2:4" ht="15.75" customHeight="1" x14ac:dyDescent="0.25">
      <c r="B589" s="90"/>
      <c r="C589" s="90"/>
      <c r="D589" s="90"/>
    </row>
    <row r="590" spans="2:4" ht="15.75" customHeight="1" x14ac:dyDescent="0.25">
      <c r="B590" s="90"/>
      <c r="C590" s="90"/>
      <c r="D590" s="90"/>
    </row>
    <row r="591" spans="2:4" ht="15.75" customHeight="1" x14ac:dyDescent="0.25">
      <c r="B591" s="90"/>
      <c r="C591" s="90"/>
      <c r="D591" s="90"/>
    </row>
    <row r="592" spans="2:4" ht="15.75" customHeight="1" x14ac:dyDescent="0.25">
      <c r="B592" s="90"/>
      <c r="C592" s="90"/>
      <c r="D592" s="90"/>
    </row>
    <row r="593" spans="2:4" ht="15.75" customHeight="1" x14ac:dyDescent="0.25">
      <c r="B593" s="90"/>
      <c r="C593" s="90"/>
      <c r="D593" s="90"/>
    </row>
    <row r="594" spans="2:4" ht="15.75" customHeight="1" x14ac:dyDescent="0.25">
      <c r="B594" s="90"/>
      <c r="C594" s="90"/>
      <c r="D594" s="90"/>
    </row>
    <row r="595" spans="2:4" ht="15.75" customHeight="1" x14ac:dyDescent="0.25">
      <c r="B595" s="90"/>
      <c r="C595" s="90"/>
      <c r="D595" s="90"/>
    </row>
    <row r="596" spans="2:4" ht="15.75" customHeight="1" x14ac:dyDescent="0.25">
      <c r="B596" s="90"/>
      <c r="C596" s="90"/>
      <c r="D596" s="90"/>
    </row>
    <row r="597" spans="2:4" ht="15.75" customHeight="1" x14ac:dyDescent="0.25">
      <c r="B597" s="90"/>
      <c r="C597" s="90"/>
      <c r="D597" s="90"/>
    </row>
    <row r="598" spans="2:4" ht="15.75" customHeight="1" x14ac:dyDescent="0.25">
      <c r="B598" s="90"/>
      <c r="C598" s="90"/>
      <c r="D598" s="90"/>
    </row>
    <row r="599" spans="2:4" ht="15.75" customHeight="1" x14ac:dyDescent="0.25">
      <c r="B599" s="90"/>
      <c r="C599" s="90"/>
      <c r="D599" s="90"/>
    </row>
    <row r="600" spans="2:4" ht="15.75" customHeight="1" x14ac:dyDescent="0.25">
      <c r="B600" s="90"/>
      <c r="C600" s="90"/>
      <c r="D600" s="90"/>
    </row>
    <row r="601" spans="2:4" ht="15.75" customHeight="1" x14ac:dyDescent="0.25">
      <c r="B601" s="90"/>
      <c r="C601" s="90"/>
      <c r="D601" s="90"/>
    </row>
    <row r="602" spans="2:4" ht="15.75" customHeight="1" x14ac:dyDescent="0.25">
      <c r="B602" s="90"/>
      <c r="C602" s="90"/>
      <c r="D602" s="90"/>
    </row>
    <row r="603" spans="2:4" ht="15.75" customHeight="1" x14ac:dyDescent="0.25">
      <c r="B603" s="90"/>
      <c r="C603" s="90"/>
      <c r="D603" s="90"/>
    </row>
    <row r="604" spans="2:4" ht="15.75" customHeight="1" x14ac:dyDescent="0.25">
      <c r="B604" s="90"/>
      <c r="C604" s="90"/>
      <c r="D604" s="90"/>
    </row>
    <row r="605" spans="2:4" ht="15.75" customHeight="1" x14ac:dyDescent="0.25">
      <c r="B605" s="90"/>
      <c r="C605" s="90"/>
      <c r="D605" s="90"/>
    </row>
    <row r="606" spans="2:4" ht="15.75" customHeight="1" x14ac:dyDescent="0.25">
      <c r="B606" s="90"/>
      <c r="C606" s="90"/>
      <c r="D606" s="90"/>
    </row>
    <row r="607" spans="2:4" ht="15.75" customHeight="1" x14ac:dyDescent="0.25">
      <c r="B607" s="90"/>
      <c r="C607" s="90"/>
      <c r="D607" s="90"/>
    </row>
    <row r="608" spans="2:4" ht="15.75" customHeight="1" x14ac:dyDescent="0.25">
      <c r="B608" s="90"/>
      <c r="C608" s="90"/>
      <c r="D608" s="90"/>
    </row>
    <row r="609" spans="2:4" ht="15.75" customHeight="1" x14ac:dyDescent="0.25">
      <c r="B609" s="90"/>
      <c r="C609" s="90"/>
      <c r="D609" s="90"/>
    </row>
    <row r="610" spans="2:4" ht="15.75" customHeight="1" x14ac:dyDescent="0.25">
      <c r="B610" s="90"/>
      <c r="C610" s="90"/>
      <c r="D610" s="90"/>
    </row>
    <row r="611" spans="2:4" ht="15.75" customHeight="1" x14ac:dyDescent="0.25">
      <c r="B611" s="90"/>
      <c r="C611" s="90"/>
      <c r="D611" s="90"/>
    </row>
    <row r="612" spans="2:4" ht="15.75" customHeight="1" x14ac:dyDescent="0.25">
      <c r="B612" s="90"/>
      <c r="C612" s="90"/>
      <c r="D612" s="90"/>
    </row>
    <row r="613" spans="2:4" ht="15.75" customHeight="1" x14ac:dyDescent="0.25">
      <c r="B613" s="90"/>
      <c r="C613" s="90"/>
      <c r="D613" s="90"/>
    </row>
    <row r="614" spans="2:4" ht="15.75" customHeight="1" x14ac:dyDescent="0.25">
      <c r="B614" s="90"/>
      <c r="C614" s="90"/>
      <c r="D614" s="90"/>
    </row>
    <row r="615" spans="2:4" ht="15.75" customHeight="1" x14ac:dyDescent="0.25">
      <c r="B615" s="90"/>
      <c r="C615" s="90"/>
      <c r="D615" s="90"/>
    </row>
    <row r="616" spans="2:4" ht="15.75" customHeight="1" x14ac:dyDescent="0.25">
      <c r="B616" s="90"/>
      <c r="C616" s="90"/>
      <c r="D616" s="90"/>
    </row>
    <row r="617" spans="2:4" ht="15.75" customHeight="1" x14ac:dyDescent="0.25">
      <c r="B617" s="90"/>
      <c r="C617" s="90"/>
      <c r="D617" s="90"/>
    </row>
    <row r="618" spans="2:4" ht="15.75" customHeight="1" x14ac:dyDescent="0.25">
      <c r="B618" s="90"/>
      <c r="C618" s="90"/>
      <c r="D618" s="90"/>
    </row>
    <row r="619" spans="2:4" ht="15.75" customHeight="1" x14ac:dyDescent="0.25">
      <c r="B619" s="90"/>
      <c r="C619" s="90"/>
      <c r="D619" s="90"/>
    </row>
    <row r="620" spans="2:4" ht="15.75" customHeight="1" x14ac:dyDescent="0.25">
      <c r="B620" s="90"/>
      <c r="C620" s="90"/>
      <c r="D620" s="90"/>
    </row>
    <row r="621" spans="2:4" ht="15.75" customHeight="1" x14ac:dyDescent="0.25">
      <c r="B621" s="90"/>
      <c r="C621" s="90"/>
      <c r="D621" s="90"/>
    </row>
    <row r="622" spans="2:4" ht="15.75" customHeight="1" x14ac:dyDescent="0.25">
      <c r="B622" s="90"/>
      <c r="C622" s="90"/>
      <c r="D622" s="90"/>
    </row>
    <row r="623" spans="2:4" ht="15.75" customHeight="1" x14ac:dyDescent="0.25">
      <c r="B623" s="90"/>
      <c r="C623" s="90"/>
      <c r="D623" s="90"/>
    </row>
    <row r="624" spans="2:4" ht="15.75" customHeight="1" x14ac:dyDescent="0.25">
      <c r="B624" s="90"/>
      <c r="C624" s="90"/>
      <c r="D624" s="90"/>
    </row>
    <row r="625" spans="2:4" ht="15.75" customHeight="1" x14ac:dyDescent="0.25">
      <c r="B625" s="90"/>
      <c r="C625" s="90"/>
      <c r="D625" s="90"/>
    </row>
    <row r="626" spans="2:4" ht="15.75" customHeight="1" x14ac:dyDescent="0.25">
      <c r="B626" s="90"/>
      <c r="C626" s="90"/>
      <c r="D626" s="90"/>
    </row>
    <row r="627" spans="2:4" ht="15.75" customHeight="1" x14ac:dyDescent="0.25">
      <c r="B627" s="90"/>
      <c r="C627" s="90"/>
      <c r="D627" s="90"/>
    </row>
    <row r="628" spans="2:4" ht="15.75" customHeight="1" x14ac:dyDescent="0.25">
      <c r="B628" s="90"/>
      <c r="C628" s="90"/>
      <c r="D628" s="90"/>
    </row>
    <row r="629" spans="2:4" ht="15.75" customHeight="1" x14ac:dyDescent="0.25">
      <c r="B629" s="90"/>
      <c r="C629" s="90"/>
      <c r="D629" s="90"/>
    </row>
    <row r="630" spans="2:4" ht="15.75" customHeight="1" x14ac:dyDescent="0.25">
      <c r="B630" s="90"/>
      <c r="C630" s="90"/>
      <c r="D630" s="90"/>
    </row>
    <row r="631" spans="2:4" ht="15.75" customHeight="1" x14ac:dyDescent="0.25">
      <c r="B631" s="90"/>
      <c r="C631" s="90"/>
      <c r="D631" s="90"/>
    </row>
    <row r="632" spans="2:4" ht="15.75" customHeight="1" x14ac:dyDescent="0.25">
      <c r="B632" s="90"/>
      <c r="C632" s="90"/>
      <c r="D632" s="90"/>
    </row>
    <row r="633" spans="2:4" ht="15.75" customHeight="1" x14ac:dyDescent="0.25">
      <c r="B633" s="90"/>
      <c r="C633" s="90"/>
      <c r="D633" s="90"/>
    </row>
    <row r="634" spans="2:4" ht="15.75" customHeight="1" x14ac:dyDescent="0.25">
      <c r="B634" s="90"/>
      <c r="C634" s="90"/>
      <c r="D634" s="90"/>
    </row>
    <row r="635" spans="2:4" ht="15.75" customHeight="1" x14ac:dyDescent="0.25">
      <c r="B635" s="90"/>
      <c r="C635" s="90"/>
      <c r="D635" s="90"/>
    </row>
    <row r="636" spans="2:4" ht="15.75" customHeight="1" x14ac:dyDescent="0.25">
      <c r="B636" s="90"/>
      <c r="C636" s="90"/>
      <c r="D636" s="90"/>
    </row>
    <row r="637" spans="2:4" ht="15.75" customHeight="1" x14ac:dyDescent="0.25">
      <c r="B637" s="90"/>
      <c r="C637" s="90"/>
      <c r="D637" s="90"/>
    </row>
    <row r="638" spans="2:4" ht="15.75" customHeight="1" x14ac:dyDescent="0.25">
      <c r="B638" s="90"/>
      <c r="C638" s="90"/>
      <c r="D638" s="90"/>
    </row>
    <row r="639" spans="2:4" ht="15.75" customHeight="1" x14ac:dyDescent="0.25">
      <c r="B639" s="90"/>
      <c r="C639" s="90"/>
      <c r="D639" s="90"/>
    </row>
    <row r="640" spans="2:4" ht="15.75" customHeight="1" x14ac:dyDescent="0.25">
      <c r="B640" s="90"/>
      <c r="C640" s="90"/>
      <c r="D640" s="90"/>
    </row>
    <row r="641" spans="2:4" ht="15.75" customHeight="1" x14ac:dyDescent="0.25">
      <c r="B641" s="90"/>
      <c r="C641" s="90"/>
      <c r="D641" s="90"/>
    </row>
    <row r="642" spans="2:4" ht="15.75" customHeight="1" x14ac:dyDescent="0.25">
      <c r="B642" s="90"/>
      <c r="C642" s="90"/>
      <c r="D642" s="90"/>
    </row>
    <row r="643" spans="2:4" ht="15.75" customHeight="1" x14ac:dyDescent="0.25">
      <c r="B643" s="90"/>
      <c r="C643" s="90"/>
      <c r="D643" s="90"/>
    </row>
    <row r="644" spans="2:4" ht="15.75" customHeight="1" x14ac:dyDescent="0.25">
      <c r="B644" s="90"/>
      <c r="C644" s="90"/>
      <c r="D644" s="90"/>
    </row>
    <row r="645" spans="2:4" ht="15.75" customHeight="1" x14ac:dyDescent="0.25">
      <c r="B645" s="90"/>
      <c r="C645" s="90"/>
      <c r="D645" s="90"/>
    </row>
    <row r="646" spans="2:4" ht="15.75" customHeight="1" x14ac:dyDescent="0.25">
      <c r="B646" s="90"/>
      <c r="C646" s="90"/>
      <c r="D646" s="90"/>
    </row>
    <row r="647" spans="2:4" ht="15.75" customHeight="1" x14ac:dyDescent="0.25">
      <c r="B647" s="90"/>
      <c r="C647" s="90"/>
      <c r="D647" s="90"/>
    </row>
    <row r="648" spans="2:4" ht="15.75" customHeight="1" x14ac:dyDescent="0.25">
      <c r="B648" s="90"/>
      <c r="C648" s="90"/>
      <c r="D648" s="90"/>
    </row>
    <row r="649" spans="2:4" ht="15.75" customHeight="1" x14ac:dyDescent="0.25">
      <c r="B649" s="90"/>
      <c r="C649" s="90"/>
      <c r="D649" s="90"/>
    </row>
    <row r="650" spans="2:4" ht="15.75" customHeight="1" x14ac:dyDescent="0.25">
      <c r="B650" s="90"/>
      <c r="C650" s="90"/>
      <c r="D650" s="90"/>
    </row>
    <row r="651" spans="2:4" ht="15.75" customHeight="1" x14ac:dyDescent="0.25">
      <c r="B651" s="90"/>
      <c r="C651" s="90"/>
      <c r="D651" s="90"/>
    </row>
    <row r="652" spans="2:4" ht="15.75" customHeight="1" x14ac:dyDescent="0.25">
      <c r="B652" s="90"/>
      <c r="C652" s="90"/>
      <c r="D652" s="90"/>
    </row>
    <row r="653" spans="2:4" ht="15.75" customHeight="1" x14ac:dyDescent="0.25">
      <c r="B653" s="90"/>
      <c r="C653" s="90"/>
      <c r="D653" s="90"/>
    </row>
    <row r="654" spans="2:4" ht="15.75" customHeight="1" x14ac:dyDescent="0.25">
      <c r="B654" s="90"/>
      <c r="C654" s="90"/>
      <c r="D654" s="90"/>
    </row>
    <row r="655" spans="2:4" ht="15.75" customHeight="1" x14ac:dyDescent="0.25">
      <c r="B655" s="90"/>
      <c r="C655" s="90"/>
      <c r="D655" s="90"/>
    </row>
    <row r="656" spans="2:4" ht="15.75" customHeight="1" x14ac:dyDescent="0.25">
      <c r="B656" s="90"/>
      <c r="C656" s="90"/>
      <c r="D656" s="90"/>
    </row>
    <row r="657" spans="2:4" ht="15.75" customHeight="1" x14ac:dyDescent="0.25">
      <c r="B657" s="90"/>
      <c r="C657" s="90"/>
      <c r="D657" s="90"/>
    </row>
    <row r="658" spans="2:4" ht="15.75" customHeight="1" x14ac:dyDescent="0.25">
      <c r="B658" s="90"/>
      <c r="C658" s="90"/>
      <c r="D658" s="90"/>
    </row>
    <row r="659" spans="2:4" ht="15.75" customHeight="1" x14ac:dyDescent="0.25">
      <c r="B659" s="90"/>
      <c r="C659" s="90"/>
      <c r="D659" s="90"/>
    </row>
    <row r="660" spans="2:4" ht="15.75" customHeight="1" x14ac:dyDescent="0.25">
      <c r="B660" s="90"/>
      <c r="C660" s="90"/>
      <c r="D660" s="90"/>
    </row>
    <row r="661" spans="2:4" ht="15.75" customHeight="1" x14ac:dyDescent="0.25">
      <c r="B661" s="90"/>
      <c r="C661" s="90"/>
      <c r="D661" s="90"/>
    </row>
    <row r="662" spans="2:4" ht="15.75" customHeight="1" x14ac:dyDescent="0.25">
      <c r="B662" s="90"/>
      <c r="C662" s="90"/>
      <c r="D662" s="90"/>
    </row>
    <row r="663" spans="2:4" ht="15.75" customHeight="1" x14ac:dyDescent="0.25">
      <c r="B663" s="90"/>
      <c r="C663" s="90"/>
      <c r="D663" s="90"/>
    </row>
    <row r="664" spans="2:4" ht="15.75" customHeight="1" x14ac:dyDescent="0.25">
      <c r="B664" s="90"/>
      <c r="C664" s="90"/>
      <c r="D664" s="90"/>
    </row>
    <row r="665" spans="2:4" ht="15.75" customHeight="1" x14ac:dyDescent="0.25">
      <c r="B665" s="90"/>
      <c r="C665" s="90"/>
      <c r="D665" s="90"/>
    </row>
    <row r="666" spans="2:4" ht="15.75" customHeight="1" x14ac:dyDescent="0.25">
      <c r="B666" s="90"/>
      <c r="C666" s="90"/>
      <c r="D666" s="90"/>
    </row>
    <row r="667" spans="2:4" ht="15.75" customHeight="1" x14ac:dyDescent="0.25">
      <c r="B667" s="90"/>
      <c r="C667" s="90"/>
      <c r="D667" s="90"/>
    </row>
    <row r="668" spans="2:4" ht="15.75" customHeight="1" x14ac:dyDescent="0.25">
      <c r="B668" s="90"/>
      <c r="C668" s="90"/>
      <c r="D668" s="90"/>
    </row>
    <row r="669" spans="2:4" ht="15.75" customHeight="1" x14ac:dyDescent="0.25">
      <c r="B669" s="90"/>
      <c r="C669" s="90"/>
      <c r="D669" s="90"/>
    </row>
    <row r="670" spans="2:4" ht="15.75" customHeight="1" x14ac:dyDescent="0.25">
      <c r="B670" s="90"/>
      <c r="C670" s="90"/>
      <c r="D670" s="90"/>
    </row>
    <row r="671" spans="2:4" ht="15.75" customHeight="1" x14ac:dyDescent="0.25">
      <c r="B671" s="90"/>
      <c r="C671" s="90"/>
      <c r="D671" s="90"/>
    </row>
    <row r="672" spans="2:4" ht="15.75" customHeight="1" x14ac:dyDescent="0.25">
      <c r="B672" s="90"/>
      <c r="C672" s="90"/>
      <c r="D672" s="90"/>
    </row>
    <row r="673" spans="2:4" ht="15.75" customHeight="1" x14ac:dyDescent="0.25">
      <c r="B673" s="90"/>
      <c r="C673" s="90"/>
      <c r="D673" s="90"/>
    </row>
    <row r="674" spans="2:4" ht="15.75" customHeight="1" x14ac:dyDescent="0.25">
      <c r="B674" s="90"/>
      <c r="C674" s="90"/>
      <c r="D674" s="90"/>
    </row>
    <row r="675" spans="2:4" ht="15.75" customHeight="1" x14ac:dyDescent="0.25">
      <c r="B675" s="90"/>
      <c r="C675" s="90"/>
      <c r="D675" s="90"/>
    </row>
    <row r="676" spans="2:4" ht="15.75" customHeight="1" x14ac:dyDescent="0.25">
      <c r="B676" s="90"/>
      <c r="C676" s="90"/>
      <c r="D676" s="90"/>
    </row>
    <row r="677" spans="2:4" ht="15.75" customHeight="1" x14ac:dyDescent="0.25">
      <c r="B677" s="90"/>
      <c r="C677" s="90"/>
      <c r="D677" s="90"/>
    </row>
    <row r="678" spans="2:4" ht="15.75" customHeight="1" x14ac:dyDescent="0.25">
      <c r="B678" s="90"/>
      <c r="C678" s="90"/>
      <c r="D678" s="90"/>
    </row>
    <row r="679" spans="2:4" ht="15.75" customHeight="1" x14ac:dyDescent="0.25">
      <c r="B679" s="90"/>
      <c r="C679" s="90"/>
      <c r="D679" s="90"/>
    </row>
    <row r="680" spans="2:4" ht="15.75" customHeight="1" x14ac:dyDescent="0.25">
      <c r="B680" s="90"/>
      <c r="C680" s="90"/>
      <c r="D680" s="90"/>
    </row>
    <row r="681" spans="2:4" ht="15.75" customHeight="1" x14ac:dyDescent="0.25">
      <c r="B681" s="90"/>
      <c r="C681" s="90"/>
      <c r="D681" s="90"/>
    </row>
    <row r="682" spans="2:4" ht="15.75" customHeight="1" x14ac:dyDescent="0.25">
      <c r="B682" s="90"/>
      <c r="C682" s="90"/>
      <c r="D682" s="90"/>
    </row>
    <row r="683" spans="2:4" ht="15.75" customHeight="1" x14ac:dyDescent="0.25">
      <c r="B683" s="90"/>
      <c r="C683" s="90"/>
      <c r="D683" s="90"/>
    </row>
    <row r="684" spans="2:4" ht="15.75" customHeight="1" x14ac:dyDescent="0.25">
      <c r="B684" s="90"/>
      <c r="C684" s="90"/>
      <c r="D684" s="90"/>
    </row>
    <row r="685" spans="2:4" ht="15.75" customHeight="1" x14ac:dyDescent="0.25">
      <c r="B685" s="90"/>
      <c r="C685" s="90"/>
      <c r="D685" s="90"/>
    </row>
    <row r="686" spans="2:4" ht="15.75" customHeight="1" x14ac:dyDescent="0.25">
      <c r="B686" s="90"/>
      <c r="C686" s="90"/>
      <c r="D686" s="90"/>
    </row>
    <row r="687" spans="2:4" ht="15.75" customHeight="1" x14ac:dyDescent="0.25">
      <c r="B687" s="90"/>
      <c r="C687" s="90"/>
      <c r="D687" s="90"/>
    </row>
    <row r="688" spans="2:4" ht="15.75" customHeight="1" x14ac:dyDescent="0.25">
      <c r="B688" s="90"/>
      <c r="C688" s="90"/>
      <c r="D688" s="90"/>
    </row>
    <row r="689" spans="2:4" ht="15.75" customHeight="1" x14ac:dyDescent="0.25">
      <c r="B689" s="90"/>
      <c r="C689" s="90"/>
      <c r="D689" s="90"/>
    </row>
    <row r="690" spans="2:4" ht="15.75" customHeight="1" x14ac:dyDescent="0.25">
      <c r="B690" s="90"/>
      <c r="C690" s="90"/>
      <c r="D690" s="90"/>
    </row>
    <row r="691" spans="2:4" ht="15.75" customHeight="1" x14ac:dyDescent="0.25">
      <c r="B691" s="90"/>
      <c r="C691" s="90"/>
      <c r="D691" s="90"/>
    </row>
    <row r="692" spans="2:4" ht="15.75" customHeight="1" x14ac:dyDescent="0.25">
      <c r="B692" s="90"/>
      <c r="C692" s="90"/>
      <c r="D692" s="90"/>
    </row>
    <row r="693" spans="2:4" ht="15.75" customHeight="1" x14ac:dyDescent="0.25">
      <c r="B693" s="90"/>
      <c r="C693" s="90"/>
      <c r="D693" s="90"/>
    </row>
    <row r="694" spans="2:4" ht="15.75" customHeight="1" x14ac:dyDescent="0.25">
      <c r="B694" s="90"/>
      <c r="C694" s="90"/>
      <c r="D694" s="90"/>
    </row>
    <row r="695" spans="2:4" ht="15.75" customHeight="1" x14ac:dyDescent="0.25">
      <c r="B695" s="90"/>
      <c r="C695" s="90"/>
      <c r="D695" s="90"/>
    </row>
    <row r="696" spans="2:4" ht="15.75" customHeight="1" x14ac:dyDescent="0.25">
      <c r="B696" s="90"/>
      <c r="C696" s="90"/>
      <c r="D696" s="90"/>
    </row>
    <row r="697" spans="2:4" ht="15.75" customHeight="1" x14ac:dyDescent="0.25">
      <c r="B697" s="90"/>
      <c r="C697" s="90"/>
      <c r="D697" s="90"/>
    </row>
    <row r="698" spans="2:4" ht="15.75" customHeight="1" x14ac:dyDescent="0.25">
      <c r="B698" s="90"/>
      <c r="C698" s="90"/>
      <c r="D698" s="90"/>
    </row>
    <row r="699" spans="2:4" ht="15.75" customHeight="1" x14ac:dyDescent="0.25">
      <c r="B699" s="90"/>
      <c r="C699" s="90"/>
      <c r="D699" s="90"/>
    </row>
    <row r="700" spans="2:4" ht="15.75" customHeight="1" x14ac:dyDescent="0.25">
      <c r="B700" s="90"/>
      <c r="C700" s="90"/>
      <c r="D700" s="90"/>
    </row>
    <row r="701" spans="2:4" ht="15.75" customHeight="1" x14ac:dyDescent="0.25">
      <c r="B701" s="90"/>
      <c r="C701" s="90"/>
      <c r="D701" s="90"/>
    </row>
    <row r="702" spans="2:4" ht="15.75" customHeight="1" x14ac:dyDescent="0.25">
      <c r="B702" s="90"/>
      <c r="C702" s="90"/>
      <c r="D702" s="90"/>
    </row>
    <row r="703" spans="2:4" ht="15.75" customHeight="1" x14ac:dyDescent="0.25">
      <c r="B703" s="90"/>
      <c r="C703" s="90"/>
      <c r="D703" s="90"/>
    </row>
    <row r="704" spans="2:4" ht="15.75" customHeight="1" x14ac:dyDescent="0.25">
      <c r="B704" s="90"/>
      <c r="C704" s="90"/>
      <c r="D704" s="90"/>
    </row>
    <row r="705" spans="2:4" ht="15.75" customHeight="1" x14ac:dyDescent="0.25">
      <c r="B705" s="90"/>
      <c r="C705" s="90"/>
      <c r="D705" s="90"/>
    </row>
    <row r="706" spans="2:4" ht="15.75" customHeight="1" x14ac:dyDescent="0.25">
      <c r="B706" s="90"/>
      <c r="C706" s="90"/>
      <c r="D706" s="90"/>
    </row>
    <row r="707" spans="2:4" ht="15.75" customHeight="1" x14ac:dyDescent="0.25">
      <c r="B707" s="90"/>
      <c r="C707" s="90"/>
      <c r="D707" s="90"/>
    </row>
    <row r="708" spans="2:4" ht="15.75" customHeight="1" x14ac:dyDescent="0.25">
      <c r="B708" s="90"/>
      <c r="C708" s="90"/>
      <c r="D708" s="90"/>
    </row>
    <row r="709" spans="2:4" ht="15.75" customHeight="1" x14ac:dyDescent="0.25">
      <c r="B709" s="90"/>
      <c r="C709" s="90"/>
      <c r="D709" s="90"/>
    </row>
    <row r="710" spans="2:4" ht="15.75" customHeight="1" x14ac:dyDescent="0.25">
      <c r="B710" s="90"/>
      <c r="C710" s="90"/>
      <c r="D710" s="90"/>
    </row>
    <row r="711" spans="2:4" ht="15.75" customHeight="1" x14ac:dyDescent="0.25">
      <c r="B711" s="90"/>
      <c r="C711" s="90"/>
      <c r="D711" s="90"/>
    </row>
    <row r="712" spans="2:4" ht="15.75" customHeight="1" x14ac:dyDescent="0.25">
      <c r="B712" s="90"/>
      <c r="C712" s="90"/>
      <c r="D712" s="90"/>
    </row>
    <row r="713" spans="2:4" ht="15.75" customHeight="1" x14ac:dyDescent="0.25">
      <c r="B713" s="90"/>
      <c r="C713" s="90"/>
      <c r="D713" s="90"/>
    </row>
    <row r="714" spans="2:4" ht="15.75" customHeight="1" x14ac:dyDescent="0.25">
      <c r="B714" s="90"/>
      <c r="C714" s="90"/>
      <c r="D714" s="90"/>
    </row>
    <row r="715" spans="2:4" ht="15.75" customHeight="1" x14ac:dyDescent="0.25">
      <c r="B715" s="90"/>
      <c r="C715" s="90"/>
      <c r="D715" s="90"/>
    </row>
    <row r="716" spans="2:4" ht="15.75" customHeight="1" x14ac:dyDescent="0.25">
      <c r="B716" s="90"/>
      <c r="C716" s="90"/>
      <c r="D716" s="90"/>
    </row>
    <row r="717" spans="2:4" ht="15.75" customHeight="1" x14ac:dyDescent="0.25">
      <c r="B717" s="90"/>
      <c r="C717" s="90"/>
      <c r="D717" s="90"/>
    </row>
    <row r="718" spans="2:4" ht="15.75" customHeight="1" x14ac:dyDescent="0.25">
      <c r="B718" s="90"/>
      <c r="C718" s="90"/>
      <c r="D718" s="90"/>
    </row>
    <row r="719" spans="2:4" ht="15.75" customHeight="1" x14ac:dyDescent="0.25">
      <c r="B719" s="90"/>
      <c r="C719" s="90"/>
      <c r="D719" s="90"/>
    </row>
    <row r="720" spans="2:4" ht="15.75" customHeight="1" x14ac:dyDescent="0.25">
      <c r="B720" s="90"/>
      <c r="C720" s="90"/>
      <c r="D720" s="90"/>
    </row>
    <row r="721" spans="2:4" ht="15.75" customHeight="1" x14ac:dyDescent="0.25">
      <c r="B721" s="90"/>
      <c r="C721" s="90"/>
      <c r="D721" s="90"/>
    </row>
    <row r="722" spans="2:4" ht="15.75" customHeight="1" x14ac:dyDescent="0.25">
      <c r="B722" s="90"/>
      <c r="C722" s="90"/>
      <c r="D722" s="90"/>
    </row>
    <row r="723" spans="2:4" ht="15.75" customHeight="1" x14ac:dyDescent="0.25">
      <c r="B723" s="90"/>
      <c r="C723" s="90"/>
      <c r="D723" s="90"/>
    </row>
    <row r="724" spans="2:4" ht="15.75" customHeight="1" x14ac:dyDescent="0.25">
      <c r="B724" s="90"/>
      <c r="C724" s="90"/>
      <c r="D724" s="90"/>
    </row>
    <row r="725" spans="2:4" ht="15.75" customHeight="1" x14ac:dyDescent="0.25">
      <c r="B725" s="90"/>
      <c r="C725" s="90"/>
      <c r="D725" s="90"/>
    </row>
    <row r="726" spans="2:4" ht="15.75" customHeight="1" x14ac:dyDescent="0.25">
      <c r="B726" s="90"/>
      <c r="C726" s="90"/>
      <c r="D726" s="90"/>
    </row>
    <row r="727" spans="2:4" ht="15.75" customHeight="1" x14ac:dyDescent="0.25">
      <c r="B727" s="90"/>
      <c r="C727" s="90"/>
      <c r="D727" s="90"/>
    </row>
    <row r="728" spans="2:4" ht="15.75" customHeight="1" x14ac:dyDescent="0.25">
      <c r="B728" s="90"/>
      <c r="C728" s="90"/>
      <c r="D728" s="90"/>
    </row>
    <row r="729" spans="2:4" ht="15.75" customHeight="1" x14ac:dyDescent="0.25">
      <c r="B729" s="90"/>
      <c r="C729" s="90"/>
      <c r="D729" s="90"/>
    </row>
    <row r="730" spans="2:4" ht="15.75" customHeight="1" x14ac:dyDescent="0.25">
      <c r="B730" s="90"/>
      <c r="C730" s="90"/>
      <c r="D730" s="90"/>
    </row>
    <row r="731" spans="2:4" ht="15.75" customHeight="1" x14ac:dyDescent="0.25">
      <c r="B731" s="90"/>
      <c r="C731" s="90"/>
      <c r="D731" s="90"/>
    </row>
    <row r="732" spans="2:4" ht="15.75" customHeight="1" x14ac:dyDescent="0.25">
      <c r="B732" s="90"/>
      <c r="C732" s="90"/>
      <c r="D732" s="90"/>
    </row>
    <row r="733" spans="2:4" ht="15.75" customHeight="1" x14ac:dyDescent="0.25">
      <c r="B733" s="90"/>
      <c r="C733" s="90"/>
      <c r="D733" s="90"/>
    </row>
    <row r="734" spans="2:4" ht="15.75" customHeight="1" x14ac:dyDescent="0.25">
      <c r="B734" s="90"/>
      <c r="C734" s="90"/>
      <c r="D734" s="90"/>
    </row>
    <row r="735" spans="2:4" ht="15.75" customHeight="1" x14ac:dyDescent="0.25">
      <c r="B735" s="90"/>
      <c r="C735" s="90"/>
      <c r="D735" s="90"/>
    </row>
    <row r="736" spans="2:4" ht="15.75" customHeight="1" x14ac:dyDescent="0.25">
      <c r="B736" s="90"/>
      <c r="C736" s="90"/>
      <c r="D736" s="90"/>
    </row>
    <row r="737" spans="2:4" ht="15.75" customHeight="1" x14ac:dyDescent="0.25">
      <c r="B737" s="90"/>
      <c r="C737" s="90"/>
      <c r="D737" s="90"/>
    </row>
    <row r="738" spans="2:4" ht="15.75" customHeight="1" x14ac:dyDescent="0.25">
      <c r="B738" s="90"/>
      <c r="C738" s="90"/>
      <c r="D738" s="90"/>
    </row>
    <row r="739" spans="2:4" ht="15.75" customHeight="1" x14ac:dyDescent="0.25">
      <c r="B739" s="90"/>
      <c r="C739" s="90"/>
      <c r="D739" s="90"/>
    </row>
    <row r="740" spans="2:4" ht="15.75" customHeight="1" x14ac:dyDescent="0.25">
      <c r="B740" s="90"/>
      <c r="C740" s="90"/>
      <c r="D740" s="90"/>
    </row>
    <row r="741" spans="2:4" ht="15.75" customHeight="1" x14ac:dyDescent="0.25">
      <c r="B741" s="90"/>
      <c r="C741" s="90"/>
      <c r="D741" s="90"/>
    </row>
    <row r="742" spans="2:4" ht="15.75" customHeight="1" x14ac:dyDescent="0.25">
      <c r="B742" s="90"/>
      <c r="C742" s="90"/>
      <c r="D742" s="90"/>
    </row>
    <row r="743" spans="2:4" ht="15.75" customHeight="1" x14ac:dyDescent="0.25">
      <c r="B743" s="90"/>
      <c r="C743" s="90"/>
      <c r="D743" s="90"/>
    </row>
    <row r="744" spans="2:4" ht="15.75" customHeight="1" x14ac:dyDescent="0.25">
      <c r="B744" s="90"/>
      <c r="C744" s="90"/>
      <c r="D744" s="90"/>
    </row>
    <row r="745" spans="2:4" ht="15.75" customHeight="1" x14ac:dyDescent="0.25">
      <c r="B745" s="90"/>
      <c r="C745" s="90"/>
      <c r="D745" s="90"/>
    </row>
    <row r="746" spans="2:4" ht="15.75" customHeight="1" x14ac:dyDescent="0.25">
      <c r="B746" s="90"/>
      <c r="C746" s="90"/>
      <c r="D746" s="90"/>
    </row>
    <row r="747" spans="2:4" ht="15.75" customHeight="1" x14ac:dyDescent="0.25">
      <c r="B747" s="90"/>
      <c r="C747" s="90"/>
      <c r="D747" s="90"/>
    </row>
    <row r="748" spans="2:4" ht="15.75" customHeight="1" x14ac:dyDescent="0.25">
      <c r="B748" s="90"/>
      <c r="C748" s="90"/>
      <c r="D748" s="90"/>
    </row>
    <row r="749" spans="2:4" ht="15.75" customHeight="1" x14ac:dyDescent="0.25">
      <c r="B749" s="90"/>
      <c r="C749" s="90"/>
      <c r="D749" s="90"/>
    </row>
    <row r="750" spans="2:4" ht="15.75" customHeight="1" x14ac:dyDescent="0.25">
      <c r="B750" s="90"/>
      <c r="C750" s="90"/>
      <c r="D750" s="90"/>
    </row>
    <row r="751" spans="2:4" ht="15.75" customHeight="1" x14ac:dyDescent="0.25">
      <c r="B751" s="90"/>
      <c r="C751" s="90"/>
      <c r="D751" s="90"/>
    </row>
    <row r="752" spans="2:4" ht="15.75" customHeight="1" x14ac:dyDescent="0.25">
      <c r="B752" s="90"/>
      <c r="C752" s="90"/>
      <c r="D752" s="90"/>
    </row>
    <row r="753" spans="2:4" ht="15.75" customHeight="1" x14ac:dyDescent="0.25">
      <c r="B753" s="90"/>
      <c r="C753" s="90"/>
      <c r="D753" s="90"/>
    </row>
    <row r="754" spans="2:4" ht="15.75" customHeight="1" x14ac:dyDescent="0.25">
      <c r="B754" s="90"/>
      <c r="C754" s="90"/>
      <c r="D754" s="90"/>
    </row>
    <row r="755" spans="2:4" ht="15.75" customHeight="1" x14ac:dyDescent="0.25">
      <c r="B755" s="90"/>
      <c r="C755" s="90"/>
      <c r="D755" s="90"/>
    </row>
    <row r="756" spans="2:4" ht="15.75" customHeight="1" x14ac:dyDescent="0.25">
      <c r="B756" s="90"/>
      <c r="C756" s="90"/>
      <c r="D756" s="90"/>
    </row>
    <row r="757" spans="2:4" ht="15.75" customHeight="1" x14ac:dyDescent="0.25">
      <c r="B757" s="90"/>
      <c r="C757" s="90"/>
      <c r="D757" s="90"/>
    </row>
    <row r="758" spans="2:4" ht="15.75" customHeight="1" x14ac:dyDescent="0.25">
      <c r="B758" s="90"/>
      <c r="C758" s="90"/>
      <c r="D758" s="90"/>
    </row>
    <row r="759" spans="2:4" ht="15.75" customHeight="1" x14ac:dyDescent="0.25">
      <c r="B759" s="90"/>
      <c r="C759" s="90"/>
      <c r="D759" s="90"/>
    </row>
    <row r="760" spans="2:4" ht="15.75" customHeight="1" x14ac:dyDescent="0.25">
      <c r="B760" s="90"/>
      <c r="C760" s="90"/>
      <c r="D760" s="90"/>
    </row>
    <row r="761" spans="2:4" ht="15.75" customHeight="1" x14ac:dyDescent="0.25">
      <c r="B761" s="90"/>
      <c r="C761" s="90"/>
      <c r="D761" s="90"/>
    </row>
    <row r="762" spans="2:4" ht="15.75" customHeight="1" x14ac:dyDescent="0.25">
      <c r="B762" s="90"/>
      <c r="C762" s="90"/>
      <c r="D762" s="90"/>
    </row>
    <row r="763" spans="2:4" ht="15.75" customHeight="1" x14ac:dyDescent="0.25">
      <c r="B763" s="90"/>
      <c r="C763" s="90"/>
      <c r="D763" s="90"/>
    </row>
    <row r="764" spans="2:4" ht="15.75" customHeight="1" x14ac:dyDescent="0.25">
      <c r="B764" s="90"/>
      <c r="C764" s="90"/>
      <c r="D764" s="90"/>
    </row>
    <row r="765" spans="2:4" ht="15.75" customHeight="1" x14ac:dyDescent="0.25">
      <c r="B765" s="90"/>
      <c r="C765" s="90"/>
      <c r="D765" s="90"/>
    </row>
    <row r="766" spans="2:4" ht="15.75" customHeight="1" x14ac:dyDescent="0.25">
      <c r="B766" s="90"/>
      <c r="C766" s="90"/>
      <c r="D766" s="90"/>
    </row>
    <row r="767" spans="2:4" ht="15.75" customHeight="1" x14ac:dyDescent="0.25">
      <c r="B767" s="90"/>
      <c r="C767" s="90"/>
      <c r="D767" s="90"/>
    </row>
    <row r="768" spans="2:4" ht="15.75" customHeight="1" x14ac:dyDescent="0.25">
      <c r="B768" s="90"/>
      <c r="C768" s="90"/>
      <c r="D768" s="90"/>
    </row>
    <row r="769" spans="2:4" ht="15.75" customHeight="1" x14ac:dyDescent="0.25">
      <c r="B769" s="90"/>
      <c r="C769" s="90"/>
      <c r="D769" s="90"/>
    </row>
    <row r="770" spans="2:4" ht="15.75" customHeight="1" x14ac:dyDescent="0.25">
      <c r="B770" s="90"/>
      <c r="C770" s="90"/>
      <c r="D770" s="90"/>
    </row>
    <row r="771" spans="2:4" ht="15.75" customHeight="1" x14ac:dyDescent="0.25">
      <c r="B771" s="90"/>
      <c r="C771" s="90"/>
      <c r="D771" s="90"/>
    </row>
    <row r="772" spans="2:4" ht="15.75" customHeight="1" x14ac:dyDescent="0.25">
      <c r="B772" s="90"/>
      <c r="C772" s="90"/>
      <c r="D772" s="90"/>
    </row>
    <row r="773" spans="2:4" ht="15.75" customHeight="1" x14ac:dyDescent="0.25">
      <c r="B773" s="90"/>
      <c r="C773" s="90"/>
      <c r="D773" s="90"/>
    </row>
    <row r="774" spans="2:4" ht="15.75" customHeight="1" x14ac:dyDescent="0.25">
      <c r="B774" s="90"/>
      <c r="C774" s="90"/>
      <c r="D774" s="90"/>
    </row>
    <row r="775" spans="2:4" ht="15.75" customHeight="1" x14ac:dyDescent="0.25">
      <c r="B775" s="90"/>
      <c r="C775" s="90"/>
      <c r="D775" s="90"/>
    </row>
    <row r="776" spans="2:4" ht="15.75" customHeight="1" x14ac:dyDescent="0.25">
      <c r="B776" s="90"/>
      <c r="C776" s="90"/>
      <c r="D776" s="90"/>
    </row>
    <row r="777" spans="2:4" ht="15.75" customHeight="1" x14ac:dyDescent="0.25">
      <c r="B777" s="90"/>
      <c r="C777" s="90"/>
      <c r="D777" s="90"/>
    </row>
    <row r="778" spans="2:4" ht="15.75" customHeight="1" x14ac:dyDescent="0.25">
      <c r="B778" s="90"/>
      <c r="C778" s="90"/>
      <c r="D778" s="90"/>
    </row>
    <row r="779" spans="2:4" ht="15.75" customHeight="1" x14ac:dyDescent="0.25">
      <c r="B779" s="90"/>
      <c r="C779" s="90"/>
      <c r="D779" s="90"/>
    </row>
    <row r="780" spans="2:4" ht="15.75" customHeight="1" x14ac:dyDescent="0.25">
      <c r="B780" s="90"/>
      <c r="C780" s="90"/>
      <c r="D780" s="90"/>
    </row>
    <row r="781" spans="2:4" ht="15.75" customHeight="1" x14ac:dyDescent="0.25">
      <c r="B781" s="90"/>
      <c r="C781" s="90"/>
      <c r="D781" s="90"/>
    </row>
    <row r="782" spans="2:4" ht="15.75" customHeight="1" x14ac:dyDescent="0.25">
      <c r="B782" s="90"/>
      <c r="C782" s="90"/>
      <c r="D782" s="90"/>
    </row>
    <row r="783" spans="2:4" ht="15.75" customHeight="1" x14ac:dyDescent="0.25">
      <c r="B783" s="90"/>
      <c r="C783" s="90"/>
      <c r="D783" s="90"/>
    </row>
    <row r="784" spans="2:4" ht="15.75" customHeight="1" x14ac:dyDescent="0.25">
      <c r="B784" s="90"/>
      <c r="C784" s="90"/>
      <c r="D784" s="90"/>
    </row>
    <row r="785" spans="2:4" ht="15.75" customHeight="1" x14ac:dyDescent="0.25">
      <c r="B785" s="90"/>
      <c r="C785" s="90"/>
      <c r="D785" s="90"/>
    </row>
    <row r="786" spans="2:4" ht="15.75" customHeight="1" x14ac:dyDescent="0.25">
      <c r="B786" s="90"/>
      <c r="C786" s="90"/>
      <c r="D786" s="90"/>
    </row>
    <row r="787" spans="2:4" ht="15.75" customHeight="1" x14ac:dyDescent="0.25">
      <c r="B787" s="90"/>
      <c r="C787" s="90"/>
      <c r="D787" s="90"/>
    </row>
    <row r="788" spans="2:4" ht="15.75" customHeight="1" x14ac:dyDescent="0.25">
      <c r="B788" s="90"/>
      <c r="C788" s="90"/>
      <c r="D788" s="90"/>
    </row>
    <row r="789" spans="2:4" ht="15.75" customHeight="1" x14ac:dyDescent="0.25">
      <c r="B789" s="90"/>
      <c r="C789" s="90"/>
      <c r="D789" s="90"/>
    </row>
    <row r="790" spans="2:4" ht="15.75" customHeight="1" x14ac:dyDescent="0.25">
      <c r="B790" s="90"/>
      <c r="C790" s="90"/>
      <c r="D790" s="90"/>
    </row>
    <row r="791" spans="2:4" ht="15.75" customHeight="1" x14ac:dyDescent="0.25">
      <c r="B791" s="90"/>
      <c r="C791" s="90"/>
      <c r="D791" s="90"/>
    </row>
    <row r="792" spans="2:4" ht="15.75" customHeight="1" x14ac:dyDescent="0.25">
      <c r="B792" s="90"/>
      <c r="C792" s="90"/>
      <c r="D792" s="90"/>
    </row>
    <row r="793" spans="2:4" ht="15.75" customHeight="1" x14ac:dyDescent="0.25">
      <c r="B793" s="90"/>
      <c r="C793" s="90"/>
      <c r="D793" s="90"/>
    </row>
    <row r="794" spans="2:4" ht="15.75" customHeight="1" x14ac:dyDescent="0.25">
      <c r="B794" s="90"/>
      <c r="C794" s="90"/>
      <c r="D794" s="90"/>
    </row>
    <row r="795" spans="2:4" ht="15.75" customHeight="1" x14ac:dyDescent="0.25">
      <c r="B795" s="90"/>
      <c r="C795" s="90"/>
      <c r="D795" s="90"/>
    </row>
    <row r="796" spans="2:4" ht="15.75" customHeight="1" x14ac:dyDescent="0.25">
      <c r="B796" s="90"/>
      <c r="C796" s="90"/>
      <c r="D796" s="90"/>
    </row>
    <row r="797" spans="2:4" ht="15.75" customHeight="1" x14ac:dyDescent="0.25">
      <c r="B797" s="90"/>
      <c r="C797" s="90"/>
      <c r="D797" s="90"/>
    </row>
    <row r="798" spans="2:4" ht="15.75" customHeight="1" x14ac:dyDescent="0.25">
      <c r="B798" s="90"/>
      <c r="C798" s="90"/>
      <c r="D798" s="90"/>
    </row>
    <row r="799" spans="2:4" ht="15.75" customHeight="1" x14ac:dyDescent="0.25">
      <c r="B799" s="90"/>
      <c r="C799" s="90"/>
      <c r="D799" s="90"/>
    </row>
    <row r="800" spans="2:4" ht="15.75" customHeight="1" x14ac:dyDescent="0.25">
      <c r="B800" s="90"/>
      <c r="C800" s="90"/>
      <c r="D800" s="90"/>
    </row>
    <row r="801" spans="2:4" ht="15.75" customHeight="1" x14ac:dyDescent="0.25">
      <c r="B801" s="90"/>
      <c r="C801" s="90"/>
      <c r="D801" s="90"/>
    </row>
    <row r="802" spans="2:4" ht="15.75" customHeight="1" x14ac:dyDescent="0.25">
      <c r="B802" s="90"/>
      <c r="C802" s="90"/>
      <c r="D802" s="90"/>
    </row>
    <row r="803" spans="2:4" ht="15.75" customHeight="1" x14ac:dyDescent="0.25">
      <c r="B803" s="90"/>
      <c r="C803" s="90"/>
      <c r="D803" s="90"/>
    </row>
    <row r="804" spans="2:4" ht="15.75" customHeight="1" x14ac:dyDescent="0.25">
      <c r="B804" s="90"/>
      <c r="C804" s="90"/>
      <c r="D804" s="90"/>
    </row>
    <row r="805" spans="2:4" ht="15.75" customHeight="1" x14ac:dyDescent="0.25">
      <c r="B805" s="90"/>
      <c r="C805" s="90"/>
      <c r="D805" s="90"/>
    </row>
    <row r="806" spans="2:4" ht="15.75" customHeight="1" x14ac:dyDescent="0.25">
      <c r="B806" s="90"/>
      <c r="C806" s="90"/>
      <c r="D806" s="90"/>
    </row>
    <row r="807" spans="2:4" ht="15.75" customHeight="1" x14ac:dyDescent="0.25">
      <c r="B807" s="90"/>
      <c r="C807" s="90"/>
      <c r="D807" s="90"/>
    </row>
    <row r="808" spans="2:4" ht="15.75" customHeight="1" x14ac:dyDescent="0.25">
      <c r="B808" s="90"/>
      <c r="C808" s="90"/>
      <c r="D808" s="90"/>
    </row>
    <row r="809" spans="2:4" ht="15.75" customHeight="1" x14ac:dyDescent="0.25">
      <c r="B809" s="90"/>
      <c r="C809" s="90"/>
      <c r="D809" s="90"/>
    </row>
    <row r="810" spans="2:4" ht="15.75" customHeight="1" x14ac:dyDescent="0.25">
      <c r="B810" s="90"/>
      <c r="C810" s="90"/>
      <c r="D810" s="90"/>
    </row>
    <row r="811" spans="2:4" ht="15.75" customHeight="1" x14ac:dyDescent="0.25">
      <c r="B811" s="90"/>
      <c r="C811" s="90"/>
      <c r="D811" s="90"/>
    </row>
    <row r="812" spans="2:4" ht="15.75" customHeight="1" x14ac:dyDescent="0.25">
      <c r="B812" s="90"/>
      <c r="C812" s="90"/>
      <c r="D812" s="90"/>
    </row>
    <row r="813" spans="2:4" ht="15.75" customHeight="1" x14ac:dyDescent="0.25">
      <c r="B813" s="90"/>
      <c r="C813" s="90"/>
      <c r="D813" s="90"/>
    </row>
    <row r="814" spans="2:4" ht="15.75" customHeight="1" x14ac:dyDescent="0.25">
      <c r="B814" s="90"/>
      <c r="C814" s="90"/>
      <c r="D814" s="90"/>
    </row>
    <row r="815" spans="2:4" ht="15.75" customHeight="1" x14ac:dyDescent="0.25">
      <c r="B815" s="90"/>
      <c r="C815" s="90"/>
      <c r="D815" s="90"/>
    </row>
    <row r="816" spans="2:4" ht="15.75" customHeight="1" x14ac:dyDescent="0.25">
      <c r="B816" s="90"/>
      <c r="C816" s="90"/>
      <c r="D816" s="90"/>
    </row>
    <row r="817" spans="2:4" ht="15.75" customHeight="1" x14ac:dyDescent="0.25">
      <c r="B817" s="90"/>
      <c r="C817" s="90"/>
      <c r="D817" s="90"/>
    </row>
    <row r="818" spans="2:4" ht="15.75" customHeight="1" x14ac:dyDescent="0.25">
      <c r="B818" s="90"/>
      <c r="C818" s="90"/>
      <c r="D818" s="90"/>
    </row>
    <row r="819" spans="2:4" ht="15.75" customHeight="1" x14ac:dyDescent="0.25">
      <c r="B819" s="90"/>
      <c r="C819" s="90"/>
      <c r="D819" s="90"/>
    </row>
    <row r="820" spans="2:4" ht="15.75" customHeight="1" x14ac:dyDescent="0.25">
      <c r="B820" s="90"/>
      <c r="C820" s="90"/>
      <c r="D820" s="90"/>
    </row>
    <row r="821" spans="2:4" ht="15.75" customHeight="1" x14ac:dyDescent="0.25">
      <c r="B821" s="90"/>
      <c r="C821" s="90"/>
      <c r="D821" s="90"/>
    </row>
    <row r="822" spans="2:4" ht="15.75" customHeight="1" x14ac:dyDescent="0.25">
      <c r="B822" s="90"/>
      <c r="C822" s="90"/>
      <c r="D822" s="90"/>
    </row>
    <row r="823" spans="2:4" ht="15.75" customHeight="1" x14ac:dyDescent="0.25">
      <c r="B823" s="90"/>
      <c r="C823" s="90"/>
      <c r="D823" s="90"/>
    </row>
    <row r="824" spans="2:4" ht="15.75" customHeight="1" x14ac:dyDescent="0.25">
      <c r="B824" s="90"/>
      <c r="C824" s="90"/>
      <c r="D824" s="90"/>
    </row>
    <row r="825" spans="2:4" ht="15.75" customHeight="1" x14ac:dyDescent="0.25">
      <c r="B825" s="90"/>
      <c r="C825" s="90"/>
      <c r="D825" s="90"/>
    </row>
    <row r="826" spans="2:4" ht="15.75" customHeight="1" x14ac:dyDescent="0.25">
      <c r="B826" s="90"/>
      <c r="C826" s="90"/>
      <c r="D826" s="90"/>
    </row>
    <row r="827" spans="2:4" ht="15.75" customHeight="1" x14ac:dyDescent="0.25">
      <c r="B827" s="90"/>
      <c r="C827" s="90"/>
      <c r="D827" s="90"/>
    </row>
    <row r="828" spans="2:4" ht="15.75" customHeight="1" x14ac:dyDescent="0.25">
      <c r="B828" s="90"/>
      <c r="C828" s="90"/>
      <c r="D828" s="90"/>
    </row>
    <row r="829" spans="2:4" ht="15.75" customHeight="1" x14ac:dyDescent="0.25">
      <c r="B829" s="90"/>
      <c r="C829" s="90"/>
      <c r="D829" s="90"/>
    </row>
    <row r="830" spans="2:4" ht="15.75" customHeight="1" x14ac:dyDescent="0.25">
      <c r="B830" s="90"/>
      <c r="C830" s="90"/>
      <c r="D830" s="90"/>
    </row>
    <row r="831" spans="2:4" ht="15.75" customHeight="1" x14ac:dyDescent="0.25">
      <c r="B831" s="90"/>
      <c r="C831" s="90"/>
      <c r="D831" s="90"/>
    </row>
    <row r="832" spans="2:4" ht="15.75" customHeight="1" x14ac:dyDescent="0.25">
      <c r="B832" s="90"/>
      <c r="C832" s="90"/>
      <c r="D832" s="90"/>
    </row>
    <row r="833" spans="2:4" ht="15.75" customHeight="1" x14ac:dyDescent="0.25">
      <c r="B833" s="90"/>
      <c r="C833" s="90"/>
      <c r="D833" s="90"/>
    </row>
    <row r="834" spans="2:4" ht="15.75" customHeight="1" x14ac:dyDescent="0.25">
      <c r="B834" s="90"/>
      <c r="C834" s="90"/>
      <c r="D834" s="90"/>
    </row>
    <row r="835" spans="2:4" ht="15.75" customHeight="1" x14ac:dyDescent="0.25">
      <c r="B835" s="90"/>
      <c r="C835" s="90"/>
      <c r="D835" s="90"/>
    </row>
    <row r="836" spans="2:4" ht="15.75" customHeight="1" x14ac:dyDescent="0.25">
      <c r="B836" s="90"/>
      <c r="C836" s="90"/>
      <c r="D836" s="90"/>
    </row>
    <row r="837" spans="2:4" ht="15.75" customHeight="1" x14ac:dyDescent="0.25">
      <c r="B837" s="90"/>
      <c r="C837" s="90"/>
      <c r="D837" s="90"/>
    </row>
    <row r="838" spans="2:4" ht="15.75" customHeight="1" x14ac:dyDescent="0.25">
      <c r="B838" s="90"/>
      <c r="C838" s="90"/>
      <c r="D838" s="90"/>
    </row>
    <row r="839" spans="2:4" ht="15.75" customHeight="1" x14ac:dyDescent="0.25">
      <c r="B839" s="90"/>
      <c r="C839" s="90"/>
      <c r="D839" s="90"/>
    </row>
    <row r="840" spans="2:4" ht="15.75" customHeight="1" x14ac:dyDescent="0.25">
      <c r="B840" s="90"/>
      <c r="C840" s="90"/>
      <c r="D840" s="90"/>
    </row>
    <row r="841" spans="2:4" ht="15.75" customHeight="1" x14ac:dyDescent="0.25">
      <c r="B841" s="90"/>
      <c r="C841" s="90"/>
      <c r="D841" s="90"/>
    </row>
    <row r="842" spans="2:4" ht="15.75" customHeight="1" x14ac:dyDescent="0.25">
      <c r="B842" s="90"/>
      <c r="C842" s="90"/>
      <c r="D842" s="90"/>
    </row>
    <row r="843" spans="2:4" ht="15.75" customHeight="1" x14ac:dyDescent="0.25">
      <c r="B843" s="90"/>
      <c r="C843" s="90"/>
      <c r="D843" s="90"/>
    </row>
    <row r="844" spans="2:4" ht="15.75" customHeight="1" x14ac:dyDescent="0.25">
      <c r="B844" s="90"/>
      <c r="C844" s="90"/>
      <c r="D844" s="90"/>
    </row>
    <row r="845" spans="2:4" ht="15.75" customHeight="1" x14ac:dyDescent="0.25">
      <c r="B845" s="90"/>
      <c r="C845" s="90"/>
      <c r="D845" s="90"/>
    </row>
    <row r="846" spans="2:4" ht="15.75" customHeight="1" x14ac:dyDescent="0.25">
      <c r="B846" s="90"/>
      <c r="C846" s="90"/>
      <c r="D846" s="90"/>
    </row>
    <row r="847" spans="2:4" ht="15.75" customHeight="1" x14ac:dyDescent="0.25">
      <c r="B847" s="90"/>
      <c r="C847" s="90"/>
      <c r="D847" s="90"/>
    </row>
    <row r="848" spans="2:4" ht="15.75" customHeight="1" x14ac:dyDescent="0.25">
      <c r="B848" s="90"/>
      <c r="C848" s="90"/>
      <c r="D848" s="90"/>
    </row>
    <row r="849" spans="2:4" ht="15.75" customHeight="1" x14ac:dyDescent="0.25">
      <c r="B849" s="90"/>
      <c r="C849" s="90"/>
      <c r="D849" s="90"/>
    </row>
    <row r="850" spans="2:4" ht="15.75" customHeight="1" x14ac:dyDescent="0.25">
      <c r="B850" s="90"/>
      <c r="C850" s="90"/>
      <c r="D850" s="90"/>
    </row>
    <row r="851" spans="2:4" ht="15.75" customHeight="1" x14ac:dyDescent="0.25">
      <c r="B851" s="90"/>
      <c r="C851" s="90"/>
      <c r="D851" s="90"/>
    </row>
    <row r="852" spans="2:4" ht="15.75" customHeight="1" x14ac:dyDescent="0.25">
      <c r="B852" s="90"/>
      <c r="C852" s="90"/>
      <c r="D852" s="90"/>
    </row>
    <row r="853" spans="2:4" ht="15.75" customHeight="1" x14ac:dyDescent="0.25">
      <c r="B853" s="90"/>
      <c r="C853" s="90"/>
      <c r="D853" s="90"/>
    </row>
    <row r="854" spans="2:4" ht="15.75" customHeight="1" x14ac:dyDescent="0.25">
      <c r="B854" s="90"/>
      <c r="C854" s="90"/>
      <c r="D854" s="90"/>
    </row>
    <row r="855" spans="2:4" ht="15.75" customHeight="1" x14ac:dyDescent="0.25">
      <c r="B855" s="90"/>
      <c r="C855" s="90"/>
      <c r="D855" s="90"/>
    </row>
    <row r="856" spans="2:4" ht="15.75" customHeight="1" x14ac:dyDescent="0.25">
      <c r="B856" s="90"/>
      <c r="C856" s="90"/>
      <c r="D856" s="90"/>
    </row>
    <row r="857" spans="2:4" ht="15.75" customHeight="1" x14ac:dyDescent="0.25">
      <c r="B857" s="90"/>
      <c r="C857" s="90"/>
      <c r="D857" s="90"/>
    </row>
    <row r="858" spans="2:4" ht="15.75" customHeight="1" x14ac:dyDescent="0.25">
      <c r="B858" s="90"/>
      <c r="C858" s="90"/>
      <c r="D858" s="90"/>
    </row>
    <row r="859" spans="2:4" ht="15.75" customHeight="1" x14ac:dyDescent="0.25">
      <c r="B859" s="90"/>
      <c r="C859" s="90"/>
      <c r="D859" s="90"/>
    </row>
    <row r="860" spans="2:4" ht="15.75" customHeight="1" x14ac:dyDescent="0.25">
      <c r="B860" s="90"/>
      <c r="C860" s="90"/>
      <c r="D860" s="90"/>
    </row>
    <row r="861" spans="2:4" ht="15.75" customHeight="1" x14ac:dyDescent="0.25">
      <c r="B861" s="90"/>
      <c r="C861" s="90"/>
      <c r="D861" s="90"/>
    </row>
    <row r="862" spans="2:4" ht="15.75" customHeight="1" x14ac:dyDescent="0.25">
      <c r="B862" s="90"/>
      <c r="C862" s="90"/>
      <c r="D862" s="90"/>
    </row>
    <row r="863" spans="2:4" ht="15.75" customHeight="1" x14ac:dyDescent="0.25">
      <c r="B863" s="90"/>
      <c r="C863" s="90"/>
      <c r="D863" s="90"/>
    </row>
    <row r="864" spans="2:4" ht="15.75" customHeight="1" x14ac:dyDescent="0.25">
      <c r="B864" s="90"/>
      <c r="C864" s="90"/>
      <c r="D864" s="90"/>
    </row>
    <row r="865" spans="2:4" ht="15.75" customHeight="1" x14ac:dyDescent="0.25">
      <c r="B865" s="90"/>
      <c r="C865" s="90"/>
      <c r="D865" s="90"/>
    </row>
    <row r="866" spans="2:4" ht="15.75" customHeight="1" x14ac:dyDescent="0.25">
      <c r="B866" s="90"/>
      <c r="C866" s="90"/>
      <c r="D866" s="90"/>
    </row>
    <row r="867" spans="2:4" ht="15.75" customHeight="1" x14ac:dyDescent="0.25">
      <c r="B867" s="90"/>
      <c r="C867" s="90"/>
      <c r="D867" s="90"/>
    </row>
    <row r="868" spans="2:4" ht="15.75" customHeight="1" x14ac:dyDescent="0.25">
      <c r="B868" s="90"/>
      <c r="C868" s="90"/>
      <c r="D868" s="90"/>
    </row>
    <row r="869" spans="2:4" ht="15.75" customHeight="1" x14ac:dyDescent="0.25">
      <c r="B869" s="90"/>
      <c r="C869" s="90"/>
      <c r="D869" s="90"/>
    </row>
    <row r="870" spans="2:4" ht="15.75" customHeight="1" x14ac:dyDescent="0.25">
      <c r="B870" s="90"/>
      <c r="C870" s="90"/>
      <c r="D870" s="90"/>
    </row>
    <row r="871" spans="2:4" ht="15.75" customHeight="1" x14ac:dyDescent="0.25">
      <c r="B871" s="90"/>
      <c r="C871" s="90"/>
      <c r="D871" s="90"/>
    </row>
    <row r="872" spans="2:4" ht="15.75" customHeight="1" x14ac:dyDescent="0.25">
      <c r="B872" s="90"/>
      <c r="C872" s="90"/>
      <c r="D872" s="90"/>
    </row>
    <row r="873" spans="2:4" ht="15.75" customHeight="1" x14ac:dyDescent="0.25">
      <c r="B873" s="90"/>
      <c r="C873" s="90"/>
      <c r="D873" s="90"/>
    </row>
    <row r="874" spans="2:4" ht="15.75" customHeight="1" x14ac:dyDescent="0.25">
      <c r="B874" s="90"/>
      <c r="C874" s="90"/>
      <c r="D874" s="90"/>
    </row>
    <row r="875" spans="2:4" ht="15.75" customHeight="1" x14ac:dyDescent="0.25">
      <c r="B875" s="90"/>
      <c r="C875" s="90"/>
      <c r="D875" s="90"/>
    </row>
    <row r="876" spans="2:4" ht="15.75" customHeight="1" x14ac:dyDescent="0.25">
      <c r="B876" s="90"/>
      <c r="C876" s="90"/>
      <c r="D876" s="90"/>
    </row>
    <row r="877" spans="2:4" ht="15.75" customHeight="1" x14ac:dyDescent="0.25">
      <c r="B877" s="90"/>
      <c r="C877" s="90"/>
      <c r="D877" s="90"/>
    </row>
    <row r="878" spans="2:4" ht="15.75" customHeight="1" x14ac:dyDescent="0.25">
      <c r="B878" s="90"/>
      <c r="C878" s="90"/>
      <c r="D878" s="90"/>
    </row>
    <row r="879" spans="2:4" ht="15.75" customHeight="1" x14ac:dyDescent="0.25">
      <c r="B879" s="90"/>
      <c r="C879" s="90"/>
      <c r="D879" s="90"/>
    </row>
    <row r="880" spans="2:4" ht="15.75" customHeight="1" x14ac:dyDescent="0.25">
      <c r="B880" s="90"/>
      <c r="C880" s="90"/>
      <c r="D880" s="90"/>
    </row>
    <row r="881" spans="2:4" ht="15.75" customHeight="1" x14ac:dyDescent="0.25">
      <c r="B881" s="90"/>
      <c r="C881" s="90"/>
      <c r="D881" s="90"/>
    </row>
    <row r="882" spans="2:4" ht="15.75" customHeight="1" x14ac:dyDescent="0.25">
      <c r="B882" s="90"/>
      <c r="C882" s="90"/>
      <c r="D882" s="90"/>
    </row>
    <row r="883" spans="2:4" ht="15.75" customHeight="1" x14ac:dyDescent="0.25">
      <c r="B883" s="90"/>
      <c r="C883" s="90"/>
      <c r="D883" s="90"/>
    </row>
    <row r="884" spans="2:4" ht="15.75" customHeight="1" x14ac:dyDescent="0.25">
      <c r="B884" s="90"/>
      <c r="C884" s="90"/>
      <c r="D884" s="90"/>
    </row>
    <row r="885" spans="2:4" ht="15.75" customHeight="1" x14ac:dyDescent="0.25">
      <c r="B885" s="90"/>
      <c r="C885" s="90"/>
      <c r="D885" s="90"/>
    </row>
    <row r="886" spans="2:4" ht="15.75" customHeight="1" x14ac:dyDescent="0.25">
      <c r="B886" s="90"/>
      <c r="C886" s="90"/>
      <c r="D886" s="90"/>
    </row>
    <row r="887" spans="2:4" ht="15.75" customHeight="1" x14ac:dyDescent="0.25">
      <c r="B887" s="90"/>
      <c r="C887" s="90"/>
      <c r="D887" s="90"/>
    </row>
    <row r="888" spans="2:4" ht="15.75" customHeight="1" x14ac:dyDescent="0.25">
      <c r="B888" s="90"/>
      <c r="C888" s="90"/>
      <c r="D888" s="90"/>
    </row>
    <row r="889" spans="2:4" ht="15.75" customHeight="1" x14ac:dyDescent="0.25">
      <c r="B889" s="90"/>
      <c r="C889" s="90"/>
      <c r="D889" s="90"/>
    </row>
    <row r="890" spans="2:4" ht="15.75" customHeight="1" x14ac:dyDescent="0.25">
      <c r="B890" s="90"/>
      <c r="C890" s="90"/>
      <c r="D890" s="90"/>
    </row>
    <row r="891" spans="2:4" ht="15.75" customHeight="1" x14ac:dyDescent="0.25">
      <c r="B891" s="90"/>
      <c r="C891" s="90"/>
      <c r="D891" s="90"/>
    </row>
    <row r="892" spans="2:4" ht="15.75" customHeight="1" x14ac:dyDescent="0.25">
      <c r="B892" s="90"/>
      <c r="C892" s="90"/>
      <c r="D892" s="90"/>
    </row>
    <row r="893" spans="2:4" ht="15.75" customHeight="1" x14ac:dyDescent="0.25">
      <c r="B893" s="90"/>
      <c r="C893" s="90"/>
      <c r="D893" s="90"/>
    </row>
    <row r="894" spans="2:4" ht="15.75" customHeight="1" x14ac:dyDescent="0.25">
      <c r="B894" s="90"/>
      <c r="C894" s="90"/>
      <c r="D894" s="90"/>
    </row>
    <row r="895" spans="2:4" ht="15.75" customHeight="1" x14ac:dyDescent="0.25">
      <c r="B895" s="90"/>
      <c r="C895" s="90"/>
      <c r="D895" s="90"/>
    </row>
    <row r="896" spans="2:4" ht="15.75" customHeight="1" x14ac:dyDescent="0.25">
      <c r="B896" s="90"/>
      <c r="C896" s="90"/>
      <c r="D896" s="90"/>
    </row>
    <row r="897" spans="2:4" ht="15.75" customHeight="1" x14ac:dyDescent="0.25">
      <c r="B897" s="90"/>
      <c r="C897" s="90"/>
      <c r="D897" s="90"/>
    </row>
    <row r="898" spans="2:4" ht="15.75" customHeight="1" x14ac:dyDescent="0.25">
      <c r="B898" s="90"/>
      <c r="C898" s="90"/>
      <c r="D898" s="90"/>
    </row>
    <row r="899" spans="2:4" ht="15.75" customHeight="1" x14ac:dyDescent="0.25">
      <c r="B899" s="90"/>
      <c r="C899" s="90"/>
      <c r="D899" s="90"/>
    </row>
    <row r="900" spans="2:4" ht="15.75" customHeight="1" x14ac:dyDescent="0.25">
      <c r="B900" s="90"/>
      <c r="C900" s="90"/>
      <c r="D900" s="90"/>
    </row>
    <row r="901" spans="2:4" ht="15.75" customHeight="1" x14ac:dyDescent="0.25">
      <c r="B901" s="90"/>
      <c r="C901" s="90"/>
      <c r="D901" s="90"/>
    </row>
    <row r="902" spans="2:4" ht="15.75" customHeight="1" x14ac:dyDescent="0.25">
      <c r="B902" s="90"/>
      <c r="C902" s="90"/>
      <c r="D902" s="90"/>
    </row>
    <row r="903" spans="2:4" ht="15.75" customHeight="1" x14ac:dyDescent="0.25">
      <c r="B903" s="90"/>
      <c r="C903" s="90"/>
      <c r="D903" s="90"/>
    </row>
    <row r="904" spans="2:4" ht="15.75" customHeight="1" x14ac:dyDescent="0.25">
      <c r="B904" s="90"/>
      <c r="C904" s="90"/>
      <c r="D904" s="90"/>
    </row>
    <row r="905" spans="2:4" ht="15.75" customHeight="1" x14ac:dyDescent="0.25">
      <c r="B905" s="90"/>
      <c r="C905" s="90"/>
      <c r="D905" s="90"/>
    </row>
    <row r="906" spans="2:4" ht="15.75" customHeight="1" x14ac:dyDescent="0.25">
      <c r="B906" s="90"/>
      <c r="C906" s="90"/>
      <c r="D906" s="90"/>
    </row>
    <row r="907" spans="2:4" ht="15.75" customHeight="1" x14ac:dyDescent="0.25">
      <c r="B907" s="90"/>
      <c r="C907" s="90"/>
      <c r="D907" s="90"/>
    </row>
    <row r="908" spans="2:4" ht="15.75" customHeight="1" x14ac:dyDescent="0.25">
      <c r="B908" s="90"/>
      <c r="C908" s="90"/>
      <c r="D908" s="90"/>
    </row>
    <row r="909" spans="2:4" ht="15.75" customHeight="1" x14ac:dyDescent="0.25">
      <c r="B909" s="90"/>
      <c r="C909" s="90"/>
      <c r="D909" s="90"/>
    </row>
    <row r="910" spans="2:4" ht="15.75" customHeight="1" x14ac:dyDescent="0.25">
      <c r="B910" s="90"/>
      <c r="C910" s="90"/>
      <c r="D910" s="90"/>
    </row>
    <row r="911" spans="2:4" ht="15.75" customHeight="1" x14ac:dyDescent="0.25">
      <c r="B911" s="90"/>
      <c r="C911" s="90"/>
      <c r="D911" s="90"/>
    </row>
    <row r="912" spans="2:4" ht="15.75" customHeight="1" x14ac:dyDescent="0.25">
      <c r="B912" s="90"/>
      <c r="C912" s="90"/>
      <c r="D912" s="90"/>
    </row>
    <row r="913" spans="2:4" ht="15.75" customHeight="1" x14ac:dyDescent="0.25">
      <c r="B913" s="90"/>
      <c r="C913" s="90"/>
      <c r="D913" s="90"/>
    </row>
    <row r="914" spans="2:4" ht="15.75" customHeight="1" x14ac:dyDescent="0.25">
      <c r="B914" s="90"/>
      <c r="C914" s="90"/>
      <c r="D914" s="90"/>
    </row>
    <row r="915" spans="2:4" ht="15.75" customHeight="1" x14ac:dyDescent="0.25">
      <c r="B915" s="90"/>
      <c r="C915" s="90"/>
      <c r="D915" s="90"/>
    </row>
    <row r="916" spans="2:4" ht="15.75" customHeight="1" x14ac:dyDescent="0.25">
      <c r="B916" s="90"/>
      <c r="C916" s="90"/>
      <c r="D916" s="90"/>
    </row>
    <row r="917" spans="2:4" ht="15.75" customHeight="1" x14ac:dyDescent="0.25">
      <c r="B917" s="90"/>
      <c r="C917" s="90"/>
      <c r="D917" s="90"/>
    </row>
    <row r="918" spans="2:4" ht="15.75" customHeight="1" x14ac:dyDescent="0.25">
      <c r="B918" s="90"/>
      <c r="C918" s="90"/>
      <c r="D918" s="90"/>
    </row>
    <row r="919" spans="2:4" ht="15.75" customHeight="1" x14ac:dyDescent="0.25">
      <c r="B919" s="90"/>
      <c r="C919" s="90"/>
      <c r="D919" s="90"/>
    </row>
    <row r="920" spans="2:4" ht="15.75" customHeight="1" x14ac:dyDescent="0.25">
      <c r="B920" s="90"/>
      <c r="C920" s="90"/>
      <c r="D920" s="90"/>
    </row>
    <row r="921" spans="2:4" ht="15.75" customHeight="1" x14ac:dyDescent="0.25">
      <c r="B921" s="90"/>
      <c r="C921" s="90"/>
      <c r="D921" s="90"/>
    </row>
    <row r="922" spans="2:4" ht="15.75" customHeight="1" x14ac:dyDescent="0.25">
      <c r="B922" s="90"/>
      <c r="C922" s="90"/>
      <c r="D922" s="90"/>
    </row>
    <row r="923" spans="2:4" ht="15.75" customHeight="1" x14ac:dyDescent="0.25">
      <c r="B923" s="90"/>
      <c r="C923" s="90"/>
      <c r="D923" s="90"/>
    </row>
    <row r="924" spans="2:4" ht="15.75" customHeight="1" x14ac:dyDescent="0.25">
      <c r="B924" s="90"/>
      <c r="C924" s="90"/>
      <c r="D924" s="90"/>
    </row>
    <row r="925" spans="2:4" ht="15.75" customHeight="1" x14ac:dyDescent="0.25">
      <c r="B925" s="90"/>
      <c r="C925" s="90"/>
      <c r="D925" s="90"/>
    </row>
    <row r="926" spans="2:4" ht="15.75" customHeight="1" x14ac:dyDescent="0.25">
      <c r="B926" s="90"/>
      <c r="C926" s="90"/>
      <c r="D926" s="90"/>
    </row>
    <row r="927" spans="2:4" ht="15.75" customHeight="1" x14ac:dyDescent="0.25">
      <c r="B927" s="90"/>
      <c r="C927" s="90"/>
      <c r="D927" s="90"/>
    </row>
    <row r="928" spans="2:4" ht="15.75" customHeight="1" x14ac:dyDescent="0.25">
      <c r="B928" s="90"/>
      <c r="C928" s="90"/>
      <c r="D928" s="90"/>
    </row>
    <row r="929" spans="2:4" ht="15.75" customHeight="1" x14ac:dyDescent="0.25">
      <c r="B929" s="90"/>
      <c r="C929" s="90"/>
      <c r="D929" s="90"/>
    </row>
    <row r="930" spans="2:4" ht="15.75" customHeight="1" x14ac:dyDescent="0.25">
      <c r="B930" s="90"/>
      <c r="C930" s="90"/>
      <c r="D930" s="90"/>
    </row>
    <row r="931" spans="2:4" ht="15.75" customHeight="1" x14ac:dyDescent="0.25">
      <c r="B931" s="90"/>
      <c r="C931" s="90"/>
      <c r="D931" s="90"/>
    </row>
    <row r="932" spans="2:4" ht="15.75" customHeight="1" x14ac:dyDescent="0.25">
      <c r="B932" s="90"/>
      <c r="C932" s="90"/>
      <c r="D932" s="90"/>
    </row>
    <row r="933" spans="2:4" ht="15.75" customHeight="1" x14ac:dyDescent="0.25">
      <c r="B933" s="90"/>
      <c r="C933" s="90"/>
      <c r="D933" s="90"/>
    </row>
    <row r="934" spans="2:4" ht="15.75" customHeight="1" x14ac:dyDescent="0.25">
      <c r="B934" s="90"/>
      <c r="C934" s="90"/>
      <c r="D934" s="90"/>
    </row>
    <row r="935" spans="2:4" ht="15.75" customHeight="1" x14ac:dyDescent="0.25">
      <c r="B935" s="90"/>
      <c r="C935" s="90"/>
      <c r="D935" s="90"/>
    </row>
    <row r="936" spans="2:4" ht="15.75" customHeight="1" x14ac:dyDescent="0.25">
      <c r="B936" s="90"/>
      <c r="C936" s="90"/>
      <c r="D936" s="90"/>
    </row>
    <row r="937" spans="2:4" ht="15.75" customHeight="1" x14ac:dyDescent="0.25">
      <c r="B937" s="90"/>
      <c r="C937" s="90"/>
      <c r="D937" s="90"/>
    </row>
    <row r="938" spans="2:4" ht="15.75" customHeight="1" x14ac:dyDescent="0.25">
      <c r="B938" s="90"/>
      <c r="C938" s="90"/>
      <c r="D938" s="90"/>
    </row>
    <row r="939" spans="2:4" ht="15.75" customHeight="1" x14ac:dyDescent="0.25">
      <c r="B939" s="90"/>
      <c r="C939" s="90"/>
      <c r="D939" s="90"/>
    </row>
    <row r="940" spans="2:4" ht="15.75" customHeight="1" x14ac:dyDescent="0.25">
      <c r="B940" s="90"/>
      <c r="C940" s="90"/>
      <c r="D940" s="90"/>
    </row>
    <row r="941" spans="2:4" ht="15.75" customHeight="1" x14ac:dyDescent="0.25">
      <c r="B941" s="90"/>
      <c r="C941" s="90"/>
      <c r="D941" s="90"/>
    </row>
    <row r="942" spans="2:4" ht="15.75" customHeight="1" x14ac:dyDescent="0.25">
      <c r="B942" s="90"/>
      <c r="C942" s="90"/>
      <c r="D942" s="90"/>
    </row>
    <row r="943" spans="2:4" ht="15.75" customHeight="1" x14ac:dyDescent="0.25">
      <c r="B943" s="90"/>
      <c r="C943" s="90"/>
      <c r="D943" s="90"/>
    </row>
    <row r="944" spans="2:4" ht="15.75" customHeight="1" x14ac:dyDescent="0.25">
      <c r="B944" s="90"/>
      <c r="C944" s="90"/>
      <c r="D944" s="90"/>
    </row>
    <row r="945" spans="2:4" ht="15.75" customHeight="1" x14ac:dyDescent="0.25">
      <c r="B945" s="90"/>
      <c r="C945" s="90"/>
      <c r="D945" s="90"/>
    </row>
    <row r="946" spans="2:4" ht="15.75" customHeight="1" x14ac:dyDescent="0.25">
      <c r="B946" s="90"/>
      <c r="C946" s="90"/>
      <c r="D946" s="90"/>
    </row>
    <row r="947" spans="2:4" ht="15.75" customHeight="1" x14ac:dyDescent="0.25">
      <c r="B947" s="90"/>
      <c r="C947" s="90"/>
      <c r="D947" s="90"/>
    </row>
    <row r="948" spans="2:4" ht="15.75" customHeight="1" x14ac:dyDescent="0.25">
      <c r="B948" s="90"/>
      <c r="C948" s="90"/>
      <c r="D948" s="90"/>
    </row>
    <row r="949" spans="2:4" ht="15.75" customHeight="1" x14ac:dyDescent="0.25">
      <c r="B949" s="90"/>
      <c r="C949" s="90"/>
      <c r="D949" s="90"/>
    </row>
    <row r="950" spans="2:4" ht="15.75" customHeight="1" x14ac:dyDescent="0.25">
      <c r="B950" s="90"/>
      <c r="C950" s="90"/>
      <c r="D950" s="90"/>
    </row>
    <row r="951" spans="2:4" ht="15.75" customHeight="1" x14ac:dyDescent="0.25">
      <c r="B951" s="90"/>
      <c r="C951" s="90"/>
      <c r="D951" s="90"/>
    </row>
    <row r="952" spans="2:4" ht="15.75" customHeight="1" x14ac:dyDescent="0.25">
      <c r="B952" s="90"/>
      <c r="C952" s="90"/>
      <c r="D952" s="90"/>
    </row>
    <row r="953" spans="2:4" ht="15.75" customHeight="1" x14ac:dyDescent="0.25">
      <c r="B953" s="90"/>
      <c r="C953" s="90"/>
      <c r="D953" s="90"/>
    </row>
    <row r="954" spans="2:4" ht="15.75" customHeight="1" x14ac:dyDescent="0.25">
      <c r="B954" s="90"/>
      <c r="C954" s="90"/>
      <c r="D954" s="90"/>
    </row>
    <row r="955" spans="2:4" ht="15.75" customHeight="1" x14ac:dyDescent="0.25">
      <c r="B955" s="90"/>
      <c r="C955" s="90"/>
      <c r="D955" s="90"/>
    </row>
    <row r="956" spans="2:4" ht="15.75" customHeight="1" x14ac:dyDescent="0.25">
      <c r="B956" s="90"/>
      <c r="C956" s="90"/>
      <c r="D956" s="90"/>
    </row>
    <row r="957" spans="2:4" ht="15.75" customHeight="1" x14ac:dyDescent="0.25">
      <c r="B957" s="90"/>
      <c r="C957" s="90"/>
      <c r="D957" s="90"/>
    </row>
    <row r="958" spans="2:4" ht="15.75" customHeight="1" x14ac:dyDescent="0.25">
      <c r="B958" s="90"/>
      <c r="C958" s="90"/>
      <c r="D958" s="90"/>
    </row>
    <row r="959" spans="2:4" ht="15.75" customHeight="1" x14ac:dyDescent="0.25">
      <c r="B959" s="90"/>
      <c r="C959" s="90"/>
      <c r="D959" s="90"/>
    </row>
    <row r="960" spans="2:4" ht="15.75" customHeight="1" x14ac:dyDescent="0.25">
      <c r="B960" s="90"/>
      <c r="C960" s="90"/>
      <c r="D960" s="90"/>
    </row>
    <row r="961" spans="2:4" ht="15.75" customHeight="1" x14ac:dyDescent="0.25">
      <c r="B961" s="90"/>
      <c r="C961" s="90"/>
      <c r="D961" s="90"/>
    </row>
    <row r="962" spans="2:4" ht="15.75" customHeight="1" x14ac:dyDescent="0.25">
      <c r="B962" s="90"/>
      <c r="C962" s="90"/>
      <c r="D962" s="90"/>
    </row>
    <row r="963" spans="2:4" ht="15.75" customHeight="1" x14ac:dyDescent="0.25">
      <c r="B963" s="90"/>
      <c r="C963" s="90"/>
      <c r="D963" s="90"/>
    </row>
    <row r="964" spans="2:4" ht="15.75" customHeight="1" x14ac:dyDescent="0.25">
      <c r="B964" s="90"/>
      <c r="C964" s="90"/>
      <c r="D964" s="90"/>
    </row>
    <row r="965" spans="2:4" ht="15.75" customHeight="1" x14ac:dyDescent="0.25">
      <c r="B965" s="90"/>
      <c r="C965" s="90"/>
      <c r="D965" s="90"/>
    </row>
    <row r="966" spans="2:4" ht="15.75" customHeight="1" x14ac:dyDescent="0.25">
      <c r="B966" s="90"/>
      <c r="C966" s="90"/>
      <c r="D966" s="90"/>
    </row>
    <row r="967" spans="2:4" ht="15.75" customHeight="1" x14ac:dyDescent="0.25">
      <c r="B967" s="90"/>
      <c r="C967" s="90"/>
      <c r="D967" s="90"/>
    </row>
    <row r="968" spans="2:4" ht="15.75" customHeight="1" x14ac:dyDescent="0.25">
      <c r="B968" s="90"/>
      <c r="C968" s="90"/>
      <c r="D968" s="90"/>
    </row>
    <row r="969" spans="2:4" ht="15.75" customHeight="1" x14ac:dyDescent="0.25">
      <c r="B969" s="90"/>
      <c r="C969" s="90"/>
      <c r="D969" s="90"/>
    </row>
    <row r="970" spans="2:4" ht="15.75" customHeight="1" x14ac:dyDescent="0.25">
      <c r="B970" s="90"/>
      <c r="C970" s="90"/>
      <c r="D970" s="90"/>
    </row>
    <row r="971" spans="2:4" ht="15.75" customHeight="1" x14ac:dyDescent="0.25">
      <c r="B971" s="90"/>
      <c r="C971" s="90"/>
      <c r="D971" s="90"/>
    </row>
    <row r="972" spans="2:4" ht="15.75" customHeight="1" x14ac:dyDescent="0.25">
      <c r="B972" s="90"/>
      <c r="C972" s="90"/>
      <c r="D972" s="90"/>
    </row>
    <row r="973" spans="2:4" ht="15.75" customHeight="1" x14ac:dyDescent="0.25">
      <c r="B973" s="90"/>
      <c r="C973" s="90"/>
      <c r="D973" s="90"/>
    </row>
    <row r="974" spans="2:4" ht="15.75" customHeight="1" x14ac:dyDescent="0.25">
      <c r="B974" s="90"/>
      <c r="C974" s="90"/>
      <c r="D974" s="90"/>
    </row>
    <row r="975" spans="2:4" ht="15.75" customHeight="1" x14ac:dyDescent="0.25">
      <c r="B975" s="90"/>
      <c r="C975" s="90"/>
      <c r="D975" s="90"/>
    </row>
    <row r="976" spans="2:4" ht="15.75" customHeight="1" x14ac:dyDescent="0.25">
      <c r="B976" s="90"/>
      <c r="C976" s="90"/>
      <c r="D976" s="90"/>
    </row>
    <row r="977" spans="2:4" ht="15.75" customHeight="1" x14ac:dyDescent="0.25">
      <c r="B977" s="90"/>
      <c r="C977" s="90"/>
      <c r="D977" s="90"/>
    </row>
    <row r="978" spans="2:4" ht="15.75" customHeight="1" x14ac:dyDescent="0.25">
      <c r="B978" s="90"/>
      <c r="C978" s="90"/>
      <c r="D978" s="90"/>
    </row>
    <row r="979" spans="2:4" ht="15.75" customHeight="1" x14ac:dyDescent="0.25">
      <c r="B979" s="90"/>
      <c r="C979" s="90"/>
      <c r="D979" s="90"/>
    </row>
    <row r="980" spans="2:4" ht="15.75" customHeight="1" x14ac:dyDescent="0.25">
      <c r="B980" s="90"/>
      <c r="C980" s="90"/>
      <c r="D980" s="90"/>
    </row>
    <row r="981" spans="2:4" ht="15.75" customHeight="1" x14ac:dyDescent="0.25">
      <c r="B981" s="90"/>
      <c r="C981" s="90"/>
      <c r="D981" s="90"/>
    </row>
    <row r="982" spans="2:4" ht="15.75" customHeight="1" x14ac:dyDescent="0.25">
      <c r="B982" s="90"/>
      <c r="C982" s="90"/>
      <c r="D982" s="90"/>
    </row>
    <row r="983" spans="2:4" ht="15.75" customHeight="1" x14ac:dyDescent="0.25">
      <c r="B983" s="90"/>
      <c r="C983" s="90"/>
      <c r="D983" s="90"/>
    </row>
    <row r="984" spans="2:4" ht="15.75" customHeight="1" x14ac:dyDescent="0.25">
      <c r="B984" s="90"/>
      <c r="C984" s="90"/>
      <c r="D984" s="90"/>
    </row>
    <row r="985" spans="2:4" ht="15.75" customHeight="1" x14ac:dyDescent="0.25">
      <c r="B985" s="90"/>
      <c r="C985" s="90"/>
      <c r="D985" s="9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A56B-6BC6-487B-9AA0-F3ED24CFAE65}">
  <dimension ref="A1:U984"/>
  <sheetViews>
    <sheetView showGridLines="0" zoomScaleNormal="100" workbookViewId="0">
      <selection activeCell="K1" sqref="K1:O1048576"/>
    </sheetView>
  </sheetViews>
  <sheetFormatPr defaultColWidth="12.5703125" defaultRowHeight="15" customHeight="1" x14ac:dyDescent="0.25"/>
  <cols>
    <col min="1" max="1" width="3.140625" customWidth="1"/>
    <col min="2" max="2" width="3.7109375" customWidth="1"/>
    <col min="3" max="3" width="3.140625" style="1" customWidth="1"/>
    <col min="5" max="6" width="8.5703125" style="1" customWidth="1"/>
    <col min="7" max="7" width="11.7109375" style="1" customWidth="1"/>
    <col min="8" max="8" width="11.42578125" style="1" customWidth="1"/>
    <col min="9" max="9" width="12.140625" style="1" customWidth="1"/>
    <col min="10" max="10" width="11.7109375" style="1" customWidth="1"/>
    <col min="11" max="21" width="8.5703125" style="1" customWidth="1"/>
    <col min="22" max="16384" width="12.5703125" style="1"/>
  </cols>
  <sheetData>
    <row r="1" spans="1:21" ht="15" customHeight="1" x14ac:dyDescent="0.25">
      <c r="A1" s="1"/>
      <c r="B1" s="1"/>
      <c r="D1" s="1"/>
    </row>
    <row r="2" spans="1:21" ht="15.75" customHeight="1" x14ac:dyDescent="0.25">
      <c r="A2" s="1"/>
      <c r="B2" s="1"/>
      <c r="D2" s="1"/>
    </row>
    <row r="3" spans="1:21" ht="30.75" customHeight="1" x14ac:dyDescent="0.4">
      <c r="A3" s="13"/>
      <c r="B3" s="13"/>
      <c r="C3" s="15" t="s">
        <v>89</v>
      </c>
      <c r="D3" s="13"/>
      <c r="E3" s="13"/>
      <c r="F3" s="13"/>
      <c r="G3" s="13"/>
      <c r="H3" s="13"/>
      <c r="I3" s="13"/>
      <c r="J3" s="13"/>
    </row>
    <row r="4" spans="1:21" ht="15" customHeight="1" x14ac:dyDescent="0.25">
      <c r="A4" s="13"/>
      <c r="B4" s="13"/>
      <c r="C4" s="13" t="s">
        <v>90</v>
      </c>
      <c r="D4" s="13"/>
      <c r="E4" s="13"/>
      <c r="F4" s="13"/>
      <c r="G4" s="16">
        <v>43831</v>
      </c>
      <c r="H4" s="16">
        <v>44197</v>
      </c>
      <c r="I4" s="16">
        <v>44562</v>
      </c>
      <c r="J4" s="16">
        <v>44927</v>
      </c>
    </row>
    <row r="5" spans="1:21" ht="15" customHeight="1" x14ac:dyDescent="0.25">
      <c r="A5" s="13"/>
      <c r="B5" s="13"/>
      <c r="C5" s="13" t="s">
        <v>91</v>
      </c>
      <c r="D5" s="13"/>
      <c r="E5" s="13"/>
      <c r="F5" s="13"/>
      <c r="G5" s="16">
        <v>44196</v>
      </c>
      <c r="H5" s="16">
        <v>44561</v>
      </c>
      <c r="I5" s="16">
        <v>44926</v>
      </c>
      <c r="J5" s="16">
        <v>45291</v>
      </c>
    </row>
    <row r="6" spans="1:21" s="26" customFormat="1" ht="15" customHeight="1" x14ac:dyDescent="0.25">
      <c r="A6" s="24"/>
      <c r="B6" s="24"/>
      <c r="C6" s="24" t="s">
        <v>92</v>
      </c>
      <c r="D6" s="24"/>
      <c r="E6" s="24"/>
      <c r="F6" s="24"/>
      <c r="G6" s="24"/>
      <c r="H6" s="24" t="s">
        <v>94</v>
      </c>
      <c r="I6" s="24" t="s">
        <v>95</v>
      </c>
      <c r="J6" s="24" t="s">
        <v>96</v>
      </c>
    </row>
    <row r="7" spans="1:21" ht="15" customHeight="1" x14ac:dyDescent="0.25">
      <c r="A7" s="13"/>
      <c r="B7" s="13"/>
      <c r="C7" s="13" t="s">
        <v>101</v>
      </c>
      <c r="D7" s="13"/>
      <c r="E7" s="13"/>
      <c r="F7" s="13"/>
      <c r="G7" s="13"/>
      <c r="H7" s="13">
        <v>365</v>
      </c>
      <c r="I7" s="13">
        <v>365</v>
      </c>
      <c r="J7" s="13">
        <v>365</v>
      </c>
    </row>
    <row r="8" spans="1:21" ht="15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21" s="19" customFormat="1" ht="15" customHeight="1" x14ac:dyDescent="0.25"/>
    <row r="10" spans="1:21" s="19" customFormat="1" x14ac:dyDescent="0.25">
      <c r="D10" s="19" t="s">
        <v>87</v>
      </c>
      <c r="G10" s="19" t="s">
        <v>88</v>
      </c>
    </row>
    <row r="11" spans="1:21" s="19" customFormat="1" x14ac:dyDescent="0.25"/>
    <row r="12" spans="1:21" s="19" customFormat="1" x14ac:dyDescent="0.25">
      <c r="C12" s="19" t="s">
        <v>103</v>
      </c>
    </row>
    <row r="13" spans="1:21" x14ac:dyDescent="0.25">
      <c r="A13" s="1"/>
      <c r="B13" s="1"/>
      <c r="C13" s="2" t="s">
        <v>1</v>
      </c>
      <c r="D13" s="1"/>
      <c r="G13" s="21" t="s">
        <v>102</v>
      </c>
      <c r="H13" s="3">
        <v>293631</v>
      </c>
      <c r="I13" s="3">
        <v>403913</v>
      </c>
      <c r="J13" s="3">
        <v>696867</v>
      </c>
    </row>
    <row r="14" spans="1:21" x14ac:dyDescent="0.25">
      <c r="A14" s="1"/>
      <c r="B14" s="1"/>
      <c r="C14" s="4" t="s">
        <v>86</v>
      </c>
      <c r="D14" s="1"/>
      <c r="G14" s="21" t="s">
        <v>102</v>
      </c>
      <c r="H14" s="3">
        <v>-179414</v>
      </c>
      <c r="I14" s="3">
        <v>-206696</v>
      </c>
      <c r="J14" s="3">
        <v>-347534</v>
      </c>
    </row>
    <row r="15" spans="1:21" x14ac:dyDescent="0.25">
      <c r="A15" s="1"/>
      <c r="B15" s="1"/>
      <c r="C15" s="5" t="s">
        <v>2</v>
      </c>
      <c r="D15" s="1"/>
      <c r="E15" s="6"/>
      <c r="F15" s="6"/>
      <c r="G15" s="21" t="s">
        <v>102</v>
      </c>
      <c r="H15" s="20">
        <f>SUM(H13:H14)</f>
        <v>114217</v>
      </c>
      <c r="I15" s="20">
        <f>SUM(I13:I14)</f>
        <v>197217</v>
      </c>
      <c r="J15" s="20">
        <f>SUM(J13:J14)</f>
        <v>349333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1"/>
      <c r="B16" s="1"/>
      <c r="C16" s="2"/>
      <c r="D16" s="1"/>
      <c r="H16" s="8"/>
      <c r="I16" s="8"/>
      <c r="J16" s="8"/>
    </row>
    <row r="17" spans="1:21" x14ac:dyDescent="0.25">
      <c r="A17" s="1"/>
      <c r="B17" s="1"/>
      <c r="C17" s="1" t="s">
        <v>85</v>
      </c>
      <c r="D17" s="1"/>
      <c r="G17" s="21" t="s">
        <v>102</v>
      </c>
      <c r="H17" s="3">
        <v>-28201</v>
      </c>
      <c r="I17" s="3">
        <v>-54267</v>
      </c>
      <c r="J17" s="3">
        <v>-88898</v>
      </c>
    </row>
    <row r="18" spans="1:21" x14ac:dyDescent="0.25">
      <c r="A18" s="1"/>
      <c r="B18" s="1"/>
      <c r="C18" s="1" t="s">
        <v>104</v>
      </c>
      <c r="D18" s="1"/>
      <c r="G18" s="21"/>
      <c r="H18" s="3">
        <v>14649</v>
      </c>
      <c r="I18" s="3">
        <v>-2730</v>
      </c>
      <c r="J18" s="3">
        <v>-8310</v>
      </c>
    </row>
    <row r="19" spans="1:21" x14ac:dyDescent="0.25">
      <c r="A19" s="1"/>
      <c r="B19" s="1"/>
      <c r="C19" s="1" t="s">
        <v>109</v>
      </c>
      <c r="D19" s="1"/>
      <c r="G19" s="21"/>
      <c r="H19" s="3">
        <v>-4447</v>
      </c>
      <c r="I19" s="3">
        <v>-4297</v>
      </c>
      <c r="J19" s="3">
        <v>-2946</v>
      </c>
    </row>
    <row r="20" spans="1:21" x14ac:dyDescent="0.25">
      <c r="A20" s="1"/>
      <c r="B20" s="1"/>
      <c r="C20" s="4" t="s">
        <v>84</v>
      </c>
      <c r="D20" s="1"/>
      <c r="G20" s="21" t="s">
        <v>102</v>
      </c>
      <c r="H20" s="3">
        <v>8056</v>
      </c>
      <c r="I20" s="3">
        <v>-15302</v>
      </c>
      <c r="J20" s="3">
        <v>-80066</v>
      </c>
    </row>
    <row r="21" spans="1:21" x14ac:dyDescent="0.25">
      <c r="A21" s="1"/>
      <c r="B21" s="1"/>
      <c r="C21" s="9" t="s">
        <v>83</v>
      </c>
      <c r="D21" s="1"/>
      <c r="E21" s="6"/>
      <c r="F21" s="6"/>
      <c r="G21" s="21" t="s">
        <v>102</v>
      </c>
      <c r="H21" s="20">
        <f>SUM(H15:H20)</f>
        <v>104274</v>
      </c>
      <c r="I21" s="20">
        <f>SUM(I15:I20)</f>
        <v>120621</v>
      </c>
      <c r="J21" s="20">
        <f>SUM(J15:J20)</f>
        <v>169113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"/>
      <c r="B22" s="1"/>
      <c r="C22" s="2"/>
      <c r="D22" s="1"/>
      <c r="H22" s="8"/>
      <c r="I22" s="8"/>
      <c r="J22" s="8"/>
    </row>
    <row r="23" spans="1:21" x14ac:dyDescent="0.25">
      <c r="A23" s="1"/>
      <c r="B23" s="1"/>
      <c r="C23" s="2" t="s">
        <v>3</v>
      </c>
      <c r="D23" s="1"/>
      <c r="G23" s="21" t="s">
        <v>102</v>
      </c>
      <c r="H23" s="3">
        <v>-3873</v>
      </c>
      <c r="I23" s="3">
        <v>-4032</v>
      </c>
      <c r="J23" s="10">
        <v>-5384</v>
      </c>
    </row>
    <row r="24" spans="1:21" x14ac:dyDescent="0.25">
      <c r="A24" s="1"/>
      <c r="B24" s="1"/>
      <c r="C24" s="9" t="s">
        <v>82</v>
      </c>
      <c r="D24" s="1"/>
      <c r="E24" s="6"/>
      <c r="F24" s="6"/>
      <c r="G24" s="21" t="s">
        <v>102</v>
      </c>
      <c r="H24" s="20">
        <f>H21+H23</f>
        <v>100401</v>
      </c>
      <c r="I24" s="20">
        <f>I21+I23</f>
        <v>116589</v>
      </c>
      <c r="J24" s="20">
        <f>J21+J23</f>
        <v>163729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1"/>
      <c r="B25" s="1"/>
      <c r="C25" s="2"/>
      <c r="D25" s="1"/>
      <c r="H25" s="8"/>
      <c r="I25" s="8"/>
      <c r="J25" s="8"/>
    </row>
    <row r="26" spans="1:21" x14ac:dyDescent="0.25">
      <c r="A26" s="1"/>
      <c r="B26" s="1"/>
      <c r="C26" s="2" t="s">
        <v>4</v>
      </c>
      <c r="D26" s="1"/>
      <c r="G26" s="21" t="s">
        <v>102</v>
      </c>
      <c r="H26" s="3">
        <v>126</v>
      </c>
      <c r="I26" s="3">
        <v>491</v>
      </c>
      <c r="J26" s="3">
        <v>6277</v>
      </c>
    </row>
    <row r="27" spans="1:21" x14ac:dyDescent="0.25">
      <c r="A27" s="1"/>
      <c r="B27" s="1"/>
      <c r="C27" s="2" t="s">
        <v>5</v>
      </c>
      <c r="D27" s="1"/>
      <c r="G27" s="21" t="s">
        <v>102</v>
      </c>
      <c r="H27" s="3">
        <v>-30516</v>
      </c>
      <c r="I27" s="3">
        <v>-28916</v>
      </c>
      <c r="J27" s="3">
        <v>-45438</v>
      </c>
    </row>
    <row r="28" spans="1:21" x14ac:dyDescent="0.25">
      <c r="A28" s="1"/>
      <c r="B28" s="1"/>
      <c r="C28" s="4" t="s">
        <v>80</v>
      </c>
      <c r="D28" s="1"/>
      <c r="G28" s="21" t="s">
        <v>102</v>
      </c>
      <c r="H28" s="3">
        <v>1017</v>
      </c>
      <c r="I28" s="3">
        <v>-1434</v>
      </c>
      <c r="J28" s="3">
        <v>972</v>
      </c>
    </row>
    <row r="29" spans="1:21" x14ac:dyDescent="0.25">
      <c r="A29" s="1"/>
      <c r="B29" s="1"/>
      <c r="C29" s="9" t="s">
        <v>81</v>
      </c>
      <c r="D29" s="1"/>
      <c r="E29" s="6"/>
      <c r="F29" s="6"/>
      <c r="G29" s="21" t="s">
        <v>102</v>
      </c>
      <c r="H29" s="20">
        <f>SUM(H24:H28)</f>
        <v>71028</v>
      </c>
      <c r="I29" s="20">
        <f t="shared" ref="I29:J29" si="0">SUM(I24:I28)</f>
        <v>86730</v>
      </c>
      <c r="J29" s="20">
        <f t="shared" si="0"/>
        <v>125540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1" spans="1:21" x14ac:dyDescent="0.25">
      <c r="A31" s="1"/>
      <c r="B31" s="1"/>
      <c r="C31" s="2" t="s">
        <v>6</v>
      </c>
      <c r="D31" s="1"/>
      <c r="G31" s="21" t="s">
        <v>102</v>
      </c>
      <c r="H31" s="3">
        <v>-24097</v>
      </c>
      <c r="I31" s="3">
        <v>-42297</v>
      </c>
      <c r="J31" s="3">
        <v>-44210</v>
      </c>
    </row>
    <row r="32" spans="1:21" x14ac:dyDescent="0.25">
      <c r="A32" s="1"/>
      <c r="B32" s="1"/>
      <c r="C32" s="9" t="s">
        <v>79</v>
      </c>
      <c r="D32" s="1"/>
      <c r="E32" s="6"/>
      <c r="F32" s="6"/>
      <c r="G32" s="21" t="s">
        <v>102</v>
      </c>
      <c r="H32" s="20">
        <f>SUM(H29:H31)</f>
        <v>46931</v>
      </c>
      <c r="I32" s="20">
        <f>SUM(I29:I31)</f>
        <v>44433</v>
      </c>
      <c r="J32" s="20">
        <f>SUM(J29:J31)</f>
        <v>81330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5.75" customHeight="1" x14ac:dyDescent="0.25">
      <c r="A33" s="1"/>
      <c r="B33" s="1"/>
      <c r="D33" s="1"/>
      <c r="H33" s="8"/>
      <c r="I33" s="8"/>
      <c r="J33" s="8"/>
    </row>
    <row r="34" spans="1:21" ht="15.75" customHeight="1" x14ac:dyDescent="0.25">
      <c r="A34" s="1"/>
      <c r="B34" s="1"/>
      <c r="D34" s="1" t="s">
        <v>107</v>
      </c>
      <c r="H34" s="3">
        <v>-179414</v>
      </c>
      <c r="I34" s="3">
        <v>-206696</v>
      </c>
      <c r="J34" s="3">
        <v>-347534</v>
      </c>
    </row>
    <row r="35" spans="1:21" ht="15.75" customHeight="1" x14ac:dyDescent="0.25">
      <c r="A35" s="1"/>
      <c r="B35" s="1"/>
      <c r="C35" s="9" t="s">
        <v>78</v>
      </c>
      <c r="D35" s="1"/>
      <c r="E35" s="6"/>
      <c r="F35" s="6"/>
      <c r="G35" s="6"/>
      <c r="H35" s="7"/>
      <c r="I35" s="7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5.75" customHeight="1" x14ac:dyDescent="0.25">
      <c r="A36" s="1"/>
      <c r="B36" s="1"/>
      <c r="C36" s="4" t="s">
        <v>77</v>
      </c>
      <c r="D36" s="1"/>
      <c r="F36" s="21"/>
      <c r="G36" s="21" t="s">
        <v>102</v>
      </c>
      <c r="H36" s="3">
        <v>660745</v>
      </c>
      <c r="I36" s="3">
        <v>741339</v>
      </c>
      <c r="J36" s="3">
        <v>1465354</v>
      </c>
    </row>
    <row r="37" spans="1:21" ht="15.75" customHeight="1" x14ac:dyDescent="0.25">
      <c r="A37" s="1"/>
      <c r="B37" s="1"/>
      <c r="C37" s="4" t="s">
        <v>76</v>
      </c>
      <c r="D37" s="1"/>
      <c r="F37" s="21"/>
      <c r="G37" s="21" t="s">
        <v>102</v>
      </c>
      <c r="H37" s="3">
        <v>11228</v>
      </c>
      <c r="I37" s="3">
        <v>12419</v>
      </c>
      <c r="J37" s="3">
        <v>25744</v>
      </c>
    </row>
    <row r="38" spans="1:21" ht="15.75" customHeight="1" x14ac:dyDescent="0.25">
      <c r="A38" s="1"/>
      <c r="B38" s="1"/>
      <c r="C38" s="4" t="s">
        <v>75</v>
      </c>
      <c r="D38" s="1"/>
      <c r="F38" s="21"/>
      <c r="G38" s="21" t="s">
        <v>102</v>
      </c>
      <c r="H38" s="3">
        <v>3050</v>
      </c>
      <c r="I38" s="3">
        <v>1974</v>
      </c>
      <c r="J38" s="3">
        <v>1946</v>
      </c>
    </row>
    <row r="39" spans="1:21" ht="15.75" customHeight="1" x14ac:dyDescent="0.25">
      <c r="A39" s="1"/>
      <c r="B39" s="1"/>
      <c r="C39" s="4" t="s">
        <v>8</v>
      </c>
      <c r="D39" s="1"/>
      <c r="F39" s="21"/>
      <c r="G39" s="21" t="s">
        <v>102</v>
      </c>
      <c r="H39" s="3">
        <v>54045</v>
      </c>
      <c r="I39" s="1">
        <v>55630</v>
      </c>
      <c r="J39" s="3">
        <v>106583</v>
      </c>
    </row>
    <row r="40" spans="1:21" ht="15.75" customHeight="1" x14ac:dyDescent="0.25">
      <c r="A40" s="1"/>
      <c r="B40" s="1"/>
      <c r="C40" s="4" t="s">
        <v>74</v>
      </c>
      <c r="D40" s="1"/>
      <c r="F40" s="21"/>
      <c r="G40" s="21" t="s">
        <v>102</v>
      </c>
      <c r="H40" s="3">
        <v>46363</v>
      </c>
      <c r="I40" s="3">
        <v>45478</v>
      </c>
      <c r="J40" s="3">
        <v>91478</v>
      </c>
    </row>
    <row r="41" spans="1:21" ht="15.75" customHeight="1" x14ac:dyDescent="0.25">
      <c r="A41" s="1"/>
      <c r="B41" s="1"/>
      <c r="C41" s="4" t="s">
        <v>73</v>
      </c>
      <c r="D41" s="1"/>
      <c r="F41" s="21"/>
      <c r="G41" s="21" t="s">
        <v>102</v>
      </c>
      <c r="H41" s="3">
        <v>92795</v>
      </c>
      <c r="I41" s="3">
        <v>99219</v>
      </c>
      <c r="J41" s="3">
        <v>200937</v>
      </c>
    </row>
    <row r="42" spans="1:21" ht="15.75" customHeight="1" x14ac:dyDescent="0.25">
      <c r="A42" s="1"/>
      <c r="B42" s="1"/>
      <c r="C42" s="4" t="s">
        <v>70</v>
      </c>
      <c r="D42" s="1"/>
      <c r="F42" s="21"/>
      <c r="G42" s="21" t="s">
        <v>102</v>
      </c>
      <c r="H42" s="3">
        <v>27512</v>
      </c>
      <c r="I42" s="3">
        <v>25703</v>
      </c>
      <c r="J42" s="3">
        <v>37978</v>
      </c>
    </row>
    <row r="43" spans="1:21" ht="15.75" customHeight="1" x14ac:dyDescent="0.25">
      <c r="A43" s="1"/>
      <c r="B43" s="1"/>
      <c r="C43" s="4" t="s">
        <v>72</v>
      </c>
      <c r="D43" s="1"/>
      <c r="F43" s="21"/>
      <c r="G43" s="21" t="s">
        <v>102</v>
      </c>
      <c r="H43" s="3">
        <v>428986</v>
      </c>
      <c r="I43" s="3">
        <v>113475</v>
      </c>
      <c r="J43" s="3">
        <v>261529</v>
      </c>
    </row>
    <row r="44" spans="1:21" ht="15.75" customHeight="1" x14ac:dyDescent="0.25">
      <c r="A44" s="1"/>
      <c r="B44" s="1"/>
      <c r="C44" s="5" t="s">
        <v>9</v>
      </c>
      <c r="D44" s="1"/>
      <c r="E44" s="6"/>
      <c r="F44" s="21"/>
      <c r="G44" s="21" t="s">
        <v>102</v>
      </c>
      <c r="H44" s="20">
        <f>SUM(H36:H43)</f>
        <v>1324724</v>
      </c>
      <c r="I44" s="20">
        <f>SUM(I36:I43)</f>
        <v>1095237</v>
      </c>
      <c r="J44" s="20">
        <f>SUM(J36:J43)</f>
        <v>2191549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5.75" customHeight="1" x14ac:dyDescent="0.25">
      <c r="A45" s="1"/>
      <c r="B45" s="1"/>
      <c r="C45" s="2"/>
      <c r="D45" s="1"/>
      <c r="H45" s="8"/>
      <c r="I45" s="8"/>
      <c r="J45" s="8"/>
    </row>
    <row r="46" spans="1:21" ht="15.75" customHeight="1" x14ac:dyDescent="0.25">
      <c r="A46" s="1"/>
      <c r="B46" s="1"/>
      <c r="C46" s="11" t="s">
        <v>71</v>
      </c>
      <c r="D46" s="1"/>
      <c r="E46" s="6"/>
      <c r="F46" s="6"/>
      <c r="G46" s="6"/>
      <c r="H46" s="7"/>
      <c r="I46" s="7"/>
      <c r="J46" s="7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5.75" customHeight="1" x14ac:dyDescent="0.25">
      <c r="A47" s="1"/>
      <c r="B47" s="1"/>
      <c r="C47" s="4" t="s">
        <v>23</v>
      </c>
      <c r="D47" s="1"/>
      <c r="G47" s="21" t="s">
        <v>102</v>
      </c>
      <c r="H47" s="3">
        <v>30878</v>
      </c>
      <c r="I47" s="3">
        <v>24774</v>
      </c>
      <c r="J47" s="3">
        <v>47154</v>
      </c>
    </row>
    <row r="48" spans="1:21" ht="15.75" customHeight="1" x14ac:dyDescent="0.25">
      <c r="A48" s="1"/>
      <c r="B48" s="1"/>
      <c r="C48" s="2" t="s">
        <v>10</v>
      </c>
      <c r="D48" s="1"/>
      <c r="G48" s="21" t="s">
        <v>102</v>
      </c>
      <c r="H48" s="3">
        <v>105274</v>
      </c>
      <c r="I48" s="3">
        <v>174127</v>
      </c>
      <c r="J48" s="3">
        <v>368898</v>
      </c>
    </row>
    <row r="49" spans="1:21" ht="15.75" customHeight="1" x14ac:dyDescent="0.25">
      <c r="A49" s="1"/>
      <c r="B49" s="1"/>
      <c r="C49" s="4" t="s">
        <v>70</v>
      </c>
      <c r="D49" s="1"/>
      <c r="G49" s="21" t="s">
        <v>102</v>
      </c>
      <c r="H49" s="3">
        <v>711</v>
      </c>
      <c r="I49" s="3">
        <v>556</v>
      </c>
      <c r="J49" s="3">
        <v>9477</v>
      </c>
    </row>
    <row r="50" spans="1:21" ht="15.75" customHeight="1" x14ac:dyDescent="0.25">
      <c r="A50" s="1"/>
      <c r="B50" s="1"/>
      <c r="C50" s="4" t="s">
        <v>69</v>
      </c>
      <c r="D50" s="1"/>
      <c r="G50" s="21" t="s">
        <v>102</v>
      </c>
      <c r="H50" s="3">
        <v>1679</v>
      </c>
      <c r="I50" s="3">
        <v>481</v>
      </c>
      <c r="J50" s="3">
        <v>0</v>
      </c>
    </row>
    <row r="51" spans="1:21" ht="15.75" customHeight="1" x14ac:dyDescent="0.25">
      <c r="A51" s="1"/>
      <c r="B51" s="1"/>
      <c r="C51" s="4" t="s">
        <v>68</v>
      </c>
      <c r="D51" s="1"/>
      <c r="G51" s="21" t="s">
        <v>102</v>
      </c>
      <c r="H51" s="3"/>
      <c r="I51" s="3">
        <v>3313</v>
      </c>
      <c r="J51" s="3">
        <v>7240</v>
      </c>
    </row>
    <row r="52" spans="1:21" ht="15.75" customHeight="1" x14ac:dyDescent="0.25">
      <c r="A52" s="1"/>
      <c r="B52" s="1"/>
      <c r="C52" s="4" t="s">
        <v>38</v>
      </c>
      <c r="D52" s="1"/>
      <c r="G52" s="21" t="s">
        <v>102</v>
      </c>
      <c r="H52" s="3">
        <v>6603</v>
      </c>
      <c r="I52" s="3">
        <v>10706</v>
      </c>
      <c r="J52" s="3">
        <v>24311</v>
      </c>
    </row>
    <row r="53" spans="1:21" ht="15.75" customHeight="1" x14ac:dyDescent="0.25">
      <c r="A53" s="1"/>
      <c r="B53" s="1"/>
      <c r="C53" s="4" t="s">
        <v>11</v>
      </c>
      <c r="D53" s="1"/>
      <c r="G53" s="21" t="s">
        <v>102</v>
      </c>
      <c r="H53" s="3">
        <v>133667</v>
      </c>
      <c r="I53" s="3">
        <v>180786</v>
      </c>
      <c r="J53" s="3">
        <v>404825</v>
      </c>
    </row>
    <row r="54" spans="1:21" ht="15.75" customHeight="1" x14ac:dyDescent="0.25">
      <c r="A54" s="1"/>
      <c r="B54" s="1"/>
      <c r="C54" s="5" t="s">
        <v>12</v>
      </c>
      <c r="D54" s="1"/>
      <c r="E54" s="6"/>
      <c r="F54" s="6"/>
      <c r="G54" s="21" t="s">
        <v>102</v>
      </c>
      <c r="H54" s="20">
        <f>SUM(H47:H53)</f>
        <v>278812</v>
      </c>
      <c r="I54" s="20">
        <f>SUM(I47:I53)</f>
        <v>394743</v>
      </c>
      <c r="J54" s="20">
        <f>SUM(J47:J53)</f>
        <v>861905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.75" customHeight="1" x14ac:dyDescent="0.25">
      <c r="A55" s="1"/>
      <c r="B55" s="1"/>
      <c r="C55" s="9" t="s">
        <v>67</v>
      </c>
      <c r="D55" s="1"/>
      <c r="E55" s="6"/>
      <c r="F55" s="6"/>
      <c r="G55" s="21" t="s">
        <v>102</v>
      </c>
      <c r="H55" s="20">
        <f>SUM(H44+H54)</f>
        <v>1603536</v>
      </c>
      <c r="I55" s="20">
        <f>SUM(I44+I54)</f>
        <v>1489980</v>
      </c>
      <c r="J55" s="20">
        <f>SUM(J44+J54)</f>
        <v>3053454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.75" customHeight="1" x14ac:dyDescent="0.25">
      <c r="A56" s="1"/>
      <c r="B56" s="1"/>
      <c r="C56" s="2"/>
      <c r="D56" s="1"/>
      <c r="H56" s="8"/>
      <c r="I56" s="8"/>
      <c r="J56" s="8"/>
    </row>
    <row r="57" spans="1:21" ht="15.75" customHeight="1" x14ac:dyDescent="0.25">
      <c r="A57" s="1"/>
      <c r="B57" s="1"/>
      <c r="C57" s="2"/>
      <c r="D57" s="1"/>
      <c r="H57" s="8"/>
      <c r="I57" s="8"/>
      <c r="J57" s="8"/>
    </row>
    <row r="58" spans="1:21" ht="15.75" customHeight="1" x14ac:dyDescent="0.25">
      <c r="A58" s="1"/>
      <c r="B58" s="1"/>
      <c r="C58" s="11" t="s">
        <v>66</v>
      </c>
      <c r="D58" s="1"/>
      <c r="E58" s="6"/>
      <c r="F58" s="6"/>
      <c r="G58" s="6"/>
      <c r="H58" s="7"/>
      <c r="I58" s="7"/>
      <c r="J58" s="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.75" customHeight="1" x14ac:dyDescent="0.25">
      <c r="A59" s="1"/>
      <c r="B59" s="1"/>
      <c r="C59" s="4" t="s">
        <v>61</v>
      </c>
      <c r="D59" s="1"/>
      <c r="G59" s="21" t="s">
        <v>102</v>
      </c>
      <c r="H59" s="4">
        <v>291001</v>
      </c>
      <c r="I59" s="3">
        <v>311149</v>
      </c>
      <c r="J59" s="3">
        <v>599434</v>
      </c>
    </row>
    <row r="60" spans="1:21" ht="15.75" customHeight="1" x14ac:dyDescent="0.25">
      <c r="A60" s="1"/>
      <c r="B60" s="1"/>
      <c r="C60" s="4" t="s">
        <v>65</v>
      </c>
      <c r="D60" s="1"/>
      <c r="G60" s="21" t="s">
        <v>102</v>
      </c>
      <c r="H60" s="3">
        <v>63709</v>
      </c>
      <c r="I60" s="3">
        <v>86670</v>
      </c>
      <c r="J60" s="3">
        <v>117489</v>
      </c>
    </row>
    <row r="61" spans="1:21" ht="15.75" customHeight="1" x14ac:dyDescent="0.25">
      <c r="A61" s="1"/>
      <c r="B61" s="1"/>
      <c r="C61" s="4" t="s">
        <v>64</v>
      </c>
      <c r="D61" s="1"/>
      <c r="G61" s="21" t="s">
        <v>102</v>
      </c>
      <c r="H61" s="1">
        <v>343179</v>
      </c>
      <c r="I61" s="3">
        <v>35032</v>
      </c>
      <c r="J61" s="3">
        <v>88381</v>
      </c>
    </row>
    <row r="62" spans="1:21" ht="15.75" customHeight="1" x14ac:dyDescent="0.25">
      <c r="A62" s="1"/>
      <c r="B62" s="1"/>
      <c r="C62" s="4" t="s">
        <v>63</v>
      </c>
      <c r="D62" s="1"/>
      <c r="G62" s="21" t="s">
        <v>102</v>
      </c>
      <c r="H62" s="3">
        <v>4181</v>
      </c>
      <c r="I62" s="3">
        <v>2878</v>
      </c>
      <c r="J62" s="3">
        <v>1810</v>
      </c>
    </row>
    <row r="63" spans="1:21" ht="15.75" customHeight="1" x14ac:dyDescent="0.25">
      <c r="A63" s="1"/>
      <c r="B63" s="1"/>
      <c r="C63" s="5" t="s">
        <v>15</v>
      </c>
      <c r="D63" s="1"/>
      <c r="E63" s="6"/>
      <c r="F63" s="6"/>
      <c r="G63" s="21" t="s">
        <v>102</v>
      </c>
      <c r="H63" s="20">
        <f>SUM(H59:H62)</f>
        <v>702070</v>
      </c>
      <c r="I63" s="20">
        <f>SUM(I59:I62)</f>
        <v>435729</v>
      </c>
      <c r="J63" s="20">
        <f>SUM(J59:J62)</f>
        <v>807114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.75" customHeight="1" x14ac:dyDescent="0.25">
      <c r="A64" s="1"/>
      <c r="B64" s="1"/>
      <c r="C64" s="2"/>
      <c r="D64" s="1"/>
      <c r="H64" s="8"/>
      <c r="I64" s="8"/>
      <c r="J64" s="8"/>
    </row>
    <row r="65" spans="1:21" ht="15.75" customHeight="1" x14ac:dyDescent="0.25">
      <c r="A65" s="1"/>
      <c r="B65" s="1"/>
      <c r="C65" s="12" t="s">
        <v>62</v>
      </c>
      <c r="D65" s="1"/>
      <c r="G65" s="21" t="s">
        <v>102</v>
      </c>
      <c r="H65" s="8"/>
      <c r="I65" s="8"/>
      <c r="J65" s="8"/>
    </row>
    <row r="66" spans="1:21" ht="15.75" customHeight="1" x14ac:dyDescent="0.25">
      <c r="A66" s="1"/>
      <c r="B66" s="1"/>
      <c r="C66" s="4" t="s">
        <v>61</v>
      </c>
      <c r="D66" s="1"/>
      <c r="G66" s="21" t="s">
        <v>102</v>
      </c>
      <c r="H66" s="3">
        <v>24988</v>
      </c>
      <c r="I66" s="3">
        <v>33232</v>
      </c>
      <c r="J66" s="3">
        <v>80265</v>
      </c>
    </row>
    <row r="67" spans="1:21" ht="15.75" customHeight="1" x14ac:dyDescent="0.25">
      <c r="A67" s="1"/>
      <c r="B67" s="1"/>
      <c r="C67" s="4" t="s">
        <v>14</v>
      </c>
      <c r="D67" s="1"/>
      <c r="G67" s="21" t="s">
        <v>102</v>
      </c>
      <c r="H67" s="3">
        <v>1273</v>
      </c>
      <c r="I67" s="3">
        <v>1800</v>
      </c>
      <c r="J67" s="3">
        <v>1207</v>
      </c>
    </row>
    <row r="68" spans="1:21" ht="15.75" customHeight="1" x14ac:dyDescent="0.25">
      <c r="A68" s="1"/>
      <c r="B68" s="1"/>
      <c r="C68" s="4" t="s">
        <v>60</v>
      </c>
      <c r="D68" s="1"/>
      <c r="G68" s="21" t="s">
        <v>102</v>
      </c>
      <c r="H68" s="3">
        <v>1543</v>
      </c>
      <c r="I68" s="3">
        <v>1435</v>
      </c>
      <c r="J68" s="3">
        <v>1444</v>
      </c>
    </row>
    <row r="69" spans="1:21" ht="15.75" customHeight="1" x14ac:dyDescent="0.25">
      <c r="A69" s="1"/>
      <c r="B69" s="1"/>
      <c r="C69" s="4" t="s">
        <v>59</v>
      </c>
      <c r="D69" s="1"/>
      <c r="G69" s="21" t="s">
        <v>102</v>
      </c>
      <c r="H69" s="3">
        <v>151204</v>
      </c>
      <c r="I69" s="3">
        <v>205622</v>
      </c>
      <c r="J69" s="3">
        <v>480136</v>
      </c>
    </row>
    <row r="70" spans="1:21" ht="15.75" customHeight="1" x14ac:dyDescent="0.25">
      <c r="A70" s="1"/>
      <c r="B70" s="1"/>
      <c r="C70" s="4" t="s">
        <v>16</v>
      </c>
      <c r="D70" s="1"/>
      <c r="G70" s="21" t="s">
        <v>102</v>
      </c>
      <c r="H70" s="3">
        <v>19094</v>
      </c>
      <c r="I70" s="3">
        <v>25268</v>
      </c>
      <c r="J70" s="3">
        <v>70653</v>
      </c>
    </row>
    <row r="71" spans="1:21" ht="15.75" customHeight="1" x14ac:dyDescent="0.25">
      <c r="A71" s="1"/>
      <c r="B71" s="1"/>
      <c r="C71" s="5" t="s">
        <v>17</v>
      </c>
      <c r="D71" s="1"/>
      <c r="E71" s="6"/>
      <c r="F71" s="6"/>
      <c r="G71" s="21" t="s">
        <v>102</v>
      </c>
      <c r="H71" s="20">
        <f>SUM(H66:H70)</f>
        <v>198102</v>
      </c>
      <c r="I71" s="20">
        <f>SUM(I66:I70)</f>
        <v>267357</v>
      </c>
      <c r="J71" s="20">
        <f>SUM(J66:J70)</f>
        <v>633705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5.75" customHeight="1" x14ac:dyDescent="0.25">
      <c r="A72" s="1"/>
      <c r="B72" s="1"/>
      <c r="C72" s="5" t="s">
        <v>18</v>
      </c>
      <c r="D72" s="1"/>
      <c r="E72" s="6"/>
      <c r="F72" s="6"/>
      <c r="G72" s="21" t="s">
        <v>102</v>
      </c>
      <c r="H72" s="20">
        <f>H63+H71</f>
        <v>900172</v>
      </c>
      <c r="I72" s="20">
        <f>I63+I71</f>
        <v>703086</v>
      </c>
      <c r="J72" s="20">
        <f>J63+J71</f>
        <v>1440819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5.75" customHeight="1" x14ac:dyDescent="0.25">
      <c r="A73" s="1"/>
      <c r="B73" s="1"/>
      <c r="C73" s="2"/>
      <c r="D73" s="1"/>
      <c r="H73" s="8"/>
      <c r="I73" s="8"/>
      <c r="J73" s="8"/>
    </row>
    <row r="74" spans="1:21" ht="15.75" customHeight="1" x14ac:dyDescent="0.25">
      <c r="A74" s="1"/>
      <c r="B74" s="1"/>
      <c r="C74" s="11" t="s">
        <v>53</v>
      </c>
      <c r="D74" s="1"/>
      <c r="H74" s="8"/>
      <c r="I74" s="8"/>
      <c r="J74" s="8"/>
    </row>
    <row r="75" spans="1:21" ht="15.75" customHeight="1" x14ac:dyDescent="0.25">
      <c r="A75" s="1"/>
      <c r="B75" s="1"/>
      <c r="C75" s="4" t="s">
        <v>58</v>
      </c>
      <c r="D75" s="1"/>
      <c r="G75" s="21" t="s">
        <v>102</v>
      </c>
      <c r="H75" s="3">
        <v>297</v>
      </c>
      <c r="I75" s="3">
        <v>297</v>
      </c>
      <c r="J75" s="3">
        <v>297</v>
      </c>
    </row>
    <row r="76" spans="1:21" ht="15.75" customHeight="1" x14ac:dyDescent="0.25">
      <c r="A76" s="1"/>
      <c r="B76" s="1"/>
      <c r="C76" s="2" t="s">
        <v>19</v>
      </c>
      <c r="D76" s="1"/>
      <c r="G76" s="21" t="s">
        <v>102</v>
      </c>
      <c r="H76" s="3">
        <v>90383</v>
      </c>
      <c r="I76" s="3">
        <v>91317</v>
      </c>
      <c r="J76" s="3">
        <v>90138</v>
      </c>
    </row>
    <row r="77" spans="1:21" ht="15.75" customHeight="1" x14ac:dyDescent="0.25">
      <c r="A77" s="1"/>
      <c r="B77" s="1"/>
      <c r="C77" s="4" t="s">
        <v>57</v>
      </c>
      <c r="D77" s="1"/>
      <c r="G77" s="21" t="s">
        <v>102</v>
      </c>
      <c r="H77" s="3">
        <v>4914</v>
      </c>
      <c r="I77" s="3">
        <v>5936</v>
      </c>
      <c r="J77" s="3">
        <v>12255</v>
      </c>
    </row>
    <row r="78" spans="1:21" ht="15.75" customHeight="1" x14ac:dyDescent="0.25">
      <c r="A78" s="1"/>
      <c r="B78" s="1"/>
      <c r="C78" s="4" t="s">
        <v>56</v>
      </c>
      <c r="D78" s="1"/>
      <c r="G78" s="21" t="s">
        <v>102</v>
      </c>
      <c r="H78" s="3">
        <v>-2025</v>
      </c>
      <c r="I78" s="3">
        <v>-2025</v>
      </c>
      <c r="J78" s="3">
        <v>-1612</v>
      </c>
    </row>
    <row r="79" spans="1:21" ht="15.75" customHeight="1" x14ac:dyDescent="0.25">
      <c r="A79" s="1"/>
      <c r="B79" s="1"/>
      <c r="C79" s="2" t="s">
        <v>20</v>
      </c>
      <c r="D79" s="1"/>
      <c r="G79" s="21" t="s">
        <v>102</v>
      </c>
      <c r="H79" s="3">
        <v>5932</v>
      </c>
      <c r="I79" s="3">
        <v>5932</v>
      </c>
      <c r="J79" s="3">
        <v>5932</v>
      </c>
    </row>
    <row r="80" spans="1:21" ht="15.75" customHeight="1" x14ac:dyDescent="0.25">
      <c r="A80" s="1"/>
      <c r="B80" s="1"/>
      <c r="C80" s="4" t="s">
        <v>55</v>
      </c>
      <c r="D80" s="1"/>
      <c r="G80" s="21" t="s">
        <v>102</v>
      </c>
      <c r="H80" s="3">
        <v>239429</v>
      </c>
      <c r="I80" s="3">
        <v>241386</v>
      </c>
      <c r="J80" s="3">
        <v>230708</v>
      </c>
    </row>
    <row r="81" spans="1:21" ht="15.75" customHeight="1" x14ac:dyDescent="0.25">
      <c r="A81" s="1"/>
      <c r="B81" s="1"/>
      <c r="C81" s="4" t="s">
        <v>54</v>
      </c>
      <c r="D81" s="1"/>
      <c r="G81" s="21" t="s">
        <v>102</v>
      </c>
      <c r="H81" s="3">
        <v>385348</v>
      </c>
      <c r="I81" s="3">
        <v>447014</v>
      </c>
      <c r="J81" s="3">
        <v>1251127</v>
      </c>
    </row>
    <row r="82" spans="1:21" ht="15.75" customHeight="1" x14ac:dyDescent="0.25">
      <c r="A82" s="1"/>
      <c r="B82" s="1"/>
      <c r="C82" s="2" t="s">
        <v>7</v>
      </c>
      <c r="D82" s="1"/>
      <c r="G82" s="21" t="s">
        <v>102</v>
      </c>
      <c r="H82" s="3">
        <v>-20914</v>
      </c>
      <c r="I82" s="3">
        <v>-2963</v>
      </c>
      <c r="J82" s="3">
        <v>23790</v>
      </c>
    </row>
    <row r="83" spans="1:21" ht="15.75" customHeight="1" x14ac:dyDescent="0.25">
      <c r="A83" s="1"/>
      <c r="B83" s="1"/>
      <c r="C83" s="11" t="s">
        <v>53</v>
      </c>
      <c r="D83" s="1"/>
      <c r="E83" s="6"/>
      <c r="F83" s="6"/>
      <c r="G83" s="21" t="s">
        <v>102</v>
      </c>
      <c r="H83" s="20">
        <f>SUM(H75:H82)</f>
        <v>703364</v>
      </c>
      <c r="I83" s="20">
        <f>SUM(I75:I82)</f>
        <v>786894</v>
      </c>
      <c r="J83" s="20">
        <f>SUM(J75:J82)</f>
        <v>1612635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5.75" customHeight="1" x14ac:dyDescent="0.25">
      <c r="A84" s="1"/>
      <c r="B84" s="1"/>
      <c r="C84" s="5" t="s">
        <v>21</v>
      </c>
      <c r="D84" s="1"/>
      <c r="E84" s="6"/>
      <c r="F84" s="6"/>
      <c r="G84" s="21" t="s">
        <v>102</v>
      </c>
      <c r="H84" s="20">
        <f>H72+H83</f>
        <v>1603536</v>
      </c>
      <c r="I84" s="20">
        <f>I72+I83</f>
        <v>1489980</v>
      </c>
      <c r="J84" s="20">
        <f>J72+J83</f>
        <v>3053454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5.75" customHeight="1" x14ac:dyDescent="0.25">
      <c r="A85" s="1"/>
      <c r="B85" s="1"/>
      <c r="D85" s="1"/>
      <c r="H85" s="8"/>
      <c r="I85" s="8"/>
      <c r="J85" s="8"/>
    </row>
    <row r="86" spans="1:21" ht="15.75" customHeight="1" x14ac:dyDescent="0.25">
      <c r="A86" s="1"/>
      <c r="B86" s="1"/>
      <c r="D86" s="1"/>
      <c r="H86" s="8"/>
      <c r="I86" s="8"/>
      <c r="J86" s="8"/>
    </row>
    <row r="87" spans="1:21" ht="15.75" customHeight="1" x14ac:dyDescent="0.25">
      <c r="A87" s="1"/>
      <c r="B87" s="1"/>
      <c r="C87" s="2"/>
      <c r="D87" s="1"/>
      <c r="H87" s="8"/>
      <c r="I87" s="8"/>
      <c r="J87" s="8"/>
    </row>
    <row r="88" spans="1:21" ht="15.75" customHeight="1" x14ac:dyDescent="0.25">
      <c r="A88" s="1"/>
      <c r="B88" s="1"/>
      <c r="C88" s="5" t="s">
        <v>22</v>
      </c>
      <c r="D88" s="1"/>
      <c r="E88" s="6"/>
      <c r="F88" s="6"/>
      <c r="G88" s="6"/>
      <c r="H88" s="7"/>
      <c r="I88" s="7"/>
      <c r="J88" s="7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5.75" customHeight="1" x14ac:dyDescent="0.25">
      <c r="A89" s="1"/>
      <c r="B89" s="1"/>
      <c r="C89" s="4" t="s">
        <v>52</v>
      </c>
      <c r="D89" s="1"/>
      <c r="G89" s="21" t="s">
        <v>102</v>
      </c>
      <c r="H89" s="3">
        <v>157930</v>
      </c>
      <c r="I89" s="3">
        <v>243917</v>
      </c>
      <c r="J89" s="3">
        <v>340570</v>
      </c>
    </row>
    <row r="90" spans="1:21" ht="15.75" customHeight="1" x14ac:dyDescent="0.25">
      <c r="A90" s="1"/>
      <c r="B90" s="1"/>
      <c r="C90" s="4" t="s">
        <v>24</v>
      </c>
      <c r="D90" s="1"/>
      <c r="G90" s="21" t="s">
        <v>102</v>
      </c>
      <c r="H90" s="3">
        <v>-5203</v>
      </c>
      <c r="I90" s="3">
        <v>-24415</v>
      </c>
      <c r="J90" s="3">
        <v>-40767</v>
      </c>
    </row>
    <row r="91" spans="1:21" ht="15.75" customHeight="1" x14ac:dyDescent="0.25">
      <c r="A91" s="1"/>
      <c r="B91" s="1"/>
      <c r="C91" s="12" t="s">
        <v>51</v>
      </c>
      <c r="D91" s="1"/>
      <c r="G91" s="21" t="s">
        <v>102</v>
      </c>
      <c r="H91" s="3"/>
      <c r="I91" s="3">
        <v>-1517</v>
      </c>
      <c r="J91" s="3">
        <v>-1179</v>
      </c>
    </row>
    <row r="92" spans="1:21" ht="15.75" customHeight="1" x14ac:dyDescent="0.25">
      <c r="A92" s="1"/>
      <c r="B92" s="1"/>
      <c r="C92" s="4" t="s">
        <v>50</v>
      </c>
      <c r="D92" s="1"/>
      <c r="G92" s="21" t="s">
        <v>102</v>
      </c>
      <c r="H92" s="3">
        <v>-1000</v>
      </c>
      <c r="I92" s="3">
        <v>-2015</v>
      </c>
      <c r="J92" s="3">
        <v>-3000</v>
      </c>
    </row>
    <row r="93" spans="1:21" ht="15.75" customHeight="1" x14ac:dyDescent="0.25">
      <c r="A93" s="1"/>
      <c r="B93" s="1"/>
      <c r="C93" s="12" t="s">
        <v>49</v>
      </c>
      <c r="D93" s="1"/>
      <c r="G93" s="21" t="s">
        <v>102</v>
      </c>
      <c r="H93" s="3">
        <v>-3608</v>
      </c>
      <c r="I93" s="3">
        <v>-4360</v>
      </c>
      <c r="J93" s="3">
        <v>-3533</v>
      </c>
    </row>
    <row r="94" spans="1:21" ht="15.75" customHeight="1" x14ac:dyDescent="0.25">
      <c r="A94" s="1"/>
      <c r="B94" s="1"/>
      <c r="C94" s="12" t="s">
        <v>48</v>
      </c>
      <c r="D94" s="1"/>
      <c r="G94" s="21" t="s">
        <v>102</v>
      </c>
      <c r="H94" s="3">
        <v>6409</v>
      </c>
      <c r="I94" s="3">
        <v>15806</v>
      </c>
      <c r="J94" s="3">
        <v>147192</v>
      </c>
    </row>
    <row r="95" spans="1:21" ht="15.75" customHeight="1" x14ac:dyDescent="0.25">
      <c r="A95" s="1"/>
      <c r="B95" s="1"/>
      <c r="C95" s="12" t="s">
        <v>23</v>
      </c>
      <c r="D95" s="1"/>
      <c r="G95" s="21" t="s">
        <v>102</v>
      </c>
      <c r="H95" s="3"/>
      <c r="I95" s="8"/>
      <c r="J95" s="8"/>
    </row>
    <row r="96" spans="1:21" ht="15.75" customHeight="1" x14ac:dyDescent="0.25">
      <c r="A96" s="1"/>
      <c r="B96" s="1"/>
      <c r="C96" s="4" t="s">
        <v>47</v>
      </c>
      <c r="D96" s="1"/>
      <c r="G96" s="21" t="s">
        <v>102</v>
      </c>
      <c r="H96" s="3"/>
      <c r="I96" s="8"/>
      <c r="J96" s="8"/>
    </row>
    <row r="97" spans="1:21" ht="15.75" customHeight="1" x14ac:dyDescent="0.25">
      <c r="A97" s="1"/>
      <c r="B97" s="1"/>
      <c r="C97" s="12" t="s">
        <v>13</v>
      </c>
      <c r="D97" s="1"/>
      <c r="G97" s="21" t="s">
        <v>102</v>
      </c>
      <c r="H97" s="3">
        <v>-272</v>
      </c>
      <c r="I97" s="8"/>
      <c r="J97" s="8"/>
    </row>
    <row r="98" spans="1:21" ht="15.75" customHeight="1" x14ac:dyDescent="0.25">
      <c r="A98" s="1"/>
      <c r="B98" s="1"/>
      <c r="C98" s="5" t="s">
        <v>25</v>
      </c>
      <c r="D98" s="1"/>
      <c r="E98" s="6"/>
      <c r="F98" s="6"/>
      <c r="G98" s="21" t="s">
        <v>102</v>
      </c>
      <c r="H98" s="20">
        <f>SUM(H89:H97)</f>
        <v>154256</v>
      </c>
      <c r="I98" s="20">
        <f>SUM(I89:I97)</f>
        <v>227416</v>
      </c>
      <c r="J98" s="20">
        <f>SUM(J89:J97)</f>
        <v>439283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5.75" customHeight="1" x14ac:dyDescent="0.25">
      <c r="A99" s="1"/>
      <c r="B99" s="1"/>
      <c r="C99" s="2"/>
      <c r="D99" s="1"/>
      <c r="H99" s="8"/>
      <c r="I99" s="8"/>
      <c r="J99" s="8"/>
    </row>
    <row r="100" spans="1:21" ht="15.75" customHeight="1" x14ac:dyDescent="0.25">
      <c r="A100" s="1"/>
      <c r="B100" s="1"/>
      <c r="C100" s="11" t="s">
        <v>46</v>
      </c>
      <c r="D100" s="1"/>
      <c r="E100" s="6"/>
      <c r="F100" s="6"/>
      <c r="G100" s="6"/>
      <c r="H100" s="7"/>
      <c r="I100" s="7"/>
      <c r="J100" s="7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5.75" customHeight="1" x14ac:dyDescent="0.25">
      <c r="A101" s="1"/>
      <c r="B101" s="1"/>
      <c r="C101" s="4" t="s">
        <v>45</v>
      </c>
      <c r="D101" s="1"/>
      <c r="G101" s="21" t="s">
        <v>102</v>
      </c>
      <c r="H101" s="3">
        <v>-54618</v>
      </c>
      <c r="I101" s="3">
        <v>-67338</v>
      </c>
      <c r="J101" s="3">
        <v>-117539</v>
      </c>
    </row>
    <row r="102" spans="1:21" ht="15.75" customHeight="1" x14ac:dyDescent="0.25">
      <c r="A102" s="1"/>
      <c r="B102" s="1"/>
      <c r="C102" s="4" t="s">
        <v>44</v>
      </c>
      <c r="D102" s="1"/>
      <c r="G102" s="21" t="s">
        <v>102</v>
      </c>
      <c r="H102" s="3">
        <v>-13415</v>
      </c>
      <c r="I102" s="3">
        <v>-1973</v>
      </c>
      <c r="J102" s="3">
        <v>-3238</v>
      </c>
    </row>
    <row r="103" spans="1:21" ht="15.75" customHeight="1" x14ac:dyDescent="0.25">
      <c r="A103" s="1"/>
      <c r="B103" s="1"/>
      <c r="C103" s="4" t="s">
        <v>43</v>
      </c>
      <c r="D103" s="1"/>
      <c r="G103" s="21" t="s">
        <v>102</v>
      </c>
      <c r="H103" s="3"/>
      <c r="I103" s="3">
        <v>-5092</v>
      </c>
      <c r="J103" s="3">
        <v>0</v>
      </c>
    </row>
    <row r="104" spans="1:21" ht="15.75" customHeight="1" x14ac:dyDescent="0.25">
      <c r="A104" s="1"/>
      <c r="B104" s="1"/>
      <c r="C104" s="4" t="s">
        <v>42</v>
      </c>
      <c r="D104" s="1"/>
      <c r="G104" s="21" t="s">
        <v>102</v>
      </c>
      <c r="H104" s="3"/>
      <c r="I104" s="3">
        <v>-57367</v>
      </c>
      <c r="J104" s="3">
        <v>0</v>
      </c>
    </row>
    <row r="105" spans="1:21" ht="15.75" customHeight="1" x14ac:dyDescent="0.25">
      <c r="A105" s="1"/>
      <c r="B105" s="1"/>
      <c r="C105" s="4" t="s">
        <v>41</v>
      </c>
      <c r="D105" s="1"/>
      <c r="G105" s="21" t="s">
        <v>102</v>
      </c>
      <c r="H105" s="3" t="s">
        <v>0</v>
      </c>
      <c r="I105" s="3">
        <v>7884</v>
      </c>
      <c r="J105" s="3">
        <v>9889</v>
      </c>
    </row>
    <row r="106" spans="1:21" ht="15.75" customHeight="1" x14ac:dyDescent="0.25">
      <c r="A106" s="1"/>
      <c r="B106" s="1"/>
      <c r="C106" s="4" t="s">
        <v>40</v>
      </c>
      <c r="D106" s="1"/>
      <c r="G106" s="21" t="s">
        <v>102</v>
      </c>
      <c r="H106" s="3"/>
      <c r="I106" s="3">
        <v>8</v>
      </c>
      <c r="J106" s="3">
        <v>0</v>
      </c>
    </row>
    <row r="107" spans="1:21" ht="15.75" customHeight="1" x14ac:dyDescent="0.25">
      <c r="A107" s="1"/>
      <c r="B107" s="1"/>
      <c r="C107" s="4" t="s">
        <v>39</v>
      </c>
      <c r="D107" s="1"/>
      <c r="G107" s="21" t="s">
        <v>102</v>
      </c>
      <c r="H107" s="3">
        <v>1961</v>
      </c>
      <c r="I107" s="3">
        <v>4600</v>
      </c>
      <c r="J107" s="3">
        <v>0</v>
      </c>
    </row>
    <row r="108" spans="1:21" ht="15.75" customHeight="1" x14ac:dyDescent="0.25">
      <c r="A108" s="1"/>
      <c r="B108" s="1"/>
      <c r="C108" s="2" t="s">
        <v>4</v>
      </c>
      <c r="D108" s="1"/>
      <c r="G108" s="21" t="s">
        <v>102</v>
      </c>
      <c r="H108" s="3">
        <v>126</v>
      </c>
      <c r="I108" s="3">
        <v>491</v>
      </c>
      <c r="J108" s="3">
        <v>6277</v>
      </c>
    </row>
    <row r="109" spans="1:21" ht="15.75" customHeight="1" x14ac:dyDescent="0.25">
      <c r="A109" s="1"/>
      <c r="B109" s="1"/>
      <c r="C109" s="4" t="s">
        <v>38</v>
      </c>
      <c r="D109" s="1"/>
      <c r="G109" s="21" t="s">
        <v>102</v>
      </c>
      <c r="H109" s="8"/>
      <c r="I109" s="3">
        <v>-3359</v>
      </c>
      <c r="J109" s="3">
        <v>-2027</v>
      </c>
    </row>
    <row r="110" spans="1:21" ht="15.75" customHeight="1" x14ac:dyDescent="0.25">
      <c r="A110" s="1"/>
      <c r="B110" s="1"/>
      <c r="C110" s="5" t="s">
        <v>26</v>
      </c>
      <c r="D110" s="1"/>
      <c r="E110" s="6"/>
      <c r="F110" s="6"/>
      <c r="G110" s="21" t="s">
        <v>102</v>
      </c>
      <c r="H110" s="20">
        <f>SUM(H101:H108)</f>
        <v>-65946</v>
      </c>
      <c r="I110" s="20">
        <f>SUM(I101:I109)</f>
        <v>-122146</v>
      </c>
      <c r="J110" s="20">
        <f>SUM(J101:J109)</f>
        <v>-106638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5.75" customHeight="1" x14ac:dyDescent="0.25">
      <c r="A111" s="1"/>
      <c r="B111" s="1"/>
      <c r="C111" s="2"/>
      <c r="D111" s="1"/>
      <c r="H111" s="8"/>
      <c r="I111" s="8"/>
      <c r="J111" s="8"/>
    </row>
    <row r="112" spans="1:21" ht="15.75" customHeight="1" x14ac:dyDescent="0.25">
      <c r="A112" s="1"/>
      <c r="B112" s="1"/>
      <c r="C112" s="11" t="s">
        <v>37</v>
      </c>
      <c r="D112" s="1"/>
      <c r="E112" s="6"/>
      <c r="F112" s="6"/>
      <c r="G112" s="6"/>
      <c r="H112" s="7"/>
      <c r="I112" s="7"/>
      <c r="J112" s="7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5.75" customHeight="1" x14ac:dyDescent="0.25">
      <c r="A113" s="1"/>
      <c r="B113" s="1"/>
      <c r="C113" s="4" t="s">
        <v>36</v>
      </c>
      <c r="D113" s="1"/>
      <c r="G113" s="21" t="s">
        <v>102</v>
      </c>
      <c r="H113" s="3">
        <f>-240291+268725</f>
        <v>28434</v>
      </c>
      <c r="I113" s="3">
        <v>0</v>
      </c>
      <c r="J113" s="3">
        <v>6277</v>
      </c>
    </row>
    <row r="114" spans="1:21" ht="15.75" customHeight="1" x14ac:dyDescent="0.25">
      <c r="A114" s="1"/>
      <c r="B114" s="1"/>
      <c r="C114" s="4" t="s">
        <v>35</v>
      </c>
      <c r="D114" s="1"/>
      <c r="G114" s="21" t="s">
        <v>102</v>
      </c>
      <c r="H114" s="3">
        <v>-2025</v>
      </c>
      <c r="I114" s="3">
        <v>0</v>
      </c>
      <c r="J114" s="3">
        <v>-1179</v>
      </c>
    </row>
    <row r="115" spans="1:21" ht="15.75" customHeight="1" x14ac:dyDescent="0.25">
      <c r="A115" s="1"/>
      <c r="B115" s="1"/>
      <c r="C115" s="4" t="s">
        <v>34</v>
      </c>
      <c r="D115" s="1"/>
      <c r="G115" s="21" t="s">
        <v>102</v>
      </c>
      <c r="H115" s="1">
        <v>-29377</v>
      </c>
      <c r="I115" s="3">
        <v>-24972</v>
      </c>
      <c r="J115" s="3">
        <v>-64883</v>
      </c>
    </row>
    <row r="116" spans="1:21" ht="15.75" customHeight="1" x14ac:dyDescent="0.25">
      <c r="A116" s="1"/>
      <c r="B116" s="1"/>
      <c r="C116" s="4" t="s">
        <v>33</v>
      </c>
      <c r="D116" s="1"/>
      <c r="G116" s="21" t="s">
        <v>102</v>
      </c>
      <c r="H116" s="3">
        <v>-212</v>
      </c>
      <c r="I116" s="3">
        <v>-161</v>
      </c>
      <c r="J116" s="3">
        <v>-35</v>
      </c>
    </row>
    <row r="117" spans="1:21" ht="15.75" customHeight="1" x14ac:dyDescent="0.25">
      <c r="A117" s="1"/>
      <c r="B117" s="1"/>
      <c r="C117" s="2" t="s">
        <v>14</v>
      </c>
      <c r="D117" s="1"/>
      <c r="G117" s="21" t="s">
        <v>102</v>
      </c>
      <c r="H117" s="3">
        <v>-1135</v>
      </c>
      <c r="I117" s="3">
        <v>-838</v>
      </c>
      <c r="J117" s="3">
        <v>-2988</v>
      </c>
    </row>
    <row r="118" spans="1:21" ht="15.75" customHeight="1" x14ac:dyDescent="0.25">
      <c r="A118" s="1"/>
      <c r="B118" s="1"/>
      <c r="C118" s="4" t="s">
        <v>32</v>
      </c>
      <c r="D118" s="1"/>
      <c r="G118" s="21" t="s">
        <v>102</v>
      </c>
      <c r="H118" s="3">
        <v>-8154</v>
      </c>
      <c r="I118" s="3">
        <v>-26857</v>
      </c>
      <c r="J118" s="3">
        <v>-40455</v>
      </c>
    </row>
    <row r="119" spans="1:21" ht="15.75" customHeight="1" x14ac:dyDescent="0.25">
      <c r="A119" s="1"/>
      <c r="B119" s="1"/>
      <c r="C119" s="4" t="s">
        <v>31</v>
      </c>
      <c r="D119" s="1"/>
      <c r="G119" s="21" t="s">
        <v>102</v>
      </c>
      <c r="H119" s="3">
        <v>-27728</v>
      </c>
      <c r="I119" s="3">
        <v>-5323</v>
      </c>
      <c r="J119" s="3">
        <v>-5343</v>
      </c>
    </row>
    <row r="120" spans="1:21" ht="15.75" customHeight="1" x14ac:dyDescent="0.25">
      <c r="A120" s="1"/>
      <c r="B120" s="1"/>
      <c r="C120" s="5" t="s">
        <v>27</v>
      </c>
      <c r="D120" s="1"/>
      <c r="E120" s="6"/>
      <c r="F120" s="6"/>
      <c r="G120" s="21" t="s">
        <v>102</v>
      </c>
      <c r="H120" s="20">
        <f>SUM(H113:H119)</f>
        <v>-40197</v>
      </c>
      <c r="I120" s="20">
        <f>SUM(I113:I119)</f>
        <v>-58151</v>
      </c>
      <c r="J120" s="20">
        <f>SUM(J113:J119)</f>
        <v>-108606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5.75" customHeight="1" x14ac:dyDescent="0.25">
      <c r="A121" s="1"/>
      <c r="B121" s="1"/>
      <c r="C121" s="2"/>
      <c r="D121" s="1"/>
      <c r="H121" s="8"/>
      <c r="I121" s="8"/>
      <c r="J121" s="8"/>
    </row>
    <row r="122" spans="1:21" ht="15.75" customHeight="1" x14ac:dyDescent="0.25">
      <c r="A122" s="1"/>
      <c r="B122" s="1"/>
      <c r="C122" s="2" t="s">
        <v>28</v>
      </c>
      <c r="D122" s="1"/>
      <c r="G122" s="21" t="s">
        <v>102</v>
      </c>
      <c r="H122" s="8">
        <f>H120+H110+H98</f>
        <v>48113</v>
      </c>
      <c r="I122" s="8">
        <f>I120+I110+I98</f>
        <v>47119</v>
      </c>
      <c r="J122" s="8">
        <f>J120+J110+J98</f>
        <v>224039</v>
      </c>
    </row>
    <row r="123" spans="1:21" ht="15.75" customHeight="1" x14ac:dyDescent="0.25">
      <c r="A123" s="1"/>
      <c r="B123" s="1"/>
      <c r="C123" s="2" t="s">
        <v>29</v>
      </c>
      <c r="D123" s="1"/>
      <c r="G123" s="21" t="s">
        <v>102</v>
      </c>
      <c r="H123" s="3">
        <v>85554</v>
      </c>
      <c r="I123" s="3">
        <v>133667</v>
      </c>
      <c r="J123" s="3">
        <v>180786</v>
      </c>
    </row>
    <row r="124" spans="1:21" ht="15.75" customHeight="1" x14ac:dyDescent="0.25">
      <c r="A124" s="1"/>
      <c r="B124" s="1"/>
      <c r="C124" s="5" t="s">
        <v>30</v>
      </c>
      <c r="D124" s="1"/>
      <c r="E124" s="6"/>
      <c r="F124" s="6"/>
      <c r="G124" s="21" t="s">
        <v>102</v>
      </c>
      <c r="H124" s="20">
        <f>H122+H123</f>
        <v>133667</v>
      </c>
      <c r="I124" s="20">
        <f>I122+I123</f>
        <v>180786</v>
      </c>
      <c r="J124" s="20">
        <f>J122+J123</f>
        <v>404825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5.75" customHeight="1" x14ac:dyDescent="0.25">
      <c r="A125" s="1"/>
      <c r="B125" s="1"/>
      <c r="D125" s="1"/>
      <c r="H125" s="8"/>
      <c r="I125" s="8"/>
      <c r="J125" s="8"/>
    </row>
    <row r="126" spans="1:21" ht="15.75" customHeight="1" x14ac:dyDescent="0.25">
      <c r="A126" s="1"/>
      <c r="B126" s="1"/>
      <c r="D126" s="1"/>
      <c r="H126" s="8"/>
      <c r="I126" s="8"/>
      <c r="J126" s="8"/>
    </row>
    <row r="127" spans="1:21" ht="15.75" customHeight="1" x14ac:dyDescent="0.25">
      <c r="A127" s="1"/>
      <c r="B127" s="1"/>
      <c r="D127" s="1"/>
      <c r="H127" s="8"/>
      <c r="I127" s="8"/>
      <c r="J127" s="8"/>
    </row>
    <row r="128" spans="1:21" ht="15.75" customHeight="1" x14ac:dyDescent="0.25">
      <c r="A128" s="1"/>
      <c r="B128" s="1"/>
      <c r="D128" s="1"/>
      <c r="H128" s="8"/>
      <c r="I128" s="8"/>
      <c r="J128" s="8"/>
    </row>
    <row r="129" spans="1:10" ht="15.75" customHeight="1" x14ac:dyDescent="0.25">
      <c r="A129" s="1"/>
      <c r="B129" s="1"/>
      <c r="D129" s="1"/>
      <c r="H129" s="8"/>
      <c r="I129" s="8"/>
      <c r="J129" s="8"/>
    </row>
    <row r="130" spans="1:10" ht="15.75" customHeight="1" x14ac:dyDescent="0.25">
      <c r="A130" s="1"/>
      <c r="B130" s="1"/>
      <c r="D130" s="1"/>
      <c r="H130" s="8"/>
      <c r="I130" s="8"/>
      <c r="J130" s="8"/>
    </row>
    <row r="131" spans="1:10" ht="15.75" customHeight="1" x14ac:dyDescent="0.25">
      <c r="A131" s="1"/>
      <c r="B131" s="1"/>
      <c r="D131" s="1"/>
      <c r="H131" s="8"/>
      <c r="I131" s="8"/>
      <c r="J131" s="8"/>
    </row>
    <row r="132" spans="1:10" ht="15.75" customHeight="1" x14ac:dyDescent="0.25">
      <c r="A132" s="1"/>
      <c r="B132" s="1"/>
      <c r="D132" s="1"/>
      <c r="H132" s="8"/>
      <c r="I132" s="8"/>
      <c r="J132" s="8"/>
    </row>
    <row r="133" spans="1:10" ht="15.75" customHeight="1" x14ac:dyDescent="0.25">
      <c r="A133" s="1"/>
      <c r="B133" s="1"/>
      <c r="D133" s="1"/>
      <c r="H133" s="8"/>
      <c r="I133" s="8"/>
      <c r="J133" s="8"/>
    </row>
    <row r="134" spans="1:10" ht="15.75" customHeight="1" x14ac:dyDescent="0.25">
      <c r="A134" s="1"/>
      <c r="B134" s="1"/>
      <c r="D134" s="1"/>
      <c r="H134" s="8"/>
      <c r="I134" s="8"/>
      <c r="J134" s="8"/>
    </row>
    <row r="135" spans="1:10" ht="15.75" customHeight="1" x14ac:dyDescent="0.25">
      <c r="A135" s="1"/>
      <c r="B135" s="1"/>
      <c r="D135" s="1"/>
      <c r="H135" s="8"/>
      <c r="I135" s="8"/>
      <c r="J135" s="8"/>
    </row>
    <row r="136" spans="1:10" ht="15.75" customHeight="1" x14ac:dyDescent="0.25">
      <c r="A136" s="1"/>
      <c r="B136" s="1"/>
      <c r="D136" s="1"/>
      <c r="H136" s="8"/>
      <c r="I136" s="8"/>
      <c r="J136" s="8"/>
    </row>
    <row r="137" spans="1:10" ht="15.75" customHeight="1" x14ac:dyDescent="0.25">
      <c r="A137" s="1"/>
      <c r="B137" s="1"/>
      <c r="D137" s="1"/>
      <c r="H137" s="8"/>
      <c r="I137" s="8"/>
      <c r="J137" s="8"/>
    </row>
    <row r="138" spans="1:10" ht="15.75" customHeight="1" x14ac:dyDescent="0.25">
      <c r="A138" s="1"/>
      <c r="B138" s="1"/>
      <c r="D138" s="1"/>
      <c r="H138" s="8"/>
      <c r="I138" s="8"/>
      <c r="J138" s="8"/>
    </row>
    <row r="139" spans="1:10" ht="15.75" customHeight="1" x14ac:dyDescent="0.25">
      <c r="A139" s="1"/>
      <c r="B139" s="1"/>
      <c r="D139" s="1"/>
      <c r="H139" s="8"/>
      <c r="I139" s="8"/>
      <c r="J139" s="8"/>
    </row>
    <row r="140" spans="1:10" ht="15.75" customHeight="1" x14ac:dyDescent="0.25">
      <c r="A140" s="1"/>
      <c r="B140" s="1"/>
      <c r="D140" s="1"/>
      <c r="H140" s="8"/>
      <c r="I140" s="8"/>
      <c r="J140" s="8"/>
    </row>
    <row r="141" spans="1:10" ht="15.75" customHeight="1" x14ac:dyDescent="0.25">
      <c r="A141" s="1"/>
      <c r="B141" s="1"/>
      <c r="D141" s="1"/>
      <c r="H141" s="8"/>
      <c r="I141" s="8"/>
      <c r="J141" s="8"/>
    </row>
    <row r="142" spans="1:10" ht="15.75" customHeight="1" x14ac:dyDescent="0.25">
      <c r="A142" s="1"/>
      <c r="B142" s="1"/>
      <c r="D142" s="1"/>
      <c r="H142" s="8"/>
      <c r="I142" s="8"/>
      <c r="J142" s="8"/>
    </row>
    <row r="143" spans="1:10" ht="15.75" customHeight="1" x14ac:dyDescent="0.25">
      <c r="A143" s="1"/>
      <c r="B143" s="1"/>
      <c r="D143" s="1"/>
      <c r="H143" s="8"/>
      <c r="I143" s="8"/>
      <c r="J143" s="8"/>
    </row>
    <row r="144" spans="1:10" ht="15.75" customHeight="1" x14ac:dyDescent="0.25">
      <c r="A144" s="1"/>
      <c r="B144" s="1"/>
      <c r="D144" s="1"/>
      <c r="H144" s="8"/>
      <c r="I144" s="8"/>
      <c r="J144" s="8"/>
    </row>
    <row r="145" spans="1:10" ht="15.75" customHeight="1" x14ac:dyDescent="0.25">
      <c r="A145" s="1"/>
      <c r="B145" s="1"/>
      <c r="D145" s="1"/>
      <c r="H145" s="8"/>
      <c r="I145" s="8"/>
      <c r="J145" s="8"/>
    </row>
    <row r="146" spans="1:10" ht="15.75" customHeight="1" x14ac:dyDescent="0.25">
      <c r="A146" s="1"/>
      <c r="B146" s="1"/>
      <c r="D146" s="1"/>
      <c r="H146" s="8"/>
      <c r="I146" s="8"/>
      <c r="J146" s="8"/>
    </row>
    <row r="147" spans="1:10" ht="15.75" customHeight="1" x14ac:dyDescent="0.25">
      <c r="A147" s="1"/>
      <c r="B147" s="1"/>
      <c r="D147" s="1"/>
      <c r="H147" s="8"/>
      <c r="I147" s="8"/>
      <c r="J147" s="8"/>
    </row>
    <row r="148" spans="1:10" ht="15.75" customHeight="1" x14ac:dyDescent="0.25">
      <c r="A148" s="1"/>
      <c r="B148" s="1"/>
      <c r="D148" s="1"/>
      <c r="H148" s="8"/>
      <c r="I148" s="8"/>
      <c r="J148" s="8"/>
    </row>
    <row r="149" spans="1:10" ht="15.75" customHeight="1" x14ac:dyDescent="0.25">
      <c r="A149" s="1"/>
      <c r="B149" s="1"/>
      <c r="D149" s="1"/>
      <c r="H149" s="8"/>
      <c r="I149" s="8"/>
      <c r="J149" s="8"/>
    </row>
    <row r="150" spans="1:10" ht="15.75" customHeight="1" x14ac:dyDescent="0.25">
      <c r="A150" s="1"/>
      <c r="B150" s="1"/>
      <c r="D150" s="1"/>
      <c r="H150" s="8"/>
      <c r="I150" s="8"/>
      <c r="J150" s="8"/>
    </row>
    <row r="151" spans="1:10" ht="15.75" customHeight="1" x14ac:dyDescent="0.25">
      <c r="A151" s="1"/>
      <c r="B151" s="1"/>
      <c r="D151" s="1"/>
      <c r="H151" s="8"/>
      <c r="I151" s="8"/>
      <c r="J151" s="8"/>
    </row>
    <row r="152" spans="1:10" ht="15.75" customHeight="1" x14ac:dyDescent="0.25">
      <c r="A152" s="1"/>
      <c r="B152" s="1"/>
      <c r="D152" s="1"/>
      <c r="H152" s="8"/>
      <c r="I152" s="8"/>
      <c r="J152" s="8"/>
    </row>
    <row r="153" spans="1:10" ht="15.75" customHeight="1" x14ac:dyDescent="0.25">
      <c r="A153" s="1"/>
      <c r="B153" s="1"/>
      <c r="D153" s="1"/>
      <c r="H153" s="8"/>
      <c r="I153" s="8"/>
      <c r="J153" s="8"/>
    </row>
    <row r="154" spans="1:10" ht="15.75" customHeight="1" x14ac:dyDescent="0.25">
      <c r="A154" s="1"/>
      <c r="B154" s="1"/>
      <c r="D154" s="1"/>
      <c r="H154" s="8"/>
      <c r="I154" s="8"/>
      <c r="J154" s="8"/>
    </row>
    <row r="155" spans="1:10" ht="15.75" customHeight="1" x14ac:dyDescent="0.25">
      <c r="A155" s="1"/>
      <c r="B155" s="1"/>
      <c r="D155" s="1"/>
      <c r="H155" s="8"/>
      <c r="I155" s="8"/>
      <c r="J155" s="8"/>
    </row>
    <row r="156" spans="1:10" ht="15.75" customHeight="1" x14ac:dyDescent="0.25">
      <c r="A156" s="1"/>
      <c r="B156" s="1"/>
      <c r="D156" s="1"/>
      <c r="H156" s="8"/>
      <c r="I156" s="8"/>
      <c r="J156" s="8"/>
    </row>
    <row r="157" spans="1:10" ht="15.75" customHeight="1" x14ac:dyDescent="0.25">
      <c r="A157" s="1"/>
      <c r="B157" s="1"/>
      <c r="D157" s="1"/>
      <c r="H157" s="8"/>
      <c r="I157" s="8"/>
      <c r="J157" s="8"/>
    </row>
    <row r="158" spans="1:10" ht="15.75" customHeight="1" x14ac:dyDescent="0.25">
      <c r="A158" s="1"/>
      <c r="B158" s="1"/>
      <c r="D158" s="1"/>
      <c r="H158" s="8"/>
      <c r="I158" s="8"/>
      <c r="J158" s="8"/>
    </row>
    <row r="159" spans="1:10" ht="15.75" customHeight="1" x14ac:dyDescent="0.25">
      <c r="A159" s="1"/>
      <c r="B159" s="1"/>
      <c r="D159" s="1"/>
      <c r="H159" s="8"/>
      <c r="I159" s="8"/>
      <c r="J159" s="8"/>
    </row>
    <row r="160" spans="1:10" ht="15.75" customHeight="1" x14ac:dyDescent="0.25">
      <c r="A160" s="1"/>
      <c r="B160" s="1"/>
      <c r="D160" s="1"/>
      <c r="H160" s="8"/>
      <c r="I160" s="8"/>
      <c r="J160" s="8"/>
    </row>
    <row r="161" spans="1:10" ht="15.75" customHeight="1" x14ac:dyDescent="0.25">
      <c r="A161" s="1"/>
      <c r="B161" s="1"/>
      <c r="D161" s="1"/>
      <c r="H161" s="8"/>
      <c r="I161" s="8"/>
      <c r="J161" s="8"/>
    </row>
    <row r="162" spans="1:10" ht="15.75" customHeight="1" x14ac:dyDescent="0.25">
      <c r="A162" s="1"/>
      <c r="B162" s="1"/>
      <c r="D162" s="1"/>
      <c r="H162" s="8"/>
      <c r="I162" s="8"/>
      <c r="J162" s="8"/>
    </row>
    <row r="163" spans="1:10" ht="15.75" customHeight="1" x14ac:dyDescent="0.25">
      <c r="A163" s="1"/>
      <c r="B163" s="1"/>
      <c r="D163" s="1"/>
      <c r="H163" s="8"/>
      <c r="I163" s="8"/>
      <c r="J163" s="8"/>
    </row>
    <row r="164" spans="1:10" ht="15.75" customHeight="1" x14ac:dyDescent="0.25">
      <c r="A164" s="1"/>
      <c r="B164" s="1"/>
      <c r="D164" s="1"/>
      <c r="H164" s="8"/>
      <c r="I164" s="8"/>
      <c r="J164" s="8"/>
    </row>
    <row r="165" spans="1:10" ht="15.75" customHeight="1" x14ac:dyDescent="0.25">
      <c r="A165" s="1"/>
      <c r="B165" s="1"/>
      <c r="D165" s="1"/>
      <c r="H165" s="8"/>
      <c r="I165" s="8"/>
      <c r="J165" s="8"/>
    </row>
    <row r="166" spans="1:10" ht="15.75" customHeight="1" x14ac:dyDescent="0.25">
      <c r="A166" s="1"/>
      <c r="B166" s="1"/>
      <c r="D166" s="1"/>
      <c r="H166" s="8"/>
      <c r="I166" s="8"/>
      <c r="J166" s="8"/>
    </row>
    <row r="167" spans="1:10" ht="15.75" customHeight="1" x14ac:dyDescent="0.25">
      <c r="A167" s="1"/>
      <c r="B167" s="1"/>
      <c r="D167" s="1"/>
      <c r="H167" s="8"/>
      <c r="I167" s="8"/>
      <c r="J167" s="8"/>
    </row>
    <row r="168" spans="1:10" ht="15.75" customHeight="1" x14ac:dyDescent="0.25">
      <c r="A168" s="1"/>
      <c r="B168" s="1"/>
      <c r="D168" s="1"/>
      <c r="H168" s="8"/>
      <c r="I168" s="8"/>
      <c r="J168" s="8"/>
    </row>
    <row r="169" spans="1:10" ht="15.75" customHeight="1" x14ac:dyDescent="0.25">
      <c r="A169" s="1"/>
      <c r="B169" s="1"/>
      <c r="D169" s="1"/>
      <c r="H169" s="8"/>
      <c r="I169" s="8"/>
      <c r="J169" s="8"/>
    </row>
    <row r="170" spans="1:10" ht="15.75" customHeight="1" x14ac:dyDescent="0.25">
      <c r="A170" s="1"/>
      <c r="B170" s="1"/>
      <c r="D170" s="1"/>
      <c r="H170" s="8"/>
      <c r="I170" s="8"/>
      <c r="J170" s="8"/>
    </row>
    <row r="171" spans="1:10" ht="15.75" customHeight="1" x14ac:dyDescent="0.25">
      <c r="A171" s="1"/>
      <c r="B171" s="1"/>
      <c r="D171" s="1"/>
      <c r="H171" s="8"/>
      <c r="I171" s="8"/>
      <c r="J171" s="8"/>
    </row>
    <row r="172" spans="1:10" ht="15.75" customHeight="1" x14ac:dyDescent="0.25">
      <c r="A172" s="1"/>
      <c r="B172" s="1"/>
      <c r="D172" s="1"/>
      <c r="H172" s="8"/>
      <c r="I172" s="8"/>
      <c r="J172" s="8"/>
    </row>
    <row r="173" spans="1:10" ht="15.75" customHeight="1" x14ac:dyDescent="0.25">
      <c r="A173" s="1"/>
      <c r="B173" s="1"/>
      <c r="D173" s="1"/>
      <c r="H173" s="8"/>
      <c r="I173" s="8"/>
      <c r="J173" s="8"/>
    </row>
    <row r="174" spans="1:10" ht="15.75" customHeight="1" x14ac:dyDescent="0.25">
      <c r="A174" s="1"/>
      <c r="B174" s="1"/>
      <c r="D174" s="1"/>
      <c r="H174" s="8"/>
      <c r="I174" s="8"/>
      <c r="J174" s="8"/>
    </row>
    <row r="175" spans="1:10" ht="15.75" customHeight="1" x14ac:dyDescent="0.25">
      <c r="A175" s="1"/>
      <c r="B175" s="1"/>
      <c r="D175" s="1"/>
      <c r="H175" s="8"/>
      <c r="I175" s="8"/>
      <c r="J175" s="8"/>
    </row>
    <row r="176" spans="1:10" ht="15.75" customHeight="1" x14ac:dyDescent="0.25">
      <c r="A176" s="1"/>
      <c r="B176" s="1"/>
      <c r="D176" s="1"/>
      <c r="H176" s="8"/>
      <c r="I176" s="8"/>
      <c r="J176" s="8"/>
    </row>
    <row r="177" spans="1:10" ht="15.75" customHeight="1" x14ac:dyDescent="0.25">
      <c r="A177" s="1"/>
      <c r="B177" s="1"/>
      <c r="D177" s="1"/>
      <c r="H177" s="8"/>
      <c r="I177" s="8"/>
      <c r="J177" s="8"/>
    </row>
    <row r="178" spans="1:10" ht="15.75" customHeight="1" x14ac:dyDescent="0.25">
      <c r="A178" s="1"/>
      <c r="B178" s="1"/>
      <c r="D178" s="1"/>
      <c r="H178" s="8"/>
      <c r="I178" s="8"/>
      <c r="J178" s="8"/>
    </row>
    <row r="179" spans="1:10" ht="15.75" customHeight="1" x14ac:dyDescent="0.25">
      <c r="A179" s="1"/>
      <c r="B179" s="1"/>
      <c r="D179" s="1"/>
      <c r="H179" s="8"/>
      <c r="I179" s="8"/>
      <c r="J179" s="8"/>
    </row>
    <row r="180" spans="1:10" ht="15.75" customHeight="1" x14ac:dyDescent="0.25">
      <c r="A180" s="1"/>
      <c r="B180" s="1"/>
      <c r="D180" s="1"/>
      <c r="H180" s="8"/>
      <c r="I180" s="8"/>
      <c r="J180" s="8"/>
    </row>
    <row r="181" spans="1:10" ht="15.75" customHeight="1" x14ac:dyDescent="0.25">
      <c r="A181" s="1"/>
      <c r="B181" s="1"/>
      <c r="D181" s="1"/>
      <c r="H181" s="8"/>
      <c r="I181" s="8"/>
      <c r="J181" s="8"/>
    </row>
    <row r="182" spans="1:10" ht="15.75" customHeight="1" x14ac:dyDescent="0.25">
      <c r="A182" s="1"/>
      <c r="B182" s="1"/>
      <c r="D182" s="1"/>
      <c r="H182" s="8"/>
      <c r="I182" s="8"/>
      <c r="J182" s="8"/>
    </row>
    <row r="183" spans="1:10" ht="15.75" customHeight="1" x14ac:dyDescent="0.25">
      <c r="A183" s="1"/>
      <c r="B183" s="1"/>
      <c r="D183" s="1"/>
      <c r="H183" s="8"/>
      <c r="I183" s="8"/>
      <c r="J183" s="8"/>
    </row>
    <row r="184" spans="1:10" ht="15.75" customHeight="1" x14ac:dyDescent="0.25">
      <c r="A184" s="1"/>
      <c r="B184" s="1"/>
      <c r="D184" s="1"/>
      <c r="H184" s="8"/>
      <c r="I184" s="8"/>
      <c r="J184" s="8"/>
    </row>
    <row r="185" spans="1:10" ht="15.75" customHeight="1" x14ac:dyDescent="0.25">
      <c r="A185" s="1"/>
      <c r="B185" s="1"/>
      <c r="D185" s="1"/>
      <c r="H185" s="8"/>
      <c r="I185" s="8"/>
      <c r="J185" s="8"/>
    </row>
    <row r="186" spans="1:10" ht="15.75" customHeight="1" x14ac:dyDescent="0.25">
      <c r="A186" s="1"/>
      <c r="B186" s="1"/>
      <c r="D186" s="1"/>
      <c r="H186" s="8"/>
      <c r="I186" s="8"/>
      <c r="J186" s="8"/>
    </row>
    <row r="187" spans="1:10" ht="15.75" customHeight="1" x14ac:dyDescent="0.25">
      <c r="A187" s="1"/>
      <c r="B187" s="1"/>
      <c r="D187" s="1"/>
      <c r="H187" s="8"/>
      <c r="I187" s="8"/>
      <c r="J187" s="8"/>
    </row>
    <row r="188" spans="1:10" ht="15.75" customHeight="1" x14ac:dyDescent="0.25">
      <c r="A188" s="1"/>
      <c r="B188" s="1"/>
      <c r="D188" s="1"/>
      <c r="H188" s="8"/>
      <c r="I188" s="8"/>
      <c r="J188" s="8"/>
    </row>
    <row r="189" spans="1:10" ht="15.75" customHeight="1" x14ac:dyDescent="0.25">
      <c r="A189" s="1"/>
      <c r="B189" s="1"/>
      <c r="D189" s="1"/>
      <c r="H189" s="8"/>
      <c r="I189" s="8"/>
      <c r="J189" s="8"/>
    </row>
    <row r="190" spans="1:10" ht="15.75" customHeight="1" x14ac:dyDescent="0.25">
      <c r="A190" s="1"/>
      <c r="B190" s="1"/>
      <c r="D190" s="1"/>
      <c r="H190" s="8"/>
      <c r="I190" s="8"/>
      <c r="J190" s="8"/>
    </row>
    <row r="191" spans="1:10" ht="15.75" customHeight="1" x14ac:dyDescent="0.25">
      <c r="A191" s="1"/>
      <c r="B191" s="1"/>
      <c r="D191" s="1"/>
      <c r="H191" s="8"/>
      <c r="I191" s="8"/>
      <c r="J191" s="8"/>
    </row>
    <row r="192" spans="1:10" ht="15.75" customHeight="1" x14ac:dyDescent="0.25">
      <c r="A192" s="1"/>
      <c r="B192" s="1"/>
      <c r="D192" s="1"/>
      <c r="H192" s="8"/>
      <c r="I192" s="8"/>
      <c r="J192" s="8"/>
    </row>
    <row r="193" spans="1:10" ht="15.75" customHeight="1" x14ac:dyDescent="0.25">
      <c r="A193" s="1"/>
      <c r="B193" s="1"/>
      <c r="D193" s="1"/>
      <c r="H193" s="8"/>
      <c r="I193" s="8"/>
      <c r="J193" s="8"/>
    </row>
    <row r="194" spans="1:10" ht="15.75" customHeight="1" x14ac:dyDescent="0.25">
      <c r="A194" s="1"/>
      <c r="B194" s="1"/>
      <c r="D194" s="1"/>
      <c r="H194" s="8"/>
      <c r="I194" s="8"/>
      <c r="J194" s="8"/>
    </row>
    <row r="195" spans="1:10" ht="15.75" customHeight="1" x14ac:dyDescent="0.25">
      <c r="A195" s="1"/>
      <c r="B195" s="1"/>
      <c r="D195" s="1"/>
      <c r="H195" s="8"/>
      <c r="I195" s="8"/>
      <c r="J195" s="8"/>
    </row>
    <row r="196" spans="1:10" ht="15.75" customHeight="1" x14ac:dyDescent="0.25">
      <c r="A196" s="1"/>
      <c r="B196" s="1"/>
      <c r="D196" s="1"/>
      <c r="H196" s="8"/>
      <c r="I196" s="8"/>
      <c r="J196" s="8"/>
    </row>
    <row r="197" spans="1:10" ht="15.75" customHeight="1" x14ac:dyDescent="0.25">
      <c r="A197" s="1"/>
      <c r="B197" s="1"/>
      <c r="D197" s="1"/>
      <c r="H197" s="8"/>
      <c r="I197" s="8"/>
      <c r="J197" s="8"/>
    </row>
    <row r="198" spans="1:10" ht="15.75" customHeight="1" x14ac:dyDescent="0.25">
      <c r="A198" s="1"/>
      <c r="B198" s="1"/>
      <c r="D198" s="1"/>
      <c r="H198" s="8"/>
      <c r="I198" s="8"/>
      <c r="J198" s="8"/>
    </row>
    <row r="199" spans="1:10" ht="15.75" customHeight="1" x14ac:dyDescent="0.25">
      <c r="A199" s="1"/>
      <c r="B199" s="1"/>
      <c r="D199" s="1"/>
      <c r="H199" s="8"/>
      <c r="I199" s="8"/>
      <c r="J199" s="8"/>
    </row>
    <row r="200" spans="1:10" ht="15.75" customHeight="1" x14ac:dyDescent="0.25">
      <c r="A200" s="1"/>
      <c r="B200" s="1"/>
      <c r="D200" s="1"/>
      <c r="H200" s="8"/>
      <c r="I200" s="8"/>
      <c r="J200" s="8"/>
    </row>
    <row r="201" spans="1:10" ht="15.75" customHeight="1" x14ac:dyDescent="0.25">
      <c r="A201" s="1"/>
      <c r="B201" s="1"/>
      <c r="D201" s="1"/>
      <c r="H201" s="8"/>
      <c r="I201" s="8"/>
      <c r="J201" s="8"/>
    </row>
    <row r="202" spans="1:10" ht="15.75" customHeight="1" x14ac:dyDescent="0.25">
      <c r="A202" s="1"/>
      <c r="B202" s="1"/>
      <c r="D202" s="1"/>
      <c r="H202" s="8"/>
      <c r="I202" s="8"/>
      <c r="J202" s="8"/>
    </row>
    <row r="203" spans="1:10" ht="15.75" customHeight="1" x14ac:dyDescent="0.25">
      <c r="A203" s="1"/>
      <c r="B203" s="1"/>
      <c r="D203" s="1"/>
      <c r="H203" s="8"/>
      <c r="I203" s="8"/>
      <c r="J203" s="8"/>
    </row>
    <row r="204" spans="1:10" ht="15.75" customHeight="1" x14ac:dyDescent="0.25">
      <c r="A204" s="1"/>
      <c r="B204" s="1"/>
      <c r="D204" s="1"/>
      <c r="H204" s="8"/>
      <c r="I204" s="8"/>
      <c r="J204" s="8"/>
    </row>
    <row r="205" spans="1:10" ht="15.75" customHeight="1" x14ac:dyDescent="0.25">
      <c r="A205" s="1"/>
      <c r="B205" s="1"/>
      <c r="D205" s="1"/>
      <c r="H205" s="8"/>
      <c r="I205" s="8"/>
      <c r="J205" s="8"/>
    </row>
    <row r="206" spans="1:10" ht="15.75" customHeight="1" x14ac:dyDescent="0.25">
      <c r="A206" s="1"/>
      <c r="B206" s="1"/>
      <c r="D206" s="1"/>
      <c r="H206" s="8"/>
      <c r="I206" s="8"/>
      <c r="J206" s="8"/>
    </row>
    <row r="207" spans="1:10" ht="15.75" customHeight="1" x14ac:dyDescent="0.25">
      <c r="A207" s="1"/>
      <c r="B207" s="1"/>
      <c r="D207" s="1"/>
      <c r="H207" s="8"/>
      <c r="I207" s="8"/>
      <c r="J207" s="8"/>
    </row>
    <row r="208" spans="1:10" ht="15.75" customHeight="1" x14ac:dyDescent="0.25">
      <c r="A208" s="1"/>
      <c r="B208" s="1"/>
      <c r="D208" s="1"/>
      <c r="H208" s="8"/>
      <c r="I208" s="8"/>
      <c r="J208" s="8"/>
    </row>
    <row r="209" spans="1:10" ht="15.75" customHeight="1" x14ac:dyDescent="0.25">
      <c r="A209" s="1"/>
      <c r="B209" s="1"/>
      <c r="D209" s="1"/>
      <c r="H209" s="8"/>
      <c r="I209" s="8"/>
      <c r="J209" s="8"/>
    </row>
    <row r="210" spans="1:10" ht="15.75" customHeight="1" x14ac:dyDescent="0.25">
      <c r="A210" s="1"/>
      <c r="B210" s="1"/>
      <c r="D210" s="1"/>
      <c r="H210" s="8"/>
      <c r="I210" s="8"/>
      <c r="J210" s="8"/>
    </row>
    <row r="211" spans="1:10" ht="15.75" customHeight="1" x14ac:dyDescent="0.25">
      <c r="A211" s="1"/>
      <c r="B211" s="1"/>
      <c r="D211" s="1"/>
      <c r="H211" s="8"/>
      <c r="I211" s="8"/>
      <c r="J211" s="8"/>
    </row>
    <row r="212" spans="1:10" ht="15.75" customHeight="1" x14ac:dyDescent="0.25">
      <c r="A212" s="1"/>
      <c r="B212" s="1"/>
      <c r="D212" s="1"/>
      <c r="H212" s="8"/>
      <c r="I212" s="8"/>
      <c r="J212" s="8"/>
    </row>
    <row r="213" spans="1:10" ht="15.75" customHeight="1" x14ac:dyDescent="0.25">
      <c r="A213" s="1"/>
      <c r="B213" s="1"/>
      <c r="D213" s="1"/>
      <c r="H213" s="8"/>
      <c r="I213" s="8"/>
      <c r="J213" s="8"/>
    </row>
    <row r="214" spans="1:10" ht="15.75" customHeight="1" x14ac:dyDescent="0.25">
      <c r="A214" s="1"/>
      <c r="B214" s="1"/>
      <c r="D214" s="1"/>
      <c r="H214" s="8"/>
      <c r="I214" s="8"/>
      <c r="J214" s="8"/>
    </row>
    <row r="215" spans="1:10" ht="15.75" customHeight="1" x14ac:dyDescent="0.25">
      <c r="A215" s="1"/>
      <c r="B215" s="1"/>
      <c r="D215" s="1"/>
      <c r="H215" s="8"/>
      <c r="I215" s="8"/>
      <c r="J215" s="8"/>
    </row>
    <row r="216" spans="1:10" ht="15.75" customHeight="1" x14ac:dyDescent="0.25">
      <c r="A216" s="1"/>
      <c r="B216" s="1"/>
      <c r="D216" s="1"/>
      <c r="H216" s="8"/>
      <c r="I216" s="8"/>
      <c r="J216" s="8"/>
    </row>
    <row r="217" spans="1:10" ht="15.75" customHeight="1" x14ac:dyDescent="0.25">
      <c r="A217" s="1"/>
      <c r="B217" s="1"/>
      <c r="D217" s="1"/>
      <c r="H217" s="8"/>
      <c r="I217" s="8"/>
      <c r="J217" s="8"/>
    </row>
    <row r="218" spans="1:10" ht="15.75" customHeight="1" x14ac:dyDescent="0.25">
      <c r="A218" s="1"/>
      <c r="B218" s="1"/>
      <c r="D218" s="1"/>
      <c r="H218" s="8"/>
      <c r="I218" s="8"/>
      <c r="J218" s="8"/>
    </row>
    <row r="219" spans="1:10" ht="15.75" customHeight="1" x14ac:dyDescent="0.25">
      <c r="A219" s="1"/>
      <c r="B219" s="1"/>
      <c r="D219" s="1"/>
      <c r="H219" s="8"/>
      <c r="I219" s="8"/>
      <c r="J219" s="8"/>
    </row>
    <row r="220" spans="1:10" ht="15.75" customHeight="1" x14ac:dyDescent="0.25">
      <c r="A220" s="1"/>
      <c r="B220" s="1"/>
      <c r="D220" s="1"/>
      <c r="H220" s="8"/>
      <c r="I220" s="8"/>
      <c r="J220" s="8"/>
    </row>
    <row r="221" spans="1:10" ht="15.75" customHeight="1" x14ac:dyDescent="0.25">
      <c r="A221" s="1"/>
      <c r="B221" s="1"/>
      <c r="D221" s="1"/>
      <c r="H221" s="8"/>
      <c r="I221" s="8"/>
      <c r="J221" s="8"/>
    </row>
    <row r="222" spans="1:10" ht="15.75" customHeight="1" x14ac:dyDescent="0.25">
      <c r="A222" s="1"/>
      <c r="B222" s="1"/>
      <c r="D222" s="1"/>
      <c r="H222" s="8"/>
      <c r="I222" s="8"/>
      <c r="J222" s="8"/>
    </row>
    <row r="223" spans="1:10" ht="15.75" customHeight="1" x14ac:dyDescent="0.25">
      <c r="A223" s="1"/>
      <c r="B223" s="1"/>
      <c r="D223" s="1"/>
      <c r="H223" s="8"/>
      <c r="I223" s="8"/>
      <c r="J223" s="8"/>
    </row>
    <row r="224" spans="1:10" ht="15.75" customHeight="1" x14ac:dyDescent="0.25">
      <c r="A224" s="1"/>
      <c r="B224" s="1"/>
      <c r="D224" s="1"/>
      <c r="H224" s="8"/>
      <c r="I224" s="8"/>
      <c r="J224" s="8"/>
    </row>
    <row r="225" spans="1:10" ht="15.75" customHeight="1" x14ac:dyDescent="0.25">
      <c r="A225" s="1"/>
      <c r="B225" s="1"/>
      <c r="D225" s="1"/>
      <c r="H225" s="8"/>
      <c r="I225" s="8"/>
      <c r="J225" s="8"/>
    </row>
    <row r="226" spans="1:10" ht="15.75" customHeight="1" x14ac:dyDescent="0.25">
      <c r="A226" s="1"/>
      <c r="B226" s="1"/>
      <c r="D226" s="1"/>
      <c r="H226" s="8"/>
      <c r="I226" s="8"/>
      <c r="J226" s="8"/>
    </row>
    <row r="227" spans="1:10" ht="15.75" customHeight="1" x14ac:dyDescent="0.25">
      <c r="A227" s="1"/>
      <c r="B227" s="1"/>
      <c r="D227" s="1"/>
      <c r="H227" s="8"/>
      <c r="I227" s="8"/>
      <c r="J227" s="8"/>
    </row>
    <row r="228" spans="1:10" ht="15.75" customHeight="1" x14ac:dyDescent="0.25">
      <c r="A228" s="1"/>
      <c r="B228" s="1"/>
      <c r="D228" s="1"/>
      <c r="H228" s="8"/>
      <c r="I228" s="8"/>
      <c r="J228" s="8"/>
    </row>
    <row r="229" spans="1:10" ht="15.75" customHeight="1" x14ac:dyDescent="0.25">
      <c r="A229" s="1"/>
      <c r="B229" s="1"/>
      <c r="D229" s="1"/>
      <c r="H229" s="8"/>
      <c r="I229" s="8"/>
      <c r="J229" s="8"/>
    </row>
    <row r="230" spans="1:10" ht="15.75" customHeight="1" x14ac:dyDescent="0.25">
      <c r="A230" s="1"/>
      <c r="B230" s="1"/>
      <c r="D230" s="1"/>
      <c r="H230" s="8"/>
      <c r="I230" s="8"/>
      <c r="J230" s="8"/>
    </row>
    <row r="231" spans="1:10" ht="15.75" customHeight="1" x14ac:dyDescent="0.25">
      <c r="A231" s="1"/>
      <c r="B231" s="1"/>
      <c r="D231" s="1"/>
      <c r="H231" s="8"/>
      <c r="I231" s="8"/>
      <c r="J231" s="8"/>
    </row>
    <row r="232" spans="1:10" ht="15.75" customHeight="1" x14ac:dyDescent="0.25">
      <c r="A232" s="1"/>
      <c r="B232" s="1"/>
      <c r="D232" s="1"/>
      <c r="H232" s="8"/>
      <c r="I232" s="8"/>
      <c r="J232" s="8"/>
    </row>
    <row r="233" spans="1:10" ht="15.75" customHeight="1" x14ac:dyDescent="0.25">
      <c r="A233" s="1"/>
      <c r="B233" s="1"/>
      <c r="D233" s="1"/>
      <c r="H233" s="8"/>
      <c r="I233" s="8"/>
      <c r="J233" s="8"/>
    </row>
    <row r="234" spans="1:10" ht="15.75" customHeight="1" x14ac:dyDescent="0.25">
      <c r="A234" s="1"/>
      <c r="B234" s="1"/>
      <c r="D234" s="1"/>
      <c r="H234" s="8"/>
      <c r="I234" s="8"/>
      <c r="J234" s="8"/>
    </row>
    <row r="235" spans="1:10" ht="15.75" customHeight="1" x14ac:dyDescent="0.25">
      <c r="A235" s="1"/>
      <c r="B235" s="1"/>
      <c r="D235" s="1"/>
      <c r="H235" s="8"/>
      <c r="I235" s="8"/>
      <c r="J235" s="8"/>
    </row>
    <row r="236" spans="1:10" ht="15.75" customHeight="1" x14ac:dyDescent="0.25">
      <c r="A236" s="1"/>
      <c r="B236" s="1"/>
      <c r="D236" s="1"/>
      <c r="H236" s="8"/>
      <c r="I236" s="8"/>
      <c r="J236" s="8"/>
    </row>
    <row r="237" spans="1:10" ht="15.75" customHeight="1" x14ac:dyDescent="0.25">
      <c r="A237" s="1"/>
      <c r="B237" s="1"/>
      <c r="D237" s="1"/>
      <c r="H237" s="8"/>
      <c r="I237" s="8"/>
      <c r="J237" s="8"/>
    </row>
    <row r="238" spans="1:10" ht="15.75" customHeight="1" x14ac:dyDescent="0.25">
      <c r="A238" s="1"/>
      <c r="B238" s="1"/>
      <c r="D238" s="1"/>
      <c r="H238" s="8"/>
      <c r="I238" s="8"/>
      <c r="J238" s="8"/>
    </row>
    <row r="239" spans="1:10" ht="15.75" customHeight="1" x14ac:dyDescent="0.25">
      <c r="A239" s="1"/>
      <c r="B239" s="1"/>
      <c r="D239" s="1"/>
      <c r="H239" s="8"/>
      <c r="I239" s="8"/>
      <c r="J239" s="8"/>
    </row>
    <row r="240" spans="1:10" ht="15.75" customHeight="1" x14ac:dyDescent="0.25">
      <c r="A240" s="1"/>
      <c r="B240" s="1"/>
      <c r="D240" s="1"/>
      <c r="H240" s="8"/>
      <c r="I240" s="8"/>
      <c r="J240" s="8"/>
    </row>
    <row r="241" spans="1:10" ht="15.75" customHeight="1" x14ac:dyDescent="0.25">
      <c r="A241" s="1"/>
      <c r="B241" s="1"/>
      <c r="D241" s="1"/>
      <c r="H241" s="8"/>
      <c r="I241" s="8"/>
      <c r="J241" s="8"/>
    </row>
    <row r="242" spans="1:10" ht="15.75" customHeight="1" x14ac:dyDescent="0.25">
      <c r="A242" s="1"/>
      <c r="B242" s="1"/>
      <c r="D242" s="1"/>
      <c r="H242" s="8"/>
      <c r="I242" s="8"/>
      <c r="J242" s="8"/>
    </row>
    <row r="243" spans="1:10" ht="15.75" customHeight="1" x14ac:dyDescent="0.25">
      <c r="A243" s="1"/>
      <c r="B243" s="1"/>
      <c r="D243" s="1"/>
      <c r="H243" s="8"/>
      <c r="I243" s="8"/>
      <c r="J243" s="8"/>
    </row>
    <row r="244" spans="1:10" ht="15.75" customHeight="1" x14ac:dyDescent="0.25">
      <c r="A244" s="1"/>
      <c r="B244" s="1"/>
      <c r="D244" s="1"/>
      <c r="H244" s="8"/>
      <c r="I244" s="8"/>
      <c r="J244" s="8"/>
    </row>
    <row r="245" spans="1:10" ht="15.75" customHeight="1" x14ac:dyDescent="0.25">
      <c r="A245" s="1"/>
      <c r="B245" s="1"/>
      <c r="D245" s="1"/>
      <c r="H245" s="8"/>
      <c r="I245" s="8"/>
      <c r="J245" s="8"/>
    </row>
    <row r="246" spans="1:10" ht="15.75" customHeight="1" x14ac:dyDescent="0.25">
      <c r="A246" s="1"/>
      <c r="B246" s="1"/>
      <c r="D246" s="1"/>
      <c r="H246" s="8"/>
      <c r="I246" s="8"/>
      <c r="J246" s="8"/>
    </row>
    <row r="247" spans="1:10" ht="15.75" customHeight="1" x14ac:dyDescent="0.25">
      <c r="A247" s="1"/>
      <c r="B247" s="1"/>
      <c r="D247" s="1"/>
      <c r="H247" s="8"/>
      <c r="I247" s="8"/>
      <c r="J247" s="8"/>
    </row>
    <row r="248" spans="1:10" ht="15.75" customHeight="1" x14ac:dyDescent="0.25">
      <c r="A248" s="1"/>
      <c r="B248" s="1"/>
      <c r="D248" s="1"/>
      <c r="H248" s="8"/>
      <c r="I248" s="8"/>
      <c r="J248" s="8"/>
    </row>
    <row r="249" spans="1:10" ht="15.75" customHeight="1" x14ac:dyDescent="0.25">
      <c r="A249" s="1"/>
      <c r="B249" s="1"/>
      <c r="D249" s="1"/>
      <c r="H249" s="8"/>
      <c r="I249" s="8"/>
      <c r="J249" s="8"/>
    </row>
    <row r="250" spans="1:10" ht="15.75" customHeight="1" x14ac:dyDescent="0.25">
      <c r="A250" s="1"/>
      <c r="B250" s="1"/>
      <c r="D250" s="1"/>
      <c r="H250" s="8"/>
      <c r="I250" s="8"/>
      <c r="J250" s="8"/>
    </row>
    <row r="251" spans="1:10" ht="15.75" customHeight="1" x14ac:dyDescent="0.25">
      <c r="A251" s="1"/>
      <c r="B251" s="1"/>
      <c r="D251" s="1"/>
      <c r="H251" s="8"/>
      <c r="I251" s="8"/>
      <c r="J251" s="8"/>
    </row>
    <row r="252" spans="1:10" ht="15.75" customHeight="1" x14ac:dyDescent="0.25">
      <c r="A252" s="1"/>
      <c r="B252" s="1"/>
      <c r="D252" s="1"/>
      <c r="H252" s="8"/>
      <c r="I252" s="8"/>
      <c r="J252" s="8"/>
    </row>
    <row r="253" spans="1:10" ht="15.75" customHeight="1" x14ac:dyDescent="0.25">
      <c r="A253" s="1"/>
      <c r="B253" s="1"/>
      <c r="D253" s="1"/>
      <c r="H253" s="8"/>
      <c r="I253" s="8"/>
      <c r="J253" s="8"/>
    </row>
    <row r="254" spans="1:10" ht="15.75" customHeight="1" x14ac:dyDescent="0.25">
      <c r="A254" s="1"/>
      <c r="B254" s="1"/>
      <c r="D254" s="1"/>
      <c r="H254" s="8"/>
      <c r="I254" s="8"/>
      <c r="J254" s="8"/>
    </row>
    <row r="255" spans="1:10" ht="15.75" customHeight="1" x14ac:dyDescent="0.25">
      <c r="A255" s="1"/>
      <c r="B255" s="1"/>
      <c r="D255" s="1"/>
      <c r="H255" s="8"/>
      <c r="I255" s="8"/>
      <c r="J255" s="8"/>
    </row>
    <row r="256" spans="1:10" ht="15.75" customHeight="1" x14ac:dyDescent="0.25">
      <c r="A256" s="1"/>
      <c r="B256" s="1"/>
      <c r="D256" s="1"/>
      <c r="H256" s="8"/>
      <c r="I256" s="8"/>
      <c r="J256" s="8"/>
    </row>
    <row r="257" spans="1:10" ht="15.75" customHeight="1" x14ac:dyDescent="0.25">
      <c r="A257" s="1"/>
      <c r="B257" s="1"/>
      <c r="D257" s="1"/>
      <c r="H257" s="8"/>
      <c r="I257" s="8"/>
      <c r="J257" s="8"/>
    </row>
    <row r="258" spans="1:10" ht="15.75" customHeight="1" x14ac:dyDescent="0.25">
      <c r="A258" s="1"/>
      <c r="B258" s="1"/>
      <c r="D258" s="1"/>
      <c r="H258" s="8"/>
      <c r="I258" s="8"/>
      <c r="J258" s="8"/>
    </row>
    <row r="259" spans="1:10" ht="15.75" customHeight="1" x14ac:dyDescent="0.25">
      <c r="A259" s="1"/>
      <c r="B259" s="1"/>
      <c r="D259" s="1"/>
      <c r="H259" s="8"/>
      <c r="I259" s="8"/>
      <c r="J259" s="8"/>
    </row>
    <row r="260" spans="1:10" ht="15.75" customHeight="1" x14ac:dyDescent="0.25">
      <c r="A260" s="1"/>
      <c r="B260" s="1"/>
      <c r="D260" s="1"/>
      <c r="H260" s="8"/>
      <c r="I260" s="8"/>
      <c r="J260" s="8"/>
    </row>
    <row r="261" spans="1:10" ht="15.75" customHeight="1" x14ac:dyDescent="0.25">
      <c r="A261" s="1"/>
      <c r="B261" s="1"/>
      <c r="D261" s="1"/>
      <c r="H261" s="8"/>
      <c r="I261" s="8"/>
      <c r="J261" s="8"/>
    </row>
    <row r="262" spans="1:10" ht="15.75" customHeight="1" x14ac:dyDescent="0.25">
      <c r="A262" s="1"/>
      <c r="B262" s="1"/>
      <c r="D262" s="1"/>
      <c r="H262" s="8"/>
      <c r="I262" s="8"/>
      <c r="J262" s="8"/>
    </row>
    <row r="263" spans="1:10" ht="15.75" customHeight="1" x14ac:dyDescent="0.25">
      <c r="A263" s="1"/>
      <c r="B263" s="1"/>
      <c r="D263" s="1"/>
      <c r="H263" s="8"/>
      <c r="I263" s="8"/>
      <c r="J263" s="8"/>
    </row>
    <row r="264" spans="1:10" ht="15.75" customHeight="1" x14ac:dyDescent="0.25">
      <c r="A264" s="1"/>
      <c r="B264" s="1"/>
      <c r="D264" s="1"/>
      <c r="H264" s="8"/>
      <c r="I264" s="8"/>
      <c r="J264" s="8"/>
    </row>
    <row r="265" spans="1:10" ht="15.75" customHeight="1" x14ac:dyDescent="0.25">
      <c r="A265" s="1"/>
      <c r="B265" s="1"/>
      <c r="D265" s="1"/>
      <c r="H265" s="8"/>
      <c r="I265" s="8"/>
      <c r="J265" s="8"/>
    </row>
    <row r="266" spans="1:10" ht="15.75" customHeight="1" x14ac:dyDescent="0.25">
      <c r="A266" s="1"/>
      <c r="B266" s="1"/>
      <c r="D266" s="1"/>
      <c r="H266" s="8"/>
      <c r="I266" s="8"/>
      <c r="J266" s="8"/>
    </row>
    <row r="267" spans="1:10" ht="15.75" customHeight="1" x14ac:dyDescent="0.25">
      <c r="A267" s="1"/>
      <c r="B267" s="1"/>
      <c r="D267" s="1"/>
      <c r="H267" s="8"/>
      <c r="I267" s="8"/>
      <c r="J267" s="8"/>
    </row>
    <row r="268" spans="1:10" ht="15.75" customHeight="1" x14ac:dyDescent="0.25">
      <c r="A268" s="1"/>
      <c r="B268" s="1"/>
      <c r="D268" s="1"/>
      <c r="H268" s="8"/>
      <c r="I268" s="8"/>
      <c r="J268" s="8"/>
    </row>
    <row r="269" spans="1:10" ht="15.75" customHeight="1" x14ac:dyDescent="0.25">
      <c r="A269" s="1"/>
      <c r="B269" s="1"/>
      <c r="D269" s="1"/>
      <c r="H269" s="8"/>
      <c r="I269" s="8"/>
      <c r="J269" s="8"/>
    </row>
    <row r="270" spans="1:10" ht="15.75" customHeight="1" x14ac:dyDescent="0.25">
      <c r="A270" s="1"/>
      <c r="B270" s="1"/>
      <c r="D270" s="1"/>
      <c r="H270" s="8"/>
      <c r="I270" s="8"/>
      <c r="J270" s="8"/>
    </row>
    <row r="271" spans="1:10" ht="15.75" customHeight="1" x14ac:dyDescent="0.25">
      <c r="A271" s="1"/>
      <c r="B271" s="1"/>
      <c r="D271" s="1"/>
      <c r="H271" s="8"/>
      <c r="I271" s="8"/>
      <c r="J271" s="8"/>
    </row>
    <row r="272" spans="1:10" ht="15.75" customHeight="1" x14ac:dyDescent="0.25">
      <c r="A272" s="1"/>
      <c r="B272" s="1"/>
      <c r="D272" s="1"/>
      <c r="H272" s="8"/>
      <c r="I272" s="8"/>
      <c r="J272" s="8"/>
    </row>
    <row r="273" spans="1:10" ht="15.75" customHeight="1" x14ac:dyDescent="0.25">
      <c r="A273" s="1"/>
      <c r="B273" s="1"/>
      <c r="D273" s="1"/>
      <c r="H273" s="8"/>
      <c r="I273" s="8"/>
      <c r="J273" s="8"/>
    </row>
    <row r="274" spans="1:10" ht="15.75" customHeight="1" x14ac:dyDescent="0.25">
      <c r="A274" s="1"/>
      <c r="B274" s="1"/>
      <c r="D274" s="1"/>
      <c r="H274" s="8"/>
      <c r="I274" s="8"/>
      <c r="J274" s="8"/>
    </row>
    <row r="275" spans="1:10" ht="15.75" customHeight="1" x14ac:dyDescent="0.25">
      <c r="A275" s="1"/>
      <c r="B275" s="1"/>
      <c r="D275" s="1"/>
      <c r="H275" s="8"/>
      <c r="I275" s="8"/>
      <c r="J275" s="8"/>
    </row>
    <row r="276" spans="1:10" ht="15.75" customHeight="1" x14ac:dyDescent="0.25">
      <c r="A276" s="1"/>
      <c r="B276" s="1"/>
      <c r="D276" s="1"/>
      <c r="H276" s="8"/>
      <c r="I276" s="8"/>
      <c r="J276" s="8"/>
    </row>
    <row r="277" spans="1:10" ht="15.75" customHeight="1" x14ac:dyDescent="0.25">
      <c r="A277" s="1"/>
      <c r="B277" s="1"/>
      <c r="D277" s="1"/>
      <c r="H277" s="8"/>
      <c r="I277" s="8"/>
      <c r="J277" s="8"/>
    </row>
    <row r="278" spans="1:10" ht="15.75" customHeight="1" x14ac:dyDescent="0.25">
      <c r="A278" s="1"/>
      <c r="B278" s="1"/>
      <c r="D278" s="1"/>
      <c r="H278" s="8"/>
      <c r="I278" s="8"/>
      <c r="J278" s="8"/>
    </row>
    <row r="279" spans="1:10" ht="15.75" customHeight="1" x14ac:dyDescent="0.25">
      <c r="A279" s="1"/>
      <c r="B279" s="1"/>
      <c r="D279" s="1"/>
      <c r="H279" s="8"/>
      <c r="I279" s="8"/>
      <c r="J279" s="8"/>
    </row>
    <row r="280" spans="1:10" ht="15.75" customHeight="1" x14ac:dyDescent="0.25">
      <c r="A280" s="1"/>
      <c r="B280" s="1"/>
      <c r="D280" s="1"/>
      <c r="H280" s="8"/>
      <c r="I280" s="8"/>
      <c r="J280" s="8"/>
    </row>
    <row r="281" spans="1:10" ht="15.75" customHeight="1" x14ac:dyDescent="0.25">
      <c r="A281" s="1"/>
      <c r="B281" s="1"/>
      <c r="D281" s="1"/>
      <c r="H281" s="8"/>
      <c r="I281" s="8"/>
      <c r="J281" s="8"/>
    </row>
    <row r="282" spans="1:10" ht="15.75" customHeight="1" x14ac:dyDescent="0.25">
      <c r="A282" s="1"/>
      <c r="B282" s="1"/>
      <c r="D282" s="1"/>
      <c r="H282" s="8"/>
      <c r="I282" s="8"/>
      <c r="J282" s="8"/>
    </row>
    <row r="283" spans="1:10" ht="15.75" customHeight="1" x14ac:dyDescent="0.25">
      <c r="A283" s="1"/>
      <c r="B283" s="1"/>
      <c r="D283" s="1"/>
      <c r="H283" s="8"/>
      <c r="I283" s="8"/>
      <c r="J283" s="8"/>
    </row>
    <row r="284" spans="1:10" ht="15.75" customHeight="1" x14ac:dyDescent="0.25">
      <c r="A284" s="1"/>
      <c r="B284" s="1"/>
      <c r="D284" s="1"/>
      <c r="H284" s="8"/>
      <c r="I284" s="8"/>
      <c r="J284" s="8"/>
    </row>
    <row r="285" spans="1:10" ht="15.75" customHeight="1" x14ac:dyDescent="0.25">
      <c r="A285" s="1"/>
      <c r="B285" s="1"/>
      <c r="D285" s="1"/>
      <c r="H285" s="8"/>
      <c r="I285" s="8"/>
      <c r="J285" s="8"/>
    </row>
    <row r="286" spans="1:10" ht="15.75" customHeight="1" x14ac:dyDescent="0.25">
      <c r="A286" s="1"/>
      <c r="B286" s="1"/>
      <c r="D286" s="1"/>
      <c r="H286" s="8"/>
      <c r="I286" s="8"/>
      <c r="J286" s="8"/>
    </row>
    <row r="287" spans="1:10" ht="15.75" customHeight="1" x14ac:dyDescent="0.25">
      <c r="A287" s="1"/>
      <c r="B287" s="1"/>
      <c r="D287" s="1"/>
      <c r="H287" s="8"/>
      <c r="I287" s="8"/>
      <c r="J287" s="8"/>
    </row>
    <row r="288" spans="1:10" ht="15.75" customHeight="1" x14ac:dyDescent="0.25">
      <c r="A288" s="1"/>
      <c r="B288" s="1"/>
      <c r="D288" s="1"/>
      <c r="H288" s="8"/>
      <c r="I288" s="8"/>
      <c r="J288" s="8"/>
    </row>
    <row r="289" spans="1:10" ht="15.75" customHeight="1" x14ac:dyDescent="0.25">
      <c r="A289" s="1"/>
      <c r="B289" s="1"/>
      <c r="D289" s="1"/>
      <c r="H289" s="8"/>
      <c r="I289" s="8"/>
      <c r="J289" s="8"/>
    </row>
    <row r="290" spans="1:10" ht="15.75" customHeight="1" x14ac:dyDescent="0.25">
      <c r="A290" s="1"/>
      <c r="B290" s="1"/>
      <c r="D290" s="1"/>
      <c r="H290" s="8"/>
      <c r="I290" s="8"/>
      <c r="J290" s="8"/>
    </row>
    <row r="291" spans="1:10" ht="15.75" customHeight="1" x14ac:dyDescent="0.25">
      <c r="A291" s="1"/>
      <c r="B291" s="1"/>
      <c r="D291" s="1"/>
      <c r="H291" s="8"/>
      <c r="I291" s="8"/>
      <c r="J291" s="8"/>
    </row>
    <row r="292" spans="1:10" ht="15.75" customHeight="1" x14ac:dyDescent="0.25">
      <c r="A292" s="1"/>
      <c r="B292" s="1"/>
      <c r="D292" s="1"/>
      <c r="H292" s="8"/>
      <c r="I292" s="8"/>
      <c r="J292" s="8"/>
    </row>
    <row r="293" spans="1:10" ht="15.75" customHeight="1" x14ac:dyDescent="0.25">
      <c r="A293" s="1"/>
      <c r="B293" s="1"/>
      <c r="D293" s="1"/>
      <c r="H293" s="8"/>
      <c r="I293" s="8"/>
      <c r="J293" s="8"/>
    </row>
    <row r="294" spans="1:10" ht="15.75" customHeight="1" x14ac:dyDescent="0.25">
      <c r="A294" s="1"/>
      <c r="B294" s="1"/>
      <c r="D294" s="1"/>
      <c r="H294" s="8"/>
      <c r="I294" s="8"/>
      <c r="J294" s="8"/>
    </row>
    <row r="295" spans="1:10" ht="15.75" customHeight="1" x14ac:dyDescent="0.25">
      <c r="A295" s="1"/>
      <c r="B295" s="1"/>
      <c r="D295" s="1"/>
      <c r="H295" s="8"/>
      <c r="I295" s="8"/>
      <c r="J295" s="8"/>
    </row>
    <row r="296" spans="1:10" ht="15.75" customHeight="1" x14ac:dyDescent="0.25">
      <c r="A296" s="1"/>
      <c r="B296" s="1"/>
      <c r="D296" s="1"/>
      <c r="H296" s="8"/>
      <c r="I296" s="8"/>
      <c r="J296" s="8"/>
    </row>
    <row r="297" spans="1:10" ht="15.75" customHeight="1" x14ac:dyDescent="0.25">
      <c r="A297" s="1"/>
      <c r="B297" s="1"/>
      <c r="D297" s="1"/>
      <c r="H297" s="8"/>
      <c r="I297" s="8"/>
      <c r="J297" s="8"/>
    </row>
    <row r="298" spans="1:10" ht="15.75" customHeight="1" x14ac:dyDescent="0.25">
      <c r="A298" s="1"/>
      <c r="B298" s="1"/>
      <c r="D298" s="1"/>
      <c r="H298" s="8"/>
      <c r="I298" s="8"/>
      <c r="J298" s="8"/>
    </row>
    <row r="299" spans="1:10" ht="15.75" customHeight="1" x14ac:dyDescent="0.25">
      <c r="A299" s="1"/>
      <c r="B299" s="1"/>
      <c r="D299" s="1"/>
      <c r="H299" s="8"/>
      <c r="I299" s="8"/>
      <c r="J299" s="8"/>
    </row>
    <row r="300" spans="1:10" ht="15.75" customHeight="1" x14ac:dyDescent="0.25">
      <c r="A300" s="1"/>
      <c r="B300" s="1"/>
      <c r="D300" s="1"/>
      <c r="H300" s="8"/>
      <c r="I300" s="8"/>
      <c r="J300" s="8"/>
    </row>
    <row r="301" spans="1:10" ht="15.75" customHeight="1" x14ac:dyDescent="0.25">
      <c r="A301" s="1"/>
      <c r="B301" s="1"/>
      <c r="D301" s="1"/>
      <c r="H301" s="8"/>
      <c r="I301" s="8"/>
      <c r="J301" s="8"/>
    </row>
    <row r="302" spans="1:10" ht="15.75" customHeight="1" x14ac:dyDescent="0.25">
      <c r="A302" s="1"/>
      <c r="B302" s="1"/>
      <c r="D302" s="1"/>
      <c r="H302" s="8"/>
      <c r="I302" s="8"/>
      <c r="J302" s="8"/>
    </row>
    <row r="303" spans="1:10" ht="15.75" customHeight="1" x14ac:dyDescent="0.25">
      <c r="A303" s="1"/>
      <c r="B303" s="1"/>
      <c r="D303" s="1"/>
      <c r="H303" s="8"/>
      <c r="I303" s="8"/>
      <c r="J303" s="8"/>
    </row>
    <row r="304" spans="1:10" ht="15.75" customHeight="1" x14ac:dyDescent="0.25">
      <c r="A304" s="1"/>
      <c r="B304" s="1"/>
      <c r="D304" s="1"/>
      <c r="H304" s="8"/>
      <c r="I304" s="8"/>
      <c r="J304" s="8"/>
    </row>
    <row r="305" spans="1:10" ht="15.75" customHeight="1" x14ac:dyDescent="0.25">
      <c r="A305" s="1"/>
      <c r="B305" s="1"/>
      <c r="D305" s="1"/>
      <c r="H305" s="8"/>
      <c r="I305" s="8"/>
      <c r="J305" s="8"/>
    </row>
    <row r="306" spans="1:10" ht="15.75" customHeight="1" x14ac:dyDescent="0.25">
      <c r="A306" s="1"/>
      <c r="B306" s="1"/>
      <c r="D306" s="1"/>
      <c r="H306" s="8"/>
      <c r="I306" s="8"/>
      <c r="J306" s="8"/>
    </row>
    <row r="307" spans="1:10" ht="15.75" customHeight="1" x14ac:dyDescent="0.25">
      <c r="A307" s="1"/>
      <c r="B307" s="1"/>
      <c r="D307" s="1"/>
      <c r="H307" s="8"/>
      <c r="I307" s="8"/>
      <c r="J307" s="8"/>
    </row>
    <row r="308" spans="1:10" ht="15.75" customHeight="1" x14ac:dyDescent="0.25">
      <c r="A308" s="1"/>
      <c r="B308" s="1"/>
      <c r="D308" s="1"/>
      <c r="H308" s="8"/>
      <c r="I308" s="8"/>
      <c r="J308" s="8"/>
    </row>
    <row r="309" spans="1:10" ht="15.75" customHeight="1" x14ac:dyDescent="0.25">
      <c r="A309" s="1"/>
      <c r="B309" s="1"/>
      <c r="D309" s="1"/>
      <c r="H309" s="8"/>
      <c r="I309" s="8"/>
      <c r="J309" s="8"/>
    </row>
    <row r="310" spans="1:10" ht="15.75" customHeight="1" x14ac:dyDescent="0.25">
      <c r="A310" s="1"/>
      <c r="B310" s="1"/>
      <c r="D310" s="1"/>
      <c r="H310" s="8"/>
      <c r="I310" s="8"/>
      <c r="J310" s="8"/>
    </row>
    <row r="311" spans="1:10" ht="15.75" customHeight="1" x14ac:dyDescent="0.25">
      <c r="A311" s="1"/>
      <c r="B311" s="1"/>
      <c r="D311" s="1"/>
      <c r="H311" s="8"/>
      <c r="I311" s="8"/>
      <c r="J311" s="8"/>
    </row>
    <row r="312" spans="1:10" ht="15.75" customHeight="1" x14ac:dyDescent="0.25">
      <c r="A312" s="1"/>
      <c r="B312" s="1"/>
      <c r="D312" s="1"/>
      <c r="H312" s="8"/>
      <c r="I312" s="8"/>
      <c r="J312" s="8"/>
    </row>
    <row r="313" spans="1:10" ht="15.75" customHeight="1" x14ac:dyDescent="0.25">
      <c r="A313" s="1"/>
      <c r="B313" s="1"/>
      <c r="D313" s="1"/>
      <c r="H313" s="8"/>
      <c r="I313" s="8"/>
      <c r="J313" s="8"/>
    </row>
    <row r="314" spans="1:10" ht="15.75" customHeight="1" x14ac:dyDescent="0.25">
      <c r="A314" s="1"/>
      <c r="B314" s="1"/>
      <c r="D314" s="1"/>
      <c r="H314" s="8"/>
      <c r="I314" s="8"/>
      <c r="J314" s="8"/>
    </row>
    <row r="315" spans="1:10" ht="15.75" customHeight="1" x14ac:dyDescent="0.25">
      <c r="A315" s="1"/>
      <c r="B315" s="1"/>
      <c r="D315" s="1"/>
      <c r="H315" s="8"/>
      <c r="I315" s="8"/>
      <c r="J315" s="8"/>
    </row>
    <row r="316" spans="1:10" ht="15.75" customHeight="1" x14ac:dyDescent="0.25">
      <c r="A316" s="1"/>
      <c r="B316" s="1"/>
      <c r="D316" s="1"/>
      <c r="H316" s="8"/>
      <c r="I316" s="8"/>
      <c r="J316" s="8"/>
    </row>
    <row r="317" spans="1:10" ht="15.75" customHeight="1" x14ac:dyDescent="0.25">
      <c r="A317" s="1"/>
      <c r="B317" s="1"/>
      <c r="D317" s="1"/>
      <c r="H317" s="8"/>
      <c r="I317" s="8"/>
      <c r="J317" s="8"/>
    </row>
    <row r="318" spans="1:10" ht="15.75" customHeight="1" x14ac:dyDescent="0.25">
      <c r="A318" s="1"/>
      <c r="B318" s="1"/>
      <c r="D318" s="1"/>
      <c r="H318" s="8"/>
      <c r="I318" s="8"/>
      <c r="J318" s="8"/>
    </row>
    <row r="319" spans="1:10" ht="15.75" customHeight="1" x14ac:dyDescent="0.25">
      <c r="A319" s="1"/>
      <c r="B319" s="1"/>
      <c r="D319" s="1"/>
      <c r="H319" s="8"/>
      <c r="I319" s="8"/>
      <c r="J319" s="8"/>
    </row>
    <row r="320" spans="1:10" ht="15.75" customHeight="1" x14ac:dyDescent="0.25">
      <c r="A320" s="1"/>
      <c r="B320" s="1"/>
      <c r="D320" s="1"/>
      <c r="H320" s="8"/>
      <c r="I320" s="8"/>
      <c r="J320" s="8"/>
    </row>
    <row r="321" spans="1:10" ht="15.75" customHeight="1" x14ac:dyDescent="0.25">
      <c r="A321" s="1"/>
      <c r="B321" s="1"/>
      <c r="D321" s="1"/>
      <c r="H321" s="8"/>
      <c r="I321" s="8"/>
      <c r="J321" s="8"/>
    </row>
    <row r="322" spans="1:10" ht="15.75" customHeight="1" x14ac:dyDescent="0.25">
      <c r="A322" s="1"/>
      <c r="B322" s="1"/>
      <c r="D322" s="1"/>
      <c r="H322" s="8"/>
      <c r="I322" s="8"/>
      <c r="J322" s="8"/>
    </row>
    <row r="323" spans="1:10" ht="15.75" customHeight="1" x14ac:dyDescent="0.25">
      <c r="A323" s="1"/>
      <c r="B323" s="1"/>
      <c r="D323" s="1"/>
      <c r="H323" s="8"/>
      <c r="I323" s="8"/>
      <c r="J323" s="8"/>
    </row>
    <row r="324" spans="1:10" ht="15.75" customHeight="1" x14ac:dyDescent="0.25">
      <c r="A324" s="1"/>
      <c r="B324" s="1"/>
      <c r="D324" s="1"/>
      <c r="H324" s="8"/>
      <c r="I324" s="8"/>
      <c r="J324" s="8"/>
    </row>
    <row r="325" spans="1:10" ht="15.75" customHeight="1" x14ac:dyDescent="0.25">
      <c r="A325" s="1"/>
      <c r="B325" s="1"/>
      <c r="D325" s="1"/>
      <c r="H325" s="8"/>
      <c r="I325" s="8"/>
      <c r="J325" s="8"/>
    </row>
    <row r="326" spans="1:10" ht="15.75" customHeight="1" x14ac:dyDescent="0.25">
      <c r="A326" s="1"/>
      <c r="B326" s="1"/>
      <c r="D326" s="1"/>
      <c r="H326" s="8"/>
      <c r="I326" s="8"/>
      <c r="J326" s="8"/>
    </row>
    <row r="327" spans="1:10" ht="15.75" customHeight="1" x14ac:dyDescent="0.25">
      <c r="A327" s="1"/>
      <c r="B327" s="1"/>
      <c r="D327" s="1"/>
      <c r="H327" s="8"/>
      <c r="I327" s="8"/>
      <c r="J327" s="8"/>
    </row>
    <row r="328" spans="1:10" ht="15.75" customHeight="1" x14ac:dyDescent="0.25">
      <c r="A328" s="1"/>
      <c r="B328" s="1"/>
      <c r="D328" s="1"/>
      <c r="H328" s="8"/>
      <c r="I328" s="8"/>
      <c r="J328" s="8"/>
    </row>
    <row r="329" spans="1:10" ht="15.75" customHeight="1" x14ac:dyDescent="0.25">
      <c r="A329" s="1"/>
      <c r="B329" s="1"/>
      <c r="D329" s="1"/>
      <c r="H329" s="8"/>
      <c r="I329" s="8"/>
      <c r="J329" s="8"/>
    </row>
    <row r="330" spans="1:10" ht="15.75" customHeight="1" x14ac:dyDescent="0.25">
      <c r="A330" s="1"/>
      <c r="B330" s="1"/>
      <c r="D330" s="1"/>
      <c r="H330" s="8"/>
      <c r="I330" s="8"/>
      <c r="J330" s="8"/>
    </row>
    <row r="331" spans="1:10" ht="15.75" customHeight="1" x14ac:dyDescent="0.25">
      <c r="A331" s="1"/>
      <c r="B331" s="1"/>
      <c r="D331" s="1"/>
      <c r="H331" s="8"/>
      <c r="I331" s="8"/>
      <c r="J331" s="8"/>
    </row>
    <row r="332" spans="1:10" ht="15.75" customHeight="1" x14ac:dyDescent="0.25">
      <c r="A332" s="1"/>
      <c r="B332" s="1"/>
      <c r="D332" s="1"/>
      <c r="H332" s="8"/>
      <c r="I332" s="8"/>
      <c r="J332" s="8"/>
    </row>
    <row r="333" spans="1:10" ht="15.75" customHeight="1" x14ac:dyDescent="0.25">
      <c r="A333" s="1"/>
      <c r="B333" s="1"/>
      <c r="D333" s="1"/>
      <c r="H333" s="8"/>
      <c r="I333" s="8"/>
      <c r="J333" s="8"/>
    </row>
    <row r="334" spans="1:10" ht="15.75" customHeight="1" x14ac:dyDescent="0.25">
      <c r="A334" s="1"/>
      <c r="B334" s="1"/>
      <c r="D334" s="1"/>
      <c r="H334" s="8"/>
      <c r="I334" s="8"/>
      <c r="J334" s="8"/>
    </row>
    <row r="335" spans="1:10" ht="15.75" customHeight="1" x14ac:dyDescent="0.25">
      <c r="A335" s="1"/>
      <c r="B335" s="1"/>
      <c r="D335" s="1"/>
      <c r="H335" s="8"/>
      <c r="I335" s="8"/>
      <c r="J335" s="8"/>
    </row>
    <row r="336" spans="1:10" ht="15.75" customHeight="1" x14ac:dyDescent="0.25">
      <c r="A336" s="1"/>
      <c r="B336" s="1"/>
      <c r="D336" s="1"/>
      <c r="H336" s="8"/>
      <c r="I336" s="8"/>
      <c r="J336" s="8"/>
    </row>
    <row r="337" spans="1:10" ht="15.75" customHeight="1" x14ac:dyDescent="0.25">
      <c r="A337" s="1"/>
      <c r="B337" s="1"/>
      <c r="D337" s="1"/>
      <c r="H337" s="8"/>
      <c r="I337" s="8"/>
      <c r="J337" s="8"/>
    </row>
    <row r="338" spans="1:10" ht="15.75" customHeight="1" x14ac:dyDescent="0.25">
      <c r="A338" s="1"/>
      <c r="B338" s="1"/>
      <c r="D338" s="1"/>
      <c r="H338" s="8"/>
      <c r="I338" s="8"/>
      <c r="J338" s="8"/>
    </row>
    <row r="339" spans="1:10" ht="15.75" customHeight="1" x14ac:dyDescent="0.25">
      <c r="A339" s="1"/>
      <c r="B339" s="1"/>
      <c r="D339" s="1"/>
      <c r="H339" s="8"/>
      <c r="I339" s="8"/>
      <c r="J339" s="8"/>
    </row>
    <row r="340" spans="1:10" ht="15.75" customHeight="1" x14ac:dyDescent="0.25">
      <c r="A340" s="1"/>
      <c r="B340" s="1"/>
      <c r="D340" s="1"/>
      <c r="H340" s="8"/>
      <c r="I340" s="8"/>
      <c r="J340" s="8"/>
    </row>
    <row r="341" spans="1:10" ht="15.75" customHeight="1" x14ac:dyDescent="0.25">
      <c r="A341" s="1"/>
      <c r="B341" s="1"/>
      <c r="D341" s="1"/>
      <c r="H341" s="8"/>
      <c r="I341" s="8"/>
      <c r="J341" s="8"/>
    </row>
    <row r="342" spans="1:10" ht="15.75" customHeight="1" x14ac:dyDescent="0.25">
      <c r="A342" s="1"/>
      <c r="B342" s="1"/>
      <c r="D342" s="1"/>
      <c r="H342" s="8"/>
      <c r="I342" s="8"/>
      <c r="J342" s="8"/>
    </row>
    <row r="343" spans="1:10" ht="15.75" customHeight="1" x14ac:dyDescent="0.25">
      <c r="A343" s="1"/>
      <c r="B343" s="1"/>
      <c r="D343" s="1"/>
      <c r="H343" s="8"/>
      <c r="I343" s="8"/>
      <c r="J343" s="8"/>
    </row>
    <row r="344" spans="1:10" ht="15.75" customHeight="1" x14ac:dyDescent="0.25">
      <c r="A344" s="1"/>
      <c r="B344" s="1"/>
      <c r="D344" s="1"/>
      <c r="H344" s="8"/>
      <c r="I344" s="8"/>
      <c r="J344" s="8"/>
    </row>
    <row r="345" spans="1:10" ht="15.75" customHeight="1" x14ac:dyDescent="0.25">
      <c r="A345" s="1"/>
      <c r="B345" s="1"/>
      <c r="D345" s="1"/>
      <c r="H345" s="8"/>
      <c r="I345" s="8"/>
      <c r="J345" s="8"/>
    </row>
    <row r="346" spans="1:10" ht="15.75" customHeight="1" x14ac:dyDescent="0.25">
      <c r="A346" s="1"/>
      <c r="B346" s="1"/>
      <c r="D346" s="1"/>
      <c r="H346" s="8"/>
      <c r="I346" s="8"/>
      <c r="J346" s="8"/>
    </row>
    <row r="347" spans="1:10" ht="15.75" customHeight="1" x14ac:dyDescent="0.25">
      <c r="A347" s="1"/>
      <c r="B347" s="1"/>
      <c r="D347" s="1"/>
      <c r="H347" s="8"/>
      <c r="I347" s="8"/>
      <c r="J347" s="8"/>
    </row>
    <row r="348" spans="1:10" ht="15.75" customHeight="1" x14ac:dyDescent="0.25">
      <c r="A348" s="1"/>
      <c r="B348" s="1"/>
      <c r="D348" s="1"/>
      <c r="H348" s="8"/>
      <c r="I348" s="8"/>
      <c r="J348" s="8"/>
    </row>
    <row r="349" spans="1:10" ht="15.75" customHeight="1" x14ac:dyDescent="0.25">
      <c r="A349" s="1"/>
      <c r="B349" s="1"/>
      <c r="D349" s="1"/>
      <c r="H349" s="8"/>
      <c r="I349" s="8"/>
      <c r="J349" s="8"/>
    </row>
    <row r="350" spans="1:10" ht="15.75" customHeight="1" x14ac:dyDescent="0.25">
      <c r="A350" s="1"/>
      <c r="B350" s="1"/>
      <c r="D350" s="1"/>
      <c r="H350" s="8"/>
      <c r="I350" s="8"/>
      <c r="J350" s="8"/>
    </row>
    <row r="351" spans="1:10" ht="15.75" customHeight="1" x14ac:dyDescent="0.25">
      <c r="A351" s="1"/>
      <c r="B351" s="1"/>
      <c r="D351" s="1"/>
      <c r="H351" s="8"/>
      <c r="I351" s="8"/>
      <c r="J351" s="8"/>
    </row>
    <row r="352" spans="1:10" ht="15.75" customHeight="1" x14ac:dyDescent="0.25">
      <c r="A352" s="1"/>
      <c r="B352" s="1"/>
      <c r="D352" s="1"/>
      <c r="H352" s="8"/>
      <c r="I352" s="8"/>
      <c r="J352" s="8"/>
    </row>
    <row r="353" spans="1:10" ht="15.75" customHeight="1" x14ac:dyDescent="0.25">
      <c r="A353" s="1"/>
      <c r="B353" s="1"/>
      <c r="D353" s="1"/>
      <c r="H353" s="8"/>
      <c r="I353" s="8"/>
      <c r="J353" s="8"/>
    </row>
    <row r="354" spans="1:10" ht="15.75" customHeight="1" x14ac:dyDescent="0.25">
      <c r="A354" s="1"/>
      <c r="B354" s="1"/>
      <c r="D354" s="1"/>
      <c r="H354" s="8"/>
      <c r="I354" s="8"/>
      <c r="J354" s="8"/>
    </row>
    <row r="355" spans="1:10" ht="15.75" customHeight="1" x14ac:dyDescent="0.25">
      <c r="A355" s="1"/>
      <c r="B355" s="1"/>
      <c r="D355" s="1"/>
      <c r="H355" s="8"/>
      <c r="I355" s="8"/>
      <c r="J355" s="8"/>
    </row>
    <row r="356" spans="1:10" ht="15.75" customHeight="1" x14ac:dyDescent="0.25">
      <c r="A356" s="1"/>
      <c r="B356" s="1"/>
      <c r="D356" s="1"/>
      <c r="H356" s="8"/>
      <c r="I356" s="8"/>
      <c r="J356" s="8"/>
    </row>
    <row r="357" spans="1:10" ht="15.75" customHeight="1" x14ac:dyDescent="0.25">
      <c r="A357" s="1"/>
      <c r="B357" s="1"/>
      <c r="D357" s="1"/>
      <c r="H357" s="8"/>
      <c r="I357" s="8"/>
      <c r="J357" s="8"/>
    </row>
    <row r="358" spans="1:10" ht="15.75" customHeight="1" x14ac:dyDescent="0.25">
      <c r="A358" s="1"/>
      <c r="B358" s="1"/>
      <c r="D358" s="1"/>
      <c r="H358" s="8"/>
      <c r="I358" s="8"/>
      <c r="J358" s="8"/>
    </row>
    <row r="359" spans="1:10" ht="15.75" customHeight="1" x14ac:dyDescent="0.25">
      <c r="A359" s="1"/>
      <c r="B359" s="1"/>
      <c r="D359" s="1"/>
      <c r="H359" s="8"/>
      <c r="I359" s="8"/>
      <c r="J359" s="8"/>
    </row>
    <row r="360" spans="1:10" ht="15.75" customHeight="1" x14ac:dyDescent="0.25">
      <c r="A360" s="1"/>
      <c r="B360" s="1"/>
      <c r="D360" s="1"/>
      <c r="H360" s="8"/>
      <c r="I360" s="8"/>
      <c r="J360" s="8"/>
    </row>
    <row r="361" spans="1:10" ht="15.75" customHeight="1" x14ac:dyDescent="0.25">
      <c r="A361" s="1"/>
      <c r="B361" s="1"/>
      <c r="D361" s="1"/>
      <c r="H361" s="8"/>
      <c r="I361" s="8"/>
      <c r="J361" s="8"/>
    </row>
    <row r="362" spans="1:10" ht="15.75" customHeight="1" x14ac:dyDescent="0.25">
      <c r="A362" s="1"/>
      <c r="B362" s="1"/>
      <c r="D362" s="1"/>
      <c r="H362" s="8"/>
      <c r="I362" s="8"/>
      <c r="J362" s="8"/>
    </row>
    <row r="363" spans="1:10" ht="15.75" customHeight="1" x14ac:dyDescent="0.25">
      <c r="A363" s="1"/>
      <c r="B363" s="1"/>
      <c r="D363" s="1"/>
      <c r="H363" s="8"/>
      <c r="I363" s="8"/>
      <c r="J363" s="8"/>
    </row>
    <row r="364" spans="1:10" ht="15.75" customHeight="1" x14ac:dyDescent="0.25">
      <c r="A364" s="1"/>
      <c r="B364" s="1"/>
      <c r="D364" s="1"/>
      <c r="H364" s="8"/>
      <c r="I364" s="8"/>
      <c r="J364" s="8"/>
    </row>
    <row r="365" spans="1:10" ht="15.75" customHeight="1" x14ac:dyDescent="0.25">
      <c r="A365" s="1"/>
      <c r="B365" s="1"/>
      <c r="D365" s="1"/>
      <c r="H365" s="8"/>
      <c r="I365" s="8"/>
      <c r="J365" s="8"/>
    </row>
    <row r="366" spans="1:10" ht="15.75" customHeight="1" x14ac:dyDescent="0.25">
      <c r="A366" s="1"/>
      <c r="B366" s="1"/>
      <c r="D366" s="1"/>
      <c r="H366" s="8"/>
      <c r="I366" s="8"/>
      <c r="J366" s="8"/>
    </row>
    <row r="367" spans="1:10" ht="15.75" customHeight="1" x14ac:dyDescent="0.25">
      <c r="A367" s="1"/>
      <c r="B367" s="1"/>
      <c r="D367" s="1"/>
      <c r="H367" s="8"/>
      <c r="I367" s="8"/>
      <c r="J367" s="8"/>
    </row>
    <row r="368" spans="1:10" ht="15.75" customHeight="1" x14ac:dyDescent="0.25">
      <c r="A368" s="1"/>
      <c r="B368" s="1"/>
      <c r="D368" s="1"/>
      <c r="H368" s="8"/>
      <c r="I368" s="8"/>
      <c r="J368" s="8"/>
    </row>
    <row r="369" spans="1:10" ht="15.75" customHeight="1" x14ac:dyDescent="0.25">
      <c r="A369" s="1"/>
      <c r="B369" s="1"/>
      <c r="D369" s="1"/>
      <c r="H369" s="8"/>
      <c r="I369" s="8"/>
      <c r="J369" s="8"/>
    </row>
    <row r="370" spans="1:10" ht="15.75" customHeight="1" x14ac:dyDescent="0.25">
      <c r="A370" s="1"/>
      <c r="B370" s="1"/>
      <c r="D370" s="1"/>
      <c r="H370" s="8"/>
      <c r="I370" s="8"/>
      <c r="J370" s="8"/>
    </row>
    <row r="371" spans="1:10" ht="15.75" customHeight="1" x14ac:dyDescent="0.25">
      <c r="A371" s="1"/>
      <c r="B371" s="1"/>
      <c r="D371" s="1"/>
      <c r="H371" s="8"/>
      <c r="I371" s="8"/>
      <c r="J371" s="8"/>
    </row>
    <row r="372" spans="1:10" ht="15.75" customHeight="1" x14ac:dyDescent="0.25">
      <c r="A372" s="1"/>
      <c r="B372" s="1"/>
      <c r="D372" s="1"/>
      <c r="H372" s="8"/>
      <c r="I372" s="8"/>
      <c r="J372" s="8"/>
    </row>
    <row r="373" spans="1:10" ht="15.75" customHeight="1" x14ac:dyDescent="0.25">
      <c r="A373" s="1"/>
      <c r="B373" s="1"/>
      <c r="D373" s="1"/>
      <c r="H373" s="8"/>
      <c r="I373" s="8"/>
      <c r="J373" s="8"/>
    </row>
    <row r="374" spans="1:10" ht="15.75" customHeight="1" x14ac:dyDescent="0.25">
      <c r="A374" s="1"/>
      <c r="B374" s="1"/>
      <c r="D374" s="1"/>
      <c r="H374" s="8"/>
      <c r="I374" s="8"/>
      <c r="J374" s="8"/>
    </row>
    <row r="375" spans="1:10" ht="15.75" customHeight="1" x14ac:dyDescent="0.25">
      <c r="A375" s="1"/>
      <c r="B375" s="1"/>
      <c r="D375" s="1"/>
      <c r="H375" s="8"/>
      <c r="I375" s="8"/>
      <c r="J375" s="8"/>
    </row>
    <row r="376" spans="1:10" ht="15.75" customHeight="1" x14ac:dyDescent="0.25">
      <c r="A376" s="1"/>
      <c r="B376" s="1"/>
      <c r="D376" s="1"/>
      <c r="H376" s="8"/>
      <c r="I376" s="8"/>
      <c r="J376" s="8"/>
    </row>
    <row r="377" spans="1:10" ht="15.75" customHeight="1" x14ac:dyDescent="0.25">
      <c r="A377" s="1"/>
      <c r="B377" s="1"/>
      <c r="D377" s="1"/>
      <c r="H377" s="8"/>
      <c r="I377" s="8"/>
      <c r="J377" s="8"/>
    </row>
    <row r="378" spans="1:10" ht="15.75" customHeight="1" x14ac:dyDescent="0.25">
      <c r="A378" s="1"/>
      <c r="B378" s="1"/>
      <c r="D378" s="1"/>
      <c r="H378" s="8"/>
      <c r="I378" s="8"/>
      <c r="J378" s="8"/>
    </row>
    <row r="379" spans="1:10" ht="15.75" customHeight="1" x14ac:dyDescent="0.25">
      <c r="A379" s="1"/>
      <c r="B379" s="1"/>
      <c r="D379" s="1"/>
      <c r="H379" s="8"/>
      <c r="I379" s="8"/>
      <c r="J379" s="8"/>
    </row>
    <row r="380" spans="1:10" ht="15.75" customHeight="1" x14ac:dyDescent="0.25">
      <c r="A380" s="1"/>
      <c r="B380" s="1"/>
      <c r="D380" s="1"/>
      <c r="H380" s="8"/>
      <c r="I380" s="8"/>
      <c r="J380" s="8"/>
    </row>
    <row r="381" spans="1:10" ht="15.75" customHeight="1" x14ac:dyDescent="0.25">
      <c r="A381" s="1"/>
      <c r="B381" s="1"/>
      <c r="D381" s="1"/>
      <c r="H381" s="8"/>
      <c r="I381" s="8"/>
      <c r="J381" s="8"/>
    </row>
    <row r="382" spans="1:10" ht="15.75" customHeight="1" x14ac:dyDescent="0.25">
      <c r="A382" s="1"/>
      <c r="B382" s="1"/>
      <c r="D382" s="1"/>
      <c r="H382" s="8"/>
      <c r="I382" s="8"/>
      <c r="J382" s="8"/>
    </row>
    <row r="383" spans="1:10" ht="15.75" customHeight="1" x14ac:dyDescent="0.25">
      <c r="A383" s="1"/>
      <c r="B383" s="1"/>
      <c r="D383" s="1"/>
      <c r="H383" s="8"/>
      <c r="I383" s="8"/>
      <c r="J383" s="8"/>
    </row>
    <row r="384" spans="1:10" ht="15.75" customHeight="1" x14ac:dyDescent="0.25">
      <c r="A384" s="1"/>
      <c r="B384" s="1"/>
      <c r="D384" s="1"/>
      <c r="H384" s="8"/>
      <c r="I384" s="8"/>
      <c r="J384" s="8"/>
    </row>
    <row r="385" spans="1:10" ht="15.75" customHeight="1" x14ac:dyDescent="0.25">
      <c r="A385" s="1"/>
      <c r="B385" s="1"/>
      <c r="D385" s="1"/>
      <c r="H385" s="8"/>
      <c r="I385" s="8"/>
      <c r="J385" s="8"/>
    </row>
    <row r="386" spans="1:10" ht="15.75" customHeight="1" x14ac:dyDescent="0.25">
      <c r="A386" s="1"/>
      <c r="B386" s="1"/>
      <c r="D386" s="1"/>
      <c r="H386" s="8"/>
      <c r="I386" s="8"/>
      <c r="J386" s="8"/>
    </row>
    <row r="387" spans="1:10" ht="15.75" customHeight="1" x14ac:dyDescent="0.25">
      <c r="A387" s="1"/>
      <c r="B387" s="1"/>
      <c r="D387" s="1"/>
      <c r="H387" s="8"/>
      <c r="I387" s="8"/>
      <c r="J387" s="8"/>
    </row>
    <row r="388" spans="1:10" ht="15.75" customHeight="1" x14ac:dyDescent="0.25">
      <c r="A388" s="1"/>
      <c r="B388" s="1"/>
      <c r="D388" s="1"/>
      <c r="H388" s="8"/>
      <c r="I388" s="8"/>
      <c r="J388" s="8"/>
    </row>
    <row r="389" spans="1:10" ht="15.75" customHeight="1" x14ac:dyDescent="0.25">
      <c r="A389" s="1"/>
      <c r="B389" s="1"/>
      <c r="D389" s="1"/>
      <c r="H389" s="8"/>
      <c r="I389" s="8"/>
      <c r="J389" s="8"/>
    </row>
    <row r="390" spans="1:10" ht="15.75" customHeight="1" x14ac:dyDescent="0.25">
      <c r="A390" s="1"/>
      <c r="B390" s="1"/>
      <c r="D390" s="1"/>
      <c r="H390" s="8"/>
      <c r="I390" s="8"/>
      <c r="J390" s="8"/>
    </row>
    <row r="391" spans="1:10" ht="15.75" customHeight="1" x14ac:dyDescent="0.25">
      <c r="A391" s="1"/>
      <c r="B391" s="1"/>
      <c r="D391" s="1"/>
      <c r="H391" s="8"/>
      <c r="I391" s="8"/>
      <c r="J391" s="8"/>
    </row>
    <row r="392" spans="1:10" ht="15.75" customHeight="1" x14ac:dyDescent="0.25">
      <c r="A392" s="1"/>
      <c r="B392" s="1"/>
      <c r="D392" s="1"/>
      <c r="H392" s="8"/>
      <c r="I392" s="8"/>
      <c r="J392" s="8"/>
    </row>
    <row r="393" spans="1:10" ht="15.75" customHeight="1" x14ac:dyDescent="0.25">
      <c r="A393" s="1"/>
      <c r="B393" s="1"/>
      <c r="D393" s="1"/>
      <c r="H393" s="8"/>
      <c r="I393" s="8"/>
      <c r="J393" s="8"/>
    </row>
    <row r="394" spans="1:10" ht="15.75" customHeight="1" x14ac:dyDescent="0.25">
      <c r="A394" s="1"/>
      <c r="B394" s="1"/>
      <c r="D394" s="1"/>
      <c r="H394" s="8"/>
      <c r="I394" s="8"/>
      <c r="J394" s="8"/>
    </row>
    <row r="395" spans="1:10" ht="15.75" customHeight="1" x14ac:dyDescent="0.25">
      <c r="A395" s="1"/>
      <c r="B395" s="1"/>
      <c r="D395" s="1"/>
      <c r="H395" s="8"/>
      <c r="I395" s="8"/>
      <c r="J395" s="8"/>
    </row>
    <row r="396" spans="1:10" ht="15.75" customHeight="1" x14ac:dyDescent="0.25">
      <c r="A396" s="1"/>
      <c r="B396" s="1"/>
      <c r="D396" s="1"/>
      <c r="H396" s="8"/>
      <c r="I396" s="8"/>
      <c r="J396" s="8"/>
    </row>
    <row r="397" spans="1:10" ht="15.75" customHeight="1" x14ac:dyDescent="0.25">
      <c r="A397" s="1"/>
      <c r="B397" s="1"/>
      <c r="D397" s="1"/>
      <c r="H397" s="8"/>
      <c r="I397" s="8"/>
      <c r="J397" s="8"/>
    </row>
    <row r="398" spans="1:10" ht="15.75" customHeight="1" x14ac:dyDescent="0.25">
      <c r="A398" s="1"/>
      <c r="B398" s="1"/>
      <c r="D398" s="1"/>
      <c r="H398" s="8"/>
      <c r="I398" s="8"/>
      <c r="J398" s="8"/>
    </row>
    <row r="399" spans="1:10" ht="15.75" customHeight="1" x14ac:dyDescent="0.25">
      <c r="A399" s="1"/>
      <c r="B399" s="1"/>
      <c r="D399" s="1"/>
      <c r="H399" s="8"/>
      <c r="I399" s="8"/>
      <c r="J399" s="8"/>
    </row>
    <row r="400" spans="1:10" ht="15.75" customHeight="1" x14ac:dyDescent="0.25">
      <c r="A400" s="1"/>
      <c r="B400" s="1"/>
      <c r="D400" s="1"/>
      <c r="H400" s="8"/>
      <c r="I400" s="8"/>
      <c r="J400" s="8"/>
    </row>
    <row r="401" spans="1:10" ht="15.75" customHeight="1" x14ac:dyDescent="0.25">
      <c r="A401" s="1"/>
      <c r="B401" s="1"/>
      <c r="D401" s="1"/>
      <c r="H401" s="8"/>
      <c r="I401" s="8"/>
      <c r="J401" s="8"/>
    </row>
    <row r="402" spans="1:10" ht="15.75" customHeight="1" x14ac:dyDescent="0.25">
      <c r="A402" s="1"/>
      <c r="B402" s="1"/>
      <c r="D402" s="1"/>
      <c r="H402" s="8"/>
      <c r="I402" s="8"/>
      <c r="J402" s="8"/>
    </row>
    <row r="403" spans="1:10" ht="15.75" customHeight="1" x14ac:dyDescent="0.25">
      <c r="A403" s="1"/>
      <c r="B403" s="1"/>
      <c r="D403" s="1"/>
      <c r="H403" s="8"/>
      <c r="I403" s="8"/>
      <c r="J403" s="8"/>
    </row>
    <row r="404" spans="1:10" ht="15.75" customHeight="1" x14ac:dyDescent="0.25">
      <c r="A404" s="1"/>
      <c r="B404" s="1"/>
      <c r="D404" s="1"/>
      <c r="H404" s="8"/>
      <c r="I404" s="8"/>
      <c r="J404" s="8"/>
    </row>
    <row r="405" spans="1:10" ht="15.75" customHeight="1" x14ac:dyDescent="0.25">
      <c r="A405" s="1"/>
      <c r="B405" s="1"/>
      <c r="D405" s="1"/>
      <c r="H405" s="8"/>
      <c r="I405" s="8"/>
      <c r="J405" s="8"/>
    </row>
    <row r="406" spans="1:10" ht="15.75" customHeight="1" x14ac:dyDescent="0.25">
      <c r="A406" s="1"/>
      <c r="B406" s="1"/>
      <c r="D406" s="1"/>
      <c r="H406" s="8"/>
      <c r="I406" s="8"/>
      <c r="J406" s="8"/>
    </row>
    <row r="407" spans="1:10" ht="15.75" customHeight="1" x14ac:dyDescent="0.25">
      <c r="A407" s="1"/>
      <c r="B407" s="1"/>
      <c r="D407" s="1"/>
      <c r="H407" s="8"/>
      <c r="I407" s="8"/>
      <c r="J407" s="8"/>
    </row>
    <row r="408" spans="1:10" ht="15.75" customHeight="1" x14ac:dyDescent="0.25">
      <c r="A408" s="1"/>
      <c r="B408" s="1"/>
      <c r="D408" s="1"/>
      <c r="H408" s="8"/>
      <c r="I408" s="8"/>
      <c r="J408" s="8"/>
    </row>
    <row r="409" spans="1:10" ht="15.75" customHeight="1" x14ac:dyDescent="0.25">
      <c r="A409" s="1"/>
      <c r="B409" s="1"/>
      <c r="D409" s="1"/>
      <c r="H409" s="8"/>
      <c r="I409" s="8"/>
      <c r="J409" s="8"/>
    </row>
    <row r="410" spans="1:10" ht="15.75" customHeight="1" x14ac:dyDescent="0.25">
      <c r="A410" s="1"/>
      <c r="B410" s="1"/>
      <c r="D410" s="1"/>
      <c r="H410" s="8"/>
      <c r="I410" s="8"/>
      <c r="J410" s="8"/>
    </row>
    <row r="411" spans="1:10" ht="15.75" customHeight="1" x14ac:dyDescent="0.25">
      <c r="A411" s="1"/>
      <c r="B411" s="1"/>
      <c r="D411" s="1"/>
      <c r="H411" s="8"/>
      <c r="I411" s="8"/>
      <c r="J411" s="8"/>
    </row>
    <row r="412" spans="1:10" ht="15.75" customHeight="1" x14ac:dyDescent="0.25">
      <c r="A412" s="1"/>
      <c r="B412" s="1"/>
      <c r="D412" s="1"/>
      <c r="H412" s="8"/>
      <c r="I412" s="8"/>
      <c r="J412" s="8"/>
    </row>
    <row r="413" spans="1:10" ht="15.75" customHeight="1" x14ac:dyDescent="0.25">
      <c r="A413" s="1"/>
      <c r="B413" s="1"/>
      <c r="D413" s="1"/>
      <c r="H413" s="8"/>
      <c r="I413" s="8"/>
      <c r="J413" s="8"/>
    </row>
    <row r="414" spans="1:10" ht="15.75" customHeight="1" x14ac:dyDescent="0.25">
      <c r="A414" s="1"/>
      <c r="B414" s="1"/>
      <c r="D414" s="1"/>
      <c r="H414" s="8"/>
      <c r="I414" s="8"/>
      <c r="J414" s="8"/>
    </row>
    <row r="415" spans="1:10" ht="15.75" customHeight="1" x14ac:dyDescent="0.25">
      <c r="A415" s="1"/>
      <c r="B415" s="1"/>
      <c r="D415" s="1"/>
      <c r="H415" s="8"/>
      <c r="I415" s="8"/>
      <c r="J415" s="8"/>
    </row>
    <row r="416" spans="1:10" ht="15.75" customHeight="1" x14ac:dyDescent="0.25">
      <c r="A416" s="1"/>
      <c r="B416" s="1"/>
      <c r="D416" s="1"/>
      <c r="H416" s="8"/>
      <c r="I416" s="8"/>
      <c r="J416" s="8"/>
    </row>
    <row r="417" spans="1:10" ht="15.75" customHeight="1" x14ac:dyDescent="0.25">
      <c r="A417" s="1"/>
      <c r="B417" s="1"/>
      <c r="D417" s="1"/>
      <c r="H417" s="8"/>
      <c r="I417" s="8"/>
      <c r="J417" s="8"/>
    </row>
    <row r="418" spans="1:10" ht="15.75" customHeight="1" x14ac:dyDescent="0.25">
      <c r="A418" s="1"/>
      <c r="B418" s="1"/>
      <c r="D418" s="1"/>
      <c r="H418" s="8"/>
      <c r="I418" s="8"/>
      <c r="J418" s="8"/>
    </row>
    <row r="419" spans="1:10" ht="15.75" customHeight="1" x14ac:dyDescent="0.25">
      <c r="A419" s="1"/>
      <c r="B419" s="1"/>
      <c r="D419" s="1"/>
      <c r="H419" s="8"/>
      <c r="I419" s="8"/>
      <c r="J419" s="8"/>
    </row>
    <row r="420" spans="1:10" ht="15.75" customHeight="1" x14ac:dyDescent="0.25">
      <c r="A420" s="1"/>
      <c r="B420" s="1"/>
      <c r="D420" s="1"/>
      <c r="H420" s="8"/>
      <c r="I420" s="8"/>
      <c r="J420" s="8"/>
    </row>
    <row r="421" spans="1:10" ht="15.75" customHeight="1" x14ac:dyDescent="0.25">
      <c r="A421" s="1"/>
      <c r="B421" s="1"/>
      <c r="D421" s="1"/>
      <c r="H421" s="8"/>
      <c r="I421" s="8"/>
      <c r="J421" s="8"/>
    </row>
    <row r="422" spans="1:10" ht="15.75" customHeight="1" x14ac:dyDescent="0.25">
      <c r="A422" s="1"/>
      <c r="B422" s="1"/>
      <c r="D422" s="1"/>
      <c r="H422" s="8"/>
      <c r="I422" s="8"/>
      <c r="J422" s="8"/>
    </row>
    <row r="423" spans="1:10" ht="15.75" customHeight="1" x14ac:dyDescent="0.25">
      <c r="A423" s="1"/>
      <c r="B423" s="1"/>
      <c r="D423" s="1"/>
      <c r="H423" s="8"/>
      <c r="I423" s="8"/>
      <c r="J423" s="8"/>
    </row>
    <row r="424" spans="1:10" ht="15.75" customHeight="1" x14ac:dyDescent="0.25">
      <c r="A424" s="1"/>
      <c r="B424" s="1"/>
      <c r="D424" s="1"/>
      <c r="H424" s="8"/>
      <c r="I424" s="8"/>
      <c r="J424" s="8"/>
    </row>
    <row r="425" spans="1:10" ht="15.75" customHeight="1" x14ac:dyDescent="0.25">
      <c r="A425" s="1"/>
      <c r="B425" s="1"/>
      <c r="D425" s="1"/>
      <c r="H425" s="8"/>
      <c r="I425" s="8"/>
      <c r="J425" s="8"/>
    </row>
    <row r="426" spans="1:10" ht="15.75" customHeight="1" x14ac:dyDescent="0.25">
      <c r="A426" s="1"/>
      <c r="B426" s="1"/>
      <c r="D426" s="1"/>
      <c r="H426" s="8"/>
      <c r="I426" s="8"/>
      <c r="J426" s="8"/>
    </row>
    <row r="427" spans="1:10" ht="15.75" customHeight="1" x14ac:dyDescent="0.25">
      <c r="A427" s="1"/>
      <c r="B427" s="1"/>
      <c r="D427" s="1"/>
      <c r="H427" s="8"/>
      <c r="I427" s="8"/>
      <c r="J427" s="8"/>
    </row>
    <row r="428" spans="1:10" ht="15.75" customHeight="1" x14ac:dyDescent="0.25">
      <c r="A428" s="1"/>
      <c r="B428" s="1"/>
      <c r="D428" s="1"/>
      <c r="H428" s="8"/>
      <c r="I428" s="8"/>
      <c r="J428" s="8"/>
    </row>
    <row r="429" spans="1:10" ht="15.75" customHeight="1" x14ac:dyDescent="0.25">
      <c r="A429" s="1"/>
      <c r="B429" s="1"/>
      <c r="D429" s="1"/>
      <c r="H429" s="8"/>
      <c r="I429" s="8"/>
      <c r="J429" s="8"/>
    </row>
    <row r="430" spans="1:10" ht="15.75" customHeight="1" x14ac:dyDescent="0.25">
      <c r="A430" s="1"/>
      <c r="B430" s="1"/>
      <c r="D430" s="1"/>
      <c r="H430" s="8"/>
      <c r="I430" s="8"/>
      <c r="J430" s="8"/>
    </row>
    <row r="431" spans="1:10" ht="15.75" customHeight="1" x14ac:dyDescent="0.25">
      <c r="A431" s="1"/>
      <c r="B431" s="1"/>
      <c r="D431" s="1"/>
      <c r="H431" s="8"/>
      <c r="I431" s="8"/>
      <c r="J431" s="8"/>
    </row>
    <row r="432" spans="1:10" ht="15.75" customHeight="1" x14ac:dyDescent="0.25">
      <c r="A432" s="1"/>
      <c r="B432" s="1"/>
      <c r="D432" s="1"/>
      <c r="H432" s="8"/>
      <c r="I432" s="8"/>
      <c r="J432" s="8"/>
    </row>
    <row r="433" spans="1:10" ht="15.75" customHeight="1" x14ac:dyDescent="0.25">
      <c r="A433" s="1"/>
      <c r="B433" s="1"/>
      <c r="D433" s="1"/>
      <c r="H433" s="8"/>
      <c r="I433" s="8"/>
      <c r="J433" s="8"/>
    </row>
    <row r="434" spans="1:10" ht="15.75" customHeight="1" x14ac:dyDescent="0.25">
      <c r="A434" s="1"/>
      <c r="B434" s="1"/>
      <c r="D434" s="1"/>
      <c r="H434" s="8"/>
      <c r="I434" s="8"/>
      <c r="J434" s="8"/>
    </row>
    <row r="435" spans="1:10" ht="15.75" customHeight="1" x14ac:dyDescent="0.25">
      <c r="A435" s="1"/>
      <c r="B435" s="1"/>
      <c r="D435" s="1"/>
      <c r="H435" s="8"/>
      <c r="I435" s="8"/>
      <c r="J435" s="8"/>
    </row>
    <row r="436" spans="1:10" ht="15.75" customHeight="1" x14ac:dyDescent="0.25">
      <c r="A436" s="1"/>
      <c r="B436" s="1"/>
      <c r="D436" s="1"/>
      <c r="H436" s="8"/>
      <c r="I436" s="8"/>
      <c r="J436" s="8"/>
    </row>
    <row r="437" spans="1:10" ht="15.75" customHeight="1" x14ac:dyDescent="0.25">
      <c r="A437" s="1"/>
      <c r="B437" s="1"/>
      <c r="D437" s="1"/>
      <c r="H437" s="8"/>
      <c r="I437" s="8"/>
      <c r="J437" s="8"/>
    </row>
    <row r="438" spans="1:10" ht="15.75" customHeight="1" x14ac:dyDescent="0.25">
      <c r="A438" s="1"/>
      <c r="B438" s="1"/>
      <c r="D438" s="1"/>
      <c r="H438" s="8"/>
      <c r="I438" s="8"/>
      <c r="J438" s="8"/>
    </row>
    <row r="439" spans="1:10" ht="15.75" customHeight="1" x14ac:dyDescent="0.25">
      <c r="A439" s="1"/>
      <c r="B439" s="1"/>
      <c r="D439" s="1"/>
      <c r="H439" s="8"/>
      <c r="I439" s="8"/>
      <c r="J439" s="8"/>
    </row>
    <row r="440" spans="1:10" ht="15.75" customHeight="1" x14ac:dyDescent="0.25">
      <c r="A440" s="1"/>
      <c r="B440" s="1"/>
      <c r="D440" s="1"/>
      <c r="H440" s="8"/>
      <c r="I440" s="8"/>
      <c r="J440" s="8"/>
    </row>
    <row r="441" spans="1:10" ht="15.75" customHeight="1" x14ac:dyDescent="0.25">
      <c r="A441" s="1"/>
      <c r="B441" s="1"/>
      <c r="D441" s="1"/>
      <c r="H441" s="8"/>
      <c r="I441" s="8"/>
      <c r="J441" s="8"/>
    </row>
    <row r="442" spans="1:10" ht="15.75" customHeight="1" x14ac:dyDescent="0.25">
      <c r="A442" s="1"/>
      <c r="B442" s="1"/>
      <c r="D442" s="1"/>
      <c r="H442" s="8"/>
      <c r="I442" s="8"/>
      <c r="J442" s="8"/>
    </row>
    <row r="443" spans="1:10" ht="15.75" customHeight="1" x14ac:dyDescent="0.25">
      <c r="A443" s="1"/>
      <c r="B443" s="1"/>
      <c r="D443" s="1"/>
      <c r="H443" s="8"/>
      <c r="I443" s="8"/>
      <c r="J443" s="8"/>
    </row>
    <row r="444" spans="1:10" ht="15.75" customHeight="1" x14ac:dyDescent="0.25">
      <c r="A444" s="1"/>
      <c r="B444" s="1"/>
      <c r="D444" s="1"/>
      <c r="H444" s="8"/>
      <c r="I444" s="8"/>
      <c r="J444" s="8"/>
    </row>
    <row r="445" spans="1:10" ht="15.75" customHeight="1" x14ac:dyDescent="0.25">
      <c r="A445" s="1"/>
      <c r="B445" s="1"/>
      <c r="D445" s="1"/>
      <c r="H445" s="8"/>
      <c r="I445" s="8"/>
      <c r="J445" s="8"/>
    </row>
    <row r="446" spans="1:10" ht="15.75" customHeight="1" x14ac:dyDescent="0.25">
      <c r="A446" s="1"/>
      <c r="B446" s="1"/>
      <c r="D446" s="1"/>
      <c r="H446" s="8"/>
      <c r="I446" s="8"/>
      <c r="J446" s="8"/>
    </row>
    <row r="447" spans="1:10" ht="15.75" customHeight="1" x14ac:dyDescent="0.25">
      <c r="A447" s="1"/>
      <c r="B447" s="1"/>
      <c r="D447" s="1"/>
      <c r="H447" s="8"/>
      <c r="I447" s="8"/>
      <c r="J447" s="8"/>
    </row>
    <row r="448" spans="1:10" ht="15.75" customHeight="1" x14ac:dyDescent="0.25">
      <c r="A448" s="1"/>
      <c r="B448" s="1"/>
      <c r="D448" s="1"/>
      <c r="H448" s="8"/>
      <c r="I448" s="8"/>
      <c r="J448" s="8"/>
    </row>
    <row r="449" spans="1:10" ht="15.75" customHeight="1" x14ac:dyDescent="0.25">
      <c r="A449" s="1"/>
      <c r="B449" s="1"/>
      <c r="D449" s="1"/>
      <c r="H449" s="8"/>
      <c r="I449" s="8"/>
      <c r="J449" s="8"/>
    </row>
    <row r="450" spans="1:10" ht="15.75" customHeight="1" x14ac:dyDescent="0.25">
      <c r="A450" s="1"/>
      <c r="B450" s="1"/>
      <c r="D450" s="1"/>
      <c r="H450" s="8"/>
      <c r="I450" s="8"/>
      <c r="J450" s="8"/>
    </row>
    <row r="451" spans="1:10" ht="15.75" customHeight="1" x14ac:dyDescent="0.25">
      <c r="A451" s="1"/>
      <c r="B451" s="1"/>
      <c r="D451" s="1"/>
      <c r="H451" s="8"/>
      <c r="I451" s="8"/>
      <c r="J451" s="8"/>
    </row>
    <row r="452" spans="1:10" ht="15.75" customHeight="1" x14ac:dyDescent="0.25">
      <c r="A452" s="1"/>
      <c r="B452" s="1"/>
      <c r="D452" s="1"/>
      <c r="H452" s="8"/>
      <c r="I452" s="8"/>
      <c r="J452" s="8"/>
    </row>
    <row r="453" spans="1:10" ht="15.75" customHeight="1" x14ac:dyDescent="0.25">
      <c r="A453" s="1"/>
      <c r="B453" s="1"/>
      <c r="D453" s="1"/>
      <c r="H453" s="8"/>
      <c r="I453" s="8"/>
      <c r="J453" s="8"/>
    </row>
    <row r="454" spans="1:10" ht="15.75" customHeight="1" x14ac:dyDescent="0.25">
      <c r="A454" s="1"/>
      <c r="B454" s="1"/>
      <c r="D454" s="1"/>
      <c r="H454" s="8"/>
      <c r="I454" s="8"/>
      <c r="J454" s="8"/>
    </row>
    <row r="455" spans="1:10" ht="15.75" customHeight="1" x14ac:dyDescent="0.25">
      <c r="A455" s="1"/>
      <c r="B455" s="1"/>
      <c r="D455" s="1"/>
      <c r="H455" s="8"/>
      <c r="I455" s="8"/>
      <c r="J455" s="8"/>
    </row>
    <row r="456" spans="1:10" ht="15.75" customHeight="1" x14ac:dyDescent="0.25">
      <c r="A456" s="1"/>
      <c r="B456" s="1"/>
      <c r="D456" s="1"/>
      <c r="H456" s="8"/>
      <c r="I456" s="8"/>
      <c r="J456" s="8"/>
    </row>
    <row r="457" spans="1:10" ht="15.75" customHeight="1" x14ac:dyDescent="0.25">
      <c r="A457" s="1"/>
      <c r="B457" s="1"/>
      <c r="D457" s="1"/>
      <c r="H457" s="8"/>
      <c r="I457" s="8"/>
      <c r="J457" s="8"/>
    </row>
    <row r="458" spans="1:10" ht="15.75" customHeight="1" x14ac:dyDescent="0.25">
      <c r="A458" s="1"/>
      <c r="B458" s="1"/>
      <c r="D458" s="1"/>
      <c r="H458" s="8"/>
      <c r="I458" s="8"/>
      <c r="J458" s="8"/>
    </row>
    <row r="459" spans="1:10" ht="15.75" customHeight="1" x14ac:dyDescent="0.25">
      <c r="A459" s="1"/>
      <c r="B459" s="1"/>
      <c r="D459" s="1"/>
      <c r="H459" s="8"/>
      <c r="I459" s="8"/>
      <c r="J459" s="8"/>
    </row>
    <row r="460" spans="1:10" ht="15.75" customHeight="1" x14ac:dyDescent="0.25">
      <c r="A460" s="1"/>
      <c r="B460" s="1"/>
      <c r="D460" s="1"/>
      <c r="H460" s="8"/>
      <c r="I460" s="8"/>
      <c r="J460" s="8"/>
    </row>
    <row r="461" spans="1:10" ht="15.75" customHeight="1" x14ac:dyDescent="0.25">
      <c r="A461" s="1"/>
      <c r="B461" s="1"/>
      <c r="D461" s="1"/>
      <c r="H461" s="8"/>
      <c r="I461" s="8"/>
      <c r="J461" s="8"/>
    </row>
    <row r="462" spans="1:10" ht="15.75" customHeight="1" x14ac:dyDescent="0.25">
      <c r="A462" s="1"/>
      <c r="B462" s="1"/>
      <c r="D462" s="1"/>
      <c r="H462" s="8"/>
      <c r="I462" s="8"/>
      <c r="J462" s="8"/>
    </row>
    <row r="463" spans="1:10" ht="15.75" customHeight="1" x14ac:dyDescent="0.25">
      <c r="A463" s="1"/>
      <c r="B463" s="1"/>
      <c r="D463" s="1"/>
      <c r="H463" s="8"/>
      <c r="I463" s="8"/>
      <c r="J463" s="8"/>
    </row>
    <row r="464" spans="1:10" ht="15.75" customHeight="1" x14ac:dyDescent="0.25">
      <c r="A464" s="1"/>
      <c r="B464" s="1"/>
      <c r="D464" s="1"/>
      <c r="H464" s="8"/>
      <c r="I464" s="8"/>
      <c r="J464" s="8"/>
    </row>
    <row r="465" spans="1:10" ht="15.75" customHeight="1" x14ac:dyDescent="0.25">
      <c r="A465" s="1"/>
      <c r="B465" s="1"/>
      <c r="D465" s="1"/>
      <c r="H465" s="8"/>
      <c r="I465" s="8"/>
      <c r="J465" s="8"/>
    </row>
    <row r="466" spans="1:10" ht="15.75" customHeight="1" x14ac:dyDescent="0.25">
      <c r="A466" s="1"/>
      <c r="B466" s="1"/>
      <c r="D466" s="1"/>
      <c r="H466" s="8"/>
      <c r="I466" s="8"/>
      <c r="J466" s="8"/>
    </row>
    <row r="467" spans="1:10" ht="15.75" customHeight="1" x14ac:dyDescent="0.25">
      <c r="A467" s="1"/>
      <c r="B467" s="1"/>
      <c r="D467" s="1"/>
      <c r="H467" s="8"/>
      <c r="I467" s="8"/>
      <c r="J467" s="8"/>
    </row>
    <row r="468" spans="1:10" ht="15.75" customHeight="1" x14ac:dyDescent="0.25">
      <c r="A468" s="1"/>
      <c r="B468" s="1"/>
      <c r="D468" s="1"/>
      <c r="H468" s="8"/>
      <c r="I468" s="8"/>
      <c r="J468" s="8"/>
    </row>
    <row r="469" spans="1:10" ht="15.75" customHeight="1" x14ac:dyDescent="0.25">
      <c r="A469" s="1"/>
      <c r="B469" s="1"/>
      <c r="D469" s="1"/>
      <c r="H469" s="8"/>
      <c r="I469" s="8"/>
      <c r="J469" s="8"/>
    </row>
    <row r="470" spans="1:10" ht="15.75" customHeight="1" x14ac:dyDescent="0.25">
      <c r="A470" s="1"/>
      <c r="B470" s="1"/>
      <c r="D470" s="1"/>
      <c r="H470" s="8"/>
      <c r="I470" s="8"/>
      <c r="J470" s="8"/>
    </row>
    <row r="471" spans="1:10" ht="15.75" customHeight="1" x14ac:dyDescent="0.25">
      <c r="A471" s="1"/>
      <c r="B471" s="1"/>
      <c r="D471" s="1"/>
      <c r="H471" s="8"/>
      <c r="I471" s="8"/>
      <c r="J471" s="8"/>
    </row>
    <row r="472" spans="1:10" ht="15.75" customHeight="1" x14ac:dyDescent="0.25">
      <c r="A472" s="1"/>
      <c r="B472" s="1"/>
      <c r="D472" s="1"/>
      <c r="H472" s="8"/>
      <c r="I472" s="8"/>
      <c r="J472" s="8"/>
    </row>
    <row r="473" spans="1:10" ht="15.75" customHeight="1" x14ac:dyDescent="0.25">
      <c r="A473" s="1"/>
      <c r="B473" s="1"/>
      <c r="D473" s="1"/>
      <c r="H473" s="8"/>
      <c r="I473" s="8"/>
      <c r="J473" s="8"/>
    </row>
    <row r="474" spans="1:10" ht="15.75" customHeight="1" x14ac:dyDescent="0.25">
      <c r="A474" s="1"/>
      <c r="B474" s="1"/>
      <c r="D474" s="1"/>
      <c r="H474" s="8"/>
      <c r="I474" s="8"/>
      <c r="J474" s="8"/>
    </row>
    <row r="475" spans="1:10" ht="15.75" customHeight="1" x14ac:dyDescent="0.25">
      <c r="A475" s="1"/>
      <c r="B475" s="1"/>
      <c r="D475" s="1"/>
      <c r="H475" s="8"/>
      <c r="I475" s="8"/>
      <c r="J475" s="8"/>
    </row>
    <row r="476" spans="1:10" ht="15.75" customHeight="1" x14ac:dyDescent="0.25">
      <c r="A476" s="1"/>
      <c r="B476" s="1"/>
      <c r="D476" s="1"/>
      <c r="H476" s="8"/>
      <c r="I476" s="8"/>
      <c r="J476" s="8"/>
    </row>
    <row r="477" spans="1:10" ht="15.75" customHeight="1" x14ac:dyDescent="0.25">
      <c r="A477" s="1"/>
      <c r="B477" s="1"/>
      <c r="D477" s="1"/>
      <c r="H477" s="8"/>
      <c r="I477" s="8"/>
      <c r="J477" s="8"/>
    </row>
    <row r="478" spans="1:10" ht="15.75" customHeight="1" x14ac:dyDescent="0.25">
      <c r="A478" s="1"/>
      <c r="B478" s="1"/>
      <c r="D478" s="1"/>
      <c r="H478" s="8"/>
      <c r="I478" s="8"/>
      <c r="J478" s="8"/>
    </row>
    <row r="479" spans="1:10" ht="15.75" customHeight="1" x14ac:dyDescent="0.25">
      <c r="A479" s="1"/>
      <c r="B479" s="1"/>
      <c r="D479" s="1"/>
      <c r="H479" s="8"/>
      <c r="I479" s="8"/>
      <c r="J479" s="8"/>
    </row>
    <row r="480" spans="1:10" ht="15.75" customHeight="1" x14ac:dyDescent="0.25">
      <c r="A480" s="1"/>
      <c r="B480" s="1"/>
      <c r="D480" s="1"/>
      <c r="H480" s="8"/>
      <c r="I480" s="8"/>
      <c r="J480" s="8"/>
    </row>
    <row r="481" spans="1:10" ht="15.75" customHeight="1" x14ac:dyDescent="0.25">
      <c r="A481" s="1"/>
      <c r="B481" s="1"/>
      <c r="D481" s="1"/>
      <c r="H481" s="8"/>
      <c r="I481" s="8"/>
      <c r="J481" s="8"/>
    </row>
    <row r="482" spans="1:10" ht="15.75" customHeight="1" x14ac:dyDescent="0.25">
      <c r="A482" s="1"/>
      <c r="B482" s="1"/>
      <c r="D482" s="1"/>
      <c r="H482" s="8"/>
      <c r="I482" s="8"/>
      <c r="J482" s="8"/>
    </row>
    <row r="483" spans="1:10" ht="15.75" customHeight="1" x14ac:dyDescent="0.25">
      <c r="A483" s="1"/>
      <c r="B483" s="1"/>
      <c r="D483" s="1"/>
      <c r="H483" s="8"/>
      <c r="I483" s="8"/>
      <c r="J483" s="8"/>
    </row>
    <row r="484" spans="1:10" ht="15.75" customHeight="1" x14ac:dyDescent="0.25">
      <c r="A484" s="1"/>
      <c r="B484" s="1"/>
      <c r="D484" s="1"/>
      <c r="H484" s="8"/>
      <c r="I484" s="8"/>
      <c r="J484" s="8"/>
    </row>
    <row r="485" spans="1:10" ht="15.75" customHeight="1" x14ac:dyDescent="0.25">
      <c r="A485" s="1"/>
      <c r="B485" s="1"/>
      <c r="D485" s="1"/>
      <c r="H485" s="8"/>
      <c r="I485" s="8"/>
      <c r="J485" s="8"/>
    </row>
    <row r="486" spans="1:10" ht="15.75" customHeight="1" x14ac:dyDescent="0.25">
      <c r="A486" s="1"/>
      <c r="B486" s="1"/>
      <c r="D486" s="1"/>
      <c r="H486" s="8"/>
      <c r="I486" s="8"/>
      <c r="J486" s="8"/>
    </row>
    <row r="487" spans="1:10" ht="15.75" customHeight="1" x14ac:dyDescent="0.25">
      <c r="A487" s="1"/>
      <c r="B487" s="1"/>
      <c r="D487" s="1"/>
      <c r="H487" s="8"/>
      <c r="I487" s="8"/>
      <c r="J487" s="8"/>
    </row>
    <row r="488" spans="1:10" ht="15.75" customHeight="1" x14ac:dyDescent="0.25">
      <c r="A488" s="1"/>
      <c r="B488" s="1"/>
      <c r="D488" s="1"/>
      <c r="H488" s="8"/>
      <c r="I488" s="8"/>
      <c r="J488" s="8"/>
    </row>
    <row r="489" spans="1:10" ht="15.75" customHeight="1" x14ac:dyDescent="0.25">
      <c r="A489" s="1"/>
      <c r="B489" s="1"/>
      <c r="D489" s="1"/>
      <c r="H489" s="8"/>
      <c r="I489" s="8"/>
      <c r="J489" s="8"/>
    </row>
    <row r="490" spans="1:10" ht="15.75" customHeight="1" x14ac:dyDescent="0.25">
      <c r="A490" s="1"/>
      <c r="B490" s="1"/>
      <c r="D490" s="1"/>
      <c r="H490" s="8"/>
      <c r="I490" s="8"/>
      <c r="J490" s="8"/>
    </row>
    <row r="491" spans="1:10" ht="15.75" customHeight="1" x14ac:dyDescent="0.25">
      <c r="A491" s="1"/>
      <c r="B491" s="1"/>
      <c r="D491" s="1"/>
      <c r="H491" s="8"/>
      <c r="I491" s="8"/>
      <c r="J491" s="8"/>
    </row>
    <row r="492" spans="1:10" ht="15.75" customHeight="1" x14ac:dyDescent="0.25">
      <c r="A492" s="1"/>
      <c r="B492" s="1"/>
      <c r="D492" s="1"/>
      <c r="H492" s="8"/>
      <c r="I492" s="8"/>
      <c r="J492" s="8"/>
    </row>
    <row r="493" spans="1:10" ht="15.75" customHeight="1" x14ac:dyDescent="0.25">
      <c r="A493" s="1"/>
      <c r="B493" s="1"/>
      <c r="D493" s="1"/>
      <c r="H493" s="8"/>
      <c r="I493" s="8"/>
      <c r="J493" s="8"/>
    </row>
    <row r="494" spans="1:10" ht="15.75" customHeight="1" x14ac:dyDescent="0.25">
      <c r="A494" s="1"/>
      <c r="B494" s="1"/>
      <c r="D494" s="1"/>
      <c r="H494" s="8"/>
      <c r="I494" s="8"/>
      <c r="J494" s="8"/>
    </row>
    <row r="495" spans="1:10" ht="15.75" customHeight="1" x14ac:dyDescent="0.25">
      <c r="A495" s="1"/>
      <c r="B495" s="1"/>
      <c r="D495" s="1"/>
      <c r="H495" s="8"/>
      <c r="I495" s="8"/>
      <c r="J495" s="8"/>
    </row>
    <row r="496" spans="1:10" ht="15.75" customHeight="1" x14ac:dyDescent="0.25">
      <c r="A496" s="1"/>
      <c r="B496" s="1"/>
      <c r="D496" s="1"/>
      <c r="H496" s="8"/>
      <c r="I496" s="8"/>
      <c r="J496" s="8"/>
    </row>
    <row r="497" spans="1:10" ht="15.75" customHeight="1" x14ac:dyDescent="0.25">
      <c r="A497" s="1"/>
      <c r="B497" s="1"/>
      <c r="D497" s="1"/>
      <c r="H497" s="8"/>
      <c r="I497" s="8"/>
      <c r="J497" s="8"/>
    </row>
    <row r="498" spans="1:10" ht="15.75" customHeight="1" x14ac:dyDescent="0.25">
      <c r="A498" s="1"/>
      <c r="B498" s="1"/>
      <c r="D498" s="1"/>
      <c r="H498" s="8"/>
      <c r="I498" s="8"/>
      <c r="J498" s="8"/>
    </row>
    <row r="499" spans="1:10" ht="15.75" customHeight="1" x14ac:dyDescent="0.25">
      <c r="A499" s="1"/>
      <c r="B499" s="1"/>
      <c r="D499" s="1"/>
      <c r="H499" s="8"/>
      <c r="I499" s="8"/>
      <c r="J499" s="8"/>
    </row>
    <row r="500" spans="1:10" ht="15.75" customHeight="1" x14ac:dyDescent="0.25">
      <c r="A500" s="1"/>
      <c r="B500" s="1"/>
      <c r="D500" s="1"/>
      <c r="H500" s="8"/>
      <c r="I500" s="8"/>
      <c r="J500" s="8"/>
    </row>
    <row r="501" spans="1:10" ht="15.75" customHeight="1" x14ac:dyDescent="0.25">
      <c r="A501" s="1"/>
      <c r="B501" s="1"/>
      <c r="D501" s="1"/>
      <c r="H501" s="8"/>
      <c r="I501" s="8"/>
      <c r="J501" s="8"/>
    </row>
    <row r="502" spans="1:10" ht="15.75" customHeight="1" x14ac:dyDescent="0.25">
      <c r="A502" s="1"/>
      <c r="B502" s="1"/>
      <c r="D502" s="1"/>
      <c r="H502" s="8"/>
      <c r="I502" s="8"/>
      <c r="J502" s="8"/>
    </row>
    <row r="503" spans="1:10" ht="15.75" customHeight="1" x14ac:dyDescent="0.25">
      <c r="A503" s="1"/>
      <c r="B503" s="1"/>
      <c r="D503" s="1"/>
      <c r="H503" s="8"/>
      <c r="I503" s="8"/>
      <c r="J503" s="8"/>
    </row>
    <row r="504" spans="1:10" ht="15.75" customHeight="1" x14ac:dyDescent="0.25">
      <c r="A504" s="1"/>
      <c r="B504" s="1"/>
      <c r="D504" s="1"/>
      <c r="H504" s="8"/>
      <c r="I504" s="8"/>
      <c r="J504" s="8"/>
    </row>
    <row r="505" spans="1:10" ht="15.75" customHeight="1" x14ac:dyDescent="0.25">
      <c r="A505" s="1"/>
      <c r="B505" s="1"/>
      <c r="D505" s="1"/>
      <c r="H505" s="8"/>
      <c r="I505" s="8"/>
      <c r="J505" s="8"/>
    </row>
    <row r="506" spans="1:10" ht="15.75" customHeight="1" x14ac:dyDescent="0.25">
      <c r="A506" s="1"/>
      <c r="B506" s="1"/>
      <c r="D506" s="1"/>
      <c r="H506" s="8"/>
      <c r="I506" s="8"/>
      <c r="J506" s="8"/>
    </row>
    <row r="507" spans="1:10" ht="15.75" customHeight="1" x14ac:dyDescent="0.25">
      <c r="A507" s="1"/>
      <c r="B507" s="1"/>
      <c r="D507" s="1"/>
      <c r="H507" s="8"/>
      <c r="I507" s="8"/>
      <c r="J507" s="8"/>
    </row>
    <row r="508" spans="1:10" ht="15.75" customHeight="1" x14ac:dyDescent="0.25">
      <c r="A508" s="1"/>
      <c r="B508" s="1"/>
      <c r="D508" s="1"/>
      <c r="H508" s="8"/>
      <c r="I508" s="8"/>
      <c r="J508" s="8"/>
    </row>
    <row r="509" spans="1:10" ht="15.75" customHeight="1" x14ac:dyDescent="0.25">
      <c r="A509" s="1"/>
      <c r="B509" s="1"/>
      <c r="D509" s="1"/>
      <c r="H509" s="8"/>
      <c r="I509" s="8"/>
      <c r="J509" s="8"/>
    </row>
    <row r="510" spans="1:10" ht="15.75" customHeight="1" x14ac:dyDescent="0.25">
      <c r="A510" s="1"/>
      <c r="B510" s="1"/>
      <c r="D510" s="1"/>
      <c r="H510" s="8"/>
      <c r="I510" s="8"/>
      <c r="J510" s="8"/>
    </row>
    <row r="511" spans="1:10" ht="15.75" customHeight="1" x14ac:dyDescent="0.25">
      <c r="A511" s="1"/>
      <c r="B511" s="1"/>
      <c r="D511" s="1"/>
      <c r="H511" s="8"/>
      <c r="I511" s="8"/>
      <c r="J511" s="8"/>
    </row>
    <row r="512" spans="1:10" ht="15.75" customHeight="1" x14ac:dyDescent="0.25">
      <c r="A512" s="1"/>
      <c r="B512" s="1"/>
      <c r="D512" s="1"/>
      <c r="H512" s="8"/>
      <c r="I512" s="8"/>
      <c r="J512" s="8"/>
    </row>
    <row r="513" spans="1:10" ht="15.75" customHeight="1" x14ac:dyDescent="0.25">
      <c r="A513" s="1"/>
      <c r="B513" s="1"/>
      <c r="D513" s="1"/>
      <c r="H513" s="8"/>
      <c r="I513" s="8"/>
      <c r="J513" s="8"/>
    </row>
    <row r="514" spans="1:10" ht="15.75" customHeight="1" x14ac:dyDescent="0.25">
      <c r="A514" s="1"/>
      <c r="B514" s="1"/>
      <c r="D514" s="1"/>
      <c r="H514" s="8"/>
      <c r="I514" s="8"/>
      <c r="J514" s="8"/>
    </row>
    <row r="515" spans="1:10" ht="15.75" customHeight="1" x14ac:dyDescent="0.25">
      <c r="A515" s="1"/>
      <c r="B515" s="1"/>
      <c r="D515" s="1"/>
      <c r="H515" s="8"/>
      <c r="I515" s="8"/>
      <c r="J515" s="8"/>
    </row>
    <row r="516" spans="1:10" ht="15.75" customHeight="1" x14ac:dyDescent="0.25">
      <c r="A516" s="1"/>
      <c r="B516" s="1"/>
      <c r="D516" s="1"/>
      <c r="H516" s="8"/>
      <c r="I516" s="8"/>
      <c r="J516" s="8"/>
    </row>
    <row r="517" spans="1:10" ht="15.75" customHeight="1" x14ac:dyDescent="0.25">
      <c r="A517" s="1"/>
      <c r="B517" s="1"/>
      <c r="D517" s="1"/>
      <c r="H517" s="8"/>
      <c r="I517" s="8"/>
      <c r="J517" s="8"/>
    </row>
    <row r="518" spans="1:10" ht="15.75" customHeight="1" x14ac:dyDescent="0.25">
      <c r="A518" s="1"/>
      <c r="B518" s="1"/>
      <c r="D518" s="1"/>
      <c r="H518" s="8"/>
      <c r="I518" s="8"/>
      <c r="J518" s="8"/>
    </row>
    <row r="519" spans="1:10" ht="15.75" customHeight="1" x14ac:dyDescent="0.25">
      <c r="A519" s="1"/>
      <c r="B519" s="1"/>
      <c r="D519" s="1"/>
      <c r="H519" s="8"/>
      <c r="I519" s="8"/>
      <c r="J519" s="8"/>
    </row>
    <row r="520" spans="1:10" ht="15.75" customHeight="1" x14ac:dyDescent="0.25">
      <c r="A520" s="1"/>
      <c r="B520" s="1"/>
      <c r="D520" s="1"/>
      <c r="H520" s="8"/>
      <c r="I520" s="8"/>
      <c r="J520" s="8"/>
    </row>
    <row r="521" spans="1:10" ht="15.75" customHeight="1" x14ac:dyDescent="0.25">
      <c r="A521" s="1"/>
      <c r="B521" s="1"/>
      <c r="D521" s="1"/>
      <c r="H521" s="8"/>
      <c r="I521" s="8"/>
      <c r="J521" s="8"/>
    </row>
    <row r="522" spans="1:10" ht="15.75" customHeight="1" x14ac:dyDescent="0.25">
      <c r="A522" s="1"/>
      <c r="B522" s="1"/>
      <c r="D522" s="1"/>
      <c r="H522" s="8"/>
      <c r="I522" s="8"/>
      <c r="J522" s="8"/>
    </row>
    <row r="523" spans="1:10" ht="15.75" customHeight="1" x14ac:dyDescent="0.25">
      <c r="A523" s="1"/>
      <c r="B523" s="1"/>
      <c r="D523" s="1"/>
      <c r="H523" s="8"/>
      <c r="I523" s="8"/>
      <c r="J523" s="8"/>
    </row>
    <row r="524" spans="1:10" ht="15.75" customHeight="1" x14ac:dyDescent="0.25">
      <c r="A524" s="1"/>
      <c r="B524" s="1"/>
      <c r="D524" s="1"/>
      <c r="H524" s="8"/>
      <c r="I524" s="8"/>
      <c r="J524" s="8"/>
    </row>
    <row r="525" spans="1:10" ht="15.75" customHeight="1" x14ac:dyDescent="0.25">
      <c r="A525" s="1"/>
      <c r="B525" s="1"/>
      <c r="D525" s="1"/>
      <c r="H525" s="8"/>
      <c r="I525" s="8"/>
      <c r="J525" s="8"/>
    </row>
    <row r="526" spans="1:10" ht="15.75" customHeight="1" x14ac:dyDescent="0.25">
      <c r="A526" s="1"/>
      <c r="B526" s="1"/>
      <c r="D526" s="1"/>
      <c r="H526" s="8"/>
      <c r="I526" s="8"/>
      <c r="J526" s="8"/>
    </row>
    <row r="527" spans="1:10" ht="15.75" customHeight="1" x14ac:dyDescent="0.25">
      <c r="A527" s="1"/>
      <c r="B527" s="1"/>
      <c r="D527" s="1"/>
      <c r="H527" s="8"/>
      <c r="I527" s="8"/>
      <c r="J527" s="8"/>
    </row>
    <row r="528" spans="1:10" ht="15.75" customHeight="1" x14ac:dyDescent="0.25">
      <c r="A528" s="1"/>
      <c r="B528" s="1"/>
      <c r="D528" s="1"/>
      <c r="H528" s="8"/>
      <c r="I528" s="8"/>
      <c r="J528" s="8"/>
    </row>
    <row r="529" spans="1:10" ht="15.75" customHeight="1" x14ac:dyDescent="0.25">
      <c r="A529" s="1"/>
      <c r="B529" s="1"/>
      <c r="D529" s="1"/>
      <c r="H529" s="8"/>
      <c r="I529" s="8"/>
      <c r="J529" s="8"/>
    </row>
    <row r="530" spans="1:10" ht="15.75" customHeight="1" x14ac:dyDescent="0.25">
      <c r="A530" s="1"/>
      <c r="B530" s="1"/>
      <c r="D530" s="1"/>
      <c r="H530" s="8"/>
      <c r="I530" s="8"/>
      <c r="J530" s="8"/>
    </row>
    <row r="531" spans="1:10" ht="15.75" customHeight="1" x14ac:dyDescent="0.25">
      <c r="A531" s="1"/>
      <c r="B531" s="1"/>
      <c r="D531" s="1"/>
      <c r="H531" s="8"/>
      <c r="I531" s="8"/>
      <c r="J531" s="8"/>
    </row>
    <row r="532" spans="1:10" ht="15.75" customHeight="1" x14ac:dyDescent="0.25">
      <c r="A532" s="1"/>
      <c r="B532" s="1"/>
      <c r="D532" s="1"/>
      <c r="H532" s="8"/>
      <c r="I532" s="8"/>
      <c r="J532" s="8"/>
    </row>
    <row r="533" spans="1:10" ht="15.75" customHeight="1" x14ac:dyDescent="0.25">
      <c r="A533" s="1"/>
      <c r="B533" s="1"/>
      <c r="D533" s="1"/>
      <c r="H533" s="8"/>
      <c r="I533" s="8"/>
      <c r="J533" s="8"/>
    </row>
    <row r="534" spans="1:10" ht="15.75" customHeight="1" x14ac:dyDescent="0.25">
      <c r="A534" s="1"/>
      <c r="B534" s="1"/>
      <c r="D534" s="1"/>
      <c r="H534" s="8"/>
      <c r="I534" s="8"/>
      <c r="J534" s="8"/>
    </row>
    <row r="535" spans="1:10" ht="15.75" customHeight="1" x14ac:dyDescent="0.25">
      <c r="A535" s="1"/>
      <c r="B535" s="1"/>
      <c r="D535" s="1"/>
      <c r="H535" s="8"/>
      <c r="I535" s="8"/>
      <c r="J535" s="8"/>
    </row>
    <row r="536" spans="1:10" ht="15.75" customHeight="1" x14ac:dyDescent="0.25">
      <c r="A536" s="1"/>
      <c r="B536" s="1"/>
      <c r="D536" s="1"/>
      <c r="H536" s="8"/>
      <c r="I536" s="8"/>
      <c r="J536" s="8"/>
    </row>
    <row r="537" spans="1:10" ht="15.75" customHeight="1" x14ac:dyDescent="0.25">
      <c r="A537" s="1"/>
      <c r="B537" s="1"/>
      <c r="D537" s="1"/>
      <c r="H537" s="8"/>
      <c r="I537" s="8"/>
      <c r="J537" s="8"/>
    </row>
    <row r="538" spans="1:10" ht="15.75" customHeight="1" x14ac:dyDescent="0.25">
      <c r="A538" s="1"/>
      <c r="B538" s="1"/>
      <c r="D538" s="1"/>
      <c r="H538" s="8"/>
      <c r="I538" s="8"/>
      <c r="J538" s="8"/>
    </row>
    <row r="539" spans="1:10" ht="15.75" customHeight="1" x14ac:dyDescent="0.25">
      <c r="A539" s="1"/>
      <c r="B539" s="1"/>
      <c r="D539" s="1"/>
      <c r="H539" s="8"/>
      <c r="I539" s="8"/>
      <c r="J539" s="8"/>
    </row>
    <row r="540" spans="1:10" ht="15.75" customHeight="1" x14ac:dyDescent="0.25">
      <c r="A540" s="1"/>
      <c r="B540" s="1"/>
      <c r="D540" s="1"/>
      <c r="H540" s="8"/>
      <c r="I540" s="8"/>
      <c r="J540" s="8"/>
    </row>
    <row r="541" spans="1:10" ht="15.75" customHeight="1" x14ac:dyDescent="0.25">
      <c r="A541" s="1"/>
      <c r="B541" s="1"/>
      <c r="D541" s="1"/>
      <c r="H541" s="8"/>
      <c r="I541" s="8"/>
      <c r="J541" s="8"/>
    </row>
    <row r="542" spans="1:10" ht="15.75" customHeight="1" x14ac:dyDescent="0.25">
      <c r="A542" s="1"/>
      <c r="B542" s="1"/>
      <c r="D542" s="1"/>
      <c r="H542" s="8"/>
      <c r="I542" s="8"/>
      <c r="J542" s="8"/>
    </row>
    <row r="543" spans="1:10" ht="15.75" customHeight="1" x14ac:dyDescent="0.25">
      <c r="A543" s="1"/>
      <c r="B543" s="1"/>
      <c r="D543" s="1"/>
      <c r="H543" s="8"/>
      <c r="I543" s="8"/>
      <c r="J543" s="8"/>
    </row>
    <row r="544" spans="1:10" ht="15.75" customHeight="1" x14ac:dyDescent="0.25">
      <c r="A544" s="1"/>
      <c r="B544" s="1"/>
      <c r="D544" s="1"/>
      <c r="H544" s="8"/>
      <c r="I544" s="8"/>
      <c r="J544" s="8"/>
    </row>
    <row r="545" spans="1:10" ht="15.75" customHeight="1" x14ac:dyDescent="0.25">
      <c r="A545" s="1"/>
      <c r="B545" s="1"/>
      <c r="D545" s="1"/>
      <c r="H545" s="8"/>
      <c r="I545" s="8"/>
      <c r="J545" s="8"/>
    </row>
    <row r="546" spans="1:10" ht="15.75" customHeight="1" x14ac:dyDescent="0.25">
      <c r="A546" s="1"/>
      <c r="B546" s="1"/>
      <c r="D546" s="1"/>
      <c r="H546" s="8"/>
      <c r="I546" s="8"/>
      <c r="J546" s="8"/>
    </row>
    <row r="547" spans="1:10" ht="15.75" customHeight="1" x14ac:dyDescent="0.25">
      <c r="A547" s="1"/>
      <c r="B547" s="1"/>
      <c r="D547" s="1"/>
      <c r="H547" s="8"/>
      <c r="I547" s="8"/>
      <c r="J547" s="8"/>
    </row>
    <row r="548" spans="1:10" ht="15.75" customHeight="1" x14ac:dyDescent="0.25">
      <c r="A548" s="1"/>
      <c r="B548" s="1"/>
      <c r="D548" s="1"/>
      <c r="H548" s="8"/>
      <c r="I548" s="8"/>
      <c r="J548" s="8"/>
    </row>
    <row r="549" spans="1:10" ht="15.75" customHeight="1" x14ac:dyDescent="0.25">
      <c r="A549" s="1"/>
      <c r="B549" s="1"/>
      <c r="D549" s="1"/>
      <c r="H549" s="8"/>
      <c r="I549" s="8"/>
      <c r="J549" s="8"/>
    </row>
    <row r="550" spans="1:10" ht="15.75" customHeight="1" x14ac:dyDescent="0.25">
      <c r="A550" s="1"/>
      <c r="B550" s="1"/>
      <c r="D550" s="1"/>
      <c r="H550" s="8"/>
      <c r="I550" s="8"/>
      <c r="J550" s="8"/>
    </row>
    <row r="551" spans="1:10" ht="15.75" customHeight="1" x14ac:dyDescent="0.25">
      <c r="A551" s="1"/>
      <c r="B551" s="1"/>
      <c r="D551" s="1"/>
      <c r="H551" s="8"/>
      <c r="I551" s="8"/>
      <c r="J551" s="8"/>
    </row>
    <row r="552" spans="1:10" ht="15.75" customHeight="1" x14ac:dyDescent="0.25">
      <c r="A552" s="1"/>
      <c r="B552" s="1"/>
      <c r="D552" s="1"/>
      <c r="H552" s="8"/>
      <c r="I552" s="8"/>
      <c r="J552" s="8"/>
    </row>
    <row r="553" spans="1:10" ht="15.75" customHeight="1" x14ac:dyDescent="0.25">
      <c r="A553" s="1"/>
      <c r="B553" s="1"/>
      <c r="D553" s="1"/>
      <c r="H553" s="8"/>
      <c r="I553" s="8"/>
      <c r="J553" s="8"/>
    </row>
    <row r="554" spans="1:10" ht="15.75" customHeight="1" x14ac:dyDescent="0.25">
      <c r="A554" s="1"/>
      <c r="B554" s="1"/>
      <c r="D554" s="1"/>
      <c r="H554" s="8"/>
      <c r="I554" s="8"/>
      <c r="J554" s="8"/>
    </row>
    <row r="555" spans="1:10" ht="15.75" customHeight="1" x14ac:dyDescent="0.25">
      <c r="A555" s="1"/>
      <c r="B555" s="1"/>
      <c r="D555" s="1"/>
      <c r="H555" s="8"/>
      <c r="I555" s="8"/>
      <c r="J555" s="8"/>
    </row>
    <row r="556" spans="1:10" ht="15.75" customHeight="1" x14ac:dyDescent="0.25">
      <c r="A556" s="1"/>
      <c r="B556" s="1"/>
      <c r="D556" s="1"/>
      <c r="H556" s="8"/>
      <c r="I556" s="8"/>
      <c r="J556" s="8"/>
    </row>
    <row r="557" spans="1:10" ht="15.75" customHeight="1" x14ac:dyDescent="0.25">
      <c r="A557" s="1"/>
      <c r="B557" s="1"/>
      <c r="D557" s="1"/>
      <c r="H557" s="8"/>
      <c r="I557" s="8"/>
      <c r="J557" s="8"/>
    </row>
    <row r="558" spans="1:10" ht="15.75" customHeight="1" x14ac:dyDescent="0.25">
      <c r="A558" s="1"/>
      <c r="B558" s="1"/>
      <c r="D558" s="1"/>
      <c r="H558" s="8"/>
      <c r="I558" s="8"/>
      <c r="J558" s="8"/>
    </row>
    <row r="559" spans="1:10" ht="15.75" customHeight="1" x14ac:dyDescent="0.25">
      <c r="A559" s="1"/>
      <c r="B559" s="1"/>
      <c r="D559" s="1"/>
      <c r="H559" s="8"/>
      <c r="I559" s="8"/>
      <c r="J559" s="8"/>
    </row>
    <row r="560" spans="1:10" ht="15.75" customHeight="1" x14ac:dyDescent="0.25">
      <c r="A560" s="1"/>
      <c r="B560" s="1"/>
      <c r="D560" s="1"/>
      <c r="H560" s="8"/>
      <c r="I560" s="8"/>
      <c r="J560" s="8"/>
    </row>
    <row r="561" spans="1:10" ht="15.75" customHeight="1" x14ac:dyDescent="0.25">
      <c r="A561" s="1"/>
      <c r="B561" s="1"/>
      <c r="D561" s="1"/>
      <c r="H561" s="8"/>
      <c r="I561" s="8"/>
      <c r="J561" s="8"/>
    </row>
    <row r="562" spans="1:10" ht="15.75" customHeight="1" x14ac:dyDescent="0.25">
      <c r="A562" s="1"/>
      <c r="B562" s="1"/>
      <c r="D562" s="1"/>
      <c r="H562" s="8"/>
      <c r="I562" s="8"/>
      <c r="J562" s="8"/>
    </row>
    <row r="563" spans="1:10" ht="15.75" customHeight="1" x14ac:dyDescent="0.25">
      <c r="A563" s="1"/>
      <c r="B563" s="1"/>
      <c r="D563" s="1"/>
      <c r="H563" s="8"/>
      <c r="I563" s="8"/>
      <c r="J563" s="8"/>
    </row>
    <row r="564" spans="1:10" ht="15.75" customHeight="1" x14ac:dyDescent="0.25">
      <c r="A564" s="1"/>
      <c r="B564" s="1"/>
      <c r="D564" s="1"/>
      <c r="H564" s="8"/>
      <c r="I564" s="8"/>
      <c r="J564" s="8"/>
    </row>
    <row r="565" spans="1:10" ht="15.75" customHeight="1" x14ac:dyDescent="0.25">
      <c r="A565" s="1"/>
      <c r="B565" s="1"/>
      <c r="D565" s="1"/>
      <c r="H565" s="8"/>
      <c r="I565" s="8"/>
      <c r="J565" s="8"/>
    </row>
    <row r="566" spans="1:10" ht="15.75" customHeight="1" x14ac:dyDescent="0.25">
      <c r="A566" s="1"/>
      <c r="B566" s="1"/>
      <c r="D566" s="1"/>
      <c r="H566" s="8"/>
      <c r="I566" s="8"/>
      <c r="J566" s="8"/>
    </row>
    <row r="567" spans="1:10" ht="15.75" customHeight="1" x14ac:dyDescent="0.25">
      <c r="A567" s="1"/>
      <c r="B567" s="1"/>
      <c r="D567" s="1"/>
      <c r="H567" s="8"/>
      <c r="I567" s="8"/>
      <c r="J567" s="8"/>
    </row>
    <row r="568" spans="1:10" ht="15.75" customHeight="1" x14ac:dyDescent="0.25">
      <c r="A568" s="1"/>
      <c r="B568" s="1"/>
      <c r="D568" s="1"/>
      <c r="H568" s="8"/>
      <c r="I568" s="8"/>
      <c r="J568" s="8"/>
    </row>
    <row r="569" spans="1:10" ht="15.75" customHeight="1" x14ac:dyDescent="0.25">
      <c r="A569" s="1"/>
      <c r="B569" s="1"/>
      <c r="D569" s="1"/>
      <c r="H569" s="8"/>
      <c r="I569" s="8"/>
      <c r="J569" s="8"/>
    </row>
    <row r="570" spans="1:10" ht="15.75" customHeight="1" x14ac:dyDescent="0.25">
      <c r="A570" s="1"/>
      <c r="B570" s="1"/>
      <c r="D570" s="1"/>
      <c r="H570" s="8"/>
      <c r="I570" s="8"/>
      <c r="J570" s="8"/>
    </row>
    <row r="571" spans="1:10" ht="15.75" customHeight="1" x14ac:dyDescent="0.25">
      <c r="A571" s="1"/>
      <c r="B571" s="1"/>
      <c r="D571" s="1"/>
      <c r="H571" s="8"/>
      <c r="I571" s="8"/>
      <c r="J571" s="8"/>
    </row>
    <row r="572" spans="1:10" ht="15.75" customHeight="1" x14ac:dyDescent="0.25">
      <c r="A572" s="1"/>
      <c r="B572" s="1"/>
      <c r="D572" s="1"/>
      <c r="H572" s="8"/>
      <c r="I572" s="8"/>
      <c r="J572" s="8"/>
    </row>
    <row r="573" spans="1:10" ht="15.75" customHeight="1" x14ac:dyDescent="0.25">
      <c r="A573" s="1"/>
      <c r="B573" s="1"/>
      <c r="D573" s="1"/>
      <c r="H573" s="8"/>
      <c r="I573" s="8"/>
      <c r="J573" s="8"/>
    </row>
    <row r="574" spans="1:10" ht="15.75" customHeight="1" x14ac:dyDescent="0.25">
      <c r="A574" s="1"/>
      <c r="B574" s="1"/>
      <c r="D574" s="1"/>
      <c r="H574" s="8"/>
      <c r="I574" s="8"/>
      <c r="J574" s="8"/>
    </row>
    <row r="575" spans="1:10" ht="15.75" customHeight="1" x14ac:dyDescent="0.25">
      <c r="A575" s="1"/>
      <c r="B575" s="1"/>
      <c r="D575" s="1"/>
      <c r="H575" s="8"/>
      <c r="I575" s="8"/>
      <c r="J575" s="8"/>
    </row>
    <row r="576" spans="1:10" ht="15.75" customHeight="1" x14ac:dyDescent="0.25">
      <c r="A576" s="1"/>
      <c r="B576" s="1"/>
      <c r="D576" s="1"/>
      <c r="H576" s="8"/>
      <c r="I576" s="8"/>
      <c r="J576" s="8"/>
    </row>
    <row r="577" spans="1:10" ht="15.75" customHeight="1" x14ac:dyDescent="0.25">
      <c r="A577" s="1"/>
      <c r="B577" s="1"/>
      <c r="D577" s="1"/>
      <c r="H577" s="8"/>
      <c r="I577" s="8"/>
      <c r="J577" s="8"/>
    </row>
    <row r="578" spans="1:10" ht="15.75" customHeight="1" x14ac:dyDescent="0.25">
      <c r="A578" s="1"/>
      <c r="B578" s="1"/>
      <c r="D578" s="1"/>
      <c r="H578" s="8"/>
      <c r="I578" s="8"/>
      <c r="J578" s="8"/>
    </row>
    <row r="579" spans="1:10" ht="15.75" customHeight="1" x14ac:dyDescent="0.25">
      <c r="A579" s="1"/>
      <c r="B579" s="1"/>
      <c r="D579" s="1"/>
      <c r="H579" s="8"/>
      <c r="I579" s="8"/>
      <c r="J579" s="8"/>
    </row>
    <row r="580" spans="1:10" ht="15.75" customHeight="1" x14ac:dyDescent="0.25">
      <c r="A580" s="1"/>
      <c r="B580" s="1"/>
      <c r="D580" s="1"/>
      <c r="H580" s="8"/>
      <c r="I580" s="8"/>
      <c r="J580" s="8"/>
    </row>
    <row r="581" spans="1:10" ht="15.75" customHeight="1" x14ac:dyDescent="0.25">
      <c r="A581" s="1"/>
      <c r="B581" s="1"/>
      <c r="D581" s="1"/>
      <c r="H581" s="8"/>
      <c r="I581" s="8"/>
      <c r="J581" s="8"/>
    </row>
    <row r="582" spans="1:10" ht="15.75" customHeight="1" x14ac:dyDescent="0.25">
      <c r="A582" s="1"/>
      <c r="B582" s="1"/>
      <c r="D582" s="1"/>
      <c r="H582" s="8"/>
      <c r="I582" s="8"/>
      <c r="J582" s="8"/>
    </row>
    <row r="583" spans="1:10" ht="15.75" customHeight="1" x14ac:dyDescent="0.25">
      <c r="A583" s="1"/>
      <c r="B583" s="1"/>
      <c r="D583" s="1"/>
      <c r="H583" s="8"/>
      <c r="I583" s="8"/>
      <c r="J583" s="8"/>
    </row>
    <row r="584" spans="1:10" ht="15.75" customHeight="1" x14ac:dyDescent="0.25">
      <c r="A584" s="1"/>
      <c r="B584" s="1"/>
      <c r="D584" s="1"/>
      <c r="H584" s="8"/>
      <c r="I584" s="8"/>
      <c r="J584" s="8"/>
    </row>
    <row r="585" spans="1:10" ht="15.75" customHeight="1" x14ac:dyDescent="0.25">
      <c r="A585" s="1"/>
      <c r="B585" s="1"/>
      <c r="D585" s="1"/>
      <c r="H585" s="8"/>
      <c r="I585" s="8"/>
      <c r="J585" s="8"/>
    </row>
    <row r="586" spans="1:10" ht="15.75" customHeight="1" x14ac:dyDescent="0.25">
      <c r="A586" s="1"/>
      <c r="B586" s="1"/>
      <c r="D586" s="1"/>
      <c r="H586" s="8"/>
      <c r="I586" s="8"/>
      <c r="J586" s="8"/>
    </row>
    <row r="587" spans="1:10" ht="15.75" customHeight="1" x14ac:dyDescent="0.25">
      <c r="A587" s="1"/>
      <c r="B587" s="1"/>
      <c r="D587" s="1"/>
      <c r="H587" s="8"/>
      <c r="I587" s="8"/>
      <c r="J587" s="8"/>
    </row>
    <row r="588" spans="1:10" ht="15.75" customHeight="1" x14ac:dyDescent="0.25">
      <c r="A588" s="1"/>
      <c r="B588" s="1"/>
      <c r="D588" s="1"/>
      <c r="H588" s="8"/>
      <c r="I588" s="8"/>
      <c r="J588" s="8"/>
    </row>
    <row r="589" spans="1:10" ht="15.75" customHeight="1" x14ac:dyDescent="0.25">
      <c r="A589" s="1"/>
      <c r="B589" s="1"/>
      <c r="D589" s="1"/>
      <c r="H589" s="8"/>
      <c r="I589" s="8"/>
      <c r="J589" s="8"/>
    </row>
    <row r="590" spans="1:10" ht="15.75" customHeight="1" x14ac:dyDescent="0.25">
      <c r="A590" s="1"/>
      <c r="B590" s="1"/>
      <c r="D590" s="1"/>
      <c r="H590" s="8"/>
      <c r="I590" s="8"/>
      <c r="J590" s="8"/>
    </row>
    <row r="591" spans="1:10" ht="15.75" customHeight="1" x14ac:dyDescent="0.25">
      <c r="A591" s="1"/>
      <c r="B591" s="1"/>
      <c r="D591" s="1"/>
      <c r="H591" s="8"/>
      <c r="I591" s="8"/>
      <c r="J591" s="8"/>
    </row>
    <row r="592" spans="1:10" ht="15.75" customHeight="1" x14ac:dyDescent="0.25">
      <c r="A592" s="1"/>
      <c r="B592" s="1"/>
      <c r="D592" s="1"/>
      <c r="H592" s="8"/>
      <c r="I592" s="8"/>
      <c r="J592" s="8"/>
    </row>
    <row r="593" spans="1:10" ht="15.75" customHeight="1" x14ac:dyDescent="0.25">
      <c r="A593" s="1"/>
      <c r="B593" s="1"/>
      <c r="D593" s="1"/>
      <c r="H593" s="8"/>
      <c r="I593" s="8"/>
      <c r="J593" s="8"/>
    </row>
    <row r="594" spans="1:10" ht="15.75" customHeight="1" x14ac:dyDescent="0.25">
      <c r="A594" s="1"/>
      <c r="B594" s="1"/>
      <c r="D594" s="1"/>
      <c r="H594" s="8"/>
      <c r="I594" s="8"/>
      <c r="J594" s="8"/>
    </row>
    <row r="595" spans="1:10" ht="15.75" customHeight="1" x14ac:dyDescent="0.25">
      <c r="A595" s="1"/>
      <c r="B595" s="1"/>
      <c r="D595" s="1"/>
      <c r="H595" s="8"/>
      <c r="I595" s="8"/>
      <c r="J595" s="8"/>
    </row>
    <row r="596" spans="1:10" ht="15.75" customHeight="1" x14ac:dyDescent="0.25">
      <c r="A596" s="1"/>
      <c r="B596" s="1"/>
      <c r="D596" s="1"/>
      <c r="H596" s="8"/>
      <c r="I596" s="8"/>
      <c r="J596" s="8"/>
    </row>
    <row r="597" spans="1:10" ht="15.75" customHeight="1" x14ac:dyDescent="0.25">
      <c r="A597" s="1"/>
      <c r="B597" s="1"/>
      <c r="D597" s="1"/>
      <c r="H597" s="8"/>
      <c r="I597" s="8"/>
      <c r="J597" s="8"/>
    </row>
    <row r="598" spans="1:10" ht="15.75" customHeight="1" x14ac:dyDescent="0.25">
      <c r="A598" s="1"/>
      <c r="B598" s="1"/>
      <c r="D598" s="1"/>
      <c r="H598" s="8"/>
      <c r="I598" s="8"/>
      <c r="J598" s="8"/>
    </row>
    <row r="599" spans="1:10" ht="15.75" customHeight="1" x14ac:dyDescent="0.25">
      <c r="A599" s="1"/>
      <c r="B599" s="1"/>
      <c r="D599" s="1"/>
      <c r="H599" s="8"/>
      <c r="I599" s="8"/>
      <c r="J599" s="8"/>
    </row>
    <row r="600" spans="1:10" ht="15.75" customHeight="1" x14ac:dyDescent="0.25">
      <c r="A600" s="1"/>
      <c r="B600" s="1"/>
      <c r="D600" s="1"/>
      <c r="H600" s="8"/>
      <c r="I600" s="8"/>
      <c r="J600" s="8"/>
    </row>
    <row r="601" spans="1:10" ht="15.75" customHeight="1" x14ac:dyDescent="0.25">
      <c r="A601" s="1"/>
      <c r="B601" s="1"/>
      <c r="D601" s="1"/>
      <c r="H601" s="8"/>
      <c r="I601" s="8"/>
      <c r="J601" s="8"/>
    </row>
    <row r="602" spans="1:10" ht="15.75" customHeight="1" x14ac:dyDescent="0.25">
      <c r="A602" s="1"/>
      <c r="B602" s="1"/>
      <c r="D602" s="1"/>
      <c r="H602" s="8"/>
      <c r="I602" s="8"/>
      <c r="J602" s="8"/>
    </row>
    <row r="603" spans="1:10" ht="15.75" customHeight="1" x14ac:dyDescent="0.25">
      <c r="A603" s="1"/>
      <c r="B603" s="1"/>
      <c r="D603" s="1"/>
      <c r="H603" s="8"/>
      <c r="I603" s="8"/>
      <c r="J603" s="8"/>
    </row>
    <row r="604" spans="1:10" ht="15.75" customHeight="1" x14ac:dyDescent="0.25">
      <c r="A604" s="1"/>
      <c r="B604" s="1"/>
      <c r="D604" s="1"/>
      <c r="H604" s="8"/>
      <c r="I604" s="8"/>
      <c r="J604" s="8"/>
    </row>
    <row r="605" spans="1:10" ht="15.75" customHeight="1" x14ac:dyDescent="0.25">
      <c r="A605" s="1"/>
      <c r="B605" s="1"/>
      <c r="D605" s="1"/>
      <c r="H605" s="8"/>
      <c r="I605" s="8"/>
      <c r="J605" s="8"/>
    </row>
    <row r="606" spans="1:10" ht="15.75" customHeight="1" x14ac:dyDescent="0.25">
      <c r="A606" s="1"/>
      <c r="B606" s="1"/>
      <c r="D606" s="1"/>
      <c r="H606" s="8"/>
      <c r="I606" s="8"/>
      <c r="J606" s="8"/>
    </row>
    <row r="607" spans="1:10" ht="15.75" customHeight="1" x14ac:dyDescent="0.25">
      <c r="A607" s="1"/>
      <c r="B607" s="1"/>
      <c r="D607" s="1"/>
      <c r="H607" s="8"/>
      <c r="I607" s="8"/>
      <c r="J607" s="8"/>
    </row>
    <row r="608" spans="1:10" ht="15.75" customHeight="1" x14ac:dyDescent="0.25">
      <c r="A608" s="1"/>
      <c r="B608" s="1"/>
      <c r="D608" s="1"/>
      <c r="H608" s="8"/>
      <c r="I608" s="8"/>
      <c r="J608" s="8"/>
    </row>
    <row r="609" spans="1:10" ht="15.75" customHeight="1" x14ac:dyDescent="0.25">
      <c r="A609" s="1"/>
      <c r="B609" s="1"/>
      <c r="D609" s="1"/>
      <c r="H609" s="8"/>
      <c r="I609" s="8"/>
      <c r="J609" s="8"/>
    </row>
    <row r="610" spans="1:10" ht="15.75" customHeight="1" x14ac:dyDescent="0.25">
      <c r="A610" s="1"/>
      <c r="B610" s="1"/>
      <c r="D610" s="1"/>
      <c r="H610" s="8"/>
      <c r="I610" s="8"/>
      <c r="J610" s="8"/>
    </row>
    <row r="611" spans="1:10" ht="15.75" customHeight="1" x14ac:dyDescent="0.25">
      <c r="A611" s="1"/>
      <c r="B611" s="1"/>
      <c r="D611" s="1"/>
      <c r="H611" s="8"/>
      <c r="I611" s="8"/>
      <c r="J611" s="8"/>
    </row>
    <row r="612" spans="1:10" ht="15.75" customHeight="1" x14ac:dyDescent="0.25">
      <c r="A612" s="1"/>
      <c r="B612" s="1"/>
      <c r="D612" s="1"/>
      <c r="H612" s="8"/>
      <c r="I612" s="8"/>
      <c r="J612" s="8"/>
    </row>
    <row r="613" spans="1:10" ht="15.75" customHeight="1" x14ac:dyDescent="0.25">
      <c r="A613" s="1"/>
      <c r="B613" s="1"/>
      <c r="D613" s="1"/>
      <c r="H613" s="8"/>
      <c r="I613" s="8"/>
      <c r="J613" s="8"/>
    </row>
    <row r="614" spans="1:10" ht="15.75" customHeight="1" x14ac:dyDescent="0.25">
      <c r="A614" s="1"/>
      <c r="B614" s="1"/>
      <c r="D614" s="1"/>
      <c r="H614" s="8"/>
      <c r="I614" s="8"/>
      <c r="J614" s="8"/>
    </row>
    <row r="615" spans="1:10" ht="15.75" customHeight="1" x14ac:dyDescent="0.25">
      <c r="A615" s="1"/>
      <c r="B615" s="1"/>
      <c r="D615" s="1"/>
      <c r="H615" s="8"/>
      <c r="I615" s="8"/>
      <c r="J615" s="8"/>
    </row>
    <row r="616" spans="1:10" ht="15.75" customHeight="1" x14ac:dyDescent="0.25">
      <c r="A616" s="1"/>
      <c r="B616" s="1"/>
      <c r="D616" s="1"/>
      <c r="H616" s="8"/>
      <c r="I616" s="8"/>
      <c r="J616" s="8"/>
    </row>
    <row r="617" spans="1:10" ht="15.75" customHeight="1" x14ac:dyDescent="0.25">
      <c r="A617" s="1"/>
      <c r="B617" s="1"/>
      <c r="D617" s="1"/>
      <c r="H617" s="8"/>
      <c r="I617" s="8"/>
      <c r="J617" s="8"/>
    </row>
    <row r="618" spans="1:10" ht="15.75" customHeight="1" x14ac:dyDescent="0.25">
      <c r="A618" s="1"/>
      <c r="B618" s="1"/>
      <c r="D618" s="1"/>
      <c r="H618" s="8"/>
      <c r="I618" s="8"/>
      <c r="J618" s="8"/>
    </row>
    <row r="619" spans="1:10" ht="15.75" customHeight="1" x14ac:dyDescent="0.25">
      <c r="A619" s="1"/>
      <c r="B619" s="1"/>
      <c r="D619" s="1"/>
      <c r="H619" s="8"/>
      <c r="I619" s="8"/>
      <c r="J619" s="8"/>
    </row>
    <row r="620" spans="1:10" ht="15.75" customHeight="1" x14ac:dyDescent="0.25">
      <c r="A620" s="1"/>
      <c r="B620" s="1"/>
      <c r="D620" s="1"/>
      <c r="H620" s="8"/>
      <c r="I620" s="8"/>
      <c r="J620" s="8"/>
    </row>
    <row r="621" spans="1:10" ht="15.75" customHeight="1" x14ac:dyDescent="0.25">
      <c r="A621" s="1"/>
      <c r="B621" s="1"/>
      <c r="D621" s="1"/>
      <c r="H621" s="8"/>
      <c r="I621" s="8"/>
      <c r="J621" s="8"/>
    </row>
    <row r="622" spans="1:10" ht="15.75" customHeight="1" x14ac:dyDescent="0.25">
      <c r="A622" s="1"/>
      <c r="B622" s="1"/>
      <c r="D622" s="1"/>
      <c r="H622" s="8"/>
      <c r="I622" s="8"/>
      <c r="J622" s="8"/>
    </row>
    <row r="623" spans="1:10" ht="15.75" customHeight="1" x14ac:dyDescent="0.25">
      <c r="A623" s="1"/>
      <c r="B623" s="1"/>
      <c r="D623" s="1"/>
      <c r="H623" s="8"/>
      <c r="I623" s="8"/>
      <c r="J623" s="8"/>
    </row>
    <row r="624" spans="1:10" ht="15.75" customHeight="1" x14ac:dyDescent="0.25">
      <c r="A624" s="1"/>
      <c r="B624" s="1"/>
      <c r="D624" s="1"/>
      <c r="H624" s="8"/>
      <c r="I624" s="8"/>
      <c r="J624" s="8"/>
    </row>
    <row r="625" spans="1:10" ht="15.75" customHeight="1" x14ac:dyDescent="0.25">
      <c r="A625" s="1"/>
      <c r="B625" s="1"/>
      <c r="D625" s="1"/>
      <c r="H625" s="8"/>
      <c r="I625" s="8"/>
      <c r="J625" s="8"/>
    </row>
    <row r="626" spans="1:10" ht="15.75" customHeight="1" x14ac:dyDescent="0.25">
      <c r="A626" s="1"/>
      <c r="B626" s="1"/>
      <c r="D626" s="1"/>
      <c r="H626" s="8"/>
      <c r="I626" s="8"/>
      <c r="J626" s="8"/>
    </row>
    <row r="627" spans="1:10" ht="15.75" customHeight="1" x14ac:dyDescent="0.25">
      <c r="A627" s="1"/>
      <c r="B627" s="1"/>
      <c r="D627" s="1"/>
      <c r="H627" s="8"/>
      <c r="I627" s="8"/>
      <c r="J627" s="8"/>
    </row>
    <row r="628" spans="1:10" ht="15.75" customHeight="1" x14ac:dyDescent="0.25">
      <c r="A628" s="1"/>
      <c r="B628" s="1"/>
      <c r="D628" s="1"/>
      <c r="H628" s="8"/>
      <c r="I628" s="8"/>
      <c r="J628" s="8"/>
    </row>
    <row r="629" spans="1:10" ht="15.75" customHeight="1" x14ac:dyDescent="0.25">
      <c r="A629" s="1"/>
      <c r="B629" s="1"/>
      <c r="D629" s="1"/>
      <c r="H629" s="8"/>
      <c r="I629" s="8"/>
      <c r="J629" s="8"/>
    </row>
    <row r="630" spans="1:10" ht="15.75" customHeight="1" x14ac:dyDescent="0.25">
      <c r="A630" s="1"/>
      <c r="B630" s="1"/>
      <c r="D630" s="1"/>
      <c r="H630" s="8"/>
      <c r="I630" s="8"/>
      <c r="J630" s="8"/>
    </row>
    <row r="631" spans="1:10" ht="15.75" customHeight="1" x14ac:dyDescent="0.25">
      <c r="A631" s="1"/>
      <c r="B631" s="1"/>
      <c r="D631" s="1"/>
      <c r="H631" s="8"/>
      <c r="I631" s="8"/>
      <c r="J631" s="8"/>
    </row>
    <row r="632" spans="1:10" ht="15.75" customHeight="1" x14ac:dyDescent="0.25">
      <c r="A632" s="1"/>
      <c r="B632" s="1"/>
      <c r="D632" s="1"/>
      <c r="H632" s="8"/>
      <c r="I632" s="8"/>
      <c r="J632" s="8"/>
    </row>
    <row r="633" spans="1:10" ht="15.75" customHeight="1" x14ac:dyDescent="0.25">
      <c r="A633" s="1"/>
      <c r="B633" s="1"/>
      <c r="D633" s="1"/>
      <c r="H633" s="8"/>
      <c r="I633" s="8"/>
      <c r="J633" s="8"/>
    </row>
    <row r="634" spans="1:10" ht="15.75" customHeight="1" x14ac:dyDescent="0.25">
      <c r="A634" s="1"/>
      <c r="B634" s="1"/>
      <c r="D634" s="1"/>
      <c r="H634" s="8"/>
      <c r="I634" s="8"/>
      <c r="J634" s="8"/>
    </row>
    <row r="635" spans="1:10" ht="15.75" customHeight="1" x14ac:dyDescent="0.25">
      <c r="A635" s="1"/>
      <c r="B635" s="1"/>
      <c r="D635" s="1"/>
      <c r="H635" s="8"/>
      <c r="I635" s="8"/>
      <c r="J635" s="8"/>
    </row>
    <row r="636" spans="1:10" ht="15.75" customHeight="1" x14ac:dyDescent="0.25">
      <c r="A636" s="1"/>
      <c r="B636" s="1"/>
      <c r="D636" s="1"/>
      <c r="H636" s="8"/>
      <c r="I636" s="8"/>
      <c r="J636" s="8"/>
    </row>
    <row r="637" spans="1:10" ht="15.75" customHeight="1" x14ac:dyDescent="0.25">
      <c r="A637" s="1"/>
      <c r="B637" s="1"/>
      <c r="D637" s="1"/>
      <c r="H637" s="8"/>
      <c r="I637" s="8"/>
      <c r="J637" s="8"/>
    </row>
    <row r="638" spans="1:10" ht="15.75" customHeight="1" x14ac:dyDescent="0.25">
      <c r="A638" s="1"/>
      <c r="B638" s="1"/>
      <c r="D638" s="1"/>
      <c r="H638" s="8"/>
      <c r="I638" s="8"/>
      <c r="J638" s="8"/>
    </row>
    <row r="639" spans="1:10" ht="15.75" customHeight="1" x14ac:dyDescent="0.25">
      <c r="A639" s="1"/>
      <c r="B639" s="1"/>
      <c r="D639" s="1"/>
      <c r="H639" s="8"/>
      <c r="I639" s="8"/>
      <c r="J639" s="8"/>
    </row>
    <row r="640" spans="1:10" ht="15.75" customHeight="1" x14ac:dyDescent="0.25">
      <c r="A640" s="1"/>
      <c r="B640" s="1"/>
      <c r="D640" s="1"/>
      <c r="H640" s="8"/>
      <c r="I640" s="8"/>
      <c r="J640" s="8"/>
    </row>
    <row r="641" spans="1:10" ht="15.75" customHeight="1" x14ac:dyDescent="0.25">
      <c r="A641" s="1"/>
      <c r="B641" s="1"/>
      <c r="D641" s="1"/>
      <c r="H641" s="8"/>
      <c r="I641" s="8"/>
      <c r="J641" s="8"/>
    </row>
    <row r="642" spans="1:10" ht="15.75" customHeight="1" x14ac:dyDescent="0.25">
      <c r="A642" s="1"/>
      <c r="B642" s="1"/>
      <c r="D642" s="1"/>
      <c r="H642" s="8"/>
      <c r="I642" s="8"/>
      <c r="J642" s="8"/>
    </row>
    <row r="643" spans="1:10" ht="15.75" customHeight="1" x14ac:dyDescent="0.25">
      <c r="A643" s="1"/>
      <c r="B643" s="1"/>
      <c r="D643" s="1"/>
      <c r="H643" s="8"/>
      <c r="I643" s="8"/>
      <c r="J643" s="8"/>
    </row>
    <row r="644" spans="1:10" ht="15.75" customHeight="1" x14ac:dyDescent="0.25">
      <c r="A644" s="1"/>
      <c r="B644" s="1"/>
      <c r="D644" s="1"/>
      <c r="H644" s="8"/>
      <c r="I644" s="8"/>
      <c r="J644" s="8"/>
    </row>
    <row r="645" spans="1:10" ht="15.75" customHeight="1" x14ac:dyDescent="0.25">
      <c r="A645" s="1"/>
      <c r="B645" s="1"/>
      <c r="D645" s="1"/>
      <c r="H645" s="8"/>
      <c r="I645" s="8"/>
      <c r="J645" s="8"/>
    </row>
    <row r="646" spans="1:10" ht="15.75" customHeight="1" x14ac:dyDescent="0.25">
      <c r="A646" s="1"/>
      <c r="B646" s="1"/>
      <c r="D646" s="1"/>
      <c r="H646" s="8"/>
      <c r="I646" s="8"/>
      <c r="J646" s="8"/>
    </row>
    <row r="647" spans="1:10" ht="15.75" customHeight="1" x14ac:dyDescent="0.25">
      <c r="A647" s="1"/>
      <c r="B647" s="1"/>
      <c r="D647" s="1"/>
      <c r="H647" s="8"/>
      <c r="I647" s="8"/>
      <c r="J647" s="8"/>
    </row>
    <row r="648" spans="1:10" ht="15.75" customHeight="1" x14ac:dyDescent="0.25">
      <c r="A648" s="1"/>
      <c r="B648" s="1"/>
      <c r="D648" s="1"/>
      <c r="H648" s="8"/>
      <c r="I648" s="8"/>
      <c r="J648" s="8"/>
    </row>
    <row r="649" spans="1:10" ht="15.75" customHeight="1" x14ac:dyDescent="0.25">
      <c r="A649" s="1"/>
      <c r="B649" s="1"/>
      <c r="D649" s="1"/>
      <c r="H649" s="8"/>
      <c r="I649" s="8"/>
      <c r="J649" s="8"/>
    </row>
    <row r="650" spans="1:10" ht="15.75" customHeight="1" x14ac:dyDescent="0.25">
      <c r="A650" s="1"/>
      <c r="B650" s="1"/>
      <c r="D650" s="1"/>
      <c r="H650" s="8"/>
      <c r="I650" s="8"/>
      <c r="J650" s="8"/>
    </row>
    <row r="651" spans="1:10" ht="15.75" customHeight="1" x14ac:dyDescent="0.25">
      <c r="A651" s="1"/>
      <c r="B651" s="1"/>
      <c r="D651" s="1"/>
      <c r="H651" s="8"/>
      <c r="I651" s="8"/>
      <c r="J651" s="8"/>
    </row>
    <row r="652" spans="1:10" ht="15.75" customHeight="1" x14ac:dyDescent="0.25">
      <c r="A652" s="1"/>
      <c r="B652" s="1"/>
      <c r="D652" s="1"/>
      <c r="H652" s="8"/>
      <c r="I652" s="8"/>
      <c r="J652" s="8"/>
    </row>
    <row r="653" spans="1:10" ht="15.75" customHeight="1" x14ac:dyDescent="0.25">
      <c r="A653" s="1"/>
      <c r="B653" s="1"/>
      <c r="D653" s="1"/>
      <c r="H653" s="8"/>
      <c r="I653" s="8"/>
      <c r="J653" s="8"/>
    </row>
    <row r="654" spans="1:10" ht="15.75" customHeight="1" x14ac:dyDescent="0.25">
      <c r="A654" s="1"/>
      <c r="B654" s="1"/>
      <c r="D654" s="1"/>
      <c r="H654" s="8"/>
      <c r="I654" s="8"/>
      <c r="J654" s="8"/>
    </row>
    <row r="655" spans="1:10" ht="15.75" customHeight="1" x14ac:dyDescent="0.25">
      <c r="A655" s="1"/>
      <c r="B655" s="1"/>
      <c r="D655" s="1"/>
      <c r="H655" s="8"/>
      <c r="I655" s="8"/>
      <c r="J655" s="8"/>
    </row>
    <row r="656" spans="1:10" ht="15.75" customHeight="1" x14ac:dyDescent="0.25">
      <c r="A656" s="1"/>
      <c r="B656" s="1"/>
      <c r="D656" s="1"/>
      <c r="H656" s="8"/>
      <c r="I656" s="8"/>
      <c r="J656" s="8"/>
    </row>
    <row r="657" spans="1:10" ht="15.75" customHeight="1" x14ac:dyDescent="0.25">
      <c r="A657" s="1"/>
      <c r="B657" s="1"/>
      <c r="D657" s="1"/>
      <c r="H657" s="8"/>
      <c r="I657" s="8"/>
      <c r="J657" s="8"/>
    </row>
    <row r="658" spans="1:10" ht="15.75" customHeight="1" x14ac:dyDescent="0.25">
      <c r="A658" s="1"/>
      <c r="B658" s="1"/>
      <c r="D658" s="1"/>
      <c r="H658" s="8"/>
      <c r="I658" s="8"/>
      <c r="J658" s="8"/>
    </row>
    <row r="659" spans="1:10" ht="15.75" customHeight="1" x14ac:dyDescent="0.25">
      <c r="A659" s="1"/>
      <c r="B659" s="1"/>
      <c r="D659" s="1"/>
      <c r="H659" s="8"/>
      <c r="I659" s="8"/>
      <c r="J659" s="8"/>
    </row>
    <row r="660" spans="1:10" ht="15.75" customHeight="1" x14ac:dyDescent="0.25">
      <c r="A660" s="1"/>
      <c r="B660" s="1"/>
      <c r="D660" s="1"/>
      <c r="H660" s="8"/>
      <c r="I660" s="8"/>
      <c r="J660" s="8"/>
    </row>
    <row r="661" spans="1:10" ht="15.75" customHeight="1" x14ac:dyDescent="0.25">
      <c r="A661" s="1"/>
      <c r="B661" s="1"/>
      <c r="D661" s="1"/>
      <c r="H661" s="8"/>
      <c r="I661" s="8"/>
      <c r="J661" s="8"/>
    </row>
    <row r="662" spans="1:10" ht="15.75" customHeight="1" x14ac:dyDescent="0.25">
      <c r="A662" s="1"/>
      <c r="B662" s="1"/>
      <c r="D662" s="1"/>
      <c r="H662" s="8"/>
      <c r="I662" s="8"/>
      <c r="J662" s="8"/>
    </row>
    <row r="663" spans="1:10" ht="15.75" customHeight="1" x14ac:dyDescent="0.25">
      <c r="A663" s="1"/>
      <c r="B663" s="1"/>
      <c r="D663" s="1"/>
      <c r="H663" s="8"/>
      <c r="I663" s="8"/>
      <c r="J663" s="8"/>
    </row>
    <row r="664" spans="1:10" ht="15.75" customHeight="1" x14ac:dyDescent="0.25">
      <c r="A664" s="1"/>
      <c r="B664" s="1"/>
      <c r="D664" s="1"/>
      <c r="H664" s="8"/>
      <c r="I664" s="8"/>
      <c r="J664" s="8"/>
    </row>
    <row r="665" spans="1:10" ht="15.75" customHeight="1" x14ac:dyDescent="0.25">
      <c r="A665" s="1"/>
      <c r="B665" s="1"/>
      <c r="D665" s="1"/>
      <c r="H665" s="8"/>
      <c r="I665" s="8"/>
      <c r="J665" s="8"/>
    </row>
    <row r="666" spans="1:10" ht="15.75" customHeight="1" x14ac:dyDescent="0.25">
      <c r="A666" s="1"/>
      <c r="B666" s="1"/>
      <c r="D666" s="1"/>
      <c r="H666" s="8"/>
      <c r="I666" s="8"/>
      <c r="J666" s="8"/>
    </row>
    <row r="667" spans="1:10" ht="15.75" customHeight="1" x14ac:dyDescent="0.25">
      <c r="A667" s="1"/>
      <c r="B667" s="1"/>
      <c r="D667" s="1"/>
      <c r="H667" s="8"/>
      <c r="I667" s="8"/>
      <c r="J667" s="8"/>
    </row>
    <row r="668" spans="1:10" ht="15.75" customHeight="1" x14ac:dyDescent="0.25">
      <c r="A668" s="1"/>
      <c r="B668" s="1"/>
      <c r="D668" s="1"/>
      <c r="H668" s="8"/>
      <c r="I668" s="8"/>
      <c r="J668" s="8"/>
    </row>
    <row r="669" spans="1:10" ht="15.75" customHeight="1" x14ac:dyDescent="0.25">
      <c r="A669" s="1"/>
      <c r="B669" s="1"/>
      <c r="D669" s="1"/>
      <c r="H669" s="8"/>
      <c r="I669" s="8"/>
      <c r="J669" s="8"/>
    </row>
    <row r="670" spans="1:10" ht="15.75" customHeight="1" x14ac:dyDescent="0.25">
      <c r="A670" s="1"/>
      <c r="B670" s="1"/>
      <c r="D670" s="1"/>
      <c r="H670" s="8"/>
      <c r="I670" s="8"/>
      <c r="J670" s="8"/>
    </row>
    <row r="671" spans="1:10" ht="15.75" customHeight="1" x14ac:dyDescent="0.25">
      <c r="A671" s="1"/>
      <c r="B671" s="1"/>
      <c r="D671" s="1"/>
      <c r="H671" s="8"/>
      <c r="I671" s="8"/>
      <c r="J671" s="8"/>
    </row>
    <row r="672" spans="1:10" ht="15.75" customHeight="1" x14ac:dyDescent="0.25">
      <c r="A672" s="1"/>
      <c r="B672" s="1"/>
      <c r="D672" s="1"/>
      <c r="H672" s="8"/>
      <c r="I672" s="8"/>
      <c r="J672" s="8"/>
    </row>
    <row r="673" spans="1:10" ht="15.75" customHeight="1" x14ac:dyDescent="0.25">
      <c r="A673" s="1"/>
      <c r="B673" s="1"/>
      <c r="D673" s="1"/>
      <c r="H673" s="8"/>
      <c r="I673" s="8"/>
      <c r="J673" s="8"/>
    </row>
    <row r="674" spans="1:10" ht="15.75" customHeight="1" x14ac:dyDescent="0.25">
      <c r="A674" s="1"/>
      <c r="B674" s="1"/>
      <c r="D674" s="1"/>
      <c r="H674" s="8"/>
      <c r="I674" s="8"/>
      <c r="J674" s="8"/>
    </row>
    <row r="675" spans="1:10" ht="15.75" customHeight="1" x14ac:dyDescent="0.25">
      <c r="A675" s="1"/>
      <c r="B675" s="1"/>
      <c r="D675" s="1"/>
      <c r="H675" s="8"/>
      <c r="I675" s="8"/>
      <c r="J675" s="8"/>
    </row>
    <row r="676" spans="1:10" ht="15.75" customHeight="1" x14ac:dyDescent="0.25">
      <c r="A676" s="1"/>
      <c r="B676" s="1"/>
      <c r="D676" s="1"/>
      <c r="H676" s="8"/>
      <c r="I676" s="8"/>
      <c r="J676" s="8"/>
    </row>
    <row r="677" spans="1:10" ht="15.75" customHeight="1" x14ac:dyDescent="0.25">
      <c r="A677" s="1"/>
      <c r="B677" s="1"/>
      <c r="D677" s="1"/>
      <c r="H677" s="8"/>
      <c r="I677" s="8"/>
      <c r="J677" s="8"/>
    </row>
    <row r="678" spans="1:10" ht="15.75" customHeight="1" x14ac:dyDescent="0.25">
      <c r="A678" s="1"/>
      <c r="B678" s="1"/>
      <c r="D678" s="1"/>
      <c r="H678" s="8"/>
      <c r="I678" s="8"/>
      <c r="J678" s="8"/>
    </row>
    <row r="679" spans="1:10" ht="15.75" customHeight="1" x14ac:dyDescent="0.25">
      <c r="A679" s="1"/>
      <c r="B679" s="1"/>
      <c r="D679" s="1"/>
      <c r="H679" s="8"/>
      <c r="I679" s="8"/>
      <c r="J679" s="8"/>
    </row>
    <row r="680" spans="1:10" ht="15.75" customHeight="1" x14ac:dyDescent="0.25">
      <c r="A680" s="1"/>
      <c r="B680" s="1"/>
      <c r="D680" s="1"/>
      <c r="H680" s="8"/>
      <c r="I680" s="8"/>
      <c r="J680" s="8"/>
    </row>
    <row r="681" spans="1:10" ht="15.75" customHeight="1" x14ac:dyDescent="0.25">
      <c r="A681" s="1"/>
      <c r="B681" s="1"/>
      <c r="D681" s="1"/>
      <c r="H681" s="8"/>
      <c r="I681" s="8"/>
      <c r="J681" s="8"/>
    </row>
    <row r="682" spans="1:10" ht="15.75" customHeight="1" x14ac:dyDescent="0.25">
      <c r="A682" s="1"/>
      <c r="B682" s="1"/>
      <c r="D682" s="1"/>
      <c r="H682" s="8"/>
      <c r="I682" s="8"/>
      <c r="J682" s="8"/>
    </row>
    <row r="683" spans="1:10" ht="15.75" customHeight="1" x14ac:dyDescent="0.25">
      <c r="A683" s="1"/>
      <c r="B683" s="1"/>
      <c r="D683" s="1"/>
      <c r="H683" s="8"/>
      <c r="I683" s="8"/>
      <c r="J683" s="8"/>
    </row>
    <row r="684" spans="1:10" ht="15.75" customHeight="1" x14ac:dyDescent="0.25">
      <c r="A684" s="1"/>
      <c r="B684" s="1"/>
      <c r="D684" s="1"/>
      <c r="H684" s="8"/>
      <c r="I684" s="8"/>
      <c r="J684" s="8"/>
    </row>
    <row r="685" spans="1:10" ht="15.75" customHeight="1" x14ac:dyDescent="0.25">
      <c r="A685" s="1"/>
      <c r="B685" s="1"/>
      <c r="D685" s="1"/>
      <c r="H685" s="8"/>
      <c r="I685" s="8"/>
      <c r="J685" s="8"/>
    </row>
    <row r="686" spans="1:10" ht="15.75" customHeight="1" x14ac:dyDescent="0.25">
      <c r="A686" s="1"/>
      <c r="B686" s="1"/>
      <c r="D686" s="1"/>
      <c r="H686" s="8"/>
      <c r="I686" s="8"/>
      <c r="J686" s="8"/>
    </row>
    <row r="687" spans="1:10" ht="15.75" customHeight="1" x14ac:dyDescent="0.25">
      <c r="A687" s="1"/>
      <c r="B687" s="1"/>
      <c r="D687" s="1"/>
      <c r="H687" s="8"/>
      <c r="I687" s="8"/>
      <c r="J687" s="8"/>
    </row>
    <row r="688" spans="1:10" ht="15.75" customHeight="1" x14ac:dyDescent="0.25">
      <c r="A688" s="1"/>
      <c r="B688" s="1"/>
      <c r="D688" s="1"/>
      <c r="H688" s="8"/>
      <c r="I688" s="8"/>
      <c r="J688" s="8"/>
    </row>
    <row r="689" spans="1:10" ht="15.75" customHeight="1" x14ac:dyDescent="0.25">
      <c r="A689" s="1"/>
      <c r="B689" s="1"/>
      <c r="D689" s="1"/>
      <c r="H689" s="8"/>
      <c r="I689" s="8"/>
      <c r="J689" s="8"/>
    </row>
    <row r="690" spans="1:10" ht="15.75" customHeight="1" x14ac:dyDescent="0.25">
      <c r="A690" s="1"/>
      <c r="B690" s="1"/>
      <c r="D690" s="1"/>
      <c r="H690" s="8"/>
      <c r="I690" s="8"/>
      <c r="J690" s="8"/>
    </row>
    <row r="691" spans="1:10" ht="15.75" customHeight="1" x14ac:dyDescent="0.25">
      <c r="A691" s="1"/>
      <c r="B691" s="1"/>
      <c r="D691" s="1"/>
      <c r="H691" s="8"/>
      <c r="I691" s="8"/>
      <c r="J691" s="8"/>
    </row>
    <row r="692" spans="1:10" ht="15.75" customHeight="1" x14ac:dyDescent="0.25">
      <c r="A692" s="1"/>
      <c r="B692" s="1"/>
      <c r="D692" s="1"/>
      <c r="H692" s="8"/>
      <c r="I692" s="8"/>
      <c r="J692" s="8"/>
    </row>
    <row r="693" spans="1:10" ht="15.75" customHeight="1" x14ac:dyDescent="0.25">
      <c r="A693" s="1"/>
      <c r="B693" s="1"/>
      <c r="D693" s="1"/>
      <c r="H693" s="8"/>
      <c r="I693" s="8"/>
      <c r="J693" s="8"/>
    </row>
    <row r="694" spans="1:10" ht="15.75" customHeight="1" x14ac:dyDescent="0.25">
      <c r="A694" s="1"/>
      <c r="B694" s="1"/>
      <c r="D694" s="1"/>
      <c r="H694" s="8"/>
      <c r="I694" s="8"/>
      <c r="J694" s="8"/>
    </row>
    <row r="695" spans="1:10" ht="15.75" customHeight="1" x14ac:dyDescent="0.25">
      <c r="A695" s="1"/>
      <c r="B695" s="1"/>
      <c r="D695" s="1"/>
      <c r="H695" s="8"/>
      <c r="I695" s="8"/>
      <c r="J695" s="8"/>
    </row>
    <row r="696" spans="1:10" ht="15.75" customHeight="1" x14ac:dyDescent="0.25">
      <c r="A696" s="1"/>
      <c r="B696" s="1"/>
      <c r="D696" s="1"/>
      <c r="H696" s="8"/>
      <c r="I696" s="8"/>
      <c r="J696" s="8"/>
    </row>
    <row r="697" spans="1:10" ht="15.75" customHeight="1" x14ac:dyDescent="0.25">
      <c r="A697" s="1"/>
      <c r="B697" s="1"/>
      <c r="D697" s="1"/>
      <c r="H697" s="8"/>
      <c r="I697" s="8"/>
      <c r="J697" s="8"/>
    </row>
    <row r="698" spans="1:10" ht="15.75" customHeight="1" x14ac:dyDescent="0.25">
      <c r="A698" s="1"/>
      <c r="B698" s="1"/>
      <c r="D698" s="1"/>
      <c r="H698" s="8"/>
      <c r="I698" s="8"/>
      <c r="J698" s="8"/>
    </row>
    <row r="699" spans="1:10" ht="15.75" customHeight="1" x14ac:dyDescent="0.25">
      <c r="A699" s="1"/>
      <c r="B699" s="1"/>
      <c r="D699" s="1"/>
      <c r="H699" s="8"/>
      <c r="I699" s="8"/>
      <c r="J699" s="8"/>
    </row>
    <row r="700" spans="1:10" ht="15.75" customHeight="1" x14ac:dyDescent="0.25">
      <c r="A700" s="1"/>
      <c r="B700" s="1"/>
      <c r="D700" s="1"/>
      <c r="H700" s="8"/>
      <c r="I700" s="8"/>
      <c r="J700" s="8"/>
    </row>
    <row r="701" spans="1:10" ht="15.75" customHeight="1" x14ac:dyDescent="0.25">
      <c r="A701" s="1"/>
      <c r="B701" s="1"/>
      <c r="D701" s="1"/>
      <c r="H701" s="8"/>
      <c r="I701" s="8"/>
      <c r="J701" s="8"/>
    </row>
    <row r="702" spans="1:10" ht="15.75" customHeight="1" x14ac:dyDescent="0.25">
      <c r="A702" s="1"/>
      <c r="B702" s="1"/>
      <c r="D702" s="1"/>
      <c r="H702" s="8"/>
      <c r="I702" s="8"/>
      <c r="J702" s="8"/>
    </row>
    <row r="703" spans="1:10" ht="15.75" customHeight="1" x14ac:dyDescent="0.25">
      <c r="A703" s="1"/>
      <c r="B703" s="1"/>
      <c r="D703" s="1"/>
      <c r="H703" s="8"/>
      <c r="I703" s="8"/>
      <c r="J703" s="8"/>
    </row>
    <row r="704" spans="1:10" ht="15.75" customHeight="1" x14ac:dyDescent="0.25">
      <c r="A704" s="1"/>
      <c r="B704" s="1"/>
      <c r="D704" s="1"/>
      <c r="H704" s="8"/>
      <c r="I704" s="8"/>
      <c r="J704" s="8"/>
    </row>
    <row r="705" spans="1:10" ht="15.75" customHeight="1" x14ac:dyDescent="0.25">
      <c r="A705" s="1"/>
      <c r="B705" s="1"/>
      <c r="D705" s="1"/>
      <c r="H705" s="8"/>
      <c r="I705" s="8"/>
      <c r="J705" s="8"/>
    </row>
    <row r="706" spans="1:10" ht="15.75" customHeight="1" x14ac:dyDescent="0.25">
      <c r="A706" s="1"/>
      <c r="B706" s="1"/>
      <c r="D706" s="1"/>
      <c r="H706" s="8"/>
      <c r="I706" s="8"/>
      <c r="J706" s="8"/>
    </row>
    <row r="707" spans="1:10" ht="15.75" customHeight="1" x14ac:dyDescent="0.25">
      <c r="A707" s="1"/>
      <c r="B707" s="1"/>
      <c r="D707" s="1"/>
      <c r="H707" s="8"/>
      <c r="I707" s="8"/>
      <c r="J707" s="8"/>
    </row>
    <row r="708" spans="1:10" ht="15.75" customHeight="1" x14ac:dyDescent="0.25">
      <c r="A708" s="1"/>
      <c r="B708" s="1"/>
      <c r="D708" s="1"/>
      <c r="H708" s="8"/>
      <c r="I708" s="8"/>
      <c r="J708" s="8"/>
    </row>
    <row r="709" spans="1:10" ht="15.75" customHeight="1" x14ac:dyDescent="0.25">
      <c r="A709" s="1"/>
      <c r="B709" s="1"/>
      <c r="D709" s="1"/>
      <c r="H709" s="8"/>
      <c r="I709" s="8"/>
      <c r="J709" s="8"/>
    </row>
    <row r="710" spans="1:10" ht="15.75" customHeight="1" x14ac:dyDescent="0.25">
      <c r="A710" s="1"/>
      <c r="B710" s="1"/>
      <c r="D710" s="1"/>
      <c r="H710" s="8"/>
      <c r="I710" s="8"/>
      <c r="J710" s="8"/>
    </row>
    <row r="711" spans="1:10" ht="15.75" customHeight="1" x14ac:dyDescent="0.25">
      <c r="A711" s="1"/>
      <c r="B711" s="1"/>
      <c r="D711" s="1"/>
      <c r="H711" s="8"/>
      <c r="I711" s="8"/>
      <c r="J711" s="8"/>
    </row>
    <row r="712" spans="1:10" ht="15.75" customHeight="1" x14ac:dyDescent="0.25">
      <c r="A712" s="1"/>
      <c r="B712" s="1"/>
      <c r="D712" s="1"/>
      <c r="H712" s="8"/>
      <c r="I712" s="8"/>
      <c r="J712" s="8"/>
    </row>
    <row r="713" spans="1:10" ht="15.75" customHeight="1" x14ac:dyDescent="0.25">
      <c r="A713" s="1"/>
      <c r="B713" s="1"/>
      <c r="D713" s="1"/>
      <c r="H713" s="8"/>
      <c r="I713" s="8"/>
      <c r="J713" s="8"/>
    </row>
    <row r="714" spans="1:10" ht="15.75" customHeight="1" x14ac:dyDescent="0.25">
      <c r="A714" s="1"/>
      <c r="B714" s="1"/>
      <c r="D714" s="1"/>
      <c r="H714" s="8"/>
      <c r="I714" s="8"/>
      <c r="J714" s="8"/>
    </row>
    <row r="715" spans="1:10" ht="15.75" customHeight="1" x14ac:dyDescent="0.25">
      <c r="A715" s="1"/>
      <c r="B715" s="1"/>
      <c r="D715" s="1"/>
      <c r="H715" s="8"/>
      <c r="I715" s="8"/>
      <c r="J715" s="8"/>
    </row>
    <row r="716" spans="1:10" ht="15.75" customHeight="1" x14ac:dyDescent="0.25">
      <c r="A716" s="1"/>
      <c r="B716" s="1"/>
      <c r="D716" s="1"/>
      <c r="H716" s="8"/>
      <c r="I716" s="8"/>
      <c r="J716" s="8"/>
    </row>
    <row r="717" spans="1:10" ht="15.75" customHeight="1" x14ac:dyDescent="0.25">
      <c r="A717" s="1"/>
      <c r="B717" s="1"/>
      <c r="D717" s="1"/>
      <c r="H717" s="8"/>
      <c r="I717" s="8"/>
      <c r="J717" s="8"/>
    </row>
    <row r="718" spans="1:10" ht="15.75" customHeight="1" x14ac:dyDescent="0.25">
      <c r="A718" s="1"/>
      <c r="B718" s="1"/>
      <c r="D718" s="1"/>
      <c r="H718" s="8"/>
      <c r="I718" s="8"/>
      <c r="J718" s="8"/>
    </row>
    <row r="719" spans="1:10" ht="15.75" customHeight="1" x14ac:dyDescent="0.25">
      <c r="A719" s="1"/>
      <c r="B719" s="1"/>
      <c r="D719" s="1"/>
      <c r="H719" s="8"/>
      <c r="I719" s="8"/>
      <c r="J719" s="8"/>
    </row>
    <row r="720" spans="1:10" ht="15.75" customHeight="1" x14ac:dyDescent="0.25">
      <c r="A720" s="1"/>
      <c r="B720" s="1"/>
      <c r="D720" s="1"/>
      <c r="H720" s="8"/>
      <c r="I720" s="8"/>
      <c r="J720" s="8"/>
    </row>
    <row r="721" spans="1:10" ht="15.75" customHeight="1" x14ac:dyDescent="0.25">
      <c r="A721" s="1"/>
      <c r="B721" s="1"/>
      <c r="D721" s="1"/>
      <c r="H721" s="8"/>
      <c r="I721" s="8"/>
      <c r="J721" s="8"/>
    </row>
    <row r="722" spans="1:10" ht="15.75" customHeight="1" x14ac:dyDescent="0.25">
      <c r="A722" s="1"/>
      <c r="B722" s="1"/>
      <c r="D722" s="1"/>
      <c r="H722" s="8"/>
      <c r="I722" s="8"/>
      <c r="J722" s="8"/>
    </row>
    <row r="723" spans="1:10" ht="15.75" customHeight="1" x14ac:dyDescent="0.25">
      <c r="A723" s="1"/>
      <c r="B723" s="1"/>
      <c r="D723" s="1"/>
      <c r="H723" s="8"/>
      <c r="I723" s="8"/>
      <c r="J723" s="8"/>
    </row>
    <row r="724" spans="1:10" ht="15.75" customHeight="1" x14ac:dyDescent="0.25">
      <c r="A724" s="1"/>
      <c r="B724" s="1"/>
      <c r="D724" s="1"/>
      <c r="H724" s="8"/>
      <c r="I724" s="8"/>
      <c r="J724" s="8"/>
    </row>
    <row r="725" spans="1:10" ht="15.75" customHeight="1" x14ac:dyDescent="0.25">
      <c r="A725" s="1"/>
      <c r="B725" s="1"/>
      <c r="D725" s="1"/>
      <c r="H725" s="8"/>
      <c r="I725" s="8"/>
      <c r="J725" s="8"/>
    </row>
    <row r="726" spans="1:10" ht="15.75" customHeight="1" x14ac:dyDescent="0.25">
      <c r="A726" s="1"/>
      <c r="B726" s="1"/>
      <c r="D726" s="1"/>
      <c r="H726" s="8"/>
      <c r="I726" s="8"/>
      <c r="J726" s="8"/>
    </row>
    <row r="727" spans="1:10" ht="15.75" customHeight="1" x14ac:dyDescent="0.25">
      <c r="A727" s="1"/>
      <c r="B727" s="1"/>
      <c r="D727" s="1"/>
      <c r="H727" s="8"/>
      <c r="I727" s="8"/>
      <c r="J727" s="8"/>
    </row>
    <row r="728" spans="1:10" ht="15.75" customHeight="1" x14ac:dyDescent="0.25">
      <c r="A728" s="1"/>
      <c r="B728" s="1"/>
      <c r="D728" s="1"/>
      <c r="H728" s="8"/>
      <c r="I728" s="8"/>
      <c r="J728" s="8"/>
    </row>
    <row r="729" spans="1:10" ht="15.75" customHeight="1" x14ac:dyDescent="0.25">
      <c r="A729" s="1"/>
      <c r="B729" s="1"/>
      <c r="D729" s="1"/>
      <c r="H729" s="8"/>
      <c r="I729" s="8"/>
      <c r="J729" s="8"/>
    </row>
    <row r="730" spans="1:10" ht="15.75" customHeight="1" x14ac:dyDescent="0.25">
      <c r="A730" s="1"/>
      <c r="B730" s="1"/>
      <c r="D730" s="1"/>
      <c r="H730" s="8"/>
      <c r="I730" s="8"/>
      <c r="J730" s="8"/>
    </row>
    <row r="731" spans="1:10" ht="15.75" customHeight="1" x14ac:dyDescent="0.25">
      <c r="A731" s="1"/>
      <c r="B731" s="1"/>
      <c r="D731" s="1"/>
      <c r="H731" s="8"/>
      <c r="I731" s="8"/>
      <c r="J731" s="8"/>
    </row>
    <row r="732" spans="1:10" ht="15.75" customHeight="1" x14ac:dyDescent="0.25">
      <c r="A732" s="1"/>
      <c r="B732" s="1"/>
      <c r="D732" s="1"/>
      <c r="H732" s="8"/>
      <c r="I732" s="8"/>
      <c r="J732" s="8"/>
    </row>
    <row r="733" spans="1:10" ht="15.75" customHeight="1" x14ac:dyDescent="0.25">
      <c r="A733" s="1"/>
      <c r="B733" s="1"/>
      <c r="D733" s="1"/>
      <c r="H733" s="8"/>
      <c r="I733" s="8"/>
      <c r="J733" s="8"/>
    </row>
    <row r="734" spans="1:10" ht="15.75" customHeight="1" x14ac:dyDescent="0.25">
      <c r="A734" s="1"/>
      <c r="B734" s="1"/>
      <c r="D734" s="1"/>
      <c r="H734" s="8"/>
      <c r="I734" s="8"/>
      <c r="J734" s="8"/>
    </row>
    <row r="735" spans="1:10" ht="15.75" customHeight="1" x14ac:dyDescent="0.25">
      <c r="A735" s="1"/>
      <c r="B735" s="1"/>
      <c r="D735" s="1"/>
      <c r="H735" s="8"/>
      <c r="I735" s="8"/>
      <c r="J735" s="8"/>
    </row>
    <row r="736" spans="1:10" ht="15.75" customHeight="1" x14ac:dyDescent="0.25">
      <c r="A736" s="1"/>
      <c r="B736" s="1"/>
      <c r="D736" s="1"/>
      <c r="H736" s="8"/>
      <c r="I736" s="8"/>
      <c r="J736" s="8"/>
    </row>
    <row r="737" spans="1:10" ht="15.75" customHeight="1" x14ac:dyDescent="0.25">
      <c r="A737" s="1"/>
      <c r="B737" s="1"/>
      <c r="D737" s="1"/>
      <c r="H737" s="8"/>
      <c r="I737" s="8"/>
      <c r="J737" s="8"/>
    </row>
    <row r="738" spans="1:10" ht="15.75" customHeight="1" x14ac:dyDescent="0.25">
      <c r="A738" s="1"/>
      <c r="B738" s="1"/>
      <c r="D738" s="1"/>
      <c r="H738" s="8"/>
      <c r="I738" s="8"/>
      <c r="J738" s="8"/>
    </row>
    <row r="739" spans="1:10" ht="15.75" customHeight="1" x14ac:dyDescent="0.25">
      <c r="A739" s="1"/>
      <c r="B739" s="1"/>
      <c r="D739" s="1"/>
      <c r="H739" s="8"/>
      <c r="I739" s="8"/>
      <c r="J739" s="8"/>
    </row>
    <row r="740" spans="1:10" ht="15.75" customHeight="1" x14ac:dyDescent="0.25">
      <c r="A740" s="1"/>
      <c r="B740" s="1"/>
      <c r="D740" s="1"/>
      <c r="H740" s="8"/>
      <c r="I740" s="8"/>
      <c r="J740" s="8"/>
    </row>
    <row r="741" spans="1:10" ht="15.75" customHeight="1" x14ac:dyDescent="0.25">
      <c r="A741" s="1"/>
      <c r="B741" s="1"/>
      <c r="D741" s="1"/>
      <c r="H741" s="8"/>
      <c r="I741" s="8"/>
      <c r="J741" s="8"/>
    </row>
    <row r="742" spans="1:10" ht="15.75" customHeight="1" x14ac:dyDescent="0.25">
      <c r="A742" s="1"/>
      <c r="B742" s="1"/>
      <c r="D742" s="1"/>
      <c r="H742" s="8"/>
      <c r="I742" s="8"/>
      <c r="J742" s="8"/>
    </row>
    <row r="743" spans="1:10" ht="15.75" customHeight="1" x14ac:dyDescent="0.25">
      <c r="A743" s="1"/>
      <c r="B743" s="1"/>
      <c r="D743" s="1"/>
      <c r="H743" s="8"/>
      <c r="I743" s="8"/>
      <c r="J743" s="8"/>
    </row>
    <row r="744" spans="1:10" ht="15.75" customHeight="1" x14ac:dyDescent="0.25">
      <c r="A744" s="1"/>
      <c r="B744" s="1"/>
      <c r="D744" s="1"/>
      <c r="H744" s="8"/>
      <c r="I744" s="8"/>
      <c r="J744" s="8"/>
    </row>
    <row r="745" spans="1:10" ht="15.75" customHeight="1" x14ac:dyDescent="0.25">
      <c r="A745" s="1"/>
      <c r="B745" s="1"/>
      <c r="D745" s="1"/>
      <c r="H745" s="8"/>
      <c r="I745" s="8"/>
      <c r="J745" s="8"/>
    </row>
    <row r="746" spans="1:10" ht="15.75" customHeight="1" x14ac:dyDescent="0.25">
      <c r="A746" s="1"/>
      <c r="B746" s="1"/>
      <c r="D746" s="1"/>
      <c r="H746" s="8"/>
      <c r="I746" s="8"/>
      <c r="J746" s="8"/>
    </row>
    <row r="747" spans="1:10" ht="15.75" customHeight="1" x14ac:dyDescent="0.25">
      <c r="A747" s="1"/>
      <c r="B747" s="1"/>
      <c r="D747" s="1"/>
      <c r="H747" s="8"/>
      <c r="I747" s="8"/>
      <c r="J747" s="8"/>
    </row>
    <row r="748" spans="1:10" ht="15.75" customHeight="1" x14ac:dyDescent="0.25">
      <c r="A748" s="1"/>
      <c r="B748" s="1"/>
      <c r="D748" s="1"/>
      <c r="H748" s="8"/>
      <c r="I748" s="8"/>
      <c r="J748" s="8"/>
    </row>
    <row r="749" spans="1:10" ht="15.75" customHeight="1" x14ac:dyDescent="0.25">
      <c r="A749" s="1"/>
      <c r="B749" s="1"/>
      <c r="D749" s="1"/>
      <c r="H749" s="8"/>
      <c r="I749" s="8"/>
      <c r="J749" s="8"/>
    </row>
    <row r="750" spans="1:10" ht="15.75" customHeight="1" x14ac:dyDescent="0.25">
      <c r="A750" s="1"/>
      <c r="B750" s="1"/>
      <c r="D750" s="1"/>
      <c r="H750" s="8"/>
      <c r="I750" s="8"/>
      <c r="J750" s="8"/>
    </row>
    <row r="751" spans="1:10" ht="15.75" customHeight="1" x14ac:dyDescent="0.25">
      <c r="A751" s="1"/>
      <c r="B751" s="1"/>
      <c r="D751" s="1"/>
      <c r="H751" s="8"/>
      <c r="I751" s="8"/>
      <c r="J751" s="8"/>
    </row>
    <row r="752" spans="1:10" ht="15.75" customHeight="1" x14ac:dyDescent="0.25">
      <c r="A752" s="1"/>
      <c r="B752" s="1"/>
      <c r="D752" s="1"/>
      <c r="H752" s="8"/>
      <c r="I752" s="8"/>
      <c r="J752" s="8"/>
    </row>
    <row r="753" spans="1:10" ht="15.75" customHeight="1" x14ac:dyDescent="0.25">
      <c r="A753" s="1"/>
      <c r="B753" s="1"/>
      <c r="D753" s="1"/>
      <c r="H753" s="8"/>
      <c r="I753" s="8"/>
      <c r="J753" s="8"/>
    </row>
    <row r="754" spans="1:10" ht="15.75" customHeight="1" x14ac:dyDescent="0.25">
      <c r="A754" s="1"/>
      <c r="B754" s="1"/>
      <c r="D754" s="1"/>
      <c r="H754" s="8"/>
      <c r="I754" s="8"/>
      <c r="J754" s="8"/>
    </row>
    <row r="755" spans="1:10" ht="15.75" customHeight="1" x14ac:dyDescent="0.25">
      <c r="A755" s="1"/>
      <c r="B755" s="1"/>
      <c r="D755" s="1"/>
      <c r="H755" s="8"/>
      <c r="I755" s="8"/>
      <c r="J755" s="8"/>
    </row>
    <row r="756" spans="1:10" ht="15.75" customHeight="1" x14ac:dyDescent="0.25">
      <c r="A756" s="1"/>
      <c r="B756" s="1"/>
      <c r="D756" s="1"/>
      <c r="H756" s="8"/>
      <c r="I756" s="8"/>
      <c r="J756" s="8"/>
    </row>
    <row r="757" spans="1:10" ht="15.75" customHeight="1" x14ac:dyDescent="0.25">
      <c r="A757" s="1"/>
      <c r="B757" s="1"/>
      <c r="D757" s="1"/>
      <c r="H757" s="8"/>
      <c r="I757" s="8"/>
      <c r="J757" s="8"/>
    </row>
    <row r="758" spans="1:10" ht="15.75" customHeight="1" x14ac:dyDescent="0.25">
      <c r="A758" s="1"/>
      <c r="B758" s="1"/>
      <c r="D758" s="1"/>
      <c r="H758" s="8"/>
      <c r="I758" s="8"/>
      <c r="J758" s="8"/>
    </row>
    <row r="759" spans="1:10" ht="15.75" customHeight="1" x14ac:dyDescent="0.25">
      <c r="A759" s="1"/>
      <c r="B759" s="1"/>
      <c r="D759" s="1"/>
      <c r="H759" s="8"/>
      <c r="I759" s="8"/>
      <c r="J759" s="8"/>
    </row>
    <row r="760" spans="1:10" ht="15.75" customHeight="1" x14ac:dyDescent="0.25">
      <c r="A760" s="1"/>
      <c r="B760" s="1"/>
      <c r="D760" s="1"/>
      <c r="H760" s="8"/>
      <c r="I760" s="8"/>
      <c r="J760" s="8"/>
    </row>
    <row r="761" spans="1:10" ht="15.75" customHeight="1" x14ac:dyDescent="0.25">
      <c r="A761" s="1"/>
      <c r="B761" s="1"/>
      <c r="D761" s="1"/>
      <c r="H761" s="8"/>
      <c r="I761" s="8"/>
      <c r="J761" s="8"/>
    </row>
    <row r="762" spans="1:10" ht="15.75" customHeight="1" x14ac:dyDescent="0.25">
      <c r="A762" s="1"/>
      <c r="B762" s="1"/>
      <c r="D762" s="1"/>
      <c r="H762" s="8"/>
      <c r="I762" s="8"/>
      <c r="J762" s="8"/>
    </row>
    <row r="763" spans="1:10" ht="15.75" customHeight="1" x14ac:dyDescent="0.25">
      <c r="A763" s="1"/>
      <c r="B763" s="1"/>
      <c r="D763" s="1"/>
      <c r="H763" s="8"/>
      <c r="I763" s="8"/>
      <c r="J763" s="8"/>
    </row>
    <row r="764" spans="1:10" ht="15.75" customHeight="1" x14ac:dyDescent="0.25">
      <c r="A764" s="1"/>
      <c r="B764" s="1"/>
      <c r="D764" s="1"/>
      <c r="H764" s="8"/>
      <c r="I764" s="8"/>
      <c r="J764" s="8"/>
    </row>
    <row r="765" spans="1:10" ht="15.75" customHeight="1" x14ac:dyDescent="0.25">
      <c r="A765" s="1"/>
      <c r="B765" s="1"/>
      <c r="D765" s="1"/>
      <c r="H765" s="8"/>
      <c r="I765" s="8"/>
      <c r="J765" s="8"/>
    </row>
    <row r="766" spans="1:10" ht="15.75" customHeight="1" x14ac:dyDescent="0.25">
      <c r="A766" s="1"/>
      <c r="B766" s="1"/>
      <c r="D766" s="1"/>
      <c r="H766" s="8"/>
      <c r="I766" s="8"/>
      <c r="J766" s="8"/>
    </row>
    <row r="767" spans="1:10" ht="15.75" customHeight="1" x14ac:dyDescent="0.25">
      <c r="A767" s="1"/>
      <c r="B767" s="1"/>
      <c r="D767" s="1"/>
      <c r="H767" s="8"/>
      <c r="I767" s="8"/>
      <c r="J767" s="8"/>
    </row>
    <row r="768" spans="1:10" ht="15.75" customHeight="1" x14ac:dyDescent="0.25">
      <c r="A768" s="1"/>
      <c r="B768" s="1"/>
      <c r="D768" s="1"/>
      <c r="H768" s="8"/>
      <c r="I768" s="8"/>
      <c r="J768" s="8"/>
    </row>
    <row r="769" spans="1:10" ht="15.75" customHeight="1" x14ac:dyDescent="0.25">
      <c r="A769" s="1"/>
      <c r="B769" s="1"/>
      <c r="D769" s="1"/>
      <c r="H769" s="8"/>
      <c r="I769" s="8"/>
      <c r="J769" s="8"/>
    </row>
    <row r="770" spans="1:10" ht="15.75" customHeight="1" x14ac:dyDescent="0.25">
      <c r="A770" s="1"/>
      <c r="B770" s="1"/>
      <c r="D770" s="1"/>
      <c r="H770" s="8"/>
      <c r="I770" s="8"/>
      <c r="J770" s="8"/>
    </row>
    <row r="771" spans="1:10" ht="15.75" customHeight="1" x14ac:dyDescent="0.25">
      <c r="A771" s="1"/>
      <c r="B771" s="1"/>
      <c r="D771" s="1"/>
      <c r="H771" s="8"/>
      <c r="I771" s="8"/>
      <c r="J771" s="8"/>
    </row>
    <row r="772" spans="1:10" ht="15.75" customHeight="1" x14ac:dyDescent="0.25">
      <c r="A772" s="1"/>
      <c r="B772" s="1"/>
      <c r="D772" s="1"/>
      <c r="H772" s="8"/>
      <c r="I772" s="8"/>
      <c r="J772" s="8"/>
    </row>
    <row r="773" spans="1:10" ht="15.75" customHeight="1" x14ac:dyDescent="0.25">
      <c r="A773" s="1"/>
      <c r="B773" s="1"/>
      <c r="D773" s="1"/>
      <c r="H773" s="8"/>
      <c r="I773" s="8"/>
      <c r="J773" s="8"/>
    </row>
    <row r="774" spans="1:10" ht="15.75" customHeight="1" x14ac:dyDescent="0.25">
      <c r="A774" s="1"/>
      <c r="B774" s="1"/>
      <c r="D774" s="1"/>
      <c r="H774" s="8"/>
      <c r="I774" s="8"/>
      <c r="J774" s="8"/>
    </row>
    <row r="775" spans="1:10" ht="15.75" customHeight="1" x14ac:dyDescent="0.25">
      <c r="A775" s="1"/>
      <c r="B775" s="1"/>
      <c r="D775" s="1"/>
      <c r="H775" s="8"/>
      <c r="I775" s="8"/>
      <c r="J775" s="8"/>
    </row>
    <row r="776" spans="1:10" ht="15.75" customHeight="1" x14ac:dyDescent="0.25">
      <c r="A776" s="1"/>
      <c r="B776" s="1"/>
      <c r="D776" s="1"/>
      <c r="H776" s="8"/>
      <c r="I776" s="8"/>
      <c r="J776" s="8"/>
    </row>
    <row r="777" spans="1:10" ht="15.75" customHeight="1" x14ac:dyDescent="0.25">
      <c r="A777" s="1"/>
      <c r="B777" s="1"/>
      <c r="D777" s="1"/>
      <c r="H777" s="8"/>
      <c r="I777" s="8"/>
      <c r="J777" s="8"/>
    </row>
    <row r="778" spans="1:10" ht="15.75" customHeight="1" x14ac:dyDescent="0.25">
      <c r="A778" s="1"/>
      <c r="B778" s="1"/>
      <c r="D778" s="1"/>
      <c r="H778" s="8"/>
      <c r="I778" s="8"/>
      <c r="J778" s="8"/>
    </row>
    <row r="779" spans="1:10" ht="15.75" customHeight="1" x14ac:dyDescent="0.25">
      <c r="A779" s="1"/>
      <c r="B779" s="1"/>
      <c r="D779" s="1"/>
      <c r="H779" s="8"/>
      <c r="I779" s="8"/>
      <c r="J779" s="8"/>
    </row>
    <row r="780" spans="1:10" ht="15.75" customHeight="1" x14ac:dyDescent="0.25">
      <c r="A780" s="1"/>
      <c r="B780" s="1"/>
      <c r="D780" s="1"/>
      <c r="H780" s="8"/>
      <c r="I780" s="8"/>
      <c r="J780" s="8"/>
    </row>
    <row r="781" spans="1:10" ht="15.75" customHeight="1" x14ac:dyDescent="0.25">
      <c r="A781" s="1"/>
      <c r="B781" s="1"/>
      <c r="D781" s="1"/>
      <c r="H781" s="8"/>
      <c r="I781" s="8"/>
      <c r="J781" s="8"/>
    </row>
    <row r="782" spans="1:10" ht="15.75" customHeight="1" x14ac:dyDescent="0.25">
      <c r="A782" s="1"/>
      <c r="B782" s="1"/>
      <c r="D782" s="1"/>
      <c r="H782" s="8"/>
      <c r="I782" s="8"/>
      <c r="J782" s="8"/>
    </row>
    <row r="783" spans="1:10" ht="15.75" customHeight="1" x14ac:dyDescent="0.25">
      <c r="A783" s="1"/>
      <c r="B783" s="1"/>
      <c r="D783" s="1"/>
      <c r="H783" s="8"/>
      <c r="I783" s="8"/>
      <c r="J783" s="8"/>
    </row>
    <row r="784" spans="1:10" ht="15.75" customHeight="1" x14ac:dyDescent="0.25">
      <c r="A784" s="1"/>
      <c r="B784" s="1"/>
      <c r="D784" s="1"/>
      <c r="H784" s="8"/>
      <c r="I784" s="8"/>
      <c r="J784" s="8"/>
    </row>
    <row r="785" spans="1:10" ht="15.75" customHeight="1" x14ac:dyDescent="0.25">
      <c r="A785" s="1"/>
      <c r="B785" s="1"/>
      <c r="D785" s="1"/>
      <c r="H785" s="8"/>
      <c r="I785" s="8"/>
      <c r="J785" s="8"/>
    </row>
    <row r="786" spans="1:10" ht="15.75" customHeight="1" x14ac:dyDescent="0.25">
      <c r="A786" s="1"/>
      <c r="B786" s="1"/>
      <c r="D786" s="1"/>
      <c r="H786" s="8"/>
      <c r="I786" s="8"/>
      <c r="J786" s="8"/>
    </row>
    <row r="787" spans="1:10" ht="15.75" customHeight="1" x14ac:dyDescent="0.25">
      <c r="A787" s="1"/>
      <c r="B787" s="1"/>
      <c r="D787" s="1"/>
      <c r="H787" s="8"/>
      <c r="I787" s="8"/>
      <c r="J787" s="8"/>
    </row>
    <row r="788" spans="1:10" ht="15.75" customHeight="1" x14ac:dyDescent="0.25">
      <c r="A788" s="1"/>
      <c r="B788" s="1"/>
      <c r="D788" s="1"/>
      <c r="H788" s="8"/>
      <c r="I788" s="8"/>
      <c r="J788" s="8"/>
    </row>
    <row r="789" spans="1:10" ht="15.75" customHeight="1" x14ac:dyDescent="0.25">
      <c r="A789" s="1"/>
      <c r="B789" s="1"/>
      <c r="D789" s="1"/>
      <c r="H789" s="8"/>
      <c r="I789" s="8"/>
      <c r="J789" s="8"/>
    </row>
    <row r="790" spans="1:10" ht="15.75" customHeight="1" x14ac:dyDescent="0.25">
      <c r="A790" s="1"/>
      <c r="B790" s="1"/>
      <c r="D790" s="1"/>
      <c r="H790" s="8"/>
      <c r="I790" s="8"/>
      <c r="J790" s="8"/>
    </row>
    <row r="791" spans="1:10" ht="15.75" customHeight="1" x14ac:dyDescent="0.25">
      <c r="A791" s="1"/>
      <c r="B791" s="1"/>
      <c r="D791" s="1"/>
      <c r="H791" s="8"/>
      <c r="I791" s="8"/>
      <c r="J791" s="8"/>
    </row>
    <row r="792" spans="1:10" ht="15.75" customHeight="1" x14ac:dyDescent="0.25">
      <c r="A792" s="1"/>
      <c r="B792" s="1"/>
      <c r="D792" s="1"/>
      <c r="H792" s="8"/>
      <c r="I792" s="8"/>
      <c r="J792" s="8"/>
    </row>
    <row r="793" spans="1:10" ht="15.75" customHeight="1" x14ac:dyDescent="0.25">
      <c r="A793" s="1"/>
      <c r="B793" s="1"/>
      <c r="D793" s="1"/>
      <c r="H793" s="8"/>
      <c r="I793" s="8"/>
      <c r="J793" s="8"/>
    </row>
    <row r="794" spans="1:10" ht="15.75" customHeight="1" x14ac:dyDescent="0.25">
      <c r="A794" s="1"/>
      <c r="B794" s="1"/>
      <c r="D794" s="1"/>
      <c r="H794" s="8"/>
      <c r="I794" s="8"/>
      <c r="J794" s="8"/>
    </row>
    <row r="795" spans="1:10" ht="15.75" customHeight="1" x14ac:dyDescent="0.25">
      <c r="A795" s="1"/>
      <c r="B795" s="1"/>
      <c r="D795" s="1"/>
      <c r="H795" s="8"/>
      <c r="I795" s="8"/>
      <c r="J795" s="8"/>
    </row>
    <row r="796" spans="1:10" ht="15.75" customHeight="1" x14ac:dyDescent="0.25">
      <c r="A796" s="1"/>
      <c r="B796" s="1"/>
      <c r="D796" s="1"/>
      <c r="H796" s="8"/>
      <c r="I796" s="8"/>
      <c r="J796" s="8"/>
    </row>
    <row r="797" spans="1:10" ht="15.75" customHeight="1" x14ac:dyDescent="0.25">
      <c r="A797" s="1"/>
      <c r="B797" s="1"/>
      <c r="D797" s="1"/>
      <c r="H797" s="8"/>
      <c r="I797" s="8"/>
      <c r="J797" s="8"/>
    </row>
    <row r="798" spans="1:10" ht="15.75" customHeight="1" x14ac:dyDescent="0.25">
      <c r="A798" s="1"/>
      <c r="B798" s="1"/>
      <c r="D798" s="1"/>
      <c r="H798" s="8"/>
      <c r="I798" s="8"/>
      <c r="J798" s="8"/>
    </row>
    <row r="799" spans="1:10" ht="15.75" customHeight="1" x14ac:dyDescent="0.25">
      <c r="A799" s="1"/>
      <c r="B799" s="1"/>
      <c r="D799" s="1"/>
      <c r="H799" s="8"/>
      <c r="I799" s="8"/>
      <c r="J799" s="8"/>
    </row>
    <row r="800" spans="1:10" ht="15.75" customHeight="1" x14ac:dyDescent="0.25">
      <c r="A800" s="1"/>
      <c r="B800" s="1"/>
      <c r="D800" s="1"/>
      <c r="H800" s="8"/>
      <c r="I800" s="8"/>
      <c r="J800" s="8"/>
    </row>
    <row r="801" spans="1:10" ht="15.75" customHeight="1" x14ac:dyDescent="0.25">
      <c r="A801" s="1"/>
      <c r="B801" s="1"/>
      <c r="D801" s="1"/>
      <c r="H801" s="8"/>
      <c r="I801" s="8"/>
      <c r="J801" s="8"/>
    </row>
    <row r="802" spans="1:10" ht="15.75" customHeight="1" x14ac:dyDescent="0.25">
      <c r="A802" s="1"/>
      <c r="B802" s="1"/>
      <c r="D802" s="1"/>
      <c r="H802" s="8"/>
      <c r="I802" s="8"/>
      <c r="J802" s="8"/>
    </row>
    <row r="803" spans="1:10" ht="15.75" customHeight="1" x14ac:dyDescent="0.25">
      <c r="A803" s="1"/>
      <c r="B803" s="1"/>
      <c r="D803" s="1"/>
      <c r="H803" s="8"/>
      <c r="I803" s="8"/>
      <c r="J803" s="8"/>
    </row>
    <row r="804" spans="1:10" ht="15.75" customHeight="1" x14ac:dyDescent="0.25">
      <c r="A804" s="1"/>
      <c r="B804" s="1"/>
      <c r="D804" s="1"/>
      <c r="H804" s="8"/>
      <c r="I804" s="8"/>
      <c r="J804" s="8"/>
    </row>
    <row r="805" spans="1:10" ht="15.75" customHeight="1" x14ac:dyDescent="0.25">
      <c r="A805" s="1"/>
      <c r="B805" s="1"/>
      <c r="D805" s="1"/>
      <c r="H805" s="8"/>
      <c r="I805" s="8"/>
      <c r="J805" s="8"/>
    </row>
    <row r="806" spans="1:10" ht="15.75" customHeight="1" x14ac:dyDescent="0.25">
      <c r="A806" s="1"/>
      <c r="B806" s="1"/>
      <c r="D806" s="1"/>
      <c r="H806" s="8"/>
      <c r="I806" s="8"/>
      <c r="J806" s="8"/>
    </row>
    <row r="807" spans="1:10" ht="15.75" customHeight="1" x14ac:dyDescent="0.25">
      <c r="A807" s="1"/>
      <c r="B807" s="1"/>
      <c r="D807" s="1"/>
      <c r="H807" s="8"/>
      <c r="I807" s="8"/>
      <c r="J807" s="8"/>
    </row>
    <row r="808" spans="1:10" ht="15.75" customHeight="1" x14ac:dyDescent="0.25">
      <c r="A808" s="1"/>
      <c r="B808" s="1"/>
      <c r="D808" s="1"/>
      <c r="H808" s="8"/>
      <c r="I808" s="8"/>
      <c r="J808" s="8"/>
    </row>
    <row r="809" spans="1:10" ht="15.75" customHeight="1" x14ac:dyDescent="0.25">
      <c r="A809" s="1"/>
      <c r="B809" s="1"/>
      <c r="D809" s="1"/>
      <c r="H809" s="8"/>
      <c r="I809" s="8"/>
      <c r="J809" s="8"/>
    </row>
    <row r="810" spans="1:10" ht="15.75" customHeight="1" x14ac:dyDescent="0.25">
      <c r="A810" s="1"/>
      <c r="B810" s="1"/>
      <c r="D810" s="1"/>
      <c r="H810" s="8"/>
      <c r="I810" s="8"/>
      <c r="J810" s="8"/>
    </row>
    <row r="811" spans="1:10" ht="15.75" customHeight="1" x14ac:dyDescent="0.25">
      <c r="A811" s="1"/>
      <c r="B811" s="1"/>
      <c r="D811" s="1"/>
      <c r="H811" s="8"/>
      <c r="I811" s="8"/>
      <c r="J811" s="8"/>
    </row>
    <row r="812" spans="1:10" ht="15.75" customHeight="1" x14ac:dyDescent="0.25">
      <c r="A812" s="1"/>
      <c r="B812" s="1"/>
      <c r="D812" s="1"/>
      <c r="H812" s="8"/>
      <c r="I812" s="8"/>
      <c r="J812" s="8"/>
    </row>
    <row r="813" spans="1:10" ht="15.75" customHeight="1" x14ac:dyDescent="0.25">
      <c r="A813" s="1"/>
      <c r="B813" s="1"/>
      <c r="D813" s="1"/>
      <c r="H813" s="8"/>
      <c r="I813" s="8"/>
      <c r="J813" s="8"/>
    </row>
    <row r="814" spans="1:10" ht="15.75" customHeight="1" x14ac:dyDescent="0.25">
      <c r="A814" s="1"/>
      <c r="B814" s="1"/>
      <c r="D814" s="1"/>
      <c r="H814" s="8"/>
      <c r="I814" s="8"/>
      <c r="J814" s="8"/>
    </row>
    <row r="815" spans="1:10" ht="15.75" customHeight="1" x14ac:dyDescent="0.25">
      <c r="A815" s="1"/>
      <c r="B815" s="1"/>
      <c r="D815" s="1"/>
      <c r="H815" s="8"/>
      <c r="I815" s="8"/>
      <c r="J815" s="8"/>
    </row>
    <row r="816" spans="1:10" ht="15.75" customHeight="1" x14ac:dyDescent="0.25">
      <c r="A816" s="1"/>
      <c r="B816" s="1"/>
      <c r="D816" s="1"/>
      <c r="H816" s="8"/>
      <c r="I816" s="8"/>
      <c r="J816" s="8"/>
    </row>
    <row r="817" spans="1:10" ht="15.75" customHeight="1" x14ac:dyDescent="0.25">
      <c r="A817" s="1"/>
      <c r="B817" s="1"/>
      <c r="D817" s="1"/>
      <c r="H817" s="8"/>
      <c r="I817" s="8"/>
      <c r="J817" s="8"/>
    </row>
    <row r="818" spans="1:10" ht="15.75" customHeight="1" x14ac:dyDescent="0.25">
      <c r="A818" s="1"/>
      <c r="B818" s="1"/>
      <c r="D818" s="1"/>
      <c r="H818" s="8"/>
      <c r="I818" s="8"/>
      <c r="J818" s="8"/>
    </row>
    <row r="819" spans="1:10" ht="15.75" customHeight="1" x14ac:dyDescent="0.25">
      <c r="A819" s="1"/>
      <c r="B819" s="1"/>
      <c r="D819" s="1"/>
      <c r="H819" s="8"/>
      <c r="I819" s="8"/>
      <c r="J819" s="8"/>
    </row>
    <row r="820" spans="1:10" ht="15.75" customHeight="1" x14ac:dyDescent="0.25">
      <c r="A820" s="1"/>
      <c r="B820" s="1"/>
      <c r="D820" s="1"/>
      <c r="H820" s="8"/>
      <c r="I820" s="8"/>
      <c r="J820" s="8"/>
    </row>
    <row r="821" spans="1:10" ht="15.75" customHeight="1" x14ac:dyDescent="0.25">
      <c r="A821" s="1"/>
      <c r="B821" s="1"/>
      <c r="D821" s="1"/>
      <c r="H821" s="8"/>
      <c r="I821" s="8"/>
      <c r="J821" s="8"/>
    </row>
    <row r="822" spans="1:10" ht="15.75" customHeight="1" x14ac:dyDescent="0.25">
      <c r="A822" s="1"/>
      <c r="B822" s="1"/>
      <c r="D822" s="1"/>
      <c r="H822" s="8"/>
      <c r="I822" s="8"/>
      <c r="J822" s="8"/>
    </row>
    <row r="823" spans="1:10" ht="15.75" customHeight="1" x14ac:dyDescent="0.25">
      <c r="A823" s="1"/>
      <c r="B823" s="1"/>
      <c r="D823" s="1"/>
      <c r="H823" s="8"/>
      <c r="I823" s="8"/>
      <c r="J823" s="8"/>
    </row>
    <row r="824" spans="1:10" ht="15.75" customHeight="1" x14ac:dyDescent="0.25">
      <c r="A824" s="1"/>
      <c r="B824" s="1"/>
      <c r="D824" s="1"/>
      <c r="H824" s="8"/>
      <c r="I824" s="8"/>
      <c r="J824" s="8"/>
    </row>
    <row r="825" spans="1:10" ht="15.75" customHeight="1" x14ac:dyDescent="0.25">
      <c r="A825" s="1"/>
      <c r="B825" s="1"/>
      <c r="D825" s="1"/>
      <c r="H825" s="8"/>
      <c r="I825" s="8"/>
      <c r="J825" s="8"/>
    </row>
    <row r="826" spans="1:10" ht="15.75" customHeight="1" x14ac:dyDescent="0.25">
      <c r="A826" s="1"/>
      <c r="B826" s="1"/>
      <c r="D826" s="1"/>
      <c r="H826" s="8"/>
      <c r="I826" s="8"/>
      <c r="J826" s="8"/>
    </row>
    <row r="827" spans="1:10" ht="15.75" customHeight="1" x14ac:dyDescent="0.25">
      <c r="A827" s="1"/>
      <c r="B827" s="1"/>
      <c r="D827" s="1"/>
      <c r="H827" s="8"/>
      <c r="I827" s="8"/>
      <c r="J827" s="8"/>
    </row>
    <row r="828" spans="1:10" ht="15.75" customHeight="1" x14ac:dyDescent="0.25">
      <c r="A828" s="1"/>
      <c r="B828" s="1"/>
      <c r="D828" s="1"/>
      <c r="H828" s="8"/>
      <c r="I828" s="8"/>
      <c r="J828" s="8"/>
    </row>
    <row r="829" spans="1:10" ht="15.75" customHeight="1" x14ac:dyDescent="0.25">
      <c r="A829" s="1"/>
      <c r="B829" s="1"/>
      <c r="D829" s="1"/>
      <c r="H829" s="8"/>
      <c r="I829" s="8"/>
      <c r="J829" s="8"/>
    </row>
    <row r="830" spans="1:10" ht="15.75" customHeight="1" x14ac:dyDescent="0.25">
      <c r="A830" s="1"/>
      <c r="B830" s="1"/>
      <c r="D830" s="1"/>
      <c r="H830" s="8"/>
      <c r="I830" s="8"/>
      <c r="J830" s="8"/>
    </row>
    <row r="831" spans="1:10" ht="15.75" customHeight="1" x14ac:dyDescent="0.25">
      <c r="A831" s="1"/>
      <c r="B831" s="1"/>
      <c r="D831" s="1"/>
      <c r="H831" s="8"/>
      <c r="I831" s="8"/>
      <c r="J831" s="8"/>
    </row>
    <row r="832" spans="1:10" ht="15.75" customHeight="1" x14ac:dyDescent="0.25">
      <c r="A832" s="1"/>
      <c r="B832" s="1"/>
      <c r="D832" s="1"/>
      <c r="H832" s="8"/>
      <c r="I832" s="8"/>
      <c r="J832" s="8"/>
    </row>
    <row r="833" spans="1:10" ht="15.75" customHeight="1" x14ac:dyDescent="0.25">
      <c r="A833" s="1"/>
      <c r="B833" s="1"/>
      <c r="D833" s="1"/>
      <c r="H833" s="8"/>
      <c r="I833" s="8"/>
      <c r="J833" s="8"/>
    </row>
    <row r="834" spans="1:10" ht="15.75" customHeight="1" x14ac:dyDescent="0.25">
      <c r="A834" s="1"/>
      <c r="B834" s="1"/>
      <c r="D834" s="1"/>
      <c r="H834" s="8"/>
      <c r="I834" s="8"/>
      <c r="J834" s="8"/>
    </row>
    <row r="835" spans="1:10" ht="15.75" customHeight="1" x14ac:dyDescent="0.25">
      <c r="A835" s="1"/>
      <c r="B835" s="1"/>
      <c r="D835" s="1"/>
      <c r="H835" s="8"/>
      <c r="I835" s="8"/>
      <c r="J835" s="8"/>
    </row>
    <row r="836" spans="1:10" ht="15.75" customHeight="1" x14ac:dyDescent="0.25">
      <c r="A836" s="1"/>
      <c r="B836" s="1"/>
      <c r="D836" s="1"/>
      <c r="H836" s="8"/>
      <c r="I836" s="8"/>
      <c r="J836" s="8"/>
    </row>
    <row r="837" spans="1:10" ht="15.75" customHeight="1" x14ac:dyDescent="0.25">
      <c r="A837" s="1"/>
      <c r="B837" s="1"/>
      <c r="D837" s="1"/>
      <c r="H837" s="8"/>
      <c r="I837" s="8"/>
      <c r="J837" s="8"/>
    </row>
    <row r="838" spans="1:10" ht="15.75" customHeight="1" x14ac:dyDescent="0.25">
      <c r="A838" s="1"/>
      <c r="B838" s="1"/>
      <c r="D838" s="1"/>
      <c r="H838" s="8"/>
      <c r="I838" s="8"/>
      <c r="J838" s="8"/>
    </row>
    <row r="839" spans="1:10" ht="15.75" customHeight="1" x14ac:dyDescent="0.25">
      <c r="A839" s="1"/>
      <c r="B839" s="1"/>
      <c r="D839" s="1"/>
      <c r="H839" s="8"/>
      <c r="I839" s="8"/>
      <c r="J839" s="8"/>
    </row>
    <row r="840" spans="1:10" ht="15.75" customHeight="1" x14ac:dyDescent="0.25">
      <c r="A840" s="1"/>
      <c r="B840" s="1"/>
      <c r="D840" s="1"/>
      <c r="H840" s="8"/>
      <c r="I840" s="8"/>
      <c r="J840" s="8"/>
    </row>
    <row r="841" spans="1:10" ht="15.75" customHeight="1" x14ac:dyDescent="0.25">
      <c r="A841" s="1"/>
      <c r="B841" s="1"/>
      <c r="D841" s="1"/>
      <c r="H841" s="8"/>
      <c r="I841" s="8"/>
      <c r="J841" s="8"/>
    </row>
    <row r="842" spans="1:10" ht="15.75" customHeight="1" x14ac:dyDescent="0.25">
      <c r="A842" s="1"/>
      <c r="B842" s="1"/>
      <c r="D842" s="1"/>
      <c r="H842" s="8"/>
      <c r="I842" s="8"/>
      <c r="J842" s="8"/>
    </row>
    <row r="843" spans="1:10" ht="15.75" customHeight="1" x14ac:dyDescent="0.25">
      <c r="A843" s="1"/>
      <c r="B843" s="1"/>
      <c r="D843" s="1"/>
      <c r="H843" s="8"/>
      <c r="I843" s="8"/>
      <c r="J843" s="8"/>
    </row>
    <row r="844" spans="1:10" ht="15.75" customHeight="1" x14ac:dyDescent="0.25">
      <c r="A844" s="1"/>
      <c r="B844" s="1"/>
      <c r="D844" s="1"/>
      <c r="H844" s="8"/>
      <c r="I844" s="8"/>
      <c r="J844" s="8"/>
    </row>
    <row r="845" spans="1:10" ht="15.75" customHeight="1" x14ac:dyDescent="0.25">
      <c r="A845" s="1"/>
      <c r="B845" s="1"/>
      <c r="D845" s="1"/>
      <c r="H845" s="8"/>
      <c r="I845" s="8"/>
      <c r="J845" s="8"/>
    </row>
    <row r="846" spans="1:10" ht="15.75" customHeight="1" x14ac:dyDescent="0.25">
      <c r="A846" s="1"/>
      <c r="B846" s="1"/>
      <c r="D846" s="1"/>
      <c r="H846" s="8"/>
      <c r="I846" s="8"/>
      <c r="J846" s="8"/>
    </row>
    <row r="847" spans="1:10" ht="15.75" customHeight="1" x14ac:dyDescent="0.25">
      <c r="A847" s="1"/>
      <c r="B847" s="1"/>
      <c r="D847" s="1"/>
      <c r="H847" s="8"/>
      <c r="I847" s="8"/>
      <c r="J847" s="8"/>
    </row>
    <row r="848" spans="1:10" ht="15.75" customHeight="1" x14ac:dyDescent="0.25">
      <c r="A848" s="1"/>
      <c r="B848" s="1"/>
      <c r="D848" s="1"/>
      <c r="H848" s="8"/>
      <c r="I848" s="8"/>
      <c r="J848" s="8"/>
    </row>
    <row r="849" spans="1:10" ht="15.75" customHeight="1" x14ac:dyDescent="0.25">
      <c r="A849" s="1"/>
      <c r="B849" s="1"/>
      <c r="D849" s="1"/>
      <c r="H849" s="8"/>
      <c r="I849" s="8"/>
      <c r="J849" s="8"/>
    </row>
    <row r="850" spans="1:10" ht="15.75" customHeight="1" x14ac:dyDescent="0.25">
      <c r="A850" s="1"/>
      <c r="B850" s="1"/>
      <c r="D850" s="1"/>
      <c r="H850" s="8"/>
      <c r="I850" s="8"/>
      <c r="J850" s="8"/>
    </row>
    <row r="851" spans="1:10" ht="15.75" customHeight="1" x14ac:dyDescent="0.25">
      <c r="A851" s="1"/>
      <c r="B851" s="1"/>
      <c r="D851" s="1"/>
      <c r="H851" s="8"/>
      <c r="I851" s="8"/>
      <c r="J851" s="8"/>
    </row>
    <row r="852" spans="1:10" ht="15.75" customHeight="1" x14ac:dyDescent="0.25">
      <c r="A852" s="1"/>
      <c r="B852" s="1"/>
      <c r="D852" s="1"/>
      <c r="H852" s="8"/>
      <c r="I852" s="8"/>
      <c r="J852" s="8"/>
    </row>
    <row r="853" spans="1:10" ht="15.75" customHeight="1" x14ac:dyDescent="0.25">
      <c r="A853" s="1"/>
      <c r="B853" s="1"/>
      <c r="D853" s="1"/>
      <c r="H853" s="8"/>
      <c r="I853" s="8"/>
      <c r="J853" s="8"/>
    </row>
    <row r="854" spans="1:10" ht="15.75" customHeight="1" x14ac:dyDescent="0.25">
      <c r="A854" s="1"/>
      <c r="B854" s="1"/>
      <c r="D854" s="1"/>
      <c r="H854" s="8"/>
      <c r="I854" s="8"/>
      <c r="J854" s="8"/>
    </row>
    <row r="855" spans="1:10" ht="15.75" customHeight="1" x14ac:dyDescent="0.25">
      <c r="A855" s="1"/>
      <c r="B855" s="1"/>
      <c r="D855" s="1"/>
      <c r="H855" s="8"/>
      <c r="I855" s="8"/>
      <c r="J855" s="8"/>
    </row>
    <row r="856" spans="1:10" ht="15.75" customHeight="1" x14ac:dyDescent="0.25">
      <c r="A856" s="1"/>
      <c r="B856" s="1"/>
      <c r="D856" s="1"/>
      <c r="H856" s="8"/>
      <c r="I856" s="8"/>
      <c r="J856" s="8"/>
    </row>
    <row r="857" spans="1:10" ht="15.75" customHeight="1" x14ac:dyDescent="0.25">
      <c r="A857" s="1"/>
      <c r="B857" s="1"/>
      <c r="D857" s="1"/>
      <c r="H857" s="8"/>
      <c r="I857" s="8"/>
      <c r="J857" s="8"/>
    </row>
    <row r="858" spans="1:10" ht="15.75" customHeight="1" x14ac:dyDescent="0.25">
      <c r="A858" s="1"/>
      <c r="B858" s="1"/>
      <c r="D858" s="1"/>
      <c r="H858" s="8"/>
      <c r="I858" s="8"/>
      <c r="J858" s="8"/>
    </row>
    <row r="859" spans="1:10" ht="15.75" customHeight="1" x14ac:dyDescent="0.25">
      <c r="A859" s="1"/>
      <c r="B859" s="1"/>
      <c r="D859" s="1"/>
      <c r="H859" s="8"/>
      <c r="I859" s="8"/>
      <c r="J859" s="8"/>
    </row>
    <row r="860" spans="1:10" ht="15.75" customHeight="1" x14ac:dyDescent="0.25">
      <c r="A860" s="1"/>
      <c r="B860" s="1"/>
      <c r="D860" s="1"/>
      <c r="H860" s="8"/>
      <c r="I860" s="8"/>
      <c r="J860" s="8"/>
    </row>
    <row r="861" spans="1:10" ht="15.75" customHeight="1" x14ac:dyDescent="0.25">
      <c r="A861" s="1"/>
      <c r="B861" s="1"/>
      <c r="D861" s="1"/>
      <c r="H861" s="8"/>
      <c r="I861" s="8"/>
      <c r="J861" s="8"/>
    </row>
    <row r="862" spans="1:10" ht="15.75" customHeight="1" x14ac:dyDescent="0.25">
      <c r="A862" s="1"/>
      <c r="B862" s="1"/>
      <c r="D862" s="1"/>
      <c r="H862" s="8"/>
      <c r="I862" s="8"/>
      <c r="J862" s="8"/>
    </row>
    <row r="863" spans="1:10" ht="15.75" customHeight="1" x14ac:dyDescent="0.25">
      <c r="A863" s="1"/>
      <c r="B863" s="1"/>
      <c r="D863" s="1"/>
      <c r="H863" s="8"/>
      <c r="I863" s="8"/>
      <c r="J863" s="8"/>
    </row>
    <row r="864" spans="1:10" ht="15.75" customHeight="1" x14ac:dyDescent="0.25">
      <c r="A864" s="1"/>
      <c r="B864" s="1"/>
      <c r="D864" s="1"/>
      <c r="H864" s="8"/>
      <c r="I864" s="8"/>
      <c r="J864" s="8"/>
    </row>
    <row r="865" spans="1:10" ht="15.75" customHeight="1" x14ac:dyDescent="0.25">
      <c r="A865" s="1"/>
      <c r="B865" s="1"/>
      <c r="D865" s="1"/>
      <c r="H865" s="8"/>
      <c r="I865" s="8"/>
      <c r="J865" s="8"/>
    </row>
    <row r="866" spans="1:10" ht="15.75" customHeight="1" x14ac:dyDescent="0.25">
      <c r="A866" s="1"/>
      <c r="B866" s="1"/>
      <c r="D866" s="1"/>
      <c r="H866" s="8"/>
      <c r="I866" s="8"/>
      <c r="J866" s="8"/>
    </row>
    <row r="867" spans="1:10" ht="15.75" customHeight="1" x14ac:dyDescent="0.25">
      <c r="A867" s="1"/>
      <c r="B867" s="1"/>
      <c r="D867" s="1"/>
      <c r="H867" s="8"/>
      <c r="I867" s="8"/>
      <c r="J867" s="8"/>
    </row>
    <row r="868" spans="1:10" ht="15.75" customHeight="1" x14ac:dyDescent="0.25">
      <c r="A868" s="1"/>
      <c r="B868" s="1"/>
      <c r="D868" s="1"/>
      <c r="H868" s="8"/>
      <c r="I868" s="8"/>
      <c r="J868" s="8"/>
    </row>
    <row r="869" spans="1:10" ht="15.75" customHeight="1" x14ac:dyDescent="0.25">
      <c r="A869" s="1"/>
      <c r="B869" s="1"/>
      <c r="D869" s="1"/>
      <c r="H869" s="8"/>
      <c r="I869" s="8"/>
      <c r="J869" s="8"/>
    </row>
    <row r="870" spans="1:10" ht="15.75" customHeight="1" x14ac:dyDescent="0.25">
      <c r="A870" s="1"/>
      <c r="B870" s="1"/>
      <c r="D870" s="1"/>
      <c r="H870" s="8"/>
      <c r="I870" s="8"/>
      <c r="J870" s="8"/>
    </row>
    <row r="871" spans="1:10" ht="15.75" customHeight="1" x14ac:dyDescent="0.25">
      <c r="A871" s="1"/>
      <c r="B871" s="1"/>
      <c r="D871" s="1"/>
      <c r="H871" s="8"/>
      <c r="I871" s="8"/>
      <c r="J871" s="8"/>
    </row>
    <row r="872" spans="1:10" ht="15.75" customHeight="1" x14ac:dyDescent="0.25">
      <c r="A872" s="1"/>
      <c r="B872" s="1"/>
      <c r="D872" s="1"/>
      <c r="H872" s="8"/>
      <c r="I872" s="8"/>
      <c r="J872" s="8"/>
    </row>
    <row r="873" spans="1:10" ht="15.75" customHeight="1" x14ac:dyDescent="0.25">
      <c r="A873" s="1"/>
      <c r="B873" s="1"/>
      <c r="D873" s="1"/>
      <c r="H873" s="8"/>
      <c r="I873" s="8"/>
      <c r="J873" s="8"/>
    </row>
    <row r="874" spans="1:10" ht="15.75" customHeight="1" x14ac:dyDescent="0.25">
      <c r="A874" s="1"/>
      <c r="B874" s="1"/>
      <c r="D874" s="1"/>
      <c r="H874" s="8"/>
      <c r="I874" s="8"/>
      <c r="J874" s="8"/>
    </row>
    <row r="875" spans="1:10" ht="15.75" customHeight="1" x14ac:dyDescent="0.25">
      <c r="A875" s="1"/>
      <c r="B875" s="1"/>
      <c r="D875" s="1"/>
      <c r="H875" s="8"/>
      <c r="I875" s="8"/>
      <c r="J875" s="8"/>
    </row>
    <row r="876" spans="1:10" ht="15.75" customHeight="1" x14ac:dyDescent="0.25">
      <c r="A876" s="1"/>
      <c r="B876" s="1"/>
      <c r="D876" s="1"/>
      <c r="H876" s="8"/>
      <c r="I876" s="8"/>
      <c r="J876" s="8"/>
    </row>
    <row r="877" spans="1:10" ht="15.75" customHeight="1" x14ac:dyDescent="0.25">
      <c r="A877" s="1"/>
      <c r="B877" s="1"/>
      <c r="D877" s="1"/>
      <c r="H877" s="8"/>
      <c r="I877" s="8"/>
      <c r="J877" s="8"/>
    </row>
    <row r="878" spans="1:10" ht="15.75" customHeight="1" x14ac:dyDescent="0.25">
      <c r="A878" s="1"/>
      <c r="B878" s="1"/>
      <c r="D878" s="1"/>
      <c r="H878" s="8"/>
      <c r="I878" s="8"/>
      <c r="J878" s="8"/>
    </row>
    <row r="879" spans="1:10" ht="15.75" customHeight="1" x14ac:dyDescent="0.25">
      <c r="A879" s="1"/>
      <c r="B879" s="1"/>
      <c r="D879" s="1"/>
      <c r="H879" s="8"/>
      <c r="I879" s="8"/>
      <c r="J879" s="8"/>
    </row>
    <row r="880" spans="1:10" ht="15.75" customHeight="1" x14ac:dyDescent="0.25">
      <c r="A880" s="1"/>
      <c r="B880" s="1"/>
      <c r="D880" s="1"/>
      <c r="H880" s="8"/>
      <c r="I880" s="8"/>
      <c r="J880" s="8"/>
    </row>
    <row r="881" spans="1:10" ht="15.75" customHeight="1" x14ac:dyDescent="0.25">
      <c r="A881" s="1"/>
      <c r="B881" s="1"/>
      <c r="D881" s="1"/>
      <c r="H881" s="8"/>
      <c r="I881" s="8"/>
      <c r="J881" s="8"/>
    </row>
    <row r="882" spans="1:10" ht="15.75" customHeight="1" x14ac:dyDescent="0.25">
      <c r="A882" s="1"/>
      <c r="B882" s="1"/>
      <c r="D882" s="1"/>
      <c r="H882" s="8"/>
      <c r="I882" s="8"/>
      <c r="J882" s="8"/>
    </row>
    <row r="883" spans="1:10" ht="15.75" customHeight="1" x14ac:dyDescent="0.25">
      <c r="A883" s="1"/>
      <c r="B883" s="1"/>
      <c r="D883" s="1"/>
      <c r="H883" s="8"/>
      <c r="I883" s="8"/>
      <c r="J883" s="8"/>
    </row>
    <row r="884" spans="1:10" ht="15.75" customHeight="1" x14ac:dyDescent="0.25">
      <c r="A884" s="1"/>
      <c r="B884" s="1"/>
      <c r="D884" s="1"/>
      <c r="H884" s="8"/>
      <c r="I884" s="8"/>
      <c r="J884" s="8"/>
    </row>
    <row r="885" spans="1:10" ht="15.75" customHeight="1" x14ac:dyDescent="0.25">
      <c r="A885" s="1"/>
      <c r="B885" s="1"/>
      <c r="D885" s="1"/>
      <c r="H885" s="8"/>
      <c r="I885" s="8"/>
      <c r="J885" s="8"/>
    </row>
    <row r="886" spans="1:10" ht="15.75" customHeight="1" x14ac:dyDescent="0.25">
      <c r="A886" s="1"/>
      <c r="B886" s="1"/>
      <c r="D886" s="1"/>
      <c r="H886" s="8"/>
      <c r="I886" s="8"/>
      <c r="J886" s="8"/>
    </row>
    <row r="887" spans="1:10" ht="15.75" customHeight="1" x14ac:dyDescent="0.25">
      <c r="A887" s="1"/>
      <c r="B887" s="1"/>
      <c r="D887" s="1"/>
      <c r="H887" s="8"/>
      <c r="I887" s="8"/>
      <c r="J887" s="8"/>
    </row>
    <row r="888" spans="1:10" ht="15.75" customHeight="1" x14ac:dyDescent="0.25">
      <c r="A888" s="1"/>
      <c r="B888" s="1"/>
      <c r="D888" s="1"/>
      <c r="H888" s="8"/>
      <c r="I888" s="8"/>
      <c r="J888" s="8"/>
    </row>
    <row r="889" spans="1:10" ht="15.75" customHeight="1" x14ac:dyDescent="0.25">
      <c r="A889" s="1"/>
      <c r="B889" s="1"/>
      <c r="D889" s="1"/>
      <c r="H889" s="8"/>
      <c r="I889" s="8"/>
      <c r="J889" s="8"/>
    </row>
    <row r="890" spans="1:10" ht="15.75" customHeight="1" x14ac:dyDescent="0.25">
      <c r="A890" s="1"/>
      <c r="B890" s="1"/>
      <c r="D890" s="1"/>
      <c r="H890" s="8"/>
      <c r="I890" s="8"/>
      <c r="J890" s="8"/>
    </row>
    <row r="891" spans="1:10" ht="15.75" customHeight="1" x14ac:dyDescent="0.25">
      <c r="A891" s="1"/>
      <c r="B891" s="1"/>
      <c r="D891" s="1"/>
      <c r="H891" s="8"/>
      <c r="I891" s="8"/>
      <c r="J891" s="8"/>
    </row>
    <row r="892" spans="1:10" ht="15.75" customHeight="1" x14ac:dyDescent="0.25">
      <c r="A892" s="1"/>
      <c r="B892" s="1"/>
      <c r="D892" s="1"/>
      <c r="H892" s="8"/>
      <c r="I892" s="8"/>
      <c r="J892" s="8"/>
    </row>
    <row r="893" spans="1:10" ht="15.75" customHeight="1" x14ac:dyDescent="0.25">
      <c r="A893" s="1"/>
      <c r="B893" s="1"/>
      <c r="D893" s="1"/>
      <c r="H893" s="8"/>
      <c r="I893" s="8"/>
      <c r="J893" s="8"/>
    </row>
    <row r="894" spans="1:10" ht="15.75" customHeight="1" x14ac:dyDescent="0.25">
      <c r="A894" s="1"/>
      <c r="B894" s="1"/>
      <c r="D894" s="1"/>
      <c r="H894" s="8"/>
      <c r="I894" s="8"/>
      <c r="J894" s="8"/>
    </row>
    <row r="895" spans="1:10" ht="15.75" customHeight="1" x14ac:dyDescent="0.25">
      <c r="A895" s="1"/>
      <c r="B895" s="1"/>
      <c r="D895" s="1"/>
      <c r="H895" s="8"/>
      <c r="I895" s="8"/>
      <c r="J895" s="8"/>
    </row>
    <row r="896" spans="1:10" ht="15.75" customHeight="1" x14ac:dyDescent="0.25">
      <c r="A896" s="1"/>
      <c r="B896" s="1"/>
      <c r="D896" s="1"/>
      <c r="H896" s="8"/>
      <c r="I896" s="8"/>
      <c r="J896" s="8"/>
    </row>
    <row r="897" spans="1:10" ht="15.75" customHeight="1" x14ac:dyDescent="0.25">
      <c r="A897" s="1"/>
      <c r="B897" s="1"/>
      <c r="D897" s="1"/>
      <c r="H897" s="8"/>
      <c r="I897" s="8"/>
      <c r="J897" s="8"/>
    </row>
    <row r="898" spans="1:10" ht="15.75" customHeight="1" x14ac:dyDescent="0.25">
      <c r="A898" s="1"/>
      <c r="B898" s="1"/>
      <c r="D898" s="1"/>
      <c r="H898" s="8"/>
      <c r="I898" s="8"/>
      <c r="J898" s="8"/>
    </row>
    <row r="899" spans="1:10" ht="15.75" customHeight="1" x14ac:dyDescent="0.25">
      <c r="A899" s="1"/>
      <c r="B899" s="1"/>
      <c r="D899" s="1"/>
      <c r="H899" s="8"/>
      <c r="I899" s="8"/>
      <c r="J899" s="8"/>
    </row>
    <row r="900" spans="1:10" ht="15.75" customHeight="1" x14ac:dyDescent="0.25">
      <c r="A900" s="1"/>
      <c r="B900" s="1"/>
      <c r="D900" s="1"/>
      <c r="H900" s="8"/>
      <c r="I900" s="8"/>
      <c r="J900" s="8"/>
    </row>
    <row r="901" spans="1:10" ht="15.75" customHeight="1" x14ac:dyDescent="0.25">
      <c r="A901" s="1"/>
      <c r="B901" s="1"/>
      <c r="D901" s="1"/>
      <c r="H901" s="8"/>
      <c r="I901" s="8"/>
      <c r="J901" s="8"/>
    </row>
    <row r="902" spans="1:10" ht="15.75" customHeight="1" x14ac:dyDescent="0.25">
      <c r="A902" s="1"/>
      <c r="B902" s="1"/>
      <c r="D902" s="1"/>
      <c r="H902" s="8"/>
      <c r="I902" s="8"/>
      <c r="J902" s="8"/>
    </row>
    <row r="903" spans="1:10" ht="15.75" customHeight="1" x14ac:dyDescent="0.25">
      <c r="A903" s="1"/>
      <c r="B903" s="1"/>
      <c r="D903" s="1"/>
      <c r="H903" s="8"/>
      <c r="I903" s="8"/>
      <c r="J903" s="8"/>
    </row>
    <row r="904" spans="1:10" ht="15.75" customHeight="1" x14ac:dyDescent="0.25">
      <c r="A904" s="1"/>
      <c r="B904" s="1"/>
      <c r="D904" s="1"/>
      <c r="H904" s="8"/>
      <c r="I904" s="8"/>
      <c r="J904" s="8"/>
    </row>
    <row r="905" spans="1:10" ht="15.75" customHeight="1" x14ac:dyDescent="0.25">
      <c r="A905" s="1"/>
      <c r="B905" s="1"/>
      <c r="D905" s="1"/>
      <c r="H905" s="8"/>
      <c r="I905" s="8"/>
      <c r="J905" s="8"/>
    </row>
    <row r="906" spans="1:10" ht="15.75" customHeight="1" x14ac:dyDescent="0.25">
      <c r="A906" s="1"/>
      <c r="B906" s="1"/>
      <c r="D906" s="1"/>
      <c r="H906" s="8"/>
      <c r="I906" s="8"/>
      <c r="J906" s="8"/>
    </row>
    <row r="907" spans="1:10" ht="15.75" customHeight="1" x14ac:dyDescent="0.25">
      <c r="A907" s="1"/>
      <c r="B907" s="1"/>
      <c r="D907" s="1"/>
      <c r="H907" s="8"/>
      <c r="I907" s="8"/>
      <c r="J907" s="8"/>
    </row>
    <row r="908" spans="1:10" ht="15.75" customHeight="1" x14ac:dyDescent="0.25">
      <c r="A908" s="1"/>
      <c r="B908" s="1"/>
      <c r="D908" s="1"/>
      <c r="H908" s="8"/>
      <c r="I908" s="8"/>
      <c r="J908" s="8"/>
    </row>
    <row r="909" spans="1:10" ht="15.75" customHeight="1" x14ac:dyDescent="0.25">
      <c r="A909" s="1"/>
      <c r="B909" s="1"/>
      <c r="D909" s="1"/>
      <c r="H909" s="8"/>
      <c r="I909" s="8"/>
      <c r="J909" s="8"/>
    </row>
    <row r="910" spans="1:10" ht="15.75" customHeight="1" x14ac:dyDescent="0.25">
      <c r="A910" s="1"/>
      <c r="B910" s="1"/>
      <c r="D910" s="1"/>
      <c r="H910" s="8"/>
      <c r="I910" s="8"/>
      <c r="J910" s="8"/>
    </row>
    <row r="911" spans="1:10" ht="15.75" customHeight="1" x14ac:dyDescent="0.25">
      <c r="A911" s="1"/>
      <c r="B911" s="1"/>
      <c r="D911" s="1"/>
      <c r="H911" s="8"/>
      <c r="I911" s="8"/>
      <c r="J911" s="8"/>
    </row>
    <row r="912" spans="1:10" ht="15.75" customHeight="1" x14ac:dyDescent="0.25">
      <c r="A912" s="1"/>
      <c r="B912" s="1"/>
      <c r="D912" s="1"/>
      <c r="H912" s="8"/>
      <c r="I912" s="8"/>
      <c r="J912" s="8"/>
    </row>
    <row r="913" spans="1:10" ht="15.75" customHeight="1" x14ac:dyDescent="0.25">
      <c r="A913" s="1"/>
      <c r="B913" s="1"/>
      <c r="D913" s="1"/>
      <c r="H913" s="8"/>
      <c r="I913" s="8"/>
      <c r="J913" s="8"/>
    </row>
    <row r="914" spans="1:10" ht="15.75" customHeight="1" x14ac:dyDescent="0.25">
      <c r="A914" s="1"/>
      <c r="B914" s="1"/>
      <c r="D914" s="1"/>
      <c r="H914" s="8"/>
      <c r="I914" s="8"/>
      <c r="J914" s="8"/>
    </row>
    <row r="915" spans="1:10" ht="15.75" customHeight="1" x14ac:dyDescent="0.25">
      <c r="A915" s="1"/>
      <c r="B915" s="1"/>
      <c r="D915" s="1"/>
      <c r="H915" s="8"/>
      <c r="I915" s="8"/>
      <c r="J915" s="8"/>
    </row>
    <row r="916" spans="1:10" ht="15.75" customHeight="1" x14ac:dyDescent="0.25">
      <c r="A916" s="1"/>
      <c r="B916" s="1"/>
      <c r="D916" s="1"/>
      <c r="H916" s="8"/>
      <c r="I916" s="8"/>
      <c r="J916" s="8"/>
    </row>
    <row r="917" spans="1:10" ht="15.75" customHeight="1" x14ac:dyDescent="0.25">
      <c r="A917" s="1"/>
      <c r="B917" s="1"/>
      <c r="D917" s="1"/>
      <c r="H917" s="8"/>
      <c r="I917" s="8"/>
      <c r="J917" s="8"/>
    </row>
    <row r="918" spans="1:10" ht="15.75" customHeight="1" x14ac:dyDescent="0.25">
      <c r="A918" s="1"/>
      <c r="B918" s="1"/>
      <c r="D918" s="1"/>
      <c r="H918" s="8"/>
      <c r="I918" s="8"/>
      <c r="J918" s="8"/>
    </row>
    <row r="919" spans="1:10" ht="15.75" customHeight="1" x14ac:dyDescent="0.25">
      <c r="A919" s="1"/>
      <c r="B919" s="1"/>
      <c r="D919" s="1"/>
      <c r="H919" s="8"/>
      <c r="I919" s="8"/>
      <c r="J919" s="8"/>
    </row>
    <row r="920" spans="1:10" ht="15.75" customHeight="1" x14ac:dyDescent="0.25">
      <c r="A920" s="1"/>
      <c r="B920" s="1"/>
      <c r="D920" s="1"/>
      <c r="H920" s="8"/>
      <c r="I920" s="8"/>
      <c r="J920" s="8"/>
    </row>
    <row r="921" spans="1:10" ht="15.75" customHeight="1" x14ac:dyDescent="0.25">
      <c r="A921" s="1"/>
      <c r="B921" s="1"/>
      <c r="D921" s="1"/>
      <c r="H921" s="8"/>
      <c r="I921" s="8"/>
      <c r="J921" s="8"/>
    </row>
    <row r="922" spans="1:10" ht="15.75" customHeight="1" x14ac:dyDescent="0.25">
      <c r="A922" s="1"/>
      <c r="B922" s="1"/>
      <c r="D922" s="1"/>
      <c r="H922" s="8"/>
      <c r="I922" s="8"/>
      <c r="J922" s="8"/>
    </row>
    <row r="923" spans="1:10" ht="15.75" customHeight="1" x14ac:dyDescent="0.25">
      <c r="A923" s="1"/>
      <c r="B923" s="1"/>
      <c r="D923" s="1"/>
      <c r="H923" s="8"/>
      <c r="I923" s="8"/>
      <c r="J923" s="8"/>
    </row>
    <row r="924" spans="1:10" ht="15.75" customHeight="1" x14ac:dyDescent="0.25">
      <c r="A924" s="1"/>
      <c r="B924" s="1"/>
      <c r="D924" s="1"/>
      <c r="H924" s="8"/>
      <c r="I924" s="8"/>
      <c r="J924" s="8"/>
    </row>
    <row r="925" spans="1:10" ht="15.75" customHeight="1" x14ac:dyDescent="0.25">
      <c r="A925" s="1"/>
      <c r="B925" s="1"/>
      <c r="D925" s="1"/>
      <c r="H925" s="8"/>
      <c r="I925" s="8"/>
      <c r="J925" s="8"/>
    </row>
    <row r="926" spans="1:10" ht="15.75" customHeight="1" x14ac:dyDescent="0.25">
      <c r="A926" s="1"/>
      <c r="B926" s="1"/>
      <c r="D926" s="1"/>
      <c r="H926" s="8"/>
      <c r="I926" s="8"/>
      <c r="J926" s="8"/>
    </row>
    <row r="927" spans="1:10" ht="15.75" customHeight="1" x14ac:dyDescent="0.25">
      <c r="A927" s="1"/>
      <c r="B927" s="1"/>
      <c r="D927" s="1"/>
      <c r="H927" s="8"/>
      <c r="I927" s="8"/>
      <c r="J927" s="8"/>
    </row>
    <row r="928" spans="1:10" ht="15.75" customHeight="1" x14ac:dyDescent="0.25">
      <c r="A928" s="1"/>
      <c r="B928" s="1"/>
      <c r="D928" s="1"/>
      <c r="H928" s="8"/>
      <c r="I928" s="8"/>
      <c r="J928" s="8"/>
    </row>
    <row r="929" spans="1:10" ht="15.75" customHeight="1" x14ac:dyDescent="0.25">
      <c r="A929" s="1"/>
      <c r="B929" s="1"/>
      <c r="D929" s="1"/>
      <c r="H929" s="8"/>
      <c r="I929" s="8"/>
      <c r="J929" s="8"/>
    </row>
    <row r="930" spans="1:10" ht="15.75" customHeight="1" x14ac:dyDescent="0.25">
      <c r="A930" s="1"/>
      <c r="B930" s="1"/>
      <c r="D930" s="1"/>
      <c r="H930" s="8"/>
      <c r="I930" s="8"/>
      <c r="J930" s="8"/>
    </row>
    <row r="931" spans="1:10" ht="15.75" customHeight="1" x14ac:dyDescent="0.25">
      <c r="A931" s="1"/>
      <c r="B931" s="1"/>
      <c r="D931" s="1"/>
      <c r="H931" s="8"/>
      <c r="I931" s="8"/>
      <c r="J931" s="8"/>
    </row>
    <row r="932" spans="1:10" ht="15.75" customHeight="1" x14ac:dyDescent="0.25">
      <c r="A932" s="1"/>
      <c r="B932" s="1"/>
      <c r="D932" s="1"/>
      <c r="H932" s="8"/>
      <c r="I932" s="8"/>
      <c r="J932" s="8"/>
    </row>
    <row r="933" spans="1:10" ht="15.75" customHeight="1" x14ac:dyDescent="0.25">
      <c r="A933" s="1"/>
      <c r="B933" s="1"/>
      <c r="D933" s="1"/>
      <c r="H933" s="8"/>
      <c r="I933" s="8"/>
      <c r="J933" s="8"/>
    </row>
    <row r="934" spans="1:10" ht="15.75" customHeight="1" x14ac:dyDescent="0.25">
      <c r="A934" s="1"/>
      <c r="B934" s="1"/>
      <c r="D934" s="1"/>
      <c r="H934" s="8"/>
      <c r="I934" s="8"/>
      <c r="J934" s="8"/>
    </row>
    <row r="935" spans="1:10" ht="15.75" customHeight="1" x14ac:dyDescent="0.25">
      <c r="A935" s="1"/>
      <c r="B935" s="1"/>
      <c r="D935" s="1"/>
      <c r="H935" s="8"/>
      <c r="I935" s="8"/>
      <c r="J935" s="8"/>
    </row>
    <row r="936" spans="1:10" ht="15.75" customHeight="1" x14ac:dyDescent="0.25">
      <c r="A936" s="1"/>
      <c r="B936" s="1"/>
      <c r="D936" s="1"/>
      <c r="H936" s="8"/>
      <c r="I936" s="8"/>
      <c r="J936" s="8"/>
    </row>
    <row r="937" spans="1:10" ht="15.75" customHeight="1" x14ac:dyDescent="0.25">
      <c r="A937" s="1"/>
      <c r="B937" s="1"/>
      <c r="D937" s="1"/>
      <c r="H937" s="8"/>
      <c r="I937" s="8"/>
      <c r="J937" s="8"/>
    </row>
    <row r="938" spans="1:10" ht="15.75" customHeight="1" x14ac:dyDescent="0.25">
      <c r="A938" s="1"/>
      <c r="B938" s="1"/>
      <c r="D938" s="1"/>
      <c r="H938" s="8"/>
      <c r="I938" s="8"/>
      <c r="J938" s="8"/>
    </row>
    <row r="939" spans="1:10" ht="15.75" customHeight="1" x14ac:dyDescent="0.25">
      <c r="A939" s="1"/>
      <c r="B939" s="1"/>
      <c r="D939" s="1"/>
      <c r="H939" s="8"/>
      <c r="I939" s="8"/>
      <c r="J939" s="8"/>
    </row>
    <row r="940" spans="1:10" ht="15.75" customHeight="1" x14ac:dyDescent="0.25">
      <c r="A940" s="1"/>
      <c r="B940" s="1"/>
      <c r="D940" s="1"/>
      <c r="H940" s="8"/>
      <c r="I940" s="8"/>
      <c r="J940" s="8"/>
    </row>
    <row r="941" spans="1:10" ht="15.75" customHeight="1" x14ac:dyDescent="0.25">
      <c r="A941" s="1"/>
      <c r="B941" s="1"/>
      <c r="D941" s="1"/>
      <c r="H941" s="8"/>
      <c r="I941" s="8"/>
      <c r="J941" s="8"/>
    </row>
    <row r="942" spans="1:10" ht="15.75" customHeight="1" x14ac:dyDescent="0.25">
      <c r="A942" s="1"/>
      <c r="B942" s="1"/>
      <c r="D942" s="1"/>
      <c r="H942" s="8"/>
      <c r="I942" s="8"/>
      <c r="J942" s="8"/>
    </row>
    <row r="943" spans="1:10" ht="15.75" customHeight="1" x14ac:dyDescent="0.25">
      <c r="A943" s="1"/>
      <c r="B943" s="1"/>
      <c r="D943" s="1"/>
      <c r="H943" s="8"/>
      <c r="I943" s="8"/>
      <c r="J943" s="8"/>
    </row>
    <row r="944" spans="1:10" ht="15.75" customHeight="1" x14ac:dyDescent="0.25">
      <c r="A944" s="1"/>
      <c r="B944" s="1"/>
      <c r="D944" s="1"/>
      <c r="H944" s="8"/>
      <c r="I944" s="8"/>
      <c r="J944" s="8"/>
    </row>
    <row r="945" spans="1:10" ht="15.75" customHeight="1" x14ac:dyDescent="0.25">
      <c r="A945" s="1"/>
      <c r="B945" s="1"/>
      <c r="D945" s="1"/>
      <c r="H945" s="8"/>
      <c r="I945" s="8"/>
      <c r="J945" s="8"/>
    </row>
    <row r="946" spans="1:10" ht="15.75" customHeight="1" x14ac:dyDescent="0.25">
      <c r="A946" s="1"/>
      <c r="B946" s="1"/>
      <c r="D946" s="1"/>
      <c r="H946" s="8"/>
      <c r="I946" s="8"/>
      <c r="J946" s="8"/>
    </row>
    <row r="947" spans="1:10" ht="15.75" customHeight="1" x14ac:dyDescent="0.25">
      <c r="A947" s="1"/>
      <c r="B947" s="1"/>
      <c r="D947" s="1"/>
      <c r="H947" s="8"/>
      <c r="I947" s="8"/>
      <c r="J947" s="8"/>
    </row>
    <row r="948" spans="1:10" ht="15.75" customHeight="1" x14ac:dyDescent="0.25">
      <c r="A948" s="1"/>
      <c r="B948" s="1"/>
      <c r="D948" s="1"/>
      <c r="H948" s="8"/>
      <c r="I948" s="8"/>
      <c r="J948" s="8"/>
    </row>
    <row r="949" spans="1:10" ht="15.75" customHeight="1" x14ac:dyDescent="0.25">
      <c r="A949" s="1"/>
      <c r="B949" s="1"/>
      <c r="D949" s="1"/>
      <c r="H949" s="8"/>
      <c r="I949" s="8"/>
      <c r="J949" s="8"/>
    </row>
    <row r="950" spans="1:10" ht="15.75" customHeight="1" x14ac:dyDescent="0.25">
      <c r="A950" s="1"/>
      <c r="B950" s="1"/>
      <c r="D950" s="1"/>
      <c r="H950" s="8"/>
      <c r="I950" s="8"/>
      <c r="J950" s="8"/>
    </row>
    <row r="951" spans="1:10" ht="15.75" customHeight="1" x14ac:dyDescent="0.25">
      <c r="A951" s="1"/>
      <c r="B951" s="1"/>
      <c r="D951" s="1"/>
      <c r="H951" s="8"/>
      <c r="I951" s="8"/>
      <c r="J951" s="8"/>
    </row>
    <row r="952" spans="1:10" ht="15.75" customHeight="1" x14ac:dyDescent="0.25">
      <c r="A952" s="1"/>
      <c r="B952" s="1"/>
      <c r="D952" s="1"/>
      <c r="H952" s="8"/>
      <c r="I952" s="8"/>
      <c r="J952" s="8"/>
    </row>
    <row r="953" spans="1:10" ht="15.75" customHeight="1" x14ac:dyDescent="0.25">
      <c r="A953" s="1"/>
      <c r="B953" s="1"/>
      <c r="D953" s="1"/>
      <c r="H953" s="8"/>
      <c r="I953" s="8"/>
      <c r="J953" s="8"/>
    </row>
    <row r="954" spans="1:10" ht="15.75" customHeight="1" x14ac:dyDescent="0.25">
      <c r="A954" s="1"/>
      <c r="B954" s="1"/>
      <c r="D954" s="1"/>
      <c r="H954" s="8"/>
      <c r="I954" s="8"/>
      <c r="J954" s="8"/>
    </row>
    <row r="955" spans="1:10" ht="15.75" customHeight="1" x14ac:dyDescent="0.25">
      <c r="A955" s="1"/>
      <c r="B955" s="1"/>
      <c r="D955" s="1"/>
      <c r="H955" s="8"/>
      <c r="I955" s="8"/>
      <c r="J955" s="8"/>
    </row>
    <row r="956" spans="1:10" ht="15.75" customHeight="1" x14ac:dyDescent="0.25">
      <c r="A956" s="1"/>
      <c r="B956" s="1"/>
      <c r="D956" s="1"/>
      <c r="H956" s="8"/>
      <c r="I956" s="8"/>
      <c r="J956" s="8"/>
    </row>
    <row r="957" spans="1:10" ht="15.75" customHeight="1" x14ac:dyDescent="0.25">
      <c r="A957" s="1"/>
      <c r="B957" s="1"/>
      <c r="D957" s="1"/>
      <c r="H957" s="8"/>
      <c r="I957" s="8"/>
      <c r="J957" s="8"/>
    </row>
    <row r="958" spans="1:10" ht="15.75" customHeight="1" x14ac:dyDescent="0.25">
      <c r="A958" s="1"/>
      <c r="B958" s="1"/>
      <c r="D958" s="1"/>
      <c r="H958" s="8"/>
      <c r="I958" s="8"/>
      <c r="J958" s="8"/>
    </row>
    <row r="959" spans="1:10" ht="15.75" customHeight="1" x14ac:dyDescent="0.25">
      <c r="A959" s="1"/>
      <c r="B959" s="1"/>
      <c r="D959" s="1"/>
      <c r="H959" s="8"/>
      <c r="I959" s="8"/>
      <c r="J959" s="8"/>
    </row>
    <row r="960" spans="1:10" ht="15.75" customHeight="1" x14ac:dyDescent="0.25">
      <c r="A960" s="1"/>
      <c r="B960" s="1"/>
      <c r="D960" s="1"/>
      <c r="H960" s="8"/>
      <c r="I960" s="8"/>
      <c r="J960" s="8"/>
    </row>
    <row r="961" spans="1:10" ht="15.75" customHeight="1" x14ac:dyDescent="0.25">
      <c r="A961" s="1"/>
      <c r="B961" s="1"/>
      <c r="D961" s="1"/>
      <c r="H961" s="8"/>
      <c r="I961" s="8"/>
      <c r="J961" s="8"/>
    </row>
    <row r="962" spans="1:10" ht="15.75" customHeight="1" x14ac:dyDescent="0.25">
      <c r="A962" s="1"/>
      <c r="B962" s="1"/>
      <c r="D962" s="1"/>
      <c r="H962" s="8"/>
      <c r="I962" s="8"/>
      <c r="J962" s="8"/>
    </row>
    <row r="963" spans="1:10" ht="15.75" customHeight="1" x14ac:dyDescent="0.25">
      <c r="A963" s="1"/>
      <c r="B963" s="1"/>
      <c r="D963" s="1"/>
      <c r="H963" s="8"/>
      <c r="I963" s="8"/>
      <c r="J963" s="8"/>
    </row>
    <row r="964" spans="1:10" ht="15.75" customHeight="1" x14ac:dyDescent="0.25">
      <c r="A964" s="1"/>
      <c r="B964" s="1"/>
      <c r="D964" s="1"/>
      <c r="H964" s="8"/>
      <c r="I964" s="8"/>
      <c r="J964" s="8"/>
    </row>
    <row r="965" spans="1:10" ht="15.75" customHeight="1" x14ac:dyDescent="0.25">
      <c r="A965" s="1"/>
      <c r="B965" s="1"/>
      <c r="D965" s="1"/>
      <c r="H965" s="8"/>
      <c r="I965" s="8"/>
      <c r="J965" s="8"/>
    </row>
    <row r="966" spans="1:10" ht="15.75" customHeight="1" x14ac:dyDescent="0.25">
      <c r="A966" s="1"/>
      <c r="B966" s="1"/>
      <c r="D966" s="1"/>
      <c r="H966" s="8"/>
      <c r="I966" s="8"/>
      <c r="J966" s="8"/>
    </row>
    <row r="967" spans="1:10" ht="15.75" customHeight="1" x14ac:dyDescent="0.25">
      <c r="A967" s="1"/>
      <c r="B967" s="1"/>
      <c r="D967" s="1"/>
      <c r="H967" s="8"/>
      <c r="I967" s="8"/>
      <c r="J967" s="8"/>
    </row>
    <row r="968" spans="1:10" ht="15.75" customHeight="1" x14ac:dyDescent="0.25">
      <c r="A968" s="1"/>
      <c r="B968" s="1"/>
      <c r="D968" s="1"/>
      <c r="H968" s="8"/>
      <c r="I968" s="8"/>
      <c r="J968" s="8"/>
    </row>
    <row r="969" spans="1:10" ht="15.75" customHeight="1" x14ac:dyDescent="0.25">
      <c r="A969" s="1"/>
      <c r="B969" s="1"/>
      <c r="D969" s="1"/>
      <c r="H969" s="8"/>
      <c r="I969" s="8"/>
      <c r="J969" s="8"/>
    </row>
    <row r="970" spans="1:10" ht="15.75" customHeight="1" x14ac:dyDescent="0.25">
      <c r="A970" s="1"/>
      <c r="B970" s="1"/>
      <c r="D970" s="1"/>
      <c r="H970" s="8"/>
      <c r="I970" s="8"/>
      <c r="J970" s="8"/>
    </row>
    <row r="971" spans="1:10" ht="15.75" customHeight="1" x14ac:dyDescent="0.25">
      <c r="A971" s="1"/>
      <c r="B971" s="1"/>
      <c r="D971" s="1"/>
      <c r="H971" s="8"/>
      <c r="I971" s="8"/>
      <c r="J971" s="8"/>
    </row>
    <row r="972" spans="1:10" ht="15.75" customHeight="1" x14ac:dyDescent="0.25">
      <c r="A972" s="1"/>
      <c r="B972" s="1"/>
      <c r="D972" s="1"/>
      <c r="H972" s="8"/>
      <c r="I972" s="8"/>
      <c r="J972" s="8"/>
    </row>
    <row r="973" spans="1:10" ht="15.75" customHeight="1" x14ac:dyDescent="0.25">
      <c r="A973" s="1"/>
      <c r="B973" s="1"/>
      <c r="D973" s="1"/>
      <c r="H973" s="8"/>
      <c r="I973" s="8"/>
      <c r="J973" s="8"/>
    </row>
    <row r="974" spans="1:10" ht="15.75" customHeight="1" x14ac:dyDescent="0.25">
      <c r="A974" s="1"/>
      <c r="B974" s="1"/>
      <c r="D974" s="1"/>
      <c r="H974" s="8"/>
      <c r="I974" s="8"/>
      <c r="J974" s="8"/>
    </row>
    <row r="975" spans="1:10" ht="15.75" customHeight="1" x14ac:dyDescent="0.25">
      <c r="A975" s="1"/>
      <c r="B975" s="1"/>
      <c r="D975" s="1"/>
      <c r="H975" s="8"/>
      <c r="I975" s="8"/>
      <c r="J975" s="8"/>
    </row>
    <row r="976" spans="1:10" ht="15.75" customHeight="1" x14ac:dyDescent="0.25">
      <c r="A976" s="1"/>
      <c r="B976" s="1"/>
      <c r="D976" s="1"/>
      <c r="H976" s="8"/>
      <c r="I976" s="8"/>
      <c r="J976" s="8"/>
    </row>
    <row r="977" spans="1:10" ht="15.75" customHeight="1" x14ac:dyDescent="0.25">
      <c r="A977" s="1"/>
      <c r="B977" s="1"/>
      <c r="D977" s="1"/>
      <c r="H977" s="8"/>
      <c r="I977" s="8"/>
      <c r="J977" s="8"/>
    </row>
    <row r="978" spans="1:10" ht="15.75" customHeight="1" x14ac:dyDescent="0.25">
      <c r="A978" s="1"/>
      <c r="B978" s="1"/>
      <c r="D978" s="1"/>
      <c r="H978" s="8"/>
      <c r="I978" s="8"/>
      <c r="J978" s="8"/>
    </row>
    <row r="979" spans="1:10" ht="15.75" customHeight="1" x14ac:dyDescent="0.25">
      <c r="A979" s="1"/>
      <c r="B979" s="1"/>
      <c r="D979" s="1"/>
      <c r="H979" s="8"/>
      <c r="I979" s="8"/>
      <c r="J979" s="8"/>
    </row>
    <row r="980" spans="1:10" ht="15.75" customHeight="1" x14ac:dyDescent="0.25">
      <c r="A980" s="1"/>
      <c r="B980" s="1"/>
      <c r="D980" s="1"/>
      <c r="H980" s="8"/>
      <c r="I980" s="8"/>
      <c r="J980" s="8"/>
    </row>
    <row r="981" spans="1:10" ht="15.75" customHeight="1" x14ac:dyDescent="0.25">
      <c r="A981" s="1"/>
      <c r="B981" s="1"/>
      <c r="D981" s="1"/>
      <c r="H981" s="8"/>
      <c r="I981" s="8"/>
      <c r="J981" s="8"/>
    </row>
    <row r="982" spans="1:10" ht="15.75" customHeight="1" x14ac:dyDescent="0.25">
      <c r="A982" s="1"/>
      <c r="B982" s="1"/>
      <c r="D982" s="1"/>
      <c r="H982" s="8"/>
      <c r="I982" s="8"/>
      <c r="J982" s="8"/>
    </row>
    <row r="983" spans="1:10" ht="15.75" customHeight="1" x14ac:dyDescent="0.25">
      <c r="A983" s="1"/>
      <c r="B983" s="1"/>
      <c r="D983" s="1"/>
      <c r="H983" s="8"/>
      <c r="I983" s="8"/>
      <c r="J983" s="8"/>
    </row>
    <row r="984" spans="1:10" ht="15" customHeight="1" x14ac:dyDescent="0.25">
      <c r="A984" s="1"/>
      <c r="B984" s="1"/>
      <c r="D984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9CF0-E8B0-4B70-B42A-FE408AEAA21E}">
  <dimension ref="A1:R681"/>
  <sheetViews>
    <sheetView showGridLines="0" topLeftCell="A67" zoomScaleNormal="100" workbookViewId="0">
      <selection activeCell="I50" sqref="I50"/>
    </sheetView>
  </sheetViews>
  <sheetFormatPr defaultColWidth="12.5703125" defaultRowHeight="15" customHeight="1" x14ac:dyDescent="0.25"/>
  <cols>
    <col min="1" max="1" width="3.140625" customWidth="1"/>
    <col min="2" max="2" width="3.7109375" customWidth="1"/>
    <col min="3" max="3" width="3.140625" style="1" customWidth="1"/>
    <col min="5" max="6" width="8.5703125" style="1" customWidth="1"/>
    <col min="7" max="7" width="11.7109375" style="29" customWidth="1"/>
    <col min="8" max="8" width="11.42578125" style="1" customWidth="1"/>
    <col min="9" max="9" width="12.140625" style="1" customWidth="1"/>
    <col min="10" max="10" width="11.7109375" style="1" customWidth="1"/>
    <col min="11" max="11" width="12.140625" style="1" customWidth="1"/>
    <col min="12" max="13" width="11.42578125" style="1" customWidth="1"/>
    <col min="14" max="14" width="10.85546875" style="1" customWidth="1"/>
    <col min="15" max="15" width="14.5703125" style="1" customWidth="1"/>
    <col min="16" max="25" width="8.5703125" style="1" customWidth="1"/>
    <col min="26" max="16384" width="12.5703125" style="1"/>
  </cols>
  <sheetData>
    <row r="1" spans="1:15" ht="15" customHeight="1" x14ac:dyDescent="0.25">
      <c r="A1" s="1"/>
      <c r="B1" s="1"/>
      <c r="D1" s="1"/>
    </row>
    <row r="2" spans="1:15" ht="11.25" customHeight="1" x14ac:dyDescent="0.25">
      <c r="A2" s="1"/>
      <c r="B2" s="1"/>
      <c r="D2" s="1"/>
      <c r="N2" s="1" t="s">
        <v>93</v>
      </c>
    </row>
    <row r="3" spans="1:15" ht="30.75" customHeight="1" x14ac:dyDescent="0.4">
      <c r="A3" s="13"/>
      <c r="B3" s="13"/>
      <c r="C3" s="15" t="s">
        <v>89</v>
      </c>
      <c r="D3" s="13"/>
      <c r="E3" s="13"/>
      <c r="F3" s="13"/>
      <c r="G3" s="13"/>
      <c r="H3" s="13"/>
      <c r="I3" s="13"/>
      <c r="J3" s="13"/>
      <c r="K3" s="14"/>
      <c r="L3" s="14"/>
      <c r="M3" s="14"/>
      <c r="N3" s="14"/>
    </row>
    <row r="4" spans="1:15" ht="15" customHeight="1" x14ac:dyDescent="0.25">
      <c r="A4" s="13"/>
      <c r="B4" s="13"/>
      <c r="C4" s="13" t="s">
        <v>90</v>
      </c>
      <c r="D4" s="13"/>
      <c r="E4" s="13"/>
      <c r="F4" s="13"/>
      <c r="G4" s="16">
        <v>43831</v>
      </c>
      <c r="H4" s="16">
        <v>44197</v>
      </c>
      <c r="I4" s="16">
        <v>44562</v>
      </c>
      <c r="J4" s="16">
        <v>44927</v>
      </c>
      <c r="K4" s="17">
        <v>45292</v>
      </c>
      <c r="L4" s="17">
        <v>45658</v>
      </c>
      <c r="M4" s="17">
        <v>46023</v>
      </c>
      <c r="N4" s="17">
        <v>46388</v>
      </c>
    </row>
    <row r="5" spans="1:15" ht="15" customHeight="1" x14ac:dyDescent="0.25">
      <c r="A5" s="13"/>
      <c r="B5" s="13"/>
      <c r="C5" s="13" t="s">
        <v>91</v>
      </c>
      <c r="D5" s="13"/>
      <c r="E5" s="13"/>
      <c r="F5" s="13"/>
      <c r="G5" s="16">
        <v>44196</v>
      </c>
      <c r="H5" s="16">
        <v>44561</v>
      </c>
      <c r="I5" s="16">
        <v>44926</v>
      </c>
      <c r="J5" s="16">
        <v>45291</v>
      </c>
      <c r="K5" s="17">
        <v>45657</v>
      </c>
      <c r="L5" s="17">
        <v>46022</v>
      </c>
      <c r="M5" s="17">
        <v>46387</v>
      </c>
      <c r="N5" s="17">
        <v>46752</v>
      </c>
    </row>
    <row r="6" spans="1:15" ht="15" customHeight="1" x14ac:dyDescent="0.25">
      <c r="A6" s="13"/>
      <c r="B6" s="13"/>
      <c r="C6" s="13" t="s">
        <v>92</v>
      </c>
      <c r="D6" s="13"/>
      <c r="E6" s="13"/>
      <c r="F6" s="13"/>
      <c r="G6" s="13"/>
      <c r="H6" s="24" t="s">
        <v>94</v>
      </c>
      <c r="I6" s="24" t="s">
        <v>95</v>
      </c>
      <c r="J6" s="24" t="s">
        <v>96</v>
      </c>
      <c r="K6" s="25" t="s">
        <v>97</v>
      </c>
      <c r="L6" s="25" t="s">
        <v>98</v>
      </c>
      <c r="M6" s="25" t="s">
        <v>99</v>
      </c>
      <c r="N6" s="25" t="s">
        <v>100</v>
      </c>
    </row>
    <row r="7" spans="1:15" ht="15" customHeight="1" x14ac:dyDescent="0.25">
      <c r="A7" s="13"/>
      <c r="B7" s="13"/>
      <c r="C7" s="13" t="s">
        <v>101</v>
      </c>
      <c r="D7" s="13"/>
      <c r="E7" s="13"/>
      <c r="F7" s="13"/>
      <c r="G7" s="13"/>
      <c r="H7" s="13">
        <v>365</v>
      </c>
      <c r="I7" s="13">
        <v>365</v>
      </c>
      <c r="J7" s="13">
        <v>365</v>
      </c>
      <c r="K7" s="18">
        <v>365</v>
      </c>
      <c r="L7" s="18">
        <v>366</v>
      </c>
      <c r="M7" s="18">
        <v>365</v>
      </c>
      <c r="N7" s="18">
        <v>365</v>
      </c>
    </row>
    <row r="8" spans="1:15" ht="15" customHeight="1" x14ac:dyDescent="0.25">
      <c r="A8" s="13"/>
      <c r="B8" s="13"/>
      <c r="C8" s="13"/>
      <c r="D8" s="13"/>
      <c r="E8" s="13"/>
      <c r="F8" s="13"/>
      <c r="G8" s="30"/>
      <c r="H8" s="13"/>
      <c r="I8" s="13"/>
      <c r="J8" s="13"/>
      <c r="K8" s="14"/>
      <c r="L8" s="14"/>
      <c r="M8" s="14"/>
      <c r="N8" s="14"/>
    </row>
    <row r="9" spans="1:15" s="19" customFormat="1" ht="15" customHeight="1" x14ac:dyDescent="0.25">
      <c r="C9" s="19" t="s">
        <v>87</v>
      </c>
      <c r="G9" s="19" t="s">
        <v>88</v>
      </c>
    </row>
    <row r="10" spans="1:15" ht="15.75" customHeight="1" x14ac:dyDescent="0.25">
      <c r="A10" s="1"/>
      <c r="B10" s="19"/>
      <c r="C10" s="19"/>
      <c r="D10" s="19"/>
      <c r="E10" s="19"/>
      <c r="F10" s="19"/>
      <c r="G10" s="31"/>
      <c r="I10" s="8"/>
      <c r="J10" s="8"/>
    </row>
    <row r="11" spans="1:15" ht="15.75" customHeight="1" x14ac:dyDescent="0.3">
      <c r="A11" s="1"/>
      <c r="B11" s="19"/>
      <c r="C11" s="23" t="s">
        <v>103</v>
      </c>
      <c r="D11" s="19"/>
      <c r="E11" s="19"/>
      <c r="F11" s="19"/>
      <c r="G11" s="31"/>
      <c r="I11" s="8"/>
      <c r="J11" s="8"/>
    </row>
    <row r="12" spans="1:15" ht="15.75" customHeight="1" x14ac:dyDescent="0.25">
      <c r="A12" s="1"/>
      <c r="B12" s="1"/>
      <c r="C12" s="2" t="s">
        <v>1</v>
      </c>
      <c r="D12" s="1"/>
      <c r="G12" s="27" t="s">
        <v>122</v>
      </c>
      <c r="H12" s="32">
        <v>0.53800000000000003</v>
      </c>
      <c r="I12" s="32">
        <f>IFERROR((IS!I12/IS!H12)-1,0)</f>
        <v>0.37558023505692528</v>
      </c>
      <c r="J12" s="32">
        <f>IFERROR((IS!J12/IS!I12)-1,0)</f>
        <v>0.725289852022589</v>
      </c>
      <c r="K12" s="36">
        <f>AVERAGE($H12:$J12)</f>
        <v>0.54629002902650481</v>
      </c>
      <c r="L12" s="36">
        <f t="shared" ref="L12:N14" si="0">AVERAGE($H12:$J12)</f>
        <v>0.54629002902650481</v>
      </c>
      <c r="M12" s="36">
        <f t="shared" si="0"/>
        <v>0.54629002902650481</v>
      </c>
      <c r="N12" s="36">
        <f t="shared" si="0"/>
        <v>0.54629002902650481</v>
      </c>
    </row>
    <row r="13" spans="1:15" ht="15.75" customHeight="1" x14ac:dyDescent="0.25">
      <c r="A13" s="1"/>
      <c r="B13" s="1"/>
      <c r="C13" s="4" t="s">
        <v>86</v>
      </c>
      <c r="D13" s="1"/>
      <c r="G13" s="27" t="s">
        <v>121</v>
      </c>
      <c r="H13" s="32">
        <f>-IS!H13/IS!H$12</f>
        <v>0.61101859136126635</v>
      </c>
      <c r="I13" s="32">
        <f>-IS!I13/IS!I$12</f>
        <v>0.51173396251172898</v>
      </c>
      <c r="J13" s="32">
        <f>-IS!J13/IS!J$12</f>
        <v>0.49870922285027131</v>
      </c>
      <c r="K13" s="36">
        <f>AVERAGE($H13:$J13)</f>
        <v>0.54048725890775551</v>
      </c>
      <c r="L13" s="36">
        <f t="shared" si="0"/>
        <v>0.54048725890775551</v>
      </c>
      <c r="M13" s="36">
        <f t="shared" si="0"/>
        <v>0.54048725890775551</v>
      </c>
      <c r="N13" s="36">
        <f t="shared" si="0"/>
        <v>0.54048725890775551</v>
      </c>
    </row>
    <row r="14" spans="1:15" ht="15.75" customHeight="1" x14ac:dyDescent="0.25">
      <c r="A14" s="1"/>
      <c r="B14" s="1"/>
      <c r="C14" s="1" t="s">
        <v>85</v>
      </c>
      <c r="D14" s="1"/>
      <c r="G14" s="27" t="s">
        <v>121</v>
      </c>
      <c r="H14" s="32">
        <f>-IS!H16/IS!H$12</f>
        <v>9.60423116087879E-2</v>
      </c>
      <c r="I14" s="32">
        <f>-IS!I16/IS!I$12</f>
        <v>0.1343531899196114</v>
      </c>
      <c r="J14" s="32">
        <f>-IS!J16/IS!J$12</f>
        <v>0.12756810123022039</v>
      </c>
      <c r="K14" s="36">
        <f>AVERAGE($H14:$J14)</f>
        <v>0.1193212009195399</v>
      </c>
      <c r="L14" s="36">
        <f t="shared" si="0"/>
        <v>0.1193212009195399</v>
      </c>
      <c r="M14" s="36">
        <f t="shared" si="0"/>
        <v>0.1193212009195399</v>
      </c>
      <c r="N14" s="36">
        <f t="shared" si="0"/>
        <v>0.1193212009195399</v>
      </c>
      <c r="O14" s="32"/>
    </row>
    <row r="15" spans="1:15" s="33" customFormat="1" ht="15.75" customHeight="1" x14ac:dyDescent="0.25">
      <c r="C15" s="33" t="s">
        <v>104</v>
      </c>
      <c r="G15" s="34" t="s">
        <v>123</v>
      </c>
      <c r="H15" s="33">
        <f>IS!H17</f>
        <v>14649</v>
      </c>
      <c r="I15" s="33">
        <f>IS!I17</f>
        <v>-2730</v>
      </c>
      <c r="J15" s="33">
        <f>IS!J17</f>
        <v>-8310</v>
      </c>
      <c r="K15" s="37">
        <f>J15</f>
        <v>-8310</v>
      </c>
      <c r="L15" s="37">
        <f t="shared" ref="L15:N15" si="1">K15</f>
        <v>-8310</v>
      </c>
      <c r="M15" s="37">
        <f t="shared" si="1"/>
        <v>-8310</v>
      </c>
      <c r="N15" s="37">
        <f t="shared" si="1"/>
        <v>-8310</v>
      </c>
    </row>
    <row r="16" spans="1:15" s="33" customFormat="1" ht="15.75" customHeight="1" x14ac:dyDescent="0.25">
      <c r="C16" s="33" t="s">
        <v>105</v>
      </c>
      <c r="G16" s="34" t="s">
        <v>123</v>
      </c>
      <c r="H16" s="33">
        <f>IS!H18</f>
        <v>-4447</v>
      </c>
      <c r="I16" s="33">
        <f>IS!I18</f>
        <v>-4297</v>
      </c>
      <c r="J16" s="33">
        <f>IS!J18</f>
        <v>-2946</v>
      </c>
      <c r="K16" s="37">
        <f t="shared" ref="K16:K17" si="2">J16</f>
        <v>-2946</v>
      </c>
      <c r="L16" s="37">
        <f t="shared" ref="L16:N16" si="3">K16</f>
        <v>-2946</v>
      </c>
      <c r="M16" s="37">
        <f t="shared" si="3"/>
        <v>-2946</v>
      </c>
      <c r="N16" s="37">
        <f t="shared" si="3"/>
        <v>-2946</v>
      </c>
    </row>
    <row r="17" spans="1:15" s="33" customFormat="1" ht="15.75" customHeight="1" x14ac:dyDescent="0.25">
      <c r="C17" s="10" t="s">
        <v>84</v>
      </c>
      <c r="G17" s="34" t="s">
        <v>123</v>
      </c>
      <c r="H17" s="33">
        <f>IS!H19</f>
        <v>8056</v>
      </c>
      <c r="I17" s="33">
        <f>IS!I19</f>
        <v>-15302</v>
      </c>
      <c r="J17" s="33">
        <f>IS!J19</f>
        <v>-80066</v>
      </c>
      <c r="K17" s="37">
        <f t="shared" si="2"/>
        <v>-80066</v>
      </c>
      <c r="L17" s="37">
        <f t="shared" ref="L17:N17" si="4">K17</f>
        <v>-80066</v>
      </c>
      <c r="M17" s="37">
        <f t="shared" si="4"/>
        <v>-80066</v>
      </c>
      <c r="N17" s="37">
        <f t="shared" si="4"/>
        <v>-80066</v>
      </c>
    </row>
    <row r="18" spans="1:15" ht="15.75" customHeight="1" x14ac:dyDescent="0.25">
      <c r="A18" s="1"/>
      <c r="B18" s="1"/>
      <c r="C18" s="2" t="s">
        <v>3</v>
      </c>
      <c r="D18" s="1"/>
      <c r="G18" s="27" t="s">
        <v>124</v>
      </c>
      <c r="H18" s="32">
        <f>-IS!H22/BS!H23</f>
        <v>5.7636244313387592E-3</v>
      </c>
      <c r="I18" s="32">
        <f>-IS!I22/BS!I23</f>
        <v>5.3491969571135565E-3</v>
      </c>
      <c r="J18" s="32">
        <f>-IS!J22/BS!J23</f>
        <v>3.6107620022292298E-3</v>
      </c>
      <c r="K18" s="36">
        <f>AVERAGE($H18:$J18)</f>
        <v>4.9078611302271818E-3</v>
      </c>
      <c r="L18" s="36">
        <f t="shared" ref="L18:N19" si="5">AVERAGE($H18:$J18)</f>
        <v>4.9078611302271818E-3</v>
      </c>
      <c r="M18" s="36">
        <f t="shared" si="5"/>
        <v>4.9078611302271818E-3</v>
      </c>
      <c r="N18" s="36">
        <f t="shared" si="5"/>
        <v>4.9078611302271818E-3</v>
      </c>
      <c r="O18" s="32"/>
    </row>
    <row r="19" spans="1:15" ht="15.75" customHeight="1" x14ac:dyDescent="0.25">
      <c r="A19" s="1"/>
      <c r="B19" s="1"/>
      <c r="C19" s="2" t="s">
        <v>106</v>
      </c>
      <c r="D19" s="1"/>
      <c r="G19" s="28" t="s">
        <v>125</v>
      </c>
      <c r="H19" s="32">
        <f>-IS!H25/(BS!H32+BS!H39)</f>
        <v>9.5788338975357906E-2</v>
      </c>
      <c r="I19" s="32">
        <f>-IS!I25/(BS!I32+BS!I39)</f>
        <v>8.2110225575638171E-2</v>
      </c>
      <c r="J19" s="32">
        <f>-IS!J25/(BS!J32+BS!J39)</f>
        <v>5.7513078163505683E-2</v>
      </c>
      <c r="K19" s="36">
        <f>AVERAGE($H19:$J19)</f>
        <v>7.8470547571500585E-2</v>
      </c>
      <c r="L19" s="36">
        <f t="shared" si="5"/>
        <v>7.8470547571500585E-2</v>
      </c>
      <c r="M19" s="36">
        <f t="shared" si="5"/>
        <v>7.8470547571500585E-2</v>
      </c>
      <c r="N19" s="36">
        <f t="shared" si="5"/>
        <v>7.8470547571500585E-2</v>
      </c>
      <c r="O19" s="32"/>
    </row>
    <row r="20" spans="1:15" s="33" customFormat="1" ht="15.75" customHeight="1" x14ac:dyDescent="0.25">
      <c r="C20" s="10" t="s">
        <v>80</v>
      </c>
      <c r="G20" s="34" t="s">
        <v>123</v>
      </c>
      <c r="H20" s="33">
        <f>'Historical Data'!H28</f>
        <v>1017</v>
      </c>
      <c r="I20" s="33">
        <f>'Historical Data'!I28</f>
        <v>-1434</v>
      </c>
      <c r="J20" s="33">
        <f>'Historical Data'!J28</f>
        <v>972</v>
      </c>
      <c r="K20" s="37">
        <f t="shared" ref="K20" si="6">J20</f>
        <v>972</v>
      </c>
      <c r="L20" s="37">
        <f t="shared" ref="L20:N20" si="7">K20</f>
        <v>972</v>
      </c>
      <c r="M20" s="37">
        <f t="shared" si="7"/>
        <v>972</v>
      </c>
      <c r="N20" s="37">
        <f t="shared" si="7"/>
        <v>972</v>
      </c>
    </row>
    <row r="21" spans="1:15" ht="15.75" customHeight="1" x14ac:dyDescent="0.25">
      <c r="A21" s="1"/>
      <c r="B21" s="1"/>
      <c r="C21" s="2" t="s">
        <v>6</v>
      </c>
      <c r="D21" s="1"/>
      <c r="G21" s="27" t="s">
        <v>130</v>
      </c>
      <c r="H21" s="32">
        <f>-IS!H29/IS!H27</f>
        <v>0.33926057329503856</v>
      </c>
      <c r="I21" s="32">
        <f>-IS!I29/IS!I27</f>
        <v>0.48768592182635767</v>
      </c>
      <c r="J21" s="32">
        <f>-IS!J29/IS!J27</f>
        <v>0.35215867452604749</v>
      </c>
      <c r="K21" s="36">
        <f>AVERAGE($H21:$J21)</f>
        <v>0.39303505654914789</v>
      </c>
      <c r="L21" s="36">
        <f t="shared" ref="L21:N21" si="8">AVERAGE($H21:$J21)</f>
        <v>0.39303505654914789</v>
      </c>
      <c r="M21" s="36">
        <f t="shared" si="8"/>
        <v>0.39303505654914789</v>
      </c>
      <c r="N21" s="36">
        <f t="shared" si="8"/>
        <v>0.39303505654914789</v>
      </c>
      <c r="O21" s="32"/>
    </row>
    <row r="22" spans="1:15" ht="15.75" customHeight="1" x14ac:dyDescent="0.25">
      <c r="A22" s="1"/>
      <c r="B22" s="1"/>
      <c r="D22" s="1"/>
      <c r="H22" s="8"/>
      <c r="I22" s="8"/>
      <c r="J22" s="8"/>
      <c r="K22" s="38"/>
      <c r="L22" s="38"/>
      <c r="M22" s="38"/>
      <c r="N22" s="38"/>
    </row>
    <row r="23" spans="1:15" ht="15.75" customHeight="1" x14ac:dyDescent="0.3">
      <c r="A23" s="1"/>
      <c r="B23" s="1"/>
      <c r="C23" s="22" t="s">
        <v>110</v>
      </c>
      <c r="D23" s="1"/>
      <c r="H23" s="8"/>
      <c r="I23" s="8"/>
      <c r="J23" s="8"/>
      <c r="K23" s="38"/>
      <c r="L23" s="38"/>
      <c r="M23" s="38"/>
      <c r="N23" s="38"/>
    </row>
    <row r="24" spans="1:15" ht="15.75" customHeight="1" x14ac:dyDescent="0.25">
      <c r="A24" s="1"/>
      <c r="B24" s="1"/>
      <c r="C24" s="4" t="s">
        <v>23</v>
      </c>
      <c r="D24" s="1"/>
      <c r="G24" s="27" t="s">
        <v>126</v>
      </c>
      <c r="H24" s="35">
        <f>-BS!H16/IS!H13</f>
        <v>0.17210474099011225</v>
      </c>
      <c r="I24" s="35">
        <f>-BS!I16/IS!I13</f>
        <v>0.11985718156132678</v>
      </c>
      <c r="J24" s="35">
        <f>-BS!J16/IS!J13</f>
        <v>0.13568168869808422</v>
      </c>
      <c r="K24" s="36">
        <f>AVERAGE($H24:$J24)</f>
        <v>0.14254787041650777</v>
      </c>
      <c r="L24" s="36">
        <f t="shared" ref="L24:N27" si="9">AVERAGE($H24:$J24)</f>
        <v>0.14254787041650777</v>
      </c>
      <c r="M24" s="36">
        <f t="shared" si="9"/>
        <v>0.14254787041650777</v>
      </c>
      <c r="N24" s="36">
        <f t="shared" si="9"/>
        <v>0.14254787041650777</v>
      </c>
    </row>
    <row r="25" spans="1:15" ht="15.75" customHeight="1" x14ac:dyDescent="0.25">
      <c r="A25" s="1"/>
      <c r="B25" s="1"/>
      <c r="C25" s="2" t="s">
        <v>10</v>
      </c>
      <c r="D25" s="1"/>
      <c r="G25" s="27" t="s">
        <v>127</v>
      </c>
      <c r="H25" s="44">
        <f>BS!H17/IS!H12</f>
        <v>0.35852481515916235</v>
      </c>
      <c r="I25" s="44">
        <f>BS!I17/IS!I12</f>
        <v>0.43110026169001742</v>
      </c>
      <c r="J25" s="44">
        <f>BS!J17/IS!J12</f>
        <v>0.52936643577612374</v>
      </c>
      <c r="K25" s="36">
        <v>0.55000000000000004</v>
      </c>
      <c r="L25" s="36">
        <v>0.56000000000000005</v>
      </c>
      <c r="M25" s="36">
        <v>0.56999999999999995</v>
      </c>
      <c r="N25" s="36">
        <v>0.57999999999999996</v>
      </c>
    </row>
    <row r="26" spans="1:15" ht="15.75" customHeight="1" x14ac:dyDescent="0.25">
      <c r="A26" s="1"/>
      <c r="B26" s="1"/>
      <c r="C26" s="4" t="s">
        <v>70</v>
      </c>
      <c r="D26" s="1"/>
      <c r="G26" s="27" t="s">
        <v>128</v>
      </c>
      <c r="H26" s="44">
        <f>-BS!H18/IS!H$16</f>
        <v>2.5211871919435479E-2</v>
      </c>
      <c r="I26" s="44">
        <f>-BS!I18/IS!I$16</f>
        <v>1.0245637311810125E-2</v>
      </c>
      <c r="J26" s="44">
        <f>-BS!J18/IS!J$16</f>
        <v>0.10660532295439717</v>
      </c>
      <c r="K26" s="36">
        <f>AVERAGE($H26:$J26)</f>
        <v>4.7354277395214257E-2</v>
      </c>
      <c r="L26" s="36">
        <f t="shared" si="9"/>
        <v>4.7354277395214257E-2</v>
      </c>
      <c r="M26" s="36">
        <f t="shared" si="9"/>
        <v>4.7354277395214257E-2</v>
      </c>
      <c r="N26" s="36">
        <f t="shared" si="9"/>
        <v>4.7354277395214257E-2</v>
      </c>
    </row>
    <row r="27" spans="1:15" ht="15.75" customHeight="1" x14ac:dyDescent="0.25">
      <c r="A27" s="1"/>
      <c r="B27" s="1"/>
      <c r="C27" s="4" t="s">
        <v>111</v>
      </c>
      <c r="D27" s="1"/>
      <c r="G27" s="27" t="s">
        <v>128</v>
      </c>
      <c r="H27" s="44">
        <f>-BS!H19/IS!H$16</f>
        <v>0.29367752916563244</v>
      </c>
      <c r="I27" s="44">
        <f>-BS!I19/IS!I$16</f>
        <v>0.26719737593749426</v>
      </c>
      <c r="J27" s="44">
        <f>-BS!J19/IS!J$16</f>
        <v>0.35491237148192312</v>
      </c>
      <c r="K27" s="36">
        <f>AVERAGE($H27:$J27)</f>
        <v>0.30526242552834998</v>
      </c>
      <c r="L27" s="36">
        <f t="shared" si="9"/>
        <v>0.30526242552834998</v>
      </c>
      <c r="M27" s="36">
        <f t="shared" si="9"/>
        <v>0.30526242552834998</v>
      </c>
      <c r="N27" s="36">
        <f t="shared" si="9"/>
        <v>0.30526242552834998</v>
      </c>
    </row>
    <row r="28" spans="1:15" ht="15.75" customHeight="1" x14ac:dyDescent="0.25">
      <c r="A28" s="1"/>
      <c r="B28" s="1"/>
      <c r="C28" s="4"/>
      <c r="D28" s="1"/>
      <c r="G28" s="27"/>
      <c r="H28" s="44"/>
      <c r="I28" s="44"/>
      <c r="J28" s="44"/>
      <c r="K28" s="50"/>
      <c r="L28" s="50"/>
      <c r="M28" s="50"/>
      <c r="N28" s="50"/>
    </row>
    <row r="29" spans="1:15" ht="15.75" customHeight="1" x14ac:dyDescent="0.25">
      <c r="A29" s="1"/>
      <c r="B29" s="1"/>
      <c r="C29" s="4" t="s">
        <v>216</v>
      </c>
      <c r="D29" s="1"/>
      <c r="G29" s="27" t="s">
        <v>224</v>
      </c>
      <c r="H29" s="44"/>
      <c r="I29" s="44">
        <f>-(SUM('Historical Data'!I101:I104)/(IS!I12-IS!H12))</f>
        <v>1.1948459404073195</v>
      </c>
      <c r="J29" s="44">
        <f>-(SUM('Historical Data'!J101:J104)/(IS!J12-IS!I12))</f>
        <v>0.41227291656710607</v>
      </c>
      <c r="K29" s="36">
        <f>AVERAGE(I29:J29)</f>
        <v>0.80355942848721273</v>
      </c>
      <c r="L29" s="36">
        <v>0.80400000000000005</v>
      </c>
      <c r="M29" s="36">
        <f t="shared" ref="M29:N29" si="10">AVERAGE(K29:L29)</f>
        <v>0.80377971424360639</v>
      </c>
      <c r="N29" s="36">
        <f t="shared" si="10"/>
        <v>0.80388985712180316</v>
      </c>
    </row>
    <row r="30" spans="1:15" ht="15.75" customHeight="1" x14ac:dyDescent="0.25">
      <c r="A30" s="1"/>
      <c r="B30" s="1"/>
      <c r="C30" s="4" t="s">
        <v>8</v>
      </c>
      <c r="D30" s="1"/>
      <c r="F30" s="21"/>
      <c r="G30" s="27" t="s">
        <v>127</v>
      </c>
      <c r="H30" s="45">
        <f>BS!H24/IS!H$12</f>
        <v>0.18405754160834517</v>
      </c>
      <c r="I30" s="45">
        <f>BS!I24/IS!I$12</f>
        <v>0.1377276789803745</v>
      </c>
      <c r="J30" s="45">
        <f>BS!J24/IS!J$12</f>
        <v>0.15294597103895005</v>
      </c>
      <c r="K30" s="36">
        <f t="shared" ref="K30:N33" si="11">AVERAGE($H30:$J30)</f>
        <v>0.15824373054255658</v>
      </c>
      <c r="L30" s="36">
        <f t="shared" si="11"/>
        <v>0.15824373054255658</v>
      </c>
      <c r="M30" s="36">
        <f t="shared" si="11"/>
        <v>0.15824373054255658</v>
      </c>
      <c r="N30" s="36">
        <f t="shared" si="11"/>
        <v>0.15824373054255658</v>
      </c>
    </row>
    <row r="31" spans="1:15" ht="15.75" customHeight="1" x14ac:dyDescent="0.25">
      <c r="A31" s="1"/>
      <c r="B31" s="1"/>
      <c r="C31" s="4" t="s">
        <v>70</v>
      </c>
      <c r="D31" s="1"/>
      <c r="F31" s="21"/>
      <c r="G31" s="27" t="s">
        <v>127</v>
      </c>
      <c r="H31" s="45">
        <f>BS!H25/IS!H$12</f>
        <v>9.3695829118860069E-2</v>
      </c>
      <c r="I31" s="45">
        <f>BS!I25/IS!I$12</f>
        <v>6.363499070344357E-2</v>
      </c>
      <c r="J31" s="45">
        <f>BS!J25/IS!J$12</f>
        <v>5.4498204104943986E-2</v>
      </c>
      <c r="K31" s="36">
        <f t="shared" si="11"/>
        <v>7.0609674642415868E-2</v>
      </c>
      <c r="L31" s="36">
        <f t="shared" si="11"/>
        <v>7.0609674642415868E-2</v>
      </c>
      <c r="M31" s="36">
        <f t="shared" si="11"/>
        <v>7.0609674642415868E-2</v>
      </c>
      <c r="N31" s="36">
        <f t="shared" si="11"/>
        <v>7.0609674642415868E-2</v>
      </c>
    </row>
    <row r="32" spans="1:15" ht="15.75" customHeight="1" x14ac:dyDescent="0.25">
      <c r="A32" s="1"/>
      <c r="B32" s="1"/>
      <c r="C32" s="4" t="s">
        <v>72</v>
      </c>
      <c r="D32" s="1"/>
      <c r="F32" s="21"/>
      <c r="G32" s="27" t="s">
        <v>123</v>
      </c>
      <c r="H32" s="8">
        <f>'Historical Data'!H43</f>
        <v>428986</v>
      </c>
      <c r="I32" s="8">
        <f>'Historical Data'!I43</f>
        <v>113475</v>
      </c>
      <c r="J32" s="8">
        <f>'Historical Data'!J43</f>
        <v>261529</v>
      </c>
      <c r="K32" s="56">
        <f>J32</f>
        <v>261529</v>
      </c>
      <c r="L32" s="56">
        <f t="shared" ref="L32:N32" si="12">K32</f>
        <v>261529</v>
      </c>
      <c r="M32" s="56">
        <f t="shared" si="12"/>
        <v>261529</v>
      </c>
      <c r="N32" s="56">
        <f t="shared" si="12"/>
        <v>261529</v>
      </c>
    </row>
    <row r="33" spans="1:14" ht="15.75" customHeight="1" x14ac:dyDescent="0.25">
      <c r="A33" s="1"/>
      <c r="B33" s="1"/>
      <c r="C33" s="4" t="s">
        <v>113</v>
      </c>
      <c r="D33" s="1"/>
      <c r="F33" s="21"/>
      <c r="G33" s="27" t="s">
        <v>128</v>
      </c>
      <c r="H33" s="44">
        <f>BS!H27/IS!H12</f>
        <v>0.48430853690516329</v>
      </c>
      <c r="I33" s="44">
        <f>BS!I27/IS!I12</f>
        <v>0.36312522746234954</v>
      </c>
      <c r="J33" s="44">
        <f>BS!J27/IS!J12</f>
        <v>0.42240628412595232</v>
      </c>
      <c r="K33" s="36">
        <f t="shared" si="11"/>
        <v>0.42328001616448835</v>
      </c>
      <c r="L33" s="36">
        <f t="shared" si="11"/>
        <v>0.42328001616448835</v>
      </c>
      <c r="M33" s="36">
        <f t="shared" si="11"/>
        <v>0.42328001616448835</v>
      </c>
      <c r="N33" s="36">
        <f t="shared" si="11"/>
        <v>0.42328001616448835</v>
      </c>
    </row>
    <row r="34" spans="1:14" ht="15.75" customHeight="1" x14ac:dyDescent="0.25">
      <c r="A34" s="1"/>
      <c r="B34" s="1"/>
      <c r="C34" s="9"/>
      <c r="D34" s="1"/>
      <c r="G34" s="28"/>
      <c r="H34" s="8"/>
      <c r="I34" s="8"/>
      <c r="J34" s="8"/>
      <c r="K34" s="38"/>
      <c r="L34" s="38"/>
      <c r="M34" s="38"/>
      <c r="N34" s="38"/>
    </row>
    <row r="35" spans="1:14" ht="15.75" customHeight="1" x14ac:dyDescent="0.25">
      <c r="A35" s="1"/>
      <c r="B35" s="1"/>
      <c r="C35" s="4" t="s">
        <v>150</v>
      </c>
      <c r="D35" s="1"/>
      <c r="G35" s="27" t="s">
        <v>123</v>
      </c>
      <c r="H35" s="8">
        <f>'Historical Data'!H66+'Historical Data'!H67</f>
        <v>26261</v>
      </c>
      <c r="I35" s="8">
        <f>'Historical Data'!I66+'Historical Data'!I67</f>
        <v>35032</v>
      </c>
      <c r="J35" s="8">
        <f>'Historical Data'!J66+'Historical Data'!J67</f>
        <v>81472</v>
      </c>
      <c r="K35" s="56">
        <f>J35</f>
        <v>81472</v>
      </c>
      <c r="L35" s="56">
        <f t="shared" ref="L35:N35" si="13">K35</f>
        <v>81472</v>
      </c>
      <c r="M35" s="56">
        <f t="shared" si="13"/>
        <v>81472</v>
      </c>
      <c r="N35" s="56">
        <f t="shared" si="13"/>
        <v>81472</v>
      </c>
    </row>
    <row r="36" spans="1:14" ht="15.75" customHeight="1" x14ac:dyDescent="0.25">
      <c r="A36" s="1"/>
      <c r="B36" s="1"/>
      <c r="C36" s="4" t="s">
        <v>59</v>
      </c>
      <c r="D36" s="1"/>
      <c r="G36" s="27" t="s">
        <v>126</v>
      </c>
      <c r="H36" s="45">
        <f>-BS!H33/IS!H13</f>
        <v>0.84276589340854113</v>
      </c>
      <c r="I36" s="45">
        <f>-BS!I33/IS!I13</f>
        <v>0.99480396330843368</v>
      </c>
      <c r="J36" s="45">
        <f>-BS!J33/IS!J13</f>
        <v>1.3815511575845816</v>
      </c>
      <c r="K36" s="36">
        <v>1.4</v>
      </c>
      <c r="L36" s="36">
        <v>1.45</v>
      </c>
      <c r="M36" s="36">
        <v>1.5</v>
      </c>
      <c r="N36" s="36">
        <v>1.55</v>
      </c>
    </row>
    <row r="37" spans="1:14" ht="15.75" customHeight="1" x14ac:dyDescent="0.25">
      <c r="A37" s="1"/>
      <c r="B37" s="1"/>
      <c r="C37" s="4" t="s">
        <v>16</v>
      </c>
      <c r="D37" s="1"/>
      <c r="G37" s="27" t="s">
        <v>123</v>
      </c>
      <c r="H37" s="8">
        <f>-IS!H29</f>
        <v>24097</v>
      </c>
      <c r="I37" s="8">
        <f>-IS!I29</f>
        <v>42297</v>
      </c>
      <c r="J37" s="8">
        <f>-IS!J29</f>
        <v>44210</v>
      </c>
      <c r="K37" s="56">
        <f>J37</f>
        <v>44210</v>
      </c>
      <c r="L37" s="56">
        <f t="shared" ref="L37:N37" si="14">K37</f>
        <v>44210</v>
      </c>
      <c r="M37" s="56">
        <f t="shared" si="14"/>
        <v>44210</v>
      </c>
      <c r="N37" s="56">
        <f t="shared" si="14"/>
        <v>44210</v>
      </c>
    </row>
    <row r="38" spans="1:14" ht="15.75" customHeight="1" x14ac:dyDescent="0.25">
      <c r="A38" s="1"/>
      <c r="B38" s="1"/>
      <c r="C38" s="4" t="s">
        <v>114</v>
      </c>
      <c r="D38" s="1"/>
      <c r="G38" s="27" t="s">
        <v>128</v>
      </c>
      <c r="H38" s="45">
        <f>-BS!H35/IS!H16</f>
        <v>5.4714371830786139E-2</v>
      </c>
      <c r="I38" s="45">
        <f>-BS!I35/IS!I16</f>
        <v>2.6443326515193395E-2</v>
      </c>
      <c r="J38" s="45">
        <f>-BS!J35/IS!J16</f>
        <v>1.624333505815654E-2</v>
      </c>
      <c r="K38" s="36">
        <f>AVERAGE($H38:$J38)</f>
        <v>3.246701113471203E-2</v>
      </c>
      <c r="L38" s="36">
        <f t="shared" ref="L38:N38" si="15">AVERAGE($H38:$J38)</f>
        <v>3.246701113471203E-2</v>
      </c>
      <c r="M38" s="36">
        <f t="shared" si="15"/>
        <v>3.246701113471203E-2</v>
      </c>
      <c r="N38" s="36">
        <f t="shared" si="15"/>
        <v>3.246701113471203E-2</v>
      </c>
    </row>
    <row r="39" spans="1:14" ht="15.75" customHeight="1" x14ac:dyDescent="0.25">
      <c r="A39" s="1"/>
      <c r="B39" s="1"/>
      <c r="C39" s="4"/>
      <c r="D39" s="1"/>
      <c r="G39" s="27"/>
      <c r="H39" s="45"/>
      <c r="I39" s="45"/>
      <c r="J39" s="45"/>
      <c r="K39" s="57"/>
      <c r="L39" s="57"/>
      <c r="M39" s="57"/>
      <c r="N39" s="57"/>
    </row>
    <row r="40" spans="1:14" ht="15.75" customHeight="1" x14ac:dyDescent="0.25">
      <c r="A40" s="1"/>
      <c r="B40" s="1"/>
      <c r="C40" s="4" t="s">
        <v>163</v>
      </c>
      <c r="D40" s="1"/>
      <c r="G40" s="27" t="s">
        <v>123</v>
      </c>
      <c r="H40" s="8">
        <f>'Historical Data'!H59</f>
        <v>291001</v>
      </c>
      <c r="I40" s="8">
        <f>'Historical Data'!I59</f>
        <v>311149</v>
      </c>
      <c r="J40" s="8">
        <f>'Historical Data'!J59</f>
        <v>599434</v>
      </c>
      <c r="K40" s="56">
        <f>J40</f>
        <v>599434</v>
      </c>
      <c r="L40" s="56">
        <f t="shared" ref="L40:N40" si="16">K40</f>
        <v>599434</v>
      </c>
      <c r="M40" s="56">
        <f t="shared" si="16"/>
        <v>599434</v>
      </c>
      <c r="N40" s="56">
        <f t="shared" si="16"/>
        <v>599434</v>
      </c>
    </row>
    <row r="41" spans="1:14" ht="15.75" customHeight="1" x14ac:dyDescent="0.25">
      <c r="A41" s="1"/>
      <c r="B41" s="1"/>
      <c r="C41" s="4" t="s">
        <v>64</v>
      </c>
      <c r="D41" s="1"/>
      <c r="G41" s="27" t="s">
        <v>123</v>
      </c>
      <c r="H41" s="8">
        <f>'Historical Data'!H61</f>
        <v>343179</v>
      </c>
      <c r="I41" s="8">
        <f>'Historical Data'!I61</f>
        <v>35032</v>
      </c>
      <c r="J41" s="8">
        <f>'Historical Data'!J61</f>
        <v>88381</v>
      </c>
      <c r="K41" s="56">
        <f>J41</f>
        <v>88381</v>
      </c>
      <c r="L41" s="56">
        <f t="shared" ref="L41:N41" si="17">K41</f>
        <v>88381</v>
      </c>
      <c r="M41" s="56">
        <f t="shared" si="17"/>
        <v>88381</v>
      </c>
      <c r="N41" s="56">
        <f t="shared" si="17"/>
        <v>88381</v>
      </c>
    </row>
    <row r="42" spans="1:14" ht="15.75" customHeight="1" x14ac:dyDescent="0.25">
      <c r="A42" s="1"/>
      <c r="B42" s="1"/>
      <c r="C42" s="4" t="s">
        <v>115</v>
      </c>
      <c r="D42" s="1"/>
      <c r="G42" s="27" t="s">
        <v>128</v>
      </c>
      <c r="H42" s="35">
        <f>-BS!H41/IS!H16</f>
        <v>2.4073614410836495</v>
      </c>
      <c r="I42" s="35">
        <f>-BS!I41/IS!I16</f>
        <v>1.6501372841690161</v>
      </c>
      <c r="J42" s="35">
        <f>-BS!J41/IS!J16</f>
        <v>1.3419761974397624</v>
      </c>
      <c r="K42" s="36">
        <v>1.2</v>
      </c>
      <c r="L42" s="36">
        <v>1.2</v>
      </c>
      <c r="M42" s="36">
        <v>1.2</v>
      </c>
      <c r="N42" s="36">
        <v>1.2</v>
      </c>
    </row>
    <row r="43" spans="1:14" ht="15.75" customHeight="1" x14ac:dyDescent="0.25">
      <c r="A43" s="1"/>
      <c r="B43" s="1"/>
      <c r="C43" s="2"/>
      <c r="D43" s="1"/>
      <c r="H43" s="8"/>
      <c r="I43" s="8"/>
      <c r="J43" s="8"/>
      <c r="K43" s="38"/>
      <c r="L43" s="38"/>
      <c r="M43" s="38"/>
      <c r="N43" s="38"/>
    </row>
    <row r="44" spans="1:14" ht="15.75" customHeight="1" x14ac:dyDescent="0.25">
      <c r="A44" s="1"/>
      <c r="B44" s="1"/>
      <c r="C44" s="11" t="s">
        <v>116</v>
      </c>
      <c r="D44" s="1"/>
      <c r="H44" s="8"/>
      <c r="I44" s="8"/>
      <c r="J44" s="8"/>
      <c r="K44" s="38"/>
      <c r="L44" s="38"/>
      <c r="M44" s="38"/>
      <c r="N44" s="38"/>
    </row>
    <row r="45" spans="1:14" ht="15.75" customHeight="1" x14ac:dyDescent="0.25">
      <c r="A45" s="1"/>
      <c r="B45" s="1"/>
      <c r="C45" s="4" t="s">
        <v>117</v>
      </c>
      <c r="D45" s="1"/>
      <c r="G45" s="27" t="s">
        <v>129</v>
      </c>
      <c r="H45" s="8">
        <f>'Historical Data'!H75</f>
        <v>297</v>
      </c>
      <c r="I45" s="8">
        <f>'Historical Data'!I75</f>
        <v>297</v>
      </c>
      <c r="J45" s="8">
        <f>'Historical Data'!J75</f>
        <v>297</v>
      </c>
      <c r="K45" s="56">
        <f t="shared" ref="K45" si="18">AVERAGE(H45:J45)</f>
        <v>297</v>
      </c>
      <c r="L45" s="56">
        <f t="shared" ref="L45" si="19">AVERAGE(I45:K45)</f>
        <v>297</v>
      </c>
      <c r="M45" s="56">
        <f t="shared" ref="M45" si="20">AVERAGE(J45:L45)</f>
        <v>297</v>
      </c>
      <c r="N45" s="56">
        <f t="shared" ref="N45" si="21">AVERAGE(K45:M45)</f>
        <v>297</v>
      </c>
    </row>
    <row r="46" spans="1:14" ht="15.75" customHeight="1" x14ac:dyDescent="0.25">
      <c r="A46" s="1"/>
      <c r="B46" s="1"/>
      <c r="C46" s="2" t="s">
        <v>19</v>
      </c>
      <c r="D46" s="1"/>
      <c r="G46" s="27" t="s">
        <v>129</v>
      </c>
      <c r="H46" s="8">
        <f>'Historical Data'!H76</f>
        <v>90383</v>
      </c>
      <c r="I46" s="8">
        <f>'Historical Data'!I76</f>
        <v>91317</v>
      </c>
      <c r="J46" s="8">
        <f>'Historical Data'!J76</f>
        <v>90138</v>
      </c>
      <c r="K46" s="56">
        <f>J46</f>
        <v>90138</v>
      </c>
      <c r="L46" s="56">
        <f t="shared" ref="L46:N46" si="22">K46</f>
        <v>90138</v>
      </c>
      <c r="M46" s="56">
        <f t="shared" si="22"/>
        <v>90138</v>
      </c>
      <c r="N46" s="56">
        <f t="shared" si="22"/>
        <v>90138</v>
      </c>
    </row>
    <row r="47" spans="1:14" ht="15.75" customHeight="1" x14ac:dyDescent="0.25">
      <c r="A47" s="1"/>
      <c r="B47" s="1"/>
      <c r="C47" s="4" t="s">
        <v>57</v>
      </c>
      <c r="D47" s="1"/>
      <c r="G47" s="27" t="s">
        <v>129</v>
      </c>
      <c r="H47" s="8">
        <f>'Historical Data'!H77</f>
        <v>4914</v>
      </c>
      <c r="I47" s="8">
        <f>'Historical Data'!I77</f>
        <v>5936</v>
      </c>
      <c r="J47" s="8">
        <f>'Historical Data'!J77</f>
        <v>12255</v>
      </c>
      <c r="K47" s="56">
        <f t="shared" ref="K47:N52" si="23">J47</f>
        <v>12255</v>
      </c>
      <c r="L47" s="56">
        <f t="shared" si="23"/>
        <v>12255</v>
      </c>
      <c r="M47" s="56">
        <f t="shared" si="23"/>
        <v>12255</v>
      </c>
      <c r="N47" s="56">
        <f t="shared" si="23"/>
        <v>12255</v>
      </c>
    </row>
    <row r="48" spans="1:14" ht="15.75" customHeight="1" x14ac:dyDescent="0.25">
      <c r="A48" s="1"/>
      <c r="B48" s="1"/>
      <c r="C48" s="4" t="s">
        <v>56</v>
      </c>
      <c r="D48" s="1"/>
      <c r="G48" s="27" t="s">
        <v>129</v>
      </c>
      <c r="H48" s="8">
        <f>'Historical Data'!H78</f>
        <v>-2025</v>
      </c>
      <c r="I48" s="8">
        <f>'Historical Data'!I78</f>
        <v>-2025</v>
      </c>
      <c r="J48" s="8">
        <f>'Historical Data'!J78</f>
        <v>-1612</v>
      </c>
      <c r="K48" s="56">
        <f t="shared" si="23"/>
        <v>-1612</v>
      </c>
      <c r="L48" s="56">
        <f t="shared" si="23"/>
        <v>-1612</v>
      </c>
      <c r="M48" s="56">
        <f t="shared" si="23"/>
        <v>-1612</v>
      </c>
      <c r="N48" s="56">
        <f t="shared" si="23"/>
        <v>-1612</v>
      </c>
    </row>
    <row r="49" spans="1:18" ht="15.75" customHeight="1" x14ac:dyDescent="0.25">
      <c r="A49" s="1"/>
      <c r="B49" s="1"/>
      <c r="C49" s="2" t="s">
        <v>20</v>
      </c>
      <c r="D49" s="1"/>
      <c r="G49" s="27" t="s">
        <v>129</v>
      </c>
      <c r="H49" s="8">
        <f>'Historical Data'!H79</f>
        <v>5932</v>
      </c>
      <c r="I49" s="8">
        <f>'Historical Data'!I79</f>
        <v>5932</v>
      </c>
      <c r="J49" s="8">
        <f>'Historical Data'!J79</f>
        <v>5932</v>
      </c>
      <c r="K49" s="56">
        <f t="shared" si="23"/>
        <v>5932</v>
      </c>
      <c r="L49" s="56">
        <f t="shared" si="23"/>
        <v>5932</v>
      </c>
      <c r="M49" s="56">
        <f t="shared" si="23"/>
        <v>5932</v>
      </c>
      <c r="N49" s="56">
        <f t="shared" si="23"/>
        <v>5932</v>
      </c>
    </row>
    <row r="50" spans="1:18" ht="15.75" customHeight="1" x14ac:dyDescent="0.25">
      <c r="A50" s="1"/>
      <c r="B50" s="1"/>
      <c r="C50" s="4" t="s">
        <v>55</v>
      </c>
      <c r="D50" s="1"/>
      <c r="G50" s="27" t="s">
        <v>129</v>
      </c>
      <c r="H50" s="8">
        <f>'Historical Data'!H80</f>
        <v>239429</v>
      </c>
      <c r="I50" s="8">
        <f>'Historical Data'!I80</f>
        <v>241386</v>
      </c>
      <c r="J50" s="8">
        <f>'Historical Data'!J80</f>
        <v>230708</v>
      </c>
      <c r="K50" s="56"/>
      <c r="L50" s="56"/>
      <c r="M50" s="56"/>
      <c r="N50" s="56"/>
    </row>
    <row r="51" spans="1:18" ht="15.75" customHeight="1" x14ac:dyDescent="0.25">
      <c r="A51" s="1"/>
      <c r="B51" s="1"/>
      <c r="C51" s="4" t="s">
        <v>54</v>
      </c>
      <c r="D51" s="1"/>
      <c r="G51" s="27" t="s">
        <v>129</v>
      </c>
      <c r="H51" s="8">
        <f>'Historical Data'!H81</f>
        <v>385348</v>
      </c>
      <c r="I51" s="8">
        <f>'Historical Data'!I81</f>
        <v>447014</v>
      </c>
      <c r="J51" s="8">
        <f>'Historical Data'!J81</f>
        <v>1251127</v>
      </c>
      <c r="K51" s="56">
        <f t="shared" si="23"/>
        <v>1251127</v>
      </c>
      <c r="L51" s="56">
        <f t="shared" si="23"/>
        <v>1251127</v>
      </c>
      <c r="M51" s="56">
        <f t="shared" si="23"/>
        <v>1251127</v>
      </c>
      <c r="N51" s="56">
        <f t="shared" si="23"/>
        <v>1251127</v>
      </c>
    </row>
    <row r="52" spans="1:18" ht="15.75" customHeight="1" x14ac:dyDescent="0.25">
      <c r="A52" s="1"/>
      <c r="B52" s="1"/>
      <c r="C52" s="2" t="s">
        <v>7</v>
      </c>
      <c r="D52" s="1"/>
      <c r="G52" s="27" t="s">
        <v>129</v>
      </c>
      <c r="H52" s="8">
        <f>'Historical Data'!H82</f>
        <v>-20914</v>
      </c>
      <c r="I52" s="8">
        <f>'Historical Data'!I82</f>
        <v>-2963</v>
      </c>
      <c r="J52" s="8">
        <f>'Historical Data'!J82</f>
        <v>23790</v>
      </c>
      <c r="K52" s="56">
        <f t="shared" si="23"/>
        <v>23790</v>
      </c>
      <c r="L52" s="56">
        <f t="shared" si="23"/>
        <v>23790</v>
      </c>
      <c r="M52" s="56">
        <f t="shared" si="23"/>
        <v>23790</v>
      </c>
      <c r="N52" s="56">
        <f t="shared" si="23"/>
        <v>23790</v>
      </c>
    </row>
    <row r="53" spans="1:18" ht="15.75" customHeight="1" x14ac:dyDescent="0.25">
      <c r="A53" s="1"/>
      <c r="B53" s="1"/>
      <c r="C53" s="2" t="s">
        <v>208</v>
      </c>
      <c r="D53" s="1"/>
      <c r="G53" s="27" t="s">
        <v>209</v>
      </c>
      <c r="H53" s="35">
        <f>-'Historical Data'!H115/IS!H30</f>
        <v>0.62596151797319466</v>
      </c>
      <c r="I53" s="35">
        <f>-'Historical Data'!I115/IS!I30</f>
        <v>0.56201471879008846</v>
      </c>
      <c r="J53" s="35">
        <f>-'Historical Data'!J115/IS!J30</f>
        <v>0.79777449895487518</v>
      </c>
      <c r="K53" s="36">
        <f>AVERAGE(H53:J53)</f>
        <v>0.66191691190605273</v>
      </c>
      <c r="L53" s="36">
        <v>0.66191691190605273</v>
      </c>
      <c r="M53" s="36">
        <v>0.66191691190605273</v>
      </c>
      <c r="N53" s="36">
        <v>0.66191691190605273</v>
      </c>
    </row>
    <row r="54" spans="1:18" ht="15.75" customHeight="1" x14ac:dyDescent="0.25">
      <c r="A54" s="1"/>
      <c r="B54" s="1"/>
      <c r="C54" s="2"/>
      <c r="D54" s="1"/>
      <c r="G54" s="27"/>
      <c r="H54" s="8"/>
      <c r="I54" s="8"/>
      <c r="J54" s="8"/>
      <c r="K54" s="56"/>
      <c r="L54" s="56"/>
      <c r="M54" s="56"/>
      <c r="N54" s="56"/>
    </row>
    <row r="55" spans="1:18" ht="15.75" customHeight="1" x14ac:dyDescent="0.25">
      <c r="A55" s="1"/>
      <c r="B55" s="1"/>
      <c r="D55" s="1"/>
      <c r="G55" s="28"/>
      <c r="H55" s="8"/>
      <c r="I55" s="8"/>
      <c r="J55" s="8"/>
      <c r="K55" s="38"/>
      <c r="L55" s="38"/>
      <c r="M55" s="38"/>
      <c r="N55" s="38"/>
    </row>
    <row r="56" spans="1:18" s="19" customFormat="1" ht="18.75" x14ac:dyDescent="0.3">
      <c r="C56" s="52" t="s">
        <v>156</v>
      </c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3"/>
      <c r="P56" s="3"/>
      <c r="Q56" s="3"/>
      <c r="R56" s="3"/>
    </row>
    <row r="57" spans="1:18" ht="15.75" customHeight="1" x14ac:dyDescent="0.25">
      <c r="A57" s="1"/>
      <c r="B57" s="1"/>
      <c r="D57" s="1"/>
      <c r="G57" s="1"/>
      <c r="H57" s="8"/>
      <c r="I57" s="8"/>
      <c r="J57" s="3"/>
      <c r="K57" s="3"/>
      <c r="L57" s="3"/>
      <c r="M57" s="3"/>
      <c r="N57" s="3"/>
      <c r="O57" s="3"/>
      <c r="Q57" s="3"/>
      <c r="R57" s="3"/>
    </row>
    <row r="58" spans="1:18" s="39" customFormat="1" ht="15.75" customHeight="1" x14ac:dyDescent="0.25">
      <c r="C58" s="39" t="s">
        <v>157</v>
      </c>
      <c r="H58" s="40"/>
      <c r="I58" s="40"/>
      <c r="J58" s="3"/>
      <c r="K58" s="3"/>
      <c r="L58" s="3"/>
      <c r="M58" s="3"/>
      <c r="N58" s="3"/>
      <c r="O58" s="3"/>
      <c r="Q58" s="3"/>
      <c r="R58" s="3"/>
    </row>
    <row r="59" spans="1:18" ht="15.75" customHeight="1" x14ac:dyDescent="0.25">
      <c r="A59" s="1"/>
      <c r="B59" s="1"/>
      <c r="D59" s="1" t="s">
        <v>158</v>
      </c>
      <c r="H59" s="78"/>
      <c r="I59" s="53"/>
      <c r="J59" s="79"/>
      <c r="K59" s="33">
        <f>J63</f>
        <v>1491098</v>
      </c>
      <c r="L59" s="33">
        <f t="shared" ref="L59:N59" si="24">K63</f>
        <v>1789688.1371578954</v>
      </c>
      <c r="M59" s="33">
        <f t="shared" si="24"/>
        <v>2254186.8027798007</v>
      </c>
      <c r="N59" s="33">
        <f t="shared" si="24"/>
        <v>2974754.6112409858</v>
      </c>
      <c r="O59" s="33"/>
      <c r="Q59" s="33"/>
      <c r="R59" s="33"/>
    </row>
    <row r="60" spans="1:18" ht="15.75" customHeight="1" x14ac:dyDescent="0.25">
      <c r="A60" s="1"/>
      <c r="B60" s="1"/>
      <c r="D60" s="1" t="s">
        <v>159</v>
      </c>
      <c r="G60" s="27"/>
      <c r="H60" s="78"/>
      <c r="I60" s="53"/>
      <c r="J60" s="79"/>
      <c r="K60" s="33">
        <f>K29*(IS!K12-IS!J12)</f>
        <v>305908.23907345498</v>
      </c>
      <c r="L60" s="33">
        <f>L29*(IS!L12-IS!K12)</f>
        <v>473282.20646549133</v>
      </c>
      <c r="M60" s="33">
        <f>M29*(IS!M12-IS!L12)</f>
        <v>731631.04425081913</v>
      </c>
      <c r="N60" s="33">
        <f>N29*(IS!N12-IS!M12)</f>
        <v>1131468.8139083579</v>
      </c>
      <c r="O60" s="33"/>
      <c r="Q60" s="33"/>
      <c r="R60" s="33"/>
    </row>
    <row r="61" spans="1:18" ht="15.75" customHeight="1" x14ac:dyDescent="0.25">
      <c r="A61" s="1"/>
      <c r="B61" s="1"/>
      <c r="D61" s="1" t="s">
        <v>160</v>
      </c>
      <c r="H61" s="78"/>
      <c r="I61" s="53"/>
      <c r="J61" s="79"/>
      <c r="K61" s="33">
        <f>-K18*K59</f>
        <v>-7318.1019155594904</v>
      </c>
      <c r="L61" s="33">
        <f>-L18*L59</f>
        <v>-8783.5408435859281</v>
      </c>
      <c r="M61" s="33">
        <f>-M18*M59</f>
        <v>-11063.235789634071</v>
      </c>
      <c r="N61" s="33">
        <f>-N18*N59</f>
        <v>-14599.682528473706</v>
      </c>
      <c r="O61" s="33"/>
      <c r="Q61" s="33"/>
      <c r="R61" s="33"/>
    </row>
    <row r="62" spans="1:18" ht="15.75" customHeight="1" x14ac:dyDescent="0.25">
      <c r="A62" s="1"/>
      <c r="B62" s="1"/>
      <c r="D62" s="1" t="s">
        <v>161</v>
      </c>
      <c r="H62" s="78"/>
      <c r="I62" s="53"/>
      <c r="J62" s="79"/>
      <c r="K62" s="33">
        <v>0</v>
      </c>
      <c r="L62" s="33">
        <v>0</v>
      </c>
      <c r="M62" s="33">
        <v>0</v>
      </c>
      <c r="N62" s="33">
        <v>0</v>
      </c>
      <c r="O62" s="33"/>
      <c r="Q62" s="33"/>
      <c r="R62" s="33"/>
    </row>
    <row r="63" spans="1:18" ht="15.75" customHeight="1" x14ac:dyDescent="0.25">
      <c r="A63" s="1"/>
      <c r="B63" s="1"/>
      <c r="D63" s="54" t="s">
        <v>162</v>
      </c>
      <c r="E63" s="54"/>
      <c r="F63" s="54"/>
      <c r="G63" s="75"/>
      <c r="H63" s="76"/>
      <c r="I63" s="55"/>
      <c r="J63" s="77">
        <f>BS!J23</f>
        <v>1491098</v>
      </c>
      <c r="K63" s="77">
        <f>SUM(K59:K62)</f>
        <v>1789688.1371578954</v>
      </c>
      <c r="L63" s="77">
        <f t="shared" ref="L63:N63" si="25">SUM(L59:L62)</f>
        <v>2254186.8027798007</v>
      </c>
      <c r="M63" s="77">
        <f t="shared" si="25"/>
        <v>2974754.6112409858</v>
      </c>
      <c r="N63" s="77">
        <f t="shared" si="25"/>
        <v>4091623.74262087</v>
      </c>
      <c r="O63" s="33"/>
      <c r="Q63" s="33"/>
      <c r="R63" s="33"/>
    </row>
    <row r="64" spans="1:18" ht="15.75" customHeight="1" x14ac:dyDescent="0.25">
      <c r="A64" s="1"/>
      <c r="B64" s="1"/>
      <c r="D64" s="1"/>
      <c r="H64" s="74"/>
      <c r="I64" s="8"/>
      <c r="J64" s="33"/>
      <c r="K64" s="33"/>
      <c r="L64" s="33"/>
      <c r="M64" s="33"/>
      <c r="N64" s="33"/>
      <c r="O64" s="33"/>
      <c r="Q64" s="33"/>
      <c r="R64" s="33"/>
    </row>
    <row r="65" spans="1:18" ht="15.75" customHeight="1" x14ac:dyDescent="0.25">
      <c r="A65" s="1"/>
      <c r="B65" s="1"/>
      <c r="D65" s="1"/>
      <c r="H65" s="8"/>
      <c r="I65" s="8"/>
    </row>
    <row r="66" spans="1:18" s="39" customFormat="1" ht="15.75" customHeight="1" x14ac:dyDescent="0.25">
      <c r="C66" s="39" t="s">
        <v>204</v>
      </c>
      <c r="H66" s="80"/>
      <c r="I66" s="80"/>
      <c r="J66" s="81"/>
      <c r="K66" s="3"/>
      <c r="L66" s="3"/>
      <c r="M66" s="3"/>
      <c r="N66" s="3"/>
      <c r="O66" s="3"/>
      <c r="Q66" s="3"/>
      <c r="R66" s="3"/>
    </row>
    <row r="67" spans="1:18" ht="15.75" customHeight="1" x14ac:dyDescent="0.25">
      <c r="A67" s="1"/>
      <c r="B67" s="1"/>
      <c r="D67" s="1" t="s">
        <v>158</v>
      </c>
      <c r="H67" s="78"/>
      <c r="I67" s="53"/>
      <c r="J67" s="79"/>
      <c r="K67" s="33">
        <f>J70</f>
        <v>230708</v>
      </c>
      <c r="L67" s="33">
        <f t="shared" ref="L67:N67" si="26">K70</f>
        <v>281574.74449710466</v>
      </c>
      <c r="M67" s="33">
        <f t="shared" si="26"/>
        <v>370033.37805731723</v>
      </c>
      <c r="N67" s="33">
        <f t="shared" si="26"/>
        <v>516617.38389571552</v>
      </c>
      <c r="O67" s="33"/>
      <c r="Q67" s="33"/>
      <c r="R67" s="33"/>
    </row>
    <row r="68" spans="1:18" ht="15.75" customHeight="1" x14ac:dyDescent="0.25">
      <c r="A68" s="1"/>
      <c r="B68" s="1"/>
      <c r="D68" s="1" t="s">
        <v>205</v>
      </c>
      <c r="H68" s="78"/>
      <c r="I68" s="53"/>
      <c r="J68" s="79"/>
      <c r="K68" s="33">
        <f>-K53*IS!K30</f>
        <v>-99589.596823847998</v>
      </c>
      <c r="L68" s="33">
        <f>-L53*IS!L30</f>
        <v>-173188.98111027179</v>
      </c>
      <c r="M68" s="33">
        <f>-M53*IS!M30</f>
        <v>-286989.9024715767</v>
      </c>
      <c r="N68" s="33">
        <f>-N53*IS!N30</f>
        <v>-462954.9202496896</v>
      </c>
      <c r="O68" s="33"/>
      <c r="Q68" s="33"/>
      <c r="R68" s="33"/>
    </row>
    <row r="69" spans="1:18" ht="15.75" customHeight="1" x14ac:dyDescent="0.25">
      <c r="A69" s="1"/>
      <c r="B69" s="1"/>
      <c r="D69" s="1" t="s">
        <v>206</v>
      </c>
      <c r="H69" s="78"/>
      <c r="I69" s="53"/>
      <c r="J69" s="79"/>
      <c r="K69" s="33">
        <f>IS!K30</f>
        <v>150456.34132095263</v>
      </c>
      <c r="L69" s="33">
        <f>IS!L30</f>
        <v>261647.61467048433</v>
      </c>
      <c r="M69" s="33">
        <f>IS!M30</f>
        <v>433573.908309975</v>
      </c>
      <c r="N69" s="33">
        <f>IS!N30</f>
        <v>699415.45822808309</v>
      </c>
      <c r="O69" s="33"/>
      <c r="Q69" s="33"/>
      <c r="R69" s="33"/>
    </row>
    <row r="70" spans="1:18" ht="15.75" customHeight="1" x14ac:dyDescent="0.25">
      <c r="A70" s="1"/>
      <c r="B70" s="1"/>
      <c r="D70" s="54" t="s">
        <v>207</v>
      </c>
      <c r="E70" s="54"/>
      <c r="F70" s="54"/>
      <c r="G70" s="75"/>
      <c r="H70" s="55"/>
      <c r="I70" s="55"/>
      <c r="J70" s="77">
        <f>BS!J51</f>
        <v>230708</v>
      </c>
      <c r="K70" s="77">
        <f>SUM(K67:K69)</f>
        <v>281574.74449710466</v>
      </c>
      <c r="L70" s="77">
        <f t="shared" ref="L70:N70" si="27">SUM(L67:L69)</f>
        <v>370033.37805731723</v>
      </c>
      <c r="M70" s="77">
        <f t="shared" si="27"/>
        <v>516617.38389571552</v>
      </c>
      <c r="N70" s="77">
        <f t="shared" si="27"/>
        <v>753077.92187410896</v>
      </c>
      <c r="O70" s="33"/>
    </row>
    <row r="71" spans="1:18" ht="15.75" customHeight="1" x14ac:dyDescent="0.25">
      <c r="A71" s="1"/>
      <c r="B71" s="1"/>
      <c r="D71" s="1"/>
      <c r="H71" s="8"/>
      <c r="I71" s="8"/>
      <c r="J71" s="33"/>
      <c r="K71" s="33"/>
      <c r="L71" s="33"/>
      <c r="M71" s="33"/>
      <c r="N71" s="33"/>
      <c r="O71" s="33"/>
    </row>
    <row r="72" spans="1:18" ht="15.75" customHeight="1" x14ac:dyDescent="0.25">
      <c r="A72" s="1"/>
      <c r="B72" s="1"/>
      <c r="D72" s="1"/>
      <c r="H72" s="8"/>
      <c r="I72" s="8"/>
    </row>
    <row r="73" spans="1:18" ht="15.75" customHeight="1" x14ac:dyDescent="0.25">
      <c r="A73" s="1"/>
      <c r="B73" s="1"/>
      <c r="C73" s="1" t="s">
        <v>211</v>
      </c>
      <c r="D73" s="1"/>
      <c r="H73" s="8"/>
      <c r="I73" s="8"/>
      <c r="J73" s="33"/>
      <c r="K73" s="33"/>
      <c r="L73" s="33"/>
      <c r="M73" s="33"/>
      <c r="N73" s="33"/>
      <c r="O73" s="33"/>
    </row>
    <row r="74" spans="1:18" ht="15.75" customHeight="1" x14ac:dyDescent="0.25">
      <c r="A74" s="1"/>
      <c r="B74" s="1"/>
      <c r="D74" s="1" t="s">
        <v>23</v>
      </c>
      <c r="H74" s="8"/>
      <c r="I74" s="8"/>
      <c r="J74" s="33"/>
      <c r="K74" s="33">
        <f>-(BS!K16-BS!J16)</f>
        <v>-35866.825756611215</v>
      </c>
      <c r="L74" s="33">
        <f>-(BS!L16-BS!K16)</f>
        <v>-45002.699926949135</v>
      </c>
      <c r="M74" s="33">
        <f>-(BS!M16-BS!L16)</f>
        <v>-70480.335839132022</v>
      </c>
      <c r="N74" s="33">
        <f>-(BS!N16-BS!M16)</f>
        <v>-108440.68027310492</v>
      </c>
      <c r="O74" s="33"/>
    </row>
    <row r="75" spans="1:18" ht="15.75" customHeight="1" x14ac:dyDescent="0.25">
      <c r="A75" s="1"/>
      <c r="B75" s="1"/>
      <c r="D75" s="1" t="s">
        <v>212</v>
      </c>
      <c r="H75" s="8"/>
      <c r="I75" s="8"/>
      <c r="J75" s="33"/>
      <c r="K75" s="33">
        <f>-(BS!K17-BS!J17)</f>
        <v>-104865.50249723293</v>
      </c>
      <c r="L75" s="33">
        <f>-(BS!L17-BS!K17)</f>
        <v>-256810.70436143625</v>
      </c>
      <c r="M75" s="33">
        <f>-(BS!M17-BS!L17)</f>
        <v>-402200.41730516544</v>
      </c>
      <c r="N75" s="33">
        <f>-(BS!N17-BS!M17)</f>
        <v>-618823.48231494892</v>
      </c>
      <c r="O75" s="33"/>
    </row>
    <row r="76" spans="1:18" ht="15.75" customHeight="1" x14ac:dyDescent="0.25">
      <c r="A76" s="1"/>
      <c r="B76" s="1"/>
      <c r="D76" s="1" t="s">
        <v>210</v>
      </c>
      <c r="H76" s="8"/>
      <c r="I76" s="8"/>
      <c r="J76" s="33"/>
      <c r="K76" s="33">
        <f>BS!K33-BS!J33</f>
        <v>144809.81419535493</v>
      </c>
      <c r="L76" s="33">
        <f>BS!L33-BS!K33</f>
        <v>338761.37331236829</v>
      </c>
      <c r="M76" s="33">
        <f>BS!M33-BS!L33</f>
        <v>530546.28720361623</v>
      </c>
      <c r="N76" s="33">
        <f>BS!N33-BS!M33</f>
        <v>816295.7740730131</v>
      </c>
      <c r="O76" s="33"/>
    </row>
    <row r="77" spans="1:18" ht="15.75" customHeight="1" x14ac:dyDescent="0.25">
      <c r="A77" s="1"/>
      <c r="B77" s="1"/>
      <c r="D77" s="1"/>
      <c r="H77" s="8"/>
      <c r="I77" s="8"/>
      <c r="J77" s="33"/>
      <c r="K77" s="33">
        <f>SUM(K74:K76)</f>
        <v>4077.4859415107931</v>
      </c>
      <c r="L77" s="33">
        <f t="shared" ref="L77:N77" si="28">SUM(L74:L76)</f>
        <v>36947.969023982878</v>
      </c>
      <c r="M77" s="33">
        <f t="shared" si="28"/>
        <v>57865.534059318772</v>
      </c>
      <c r="N77" s="33">
        <f t="shared" si="28"/>
        <v>89031.611484959256</v>
      </c>
      <c r="O77" s="33"/>
    </row>
    <row r="78" spans="1:18" ht="15.75" customHeight="1" x14ac:dyDescent="0.25">
      <c r="A78" s="1"/>
      <c r="B78" s="1"/>
      <c r="D78" s="1"/>
      <c r="H78" s="8"/>
      <c r="I78" s="8"/>
      <c r="J78" s="33"/>
      <c r="K78" s="33"/>
      <c r="L78" s="33"/>
      <c r="M78" s="33"/>
      <c r="N78" s="33"/>
      <c r="O78" s="33"/>
    </row>
    <row r="79" spans="1:18" ht="15.75" customHeight="1" x14ac:dyDescent="0.25">
      <c r="A79" s="1"/>
      <c r="B79" s="1"/>
      <c r="D79" s="1"/>
      <c r="H79" s="8"/>
      <c r="I79" s="8"/>
      <c r="J79" s="33"/>
      <c r="K79" s="33"/>
      <c r="L79" s="33"/>
      <c r="M79" s="33"/>
      <c r="N79" s="33"/>
      <c r="O79" s="33"/>
    </row>
    <row r="80" spans="1:18" ht="15.75" customHeight="1" x14ac:dyDescent="0.25">
      <c r="A80" s="1"/>
      <c r="B80" s="1"/>
      <c r="D80" s="1"/>
      <c r="H80" s="8"/>
      <c r="I80" s="8"/>
    </row>
    <row r="81" spans="1:10" ht="15.75" customHeight="1" x14ac:dyDescent="0.25">
      <c r="A81" s="1"/>
      <c r="B81" s="1"/>
      <c r="D81" s="1"/>
      <c r="H81" s="8"/>
      <c r="I81" s="8"/>
    </row>
    <row r="82" spans="1:10" ht="15.75" customHeight="1" x14ac:dyDescent="0.25">
      <c r="A82" s="1"/>
      <c r="B82" s="1"/>
      <c r="D82" s="1"/>
      <c r="H82" s="8"/>
      <c r="I82" s="8"/>
    </row>
    <row r="83" spans="1:10" ht="15.75" customHeight="1" x14ac:dyDescent="0.25">
      <c r="A83" s="1"/>
      <c r="B83" s="1"/>
      <c r="D83" s="1"/>
      <c r="H83" s="8"/>
      <c r="I83" s="8"/>
    </row>
    <row r="84" spans="1:10" ht="15.75" customHeight="1" x14ac:dyDescent="0.25">
      <c r="A84" s="1"/>
      <c r="B84" s="1"/>
      <c r="D84" s="1"/>
      <c r="H84" s="8"/>
      <c r="I84" s="8"/>
    </row>
    <row r="85" spans="1:10" ht="15.75" customHeight="1" x14ac:dyDescent="0.25">
      <c r="A85" s="1"/>
      <c r="B85" s="1"/>
      <c r="D85" s="1"/>
      <c r="H85" s="8"/>
      <c r="I85" s="8"/>
      <c r="J85" s="8"/>
    </row>
    <row r="86" spans="1:10" ht="15.75" customHeight="1" x14ac:dyDescent="0.25">
      <c r="A86" s="1"/>
      <c r="B86" s="1"/>
      <c r="D86" s="1"/>
      <c r="H86" s="8"/>
      <c r="I86" s="8"/>
      <c r="J86" s="8"/>
    </row>
    <row r="87" spans="1:10" ht="15.75" customHeight="1" x14ac:dyDescent="0.25">
      <c r="A87" s="1"/>
      <c r="B87" s="1"/>
      <c r="D87" s="1"/>
      <c r="H87" s="8"/>
      <c r="I87" s="8"/>
      <c r="J87" s="8"/>
    </row>
    <row r="88" spans="1:10" ht="15.75" customHeight="1" x14ac:dyDescent="0.25">
      <c r="A88" s="1"/>
      <c r="B88" s="1"/>
      <c r="D88" s="1"/>
      <c r="H88" s="8"/>
      <c r="I88" s="8"/>
      <c r="J88" s="8"/>
    </row>
    <row r="89" spans="1:10" ht="15.75" customHeight="1" x14ac:dyDescent="0.25">
      <c r="A89" s="1"/>
      <c r="B89" s="1"/>
      <c r="D89" s="1"/>
      <c r="H89" s="8"/>
      <c r="I89" s="8"/>
      <c r="J89" s="8"/>
    </row>
    <row r="90" spans="1:10" ht="15.75" customHeight="1" x14ac:dyDescent="0.25">
      <c r="A90" s="1"/>
      <c r="B90" s="1"/>
      <c r="D90" s="1"/>
      <c r="H90" s="8"/>
      <c r="I90" s="8"/>
      <c r="J90" s="8"/>
    </row>
    <row r="91" spans="1:10" ht="15.75" customHeight="1" x14ac:dyDescent="0.25">
      <c r="A91" s="1"/>
      <c r="B91" s="1"/>
      <c r="D91" s="1"/>
      <c r="H91" s="8"/>
      <c r="I91" s="8"/>
      <c r="J91" s="8"/>
    </row>
    <row r="92" spans="1:10" ht="15.75" customHeight="1" x14ac:dyDescent="0.25">
      <c r="A92" s="1"/>
      <c r="B92" s="1"/>
      <c r="D92" s="1"/>
      <c r="H92" s="8"/>
      <c r="I92" s="8"/>
      <c r="J92" s="8"/>
    </row>
    <row r="93" spans="1:10" ht="15.75" customHeight="1" x14ac:dyDescent="0.25">
      <c r="A93" s="1"/>
      <c r="B93" s="1"/>
      <c r="D93" s="1"/>
      <c r="H93" s="8"/>
      <c r="I93" s="8"/>
      <c r="J93" s="8"/>
    </row>
    <row r="94" spans="1:10" ht="15.75" customHeight="1" x14ac:dyDescent="0.25">
      <c r="A94" s="1"/>
      <c r="B94" s="1"/>
      <c r="D94" s="1"/>
      <c r="H94" s="8"/>
      <c r="I94" s="8"/>
      <c r="J94" s="8"/>
    </row>
    <row r="95" spans="1:10" ht="15.75" customHeight="1" x14ac:dyDescent="0.25">
      <c r="A95" s="1"/>
      <c r="B95" s="1"/>
      <c r="D95" s="1"/>
      <c r="H95" s="8"/>
      <c r="I95" s="8"/>
      <c r="J95" s="8"/>
    </row>
    <row r="96" spans="1:10" ht="15.75" customHeight="1" x14ac:dyDescent="0.25">
      <c r="A96" s="1"/>
      <c r="B96" s="1"/>
      <c r="D96" s="1"/>
      <c r="H96" s="8"/>
      <c r="I96" s="8"/>
      <c r="J96" s="8"/>
    </row>
    <row r="97" spans="1:10" ht="15.75" customHeight="1" x14ac:dyDescent="0.25">
      <c r="A97" s="1"/>
      <c r="B97" s="1"/>
      <c r="D97" s="1"/>
      <c r="H97" s="8"/>
      <c r="I97" s="8"/>
      <c r="J97" s="8"/>
    </row>
    <row r="98" spans="1:10" ht="15.75" customHeight="1" x14ac:dyDescent="0.25">
      <c r="A98" s="1"/>
      <c r="B98" s="1"/>
      <c r="D98" s="1"/>
      <c r="H98" s="8"/>
      <c r="I98" s="8"/>
      <c r="J98" s="8"/>
    </row>
    <row r="99" spans="1:10" ht="15.75" customHeight="1" x14ac:dyDescent="0.25">
      <c r="A99" s="1"/>
      <c r="B99" s="1"/>
      <c r="D99" s="1"/>
      <c r="H99" s="8"/>
      <c r="I99" s="8"/>
      <c r="J99" s="8"/>
    </row>
    <row r="100" spans="1:10" ht="15.75" customHeight="1" x14ac:dyDescent="0.25">
      <c r="A100" s="1"/>
      <c r="B100" s="1"/>
      <c r="D100" s="1"/>
      <c r="H100" s="8"/>
      <c r="I100" s="8"/>
      <c r="J100" s="8"/>
    </row>
    <row r="101" spans="1:10" ht="15.75" customHeight="1" x14ac:dyDescent="0.25">
      <c r="A101" s="1"/>
      <c r="B101" s="1"/>
      <c r="D101" s="1"/>
      <c r="H101" s="8"/>
      <c r="I101" s="8"/>
      <c r="J101" s="8"/>
    </row>
    <row r="102" spans="1:10" ht="15.75" customHeight="1" x14ac:dyDescent="0.25">
      <c r="A102" s="1"/>
      <c r="B102" s="1"/>
      <c r="D102" s="1"/>
      <c r="H102" s="8"/>
      <c r="I102" s="8"/>
      <c r="J102" s="8"/>
    </row>
    <row r="103" spans="1:10" ht="15.75" customHeight="1" x14ac:dyDescent="0.25">
      <c r="A103" s="1"/>
      <c r="B103" s="1"/>
      <c r="D103" s="1"/>
      <c r="H103" s="8"/>
      <c r="I103" s="8"/>
      <c r="J103" s="8"/>
    </row>
    <row r="104" spans="1:10" ht="15.75" customHeight="1" x14ac:dyDescent="0.25">
      <c r="A104" s="1"/>
      <c r="B104" s="1"/>
      <c r="D104" s="1"/>
      <c r="H104" s="8"/>
      <c r="I104" s="8"/>
      <c r="J104" s="8"/>
    </row>
    <row r="105" spans="1:10" ht="15.75" customHeight="1" x14ac:dyDescent="0.25">
      <c r="A105" s="1"/>
      <c r="B105" s="1"/>
      <c r="D105" s="1"/>
      <c r="H105" s="8"/>
      <c r="I105" s="8"/>
      <c r="J105" s="8"/>
    </row>
    <row r="106" spans="1:10" ht="15.75" customHeight="1" x14ac:dyDescent="0.25">
      <c r="A106" s="1"/>
      <c r="B106" s="1"/>
      <c r="D106" s="1"/>
      <c r="H106" s="8"/>
      <c r="I106" s="8"/>
      <c r="J106" s="8"/>
    </row>
    <row r="107" spans="1:10" ht="15.75" customHeight="1" x14ac:dyDescent="0.25">
      <c r="A107" s="1"/>
      <c r="B107" s="1"/>
      <c r="D107" s="1"/>
      <c r="H107" s="8"/>
      <c r="I107" s="8"/>
      <c r="J107" s="8"/>
    </row>
    <row r="108" spans="1:10" ht="15.75" customHeight="1" x14ac:dyDescent="0.25">
      <c r="A108" s="1"/>
      <c r="B108" s="1"/>
      <c r="D108" s="1"/>
      <c r="H108" s="8"/>
      <c r="I108" s="8"/>
      <c r="J108" s="8"/>
    </row>
    <row r="109" spans="1:10" ht="15.75" customHeight="1" x14ac:dyDescent="0.25">
      <c r="A109" s="1"/>
      <c r="B109" s="1"/>
      <c r="D109" s="1"/>
      <c r="H109" s="8"/>
      <c r="I109" s="8"/>
      <c r="J109" s="8"/>
    </row>
    <row r="110" spans="1:10" ht="15.75" customHeight="1" x14ac:dyDescent="0.25">
      <c r="A110" s="1"/>
      <c r="B110" s="1"/>
      <c r="D110" s="1"/>
      <c r="H110" s="8"/>
      <c r="I110" s="8"/>
      <c r="J110" s="8"/>
    </row>
    <row r="111" spans="1:10" ht="15.75" customHeight="1" x14ac:dyDescent="0.25">
      <c r="A111" s="1"/>
      <c r="B111" s="1"/>
      <c r="D111" s="1"/>
      <c r="H111" s="8"/>
      <c r="I111" s="8"/>
      <c r="J111" s="8"/>
    </row>
    <row r="112" spans="1:10" ht="15.75" customHeight="1" x14ac:dyDescent="0.25">
      <c r="A112" s="1"/>
      <c r="B112" s="1"/>
      <c r="D112" s="1"/>
      <c r="H112" s="8"/>
      <c r="I112" s="8"/>
      <c r="J112" s="8"/>
    </row>
    <row r="113" spans="1:10" ht="15.75" customHeight="1" x14ac:dyDescent="0.25">
      <c r="A113" s="1"/>
      <c r="B113" s="1"/>
      <c r="D113" s="1"/>
      <c r="H113" s="8"/>
      <c r="I113" s="8"/>
      <c r="J113" s="8"/>
    </row>
    <row r="114" spans="1:10" ht="15.75" customHeight="1" x14ac:dyDescent="0.25">
      <c r="A114" s="1"/>
      <c r="B114" s="1"/>
      <c r="D114" s="1"/>
      <c r="H114" s="8"/>
      <c r="I114" s="8"/>
      <c r="J114" s="8"/>
    </row>
    <row r="115" spans="1:10" ht="15.75" customHeight="1" x14ac:dyDescent="0.25">
      <c r="A115" s="1"/>
      <c r="B115" s="1"/>
      <c r="D115" s="1"/>
      <c r="H115" s="8"/>
      <c r="I115" s="8"/>
      <c r="J115" s="8"/>
    </row>
    <row r="116" spans="1:10" ht="15.75" customHeight="1" x14ac:dyDescent="0.25">
      <c r="A116" s="1"/>
      <c r="B116" s="1"/>
      <c r="D116" s="1"/>
      <c r="H116" s="8"/>
      <c r="I116" s="8"/>
      <c r="J116" s="8"/>
    </row>
    <row r="117" spans="1:10" ht="15.75" customHeight="1" x14ac:dyDescent="0.25">
      <c r="A117" s="1"/>
      <c r="B117" s="1"/>
      <c r="D117" s="1"/>
      <c r="H117" s="8"/>
      <c r="I117" s="8"/>
      <c r="J117" s="8"/>
    </row>
    <row r="118" spans="1:10" ht="15.75" customHeight="1" x14ac:dyDescent="0.25">
      <c r="A118" s="1"/>
      <c r="B118" s="1"/>
      <c r="D118" s="1"/>
      <c r="H118" s="8"/>
      <c r="I118" s="8"/>
      <c r="J118" s="8"/>
    </row>
    <row r="119" spans="1:10" ht="15.75" customHeight="1" x14ac:dyDescent="0.25">
      <c r="A119" s="1"/>
      <c r="B119" s="1"/>
      <c r="D119" s="1"/>
      <c r="H119" s="8"/>
      <c r="I119" s="8"/>
      <c r="J119" s="8"/>
    </row>
    <row r="120" spans="1:10" ht="15.75" customHeight="1" x14ac:dyDescent="0.25">
      <c r="A120" s="1"/>
      <c r="B120" s="1"/>
      <c r="D120" s="1"/>
      <c r="H120" s="8"/>
      <c r="I120" s="8"/>
      <c r="J120" s="8"/>
    </row>
    <row r="121" spans="1:10" ht="15.75" customHeight="1" x14ac:dyDescent="0.25">
      <c r="A121" s="1"/>
      <c r="B121" s="1"/>
      <c r="D121" s="1"/>
      <c r="H121" s="8"/>
      <c r="I121" s="8"/>
      <c r="J121" s="8"/>
    </row>
    <row r="122" spans="1:10" ht="15.75" customHeight="1" x14ac:dyDescent="0.25">
      <c r="A122" s="1"/>
      <c r="B122" s="1"/>
      <c r="D122" s="1"/>
      <c r="H122" s="8"/>
      <c r="I122" s="8"/>
      <c r="J122" s="8"/>
    </row>
    <row r="123" spans="1:10" ht="15.75" customHeight="1" x14ac:dyDescent="0.25">
      <c r="A123" s="1"/>
      <c r="B123" s="1"/>
      <c r="D123" s="1"/>
      <c r="H123" s="8"/>
      <c r="I123" s="8"/>
      <c r="J123" s="8"/>
    </row>
    <row r="124" spans="1:10" ht="15.75" customHeight="1" x14ac:dyDescent="0.25">
      <c r="A124" s="1"/>
      <c r="B124" s="1"/>
      <c r="D124" s="1"/>
      <c r="H124" s="8"/>
      <c r="I124" s="8"/>
      <c r="J124" s="8"/>
    </row>
    <row r="125" spans="1:10" ht="15.75" customHeight="1" x14ac:dyDescent="0.25">
      <c r="A125" s="1"/>
      <c r="B125" s="1"/>
      <c r="D125" s="1"/>
      <c r="H125" s="8"/>
      <c r="I125" s="8"/>
      <c r="J125" s="8"/>
    </row>
    <row r="126" spans="1:10" ht="15.75" customHeight="1" x14ac:dyDescent="0.25">
      <c r="A126" s="1"/>
      <c r="B126" s="1"/>
      <c r="D126" s="1"/>
      <c r="H126" s="8"/>
      <c r="I126" s="8"/>
      <c r="J126" s="8"/>
    </row>
    <row r="127" spans="1:10" ht="15.75" customHeight="1" x14ac:dyDescent="0.25">
      <c r="A127" s="1"/>
      <c r="B127" s="1"/>
      <c r="D127" s="1"/>
      <c r="H127" s="8"/>
      <c r="I127" s="8"/>
      <c r="J127" s="8"/>
    </row>
    <row r="128" spans="1:10" ht="15.75" customHeight="1" x14ac:dyDescent="0.25">
      <c r="A128" s="1"/>
      <c r="B128" s="1"/>
      <c r="D128" s="1"/>
      <c r="H128" s="8"/>
      <c r="I128" s="8"/>
      <c r="J128" s="8"/>
    </row>
    <row r="129" spans="1:10" ht="15.75" customHeight="1" x14ac:dyDescent="0.25">
      <c r="A129" s="1"/>
      <c r="B129" s="1"/>
      <c r="D129" s="1"/>
      <c r="H129" s="8"/>
      <c r="I129" s="8"/>
      <c r="J129" s="8"/>
    </row>
    <row r="130" spans="1:10" ht="15.75" customHeight="1" x14ac:dyDescent="0.25">
      <c r="A130" s="1"/>
      <c r="B130" s="1"/>
      <c r="D130" s="1"/>
      <c r="H130" s="8"/>
      <c r="I130" s="8"/>
      <c r="J130" s="8"/>
    </row>
    <row r="131" spans="1:10" ht="15.75" customHeight="1" x14ac:dyDescent="0.25">
      <c r="A131" s="1"/>
      <c r="B131" s="1"/>
      <c r="D131" s="1"/>
      <c r="H131" s="8"/>
      <c r="I131" s="8"/>
      <c r="J131" s="8"/>
    </row>
    <row r="132" spans="1:10" ht="15.75" customHeight="1" x14ac:dyDescent="0.25">
      <c r="A132" s="1"/>
      <c r="B132" s="1"/>
      <c r="D132" s="1"/>
      <c r="H132" s="8"/>
      <c r="I132" s="8"/>
      <c r="J132" s="8"/>
    </row>
    <row r="133" spans="1:10" ht="15.75" customHeight="1" x14ac:dyDescent="0.25">
      <c r="A133" s="1"/>
      <c r="B133" s="1"/>
      <c r="D133" s="1"/>
      <c r="H133" s="8"/>
      <c r="I133" s="8"/>
      <c r="J133" s="8"/>
    </row>
    <row r="134" spans="1:10" ht="15.75" customHeight="1" x14ac:dyDescent="0.25">
      <c r="A134" s="1"/>
      <c r="B134" s="1"/>
      <c r="D134" s="1"/>
      <c r="H134" s="8"/>
      <c r="I134" s="8"/>
      <c r="J134" s="8"/>
    </row>
    <row r="135" spans="1:10" ht="15.75" customHeight="1" x14ac:dyDescent="0.25">
      <c r="A135" s="1"/>
      <c r="B135" s="1"/>
      <c r="D135" s="1"/>
      <c r="H135" s="8"/>
      <c r="I135" s="8"/>
      <c r="J135" s="8"/>
    </row>
    <row r="136" spans="1:10" ht="15.75" customHeight="1" x14ac:dyDescent="0.25">
      <c r="A136" s="1"/>
      <c r="B136" s="1"/>
      <c r="D136" s="1"/>
      <c r="H136" s="8"/>
      <c r="I136" s="8"/>
      <c r="J136" s="8"/>
    </row>
    <row r="137" spans="1:10" ht="15.75" customHeight="1" x14ac:dyDescent="0.25">
      <c r="A137" s="1"/>
      <c r="B137" s="1"/>
      <c r="D137" s="1"/>
      <c r="H137" s="8"/>
      <c r="I137" s="8"/>
      <c r="J137" s="8"/>
    </row>
    <row r="138" spans="1:10" ht="15.75" customHeight="1" x14ac:dyDescent="0.25">
      <c r="A138" s="1"/>
      <c r="B138" s="1"/>
      <c r="D138" s="1"/>
      <c r="H138" s="8"/>
      <c r="I138" s="8"/>
      <c r="J138" s="8"/>
    </row>
    <row r="139" spans="1:10" ht="15.75" customHeight="1" x14ac:dyDescent="0.25">
      <c r="A139" s="1"/>
      <c r="B139" s="1"/>
      <c r="D139" s="1"/>
      <c r="H139" s="8"/>
      <c r="I139" s="8"/>
      <c r="J139" s="8"/>
    </row>
    <row r="140" spans="1:10" ht="15.75" customHeight="1" x14ac:dyDescent="0.25">
      <c r="A140" s="1"/>
      <c r="B140" s="1"/>
      <c r="D140" s="1"/>
      <c r="H140" s="8"/>
      <c r="I140" s="8"/>
      <c r="J140" s="8"/>
    </row>
    <row r="141" spans="1:10" ht="15.75" customHeight="1" x14ac:dyDescent="0.25">
      <c r="A141" s="1"/>
      <c r="B141" s="1"/>
      <c r="D141" s="1"/>
      <c r="H141" s="8"/>
      <c r="I141" s="8"/>
      <c r="J141" s="8"/>
    </row>
    <row r="142" spans="1:10" ht="15.75" customHeight="1" x14ac:dyDescent="0.25">
      <c r="A142" s="1"/>
      <c r="B142" s="1"/>
      <c r="D142" s="1"/>
      <c r="H142" s="8"/>
      <c r="I142" s="8"/>
      <c r="J142" s="8"/>
    </row>
    <row r="143" spans="1:10" ht="15.75" customHeight="1" x14ac:dyDescent="0.25">
      <c r="A143" s="1"/>
      <c r="B143" s="1"/>
      <c r="D143" s="1"/>
      <c r="H143" s="8"/>
      <c r="I143" s="8"/>
      <c r="J143" s="8"/>
    </row>
    <row r="144" spans="1:10" ht="15.75" customHeight="1" x14ac:dyDescent="0.25">
      <c r="A144" s="1"/>
      <c r="B144" s="1"/>
      <c r="D144" s="1"/>
      <c r="H144" s="8"/>
      <c r="I144" s="8"/>
      <c r="J144" s="8"/>
    </row>
    <row r="145" spans="1:10" ht="15.75" customHeight="1" x14ac:dyDescent="0.25">
      <c r="A145" s="1"/>
      <c r="B145" s="1"/>
      <c r="D145" s="1"/>
      <c r="H145" s="8"/>
      <c r="I145" s="8"/>
      <c r="J145" s="8"/>
    </row>
    <row r="146" spans="1:10" ht="15.75" customHeight="1" x14ac:dyDescent="0.25">
      <c r="A146" s="1"/>
      <c r="B146" s="1"/>
      <c r="D146" s="1"/>
      <c r="H146" s="8"/>
      <c r="I146" s="8"/>
      <c r="J146" s="8"/>
    </row>
    <row r="147" spans="1:10" ht="15.75" customHeight="1" x14ac:dyDescent="0.25">
      <c r="A147" s="1"/>
      <c r="B147" s="1"/>
      <c r="D147" s="1"/>
      <c r="H147" s="8"/>
      <c r="I147" s="8"/>
      <c r="J147" s="8"/>
    </row>
    <row r="148" spans="1:10" ht="15.75" customHeight="1" x14ac:dyDescent="0.25">
      <c r="A148" s="1"/>
      <c r="B148" s="1"/>
      <c r="D148" s="1"/>
      <c r="H148" s="8"/>
      <c r="I148" s="8"/>
      <c r="J148" s="8"/>
    </row>
    <row r="149" spans="1:10" ht="15.75" customHeight="1" x14ac:dyDescent="0.25">
      <c r="A149" s="1"/>
      <c r="B149" s="1"/>
      <c r="D149" s="1"/>
      <c r="H149" s="8"/>
      <c r="I149" s="8"/>
      <c r="J149" s="8"/>
    </row>
    <row r="150" spans="1:10" ht="15.75" customHeight="1" x14ac:dyDescent="0.25">
      <c r="A150" s="1"/>
      <c r="B150" s="1"/>
      <c r="D150" s="1"/>
      <c r="H150" s="8"/>
      <c r="I150" s="8"/>
      <c r="J150" s="8"/>
    </row>
    <row r="151" spans="1:10" ht="15.75" customHeight="1" x14ac:dyDescent="0.25">
      <c r="A151" s="1"/>
      <c r="B151" s="1"/>
      <c r="D151" s="1"/>
      <c r="H151" s="8"/>
      <c r="I151" s="8"/>
      <c r="J151" s="8"/>
    </row>
    <row r="152" spans="1:10" ht="15.75" customHeight="1" x14ac:dyDescent="0.25">
      <c r="A152" s="1"/>
      <c r="B152" s="1"/>
      <c r="D152" s="1"/>
      <c r="H152" s="8"/>
      <c r="I152" s="8"/>
      <c r="J152" s="8"/>
    </row>
    <row r="153" spans="1:10" ht="15.75" customHeight="1" x14ac:dyDescent="0.25">
      <c r="A153" s="1"/>
      <c r="B153" s="1"/>
      <c r="D153" s="1"/>
      <c r="H153" s="8"/>
      <c r="I153" s="8"/>
      <c r="J153" s="8"/>
    </row>
    <row r="154" spans="1:10" ht="15.75" customHeight="1" x14ac:dyDescent="0.25">
      <c r="A154" s="1"/>
      <c r="B154" s="1"/>
      <c r="D154" s="1"/>
      <c r="H154" s="8"/>
      <c r="I154" s="8"/>
      <c r="J154" s="8"/>
    </row>
    <row r="155" spans="1:10" ht="15.75" customHeight="1" x14ac:dyDescent="0.25">
      <c r="A155" s="1"/>
      <c r="B155" s="1"/>
      <c r="D155" s="1"/>
      <c r="H155" s="8"/>
      <c r="I155" s="8"/>
      <c r="J155" s="8"/>
    </row>
    <row r="156" spans="1:10" ht="15.75" customHeight="1" x14ac:dyDescent="0.25">
      <c r="A156" s="1"/>
      <c r="B156" s="1"/>
      <c r="D156" s="1"/>
      <c r="H156" s="8"/>
      <c r="I156" s="8"/>
      <c r="J156" s="8"/>
    </row>
    <row r="157" spans="1:10" ht="15.75" customHeight="1" x14ac:dyDescent="0.25">
      <c r="A157" s="1"/>
      <c r="B157" s="1"/>
      <c r="D157" s="1"/>
      <c r="H157" s="8"/>
      <c r="I157" s="8"/>
      <c r="J157" s="8"/>
    </row>
    <row r="158" spans="1:10" ht="15.75" customHeight="1" x14ac:dyDescent="0.25">
      <c r="A158" s="1"/>
      <c r="B158" s="1"/>
      <c r="D158" s="1"/>
      <c r="H158" s="8"/>
      <c r="I158" s="8"/>
      <c r="J158" s="8"/>
    </row>
    <row r="159" spans="1:10" ht="15.75" customHeight="1" x14ac:dyDescent="0.25">
      <c r="A159" s="1"/>
      <c r="B159" s="1"/>
      <c r="D159" s="1"/>
      <c r="H159" s="8"/>
      <c r="I159" s="8"/>
      <c r="J159" s="8"/>
    </row>
    <row r="160" spans="1:10" ht="15.75" customHeight="1" x14ac:dyDescent="0.25">
      <c r="A160" s="1"/>
      <c r="B160" s="1"/>
      <c r="D160" s="1"/>
      <c r="H160" s="8"/>
      <c r="I160" s="8"/>
      <c r="J160" s="8"/>
    </row>
    <row r="161" spans="1:10" ht="15.75" customHeight="1" x14ac:dyDescent="0.25">
      <c r="A161" s="1"/>
      <c r="B161" s="1"/>
      <c r="D161" s="1"/>
      <c r="H161" s="8"/>
      <c r="I161" s="8"/>
      <c r="J161" s="8"/>
    </row>
    <row r="162" spans="1:10" ht="15.75" customHeight="1" x14ac:dyDescent="0.25">
      <c r="A162" s="1"/>
      <c r="B162" s="1"/>
      <c r="D162" s="1"/>
      <c r="H162" s="8"/>
      <c r="I162" s="8"/>
      <c r="J162" s="8"/>
    </row>
    <row r="163" spans="1:10" ht="15.75" customHeight="1" x14ac:dyDescent="0.25">
      <c r="A163" s="1"/>
      <c r="B163" s="1"/>
      <c r="D163" s="1"/>
      <c r="H163" s="8"/>
      <c r="I163" s="8"/>
      <c r="J163" s="8"/>
    </row>
    <row r="164" spans="1:10" ht="15.75" customHeight="1" x14ac:dyDescent="0.25">
      <c r="A164" s="1"/>
      <c r="B164" s="1"/>
      <c r="D164" s="1"/>
      <c r="H164" s="8"/>
      <c r="I164" s="8"/>
      <c r="J164" s="8"/>
    </row>
    <row r="165" spans="1:10" ht="15.75" customHeight="1" x14ac:dyDescent="0.25">
      <c r="A165" s="1"/>
      <c r="B165" s="1"/>
      <c r="D165" s="1"/>
      <c r="H165" s="8"/>
      <c r="I165" s="8"/>
      <c r="J165" s="8"/>
    </row>
    <row r="166" spans="1:10" ht="15.75" customHeight="1" x14ac:dyDescent="0.25">
      <c r="A166" s="1"/>
      <c r="B166" s="1"/>
      <c r="D166" s="1"/>
      <c r="H166" s="8"/>
      <c r="I166" s="8"/>
      <c r="J166" s="8"/>
    </row>
    <row r="167" spans="1:10" ht="15.75" customHeight="1" x14ac:dyDescent="0.25">
      <c r="A167" s="1"/>
      <c r="B167" s="1"/>
      <c r="D167" s="1"/>
      <c r="H167" s="8"/>
      <c r="I167" s="8"/>
      <c r="J167" s="8"/>
    </row>
    <row r="168" spans="1:10" ht="15.75" customHeight="1" x14ac:dyDescent="0.25">
      <c r="A168" s="1"/>
      <c r="B168" s="1"/>
      <c r="D168" s="1"/>
      <c r="H168" s="8"/>
      <c r="I168" s="8"/>
      <c r="J168" s="8"/>
    </row>
    <row r="169" spans="1:10" ht="15.75" customHeight="1" x14ac:dyDescent="0.25">
      <c r="A169" s="1"/>
      <c r="B169" s="1"/>
      <c r="D169" s="1"/>
      <c r="H169" s="8"/>
      <c r="I169" s="8"/>
      <c r="J169" s="8"/>
    </row>
    <row r="170" spans="1:10" ht="15.75" customHeight="1" x14ac:dyDescent="0.25">
      <c r="A170" s="1"/>
      <c r="B170" s="1"/>
      <c r="D170" s="1"/>
      <c r="H170" s="8"/>
      <c r="I170" s="8"/>
      <c r="J170" s="8"/>
    </row>
    <row r="171" spans="1:10" ht="15.75" customHeight="1" x14ac:dyDescent="0.25">
      <c r="A171" s="1"/>
      <c r="B171" s="1"/>
      <c r="D171" s="1"/>
      <c r="H171" s="8"/>
      <c r="I171" s="8"/>
      <c r="J171" s="8"/>
    </row>
    <row r="172" spans="1:10" ht="15.75" customHeight="1" x14ac:dyDescent="0.25">
      <c r="A172" s="1"/>
      <c r="B172" s="1"/>
      <c r="D172" s="1"/>
      <c r="H172" s="8"/>
      <c r="I172" s="8"/>
      <c r="J172" s="8"/>
    </row>
    <row r="173" spans="1:10" ht="15.75" customHeight="1" x14ac:dyDescent="0.25">
      <c r="A173" s="1"/>
      <c r="B173" s="1"/>
      <c r="D173" s="1"/>
      <c r="H173" s="8"/>
      <c r="I173" s="8"/>
      <c r="J173" s="8"/>
    </row>
    <row r="174" spans="1:10" ht="15.75" customHeight="1" x14ac:dyDescent="0.25">
      <c r="A174" s="1"/>
      <c r="B174" s="1"/>
      <c r="D174" s="1"/>
      <c r="H174" s="8"/>
      <c r="I174" s="8"/>
      <c r="J174" s="8"/>
    </row>
    <row r="175" spans="1:10" ht="15.75" customHeight="1" x14ac:dyDescent="0.25">
      <c r="A175" s="1"/>
      <c r="B175" s="1"/>
      <c r="D175" s="1"/>
      <c r="H175" s="8"/>
      <c r="I175" s="8"/>
      <c r="J175" s="8"/>
    </row>
    <row r="176" spans="1:10" ht="15.75" customHeight="1" x14ac:dyDescent="0.25">
      <c r="A176" s="1"/>
      <c r="B176" s="1"/>
      <c r="D176" s="1"/>
      <c r="H176" s="8"/>
      <c r="I176" s="8"/>
      <c r="J176" s="8"/>
    </row>
    <row r="177" spans="1:10" ht="15.75" customHeight="1" x14ac:dyDescent="0.25">
      <c r="A177" s="1"/>
      <c r="B177" s="1"/>
      <c r="D177" s="1"/>
      <c r="H177" s="8"/>
      <c r="I177" s="8"/>
      <c r="J177" s="8"/>
    </row>
    <row r="178" spans="1:10" ht="15.75" customHeight="1" x14ac:dyDescent="0.25">
      <c r="A178" s="1"/>
      <c r="B178" s="1"/>
      <c r="D178" s="1"/>
      <c r="H178" s="8"/>
      <c r="I178" s="8"/>
      <c r="J178" s="8"/>
    </row>
    <row r="179" spans="1:10" ht="15.75" customHeight="1" x14ac:dyDescent="0.25">
      <c r="A179" s="1"/>
      <c r="B179" s="1"/>
      <c r="D179" s="1"/>
      <c r="H179" s="8"/>
      <c r="I179" s="8"/>
      <c r="J179" s="8"/>
    </row>
    <row r="180" spans="1:10" ht="15.75" customHeight="1" x14ac:dyDescent="0.25">
      <c r="A180" s="1"/>
      <c r="B180" s="1"/>
      <c r="D180" s="1"/>
      <c r="H180" s="8"/>
      <c r="I180" s="8"/>
      <c r="J180" s="8"/>
    </row>
    <row r="181" spans="1:10" ht="15.75" customHeight="1" x14ac:dyDescent="0.25">
      <c r="A181" s="1"/>
      <c r="B181" s="1"/>
      <c r="D181" s="1"/>
      <c r="H181" s="8"/>
      <c r="I181" s="8"/>
      <c r="J181" s="8"/>
    </row>
    <row r="182" spans="1:10" ht="15.75" customHeight="1" x14ac:dyDescent="0.25">
      <c r="A182" s="1"/>
      <c r="B182" s="1"/>
      <c r="D182" s="1"/>
      <c r="H182" s="8"/>
      <c r="I182" s="8"/>
      <c r="J182" s="8"/>
    </row>
    <row r="183" spans="1:10" ht="15.75" customHeight="1" x14ac:dyDescent="0.25">
      <c r="A183" s="1"/>
      <c r="B183" s="1"/>
      <c r="D183" s="1"/>
      <c r="H183" s="8"/>
      <c r="I183" s="8"/>
      <c r="J183" s="8"/>
    </row>
    <row r="184" spans="1:10" ht="15.75" customHeight="1" x14ac:dyDescent="0.25">
      <c r="A184" s="1"/>
      <c r="B184" s="1"/>
      <c r="D184" s="1"/>
      <c r="H184" s="8"/>
      <c r="I184" s="8"/>
      <c r="J184" s="8"/>
    </row>
    <row r="185" spans="1:10" ht="15.75" customHeight="1" x14ac:dyDescent="0.25">
      <c r="A185" s="1"/>
      <c r="B185" s="1"/>
      <c r="D185" s="1"/>
      <c r="H185" s="8"/>
      <c r="I185" s="8"/>
      <c r="J185" s="8"/>
    </row>
    <row r="186" spans="1:10" ht="15.75" customHeight="1" x14ac:dyDescent="0.25">
      <c r="A186" s="1"/>
      <c r="B186" s="1"/>
      <c r="D186" s="1"/>
      <c r="H186" s="8"/>
      <c r="I186" s="8"/>
      <c r="J186" s="8"/>
    </row>
    <row r="187" spans="1:10" ht="15.75" customHeight="1" x14ac:dyDescent="0.25">
      <c r="A187" s="1"/>
      <c r="B187" s="1"/>
      <c r="D187" s="1"/>
      <c r="H187" s="8"/>
      <c r="I187" s="8"/>
      <c r="J187" s="8"/>
    </row>
    <row r="188" spans="1:10" ht="15.75" customHeight="1" x14ac:dyDescent="0.25">
      <c r="A188" s="1"/>
      <c r="B188" s="1"/>
      <c r="D188" s="1"/>
      <c r="H188" s="8"/>
      <c r="I188" s="8"/>
      <c r="J188" s="8"/>
    </row>
    <row r="189" spans="1:10" ht="15.75" customHeight="1" x14ac:dyDescent="0.25">
      <c r="A189" s="1"/>
      <c r="B189" s="1"/>
      <c r="D189" s="1"/>
      <c r="H189" s="8"/>
      <c r="I189" s="8"/>
      <c r="J189" s="8"/>
    </row>
    <row r="190" spans="1:10" ht="15.75" customHeight="1" x14ac:dyDescent="0.25">
      <c r="A190" s="1"/>
      <c r="B190" s="1"/>
      <c r="D190" s="1"/>
      <c r="H190" s="8"/>
      <c r="I190" s="8"/>
      <c r="J190" s="8"/>
    </row>
    <row r="191" spans="1:10" ht="15.75" customHeight="1" x14ac:dyDescent="0.25">
      <c r="A191" s="1"/>
      <c r="B191" s="1"/>
      <c r="D191" s="1"/>
      <c r="H191" s="8"/>
      <c r="I191" s="8"/>
      <c r="J191" s="8"/>
    </row>
    <row r="192" spans="1:10" ht="15.75" customHeight="1" x14ac:dyDescent="0.25">
      <c r="A192" s="1"/>
      <c r="B192" s="1"/>
      <c r="D192" s="1"/>
      <c r="H192" s="8"/>
      <c r="I192" s="8"/>
      <c r="J192" s="8"/>
    </row>
    <row r="193" spans="1:10" ht="15.75" customHeight="1" x14ac:dyDescent="0.25">
      <c r="A193" s="1"/>
      <c r="B193" s="1"/>
      <c r="D193" s="1"/>
      <c r="H193" s="8"/>
      <c r="I193" s="8"/>
      <c r="J193" s="8"/>
    </row>
    <row r="194" spans="1:10" ht="15.75" customHeight="1" x14ac:dyDescent="0.25">
      <c r="A194" s="1"/>
      <c r="B194" s="1"/>
      <c r="D194" s="1"/>
      <c r="H194" s="8"/>
      <c r="I194" s="8"/>
      <c r="J194" s="8"/>
    </row>
    <row r="195" spans="1:10" ht="15.75" customHeight="1" x14ac:dyDescent="0.25">
      <c r="A195" s="1"/>
      <c r="B195" s="1"/>
      <c r="D195" s="1"/>
      <c r="H195" s="8"/>
      <c r="I195" s="8"/>
      <c r="J195" s="8"/>
    </row>
    <row r="196" spans="1:10" ht="15.75" customHeight="1" x14ac:dyDescent="0.25">
      <c r="A196" s="1"/>
      <c r="B196" s="1"/>
      <c r="D196" s="1"/>
      <c r="H196" s="8"/>
      <c r="I196" s="8"/>
      <c r="J196" s="8"/>
    </row>
    <row r="197" spans="1:10" ht="15.75" customHeight="1" x14ac:dyDescent="0.25">
      <c r="A197" s="1"/>
      <c r="B197" s="1"/>
      <c r="D197" s="1"/>
      <c r="H197" s="8"/>
      <c r="I197" s="8"/>
      <c r="J197" s="8"/>
    </row>
    <row r="198" spans="1:10" ht="15.75" customHeight="1" x14ac:dyDescent="0.25">
      <c r="A198" s="1"/>
      <c r="B198" s="1"/>
      <c r="D198" s="1"/>
      <c r="H198" s="8"/>
      <c r="I198" s="8"/>
      <c r="J198" s="8"/>
    </row>
    <row r="199" spans="1:10" ht="15.75" customHeight="1" x14ac:dyDescent="0.25">
      <c r="A199" s="1"/>
      <c r="B199" s="1"/>
      <c r="D199" s="1"/>
      <c r="H199" s="8"/>
      <c r="I199" s="8"/>
      <c r="J199" s="8"/>
    </row>
    <row r="200" spans="1:10" ht="15.75" customHeight="1" x14ac:dyDescent="0.25">
      <c r="A200" s="1"/>
      <c r="B200" s="1"/>
      <c r="D200" s="1"/>
      <c r="H200" s="8"/>
      <c r="I200" s="8"/>
      <c r="J200" s="8"/>
    </row>
    <row r="201" spans="1:10" ht="15.75" customHeight="1" x14ac:dyDescent="0.25">
      <c r="A201" s="1"/>
      <c r="B201" s="1"/>
      <c r="D201" s="1"/>
      <c r="H201" s="8"/>
      <c r="I201" s="8"/>
      <c r="J201" s="8"/>
    </row>
    <row r="202" spans="1:10" ht="15.75" customHeight="1" x14ac:dyDescent="0.25">
      <c r="A202" s="1"/>
      <c r="B202" s="1"/>
      <c r="D202" s="1"/>
      <c r="H202" s="8"/>
      <c r="I202" s="8"/>
      <c r="J202" s="8"/>
    </row>
    <row r="203" spans="1:10" ht="15.75" customHeight="1" x14ac:dyDescent="0.25">
      <c r="A203" s="1"/>
      <c r="B203" s="1"/>
      <c r="D203" s="1"/>
      <c r="H203" s="8"/>
      <c r="I203" s="8"/>
      <c r="J203" s="8"/>
    </row>
    <row r="204" spans="1:10" ht="15.75" customHeight="1" x14ac:dyDescent="0.25">
      <c r="A204" s="1"/>
      <c r="B204" s="1"/>
      <c r="D204" s="1"/>
      <c r="H204" s="8"/>
      <c r="I204" s="8"/>
      <c r="J204" s="8"/>
    </row>
    <row r="205" spans="1:10" ht="15.75" customHeight="1" x14ac:dyDescent="0.25">
      <c r="A205" s="1"/>
      <c r="B205" s="1"/>
      <c r="D205" s="1"/>
      <c r="H205" s="8"/>
      <c r="I205" s="8"/>
      <c r="J205" s="8"/>
    </row>
    <row r="206" spans="1:10" ht="15.75" customHeight="1" x14ac:dyDescent="0.25">
      <c r="A206" s="1"/>
      <c r="B206" s="1"/>
      <c r="D206" s="1"/>
      <c r="H206" s="8"/>
      <c r="I206" s="8"/>
      <c r="J206" s="8"/>
    </row>
    <row r="207" spans="1:10" ht="15.75" customHeight="1" x14ac:dyDescent="0.25">
      <c r="A207" s="1"/>
      <c r="B207" s="1"/>
      <c r="D207" s="1"/>
      <c r="H207" s="8"/>
      <c r="I207" s="8"/>
      <c r="J207" s="8"/>
    </row>
    <row r="208" spans="1:10" ht="15.75" customHeight="1" x14ac:dyDescent="0.25">
      <c r="A208" s="1"/>
      <c r="B208" s="1"/>
      <c r="D208" s="1"/>
      <c r="H208" s="8"/>
      <c r="I208" s="8"/>
      <c r="J208" s="8"/>
    </row>
    <row r="209" spans="1:10" ht="15.75" customHeight="1" x14ac:dyDescent="0.25">
      <c r="A209" s="1"/>
      <c r="B209" s="1"/>
      <c r="D209" s="1"/>
      <c r="H209" s="8"/>
      <c r="I209" s="8"/>
      <c r="J209" s="8"/>
    </row>
    <row r="210" spans="1:10" ht="15.75" customHeight="1" x14ac:dyDescent="0.25">
      <c r="A210" s="1"/>
      <c r="B210" s="1"/>
      <c r="D210" s="1"/>
      <c r="H210" s="8"/>
      <c r="I210" s="8"/>
      <c r="J210" s="8"/>
    </row>
    <row r="211" spans="1:10" ht="15.75" customHeight="1" x14ac:dyDescent="0.25">
      <c r="A211" s="1"/>
      <c r="B211" s="1"/>
      <c r="D211" s="1"/>
      <c r="H211" s="8"/>
      <c r="I211" s="8"/>
      <c r="J211" s="8"/>
    </row>
    <row r="212" spans="1:10" ht="15.75" customHeight="1" x14ac:dyDescent="0.25">
      <c r="A212" s="1"/>
      <c r="B212" s="1"/>
      <c r="D212" s="1"/>
      <c r="H212" s="8"/>
      <c r="I212" s="8"/>
      <c r="J212" s="8"/>
    </row>
    <row r="213" spans="1:10" ht="15.75" customHeight="1" x14ac:dyDescent="0.25">
      <c r="A213" s="1"/>
      <c r="B213" s="1"/>
      <c r="D213" s="1"/>
      <c r="H213" s="8"/>
      <c r="I213" s="8"/>
      <c r="J213" s="8"/>
    </row>
    <row r="214" spans="1:10" ht="15.75" customHeight="1" x14ac:dyDescent="0.25">
      <c r="A214" s="1"/>
      <c r="B214" s="1"/>
      <c r="D214" s="1"/>
      <c r="H214" s="8"/>
      <c r="I214" s="8"/>
      <c r="J214" s="8"/>
    </row>
    <row r="215" spans="1:10" ht="15.75" customHeight="1" x14ac:dyDescent="0.25">
      <c r="A215" s="1"/>
      <c r="B215" s="1"/>
      <c r="D215" s="1"/>
      <c r="H215" s="8"/>
      <c r="I215" s="8"/>
      <c r="J215" s="8"/>
    </row>
    <row r="216" spans="1:10" ht="15.75" customHeight="1" x14ac:dyDescent="0.25">
      <c r="A216" s="1"/>
      <c r="B216" s="1"/>
      <c r="D216" s="1"/>
      <c r="H216" s="8"/>
      <c r="I216" s="8"/>
      <c r="J216" s="8"/>
    </row>
    <row r="217" spans="1:10" ht="15.75" customHeight="1" x14ac:dyDescent="0.25">
      <c r="A217" s="1"/>
      <c r="B217" s="1"/>
      <c r="D217" s="1"/>
      <c r="H217" s="8"/>
      <c r="I217" s="8"/>
      <c r="J217" s="8"/>
    </row>
    <row r="218" spans="1:10" ht="15.75" customHeight="1" x14ac:dyDescent="0.25">
      <c r="A218" s="1"/>
      <c r="B218" s="1"/>
      <c r="D218" s="1"/>
      <c r="H218" s="8"/>
      <c r="I218" s="8"/>
      <c r="J218" s="8"/>
    </row>
    <row r="219" spans="1:10" ht="15.75" customHeight="1" x14ac:dyDescent="0.25">
      <c r="A219" s="1"/>
      <c r="B219" s="1"/>
      <c r="D219" s="1"/>
      <c r="H219" s="8"/>
      <c r="I219" s="8"/>
      <c r="J219" s="8"/>
    </row>
    <row r="220" spans="1:10" ht="15.75" customHeight="1" x14ac:dyDescent="0.25">
      <c r="A220" s="1"/>
      <c r="B220" s="1"/>
      <c r="D220" s="1"/>
      <c r="H220" s="8"/>
      <c r="I220" s="8"/>
      <c r="J220" s="8"/>
    </row>
    <row r="221" spans="1:10" ht="15.75" customHeight="1" x14ac:dyDescent="0.25">
      <c r="A221" s="1"/>
      <c r="B221" s="1"/>
      <c r="D221" s="1"/>
      <c r="H221" s="8"/>
      <c r="I221" s="8"/>
      <c r="J221" s="8"/>
    </row>
    <row r="222" spans="1:10" ht="15.75" customHeight="1" x14ac:dyDescent="0.25">
      <c r="A222" s="1"/>
      <c r="B222" s="1"/>
      <c r="D222" s="1"/>
      <c r="H222" s="8"/>
      <c r="I222" s="8"/>
      <c r="J222" s="8"/>
    </row>
    <row r="223" spans="1:10" ht="15.75" customHeight="1" x14ac:dyDescent="0.25">
      <c r="A223" s="1"/>
      <c r="B223" s="1"/>
      <c r="D223" s="1"/>
      <c r="H223" s="8"/>
      <c r="I223" s="8"/>
      <c r="J223" s="8"/>
    </row>
    <row r="224" spans="1:10" ht="15.75" customHeight="1" x14ac:dyDescent="0.25">
      <c r="A224" s="1"/>
      <c r="B224" s="1"/>
      <c r="D224" s="1"/>
      <c r="H224" s="8"/>
      <c r="I224" s="8"/>
      <c r="J224" s="8"/>
    </row>
    <row r="225" spans="1:10" ht="15.75" customHeight="1" x14ac:dyDescent="0.25">
      <c r="A225" s="1"/>
      <c r="B225" s="1"/>
      <c r="D225" s="1"/>
      <c r="H225" s="8"/>
      <c r="I225" s="8"/>
      <c r="J225" s="8"/>
    </row>
    <row r="226" spans="1:10" ht="15.75" customHeight="1" x14ac:dyDescent="0.25">
      <c r="A226" s="1"/>
      <c r="B226" s="1"/>
      <c r="D226" s="1"/>
      <c r="H226" s="8"/>
      <c r="I226" s="8"/>
      <c r="J226" s="8"/>
    </row>
    <row r="227" spans="1:10" ht="15.75" customHeight="1" x14ac:dyDescent="0.25">
      <c r="A227" s="1"/>
      <c r="B227" s="1"/>
      <c r="D227" s="1"/>
      <c r="H227" s="8"/>
      <c r="I227" s="8"/>
      <c r="J227" s="8"/>
    </row>
    <row r="228" spans="1:10" ht="15.75" customHeight="1" x14ac:dyDescent="0.25">
      <c r="A228" s="1"/>
      <c r="B228" s="1"/>
      <c r="D228" s="1"/>
      <c r="H228" s="8"/>
      <c r="I228" s="8"/>
      <c r="J228" s="8"/>
    </row>
    <row r="229" spans="1:10" ht="15.75" customHeight="1" x14ac:dyDescent="0.25">
      <c r="A229" s="1"/>
      <c r="B229" s="1"/>
      <c r="D229" s="1"/>
      <c r="H229" s="8"/>
      <c r="I229" s="8"/>
      <c r="J229" s="8"/>
    </row>
    <row r="230" spans="1:10" ht="15.75" customHeight="1" x14ac:dyDescent="0.25">
      <c r="A230" s="1"/>
      <c r="B230" s="1"/>
      <c r="D230" s="1"/>
      <c r="H230" s="8"/>
      <c r="I230" s="8"/>
      <c r="J230" s="8"/>
    </row>
    <row r="231" spans="1:10" ht="15.75" customHeight="1" x14ac:dyDescent="0.25">
      <c r="A231" s="1"/>
      <c r="B231" s="1"/>
      <c r="D231" s="1"/>
      <c r="H231" s="8"/>
      <c r="I231" s="8"/>
      <c r="J231" s="8"/>
    </row>
    <row r="232" spans="1:10" ht="15.75" customHeight="1" x14ac:dyDescent="0.25">
      <c r="A232" s="1"/>
      <c r="B232" s="1"/>
      <c r="D232" s="1"/>
      <c r="H232" s="8"/>
      <c r="I232" s="8"/>
      <c r="J232" s="8"/>
    </row>
    <row r="233" spans="1:10" ht="15.75" customHeight="1" x14ac:dyDescent="0.25">
      <c r="A233" s="1"/>
      <c r="B233" s="1"/>
      <c r="D233" s="1"/>
      <c r="H233" s="8"/>
      <c r="I233" s="8"/>
      <c r="J233" s="8"/>
    </row>
    <row r="234" spans="1:10" ht="15.75" customHeight="1" x14ac:dyDescent="0.25">
      <c r="A234" s="1"/>
      <c r="B234" s="1"/>
      <c r="D234" s="1"/>
      <c r="H234" s="8"/>
      <c r="I234" s="8"/>
      <c r="J234" s="8"/>
    </row>
    <row r="235" spans="1:10" ht="15.75" customHeight="1" x14ac:dyDescent="0.25">
      <c r="A235" s="1"/>
      <c r="B235" s="1"/>
      <c r="D235" s="1"/>
      <c r="H235" s="8"/>
      <c r="I235" s="8"/>
      <c r="J235" s="8"/>
    </row>
    <row r="236" spans="1:10" ht="15.75" customHeight="1" x14ac:dyDescent="0.25">
      <c r="A236" s="1"/>
      <c r="B236" s="1"/>
      <c r="D236" s="1"/>
      <c r="H236" s="8"/>
      <c r="I236" s="8"/>
      <c r="J236" s="8"/>
    </row>
    <row r="237" spans="1:10" ht="15.75" customHeight="1" x14ac:dyDescent="0.25">
      <c r="A237" s="1"/>
      <c r="B237" s="1"/>
      <c r="D237" s="1"/>
      <c r="H237" s="8"/>
      <c r="I237" s="8"/>
      <c r="J237" s="8"/>
    </row>
    <row r="238" spans="1:10" ht="15.75" customHeight="1" x14ac:dyDescent="0.25">
      <c r="A238" s="1"/>
      <c r="B238" s="1"/>
      <c r="D238" s="1"/>
      <c r="H238" s="8"/>
      <c r="I238" s="8"/>
      <c r="J238" s="8"/>
    </row>
    <row r="239" spans="1:10" ht="15.75" customHeight="1" x14ac:dyDescent="0.25">
      <c r="A239" s="1"/>
      <c r="B239" s="1"/>
      <c r="D239" s="1"/>
      <c r="H239" s="8"/>
      <c r="I239" s="8"/>
      <c r="J239" s="8"/>
    </row>
    <row r="240" spans="1:10" ht="15.75" customHeight="1" x14ac:dyDescent="0.25">
      <c r="A240" s="1"/>
      <c r="B240" s="1"/>
      <c r="D240" s="1"/>
      <c r="H240" s="8"/>
      <c r="I240" s="8"/>
      <c r="J240" s="8"/>
    </row>
    <row r="241" spans="1:10" ht="15.75" customHeight="1" x14ac:dyDescent="0.25">
      <c r="A241" s="1"/>
      <c r="B241" s="1"/>
      <c r="D241" s="1"/>
      <c r="H241" s="8"/>
      <c r="I241" s="8"/>
      <c r="J241" s="8"/>
    </row>
    <row r="242" spans="1:10" ht="15.75" customHeight="1" x14ac:dyDescent="0.25">
      <c r="A242" s="1"/>
      <c r="B242" s="1"/>
      <c r="D242" s="1"/>
      <c r="H242" s="8"/>
      <c r="I242" s="8"/>
      <c r="J242" s="8"/>
    </row>
    <row r="243" spans="1:10" ht="15.75" customHeight="1" x14ac:dyDescent="0.25">
      <c r="A243" s="1"/>
      <c r="B243" s="1"/>
      <c r="D243" s="1"/>
      <c r="H243" s="8"/>
      <c r="I243" s="8"/>
      <c r="J243" s="8"/>
    </row>
    <row r="244" spans="1:10" ht="15.75" customHeight="1" x14ac:dyDescent="0.25">
      <c r="A244" s="1"/>
      <c r="B244" s="1"/>
      <c r="D244" s="1"/>
      <c r="H244" s="8"/>
      <c r="I244" s="8"/>
      <c r="J244" s="8"/>
    </row>
    <row r="245" spans="1:10" ht="15.75" customHeight="1" x14ac:dyDescent="0.25">
      <c r="A245" s="1"/>
      <c r="B245" s="1"/>
      <c r="D245" s="1"/>
      <c r="H245" s="8"/>
      <c r="I245" s="8"/>
      <c r="J245" s="8"/>
    </row>
    <row r="246" spans="1:10" ht="15.75" customHeight="1" x14ac:dyDescent="0.25">
      <c r="A246" s="1"/>
      <c r="B246" s="1"/>
      <c r="D246" s="1"/>
      <c r="H246" s="8"/>
      <c r="I246" s="8"/>
      <c r="J246" s="8"/>
    </row>
    <row r="247" spans="1:10" ht="15.75" customHeight="1" x14ac:dyDescent="0.25">
      <c r="A247" s="1"/>
      <c r="B247" s="1"/>
      <c r="D247" s="1"/>
      <c r="H247" s="8"/>
      <c r="I247" s="8"/>
      <c r="J247" s="8"/>
    </row>
    <row r="248" spans="1:10" ht="15.75" customHeight="1" x14ac:dyDescent="0.25">
      <c r="A248" s="1"/>
      <c r="B248" s="1"/>
      <c r="D248" s="1"/>
      <c r="H248" s="8"/>
      <c r="I248" s="8"/>
      <c r="J248" s="8"/>
    </row>
    <row r="249" spans="1:10" ht="15.75" customHeight="1" x14ac:dyDescent="0.25">
      <c r="A249" s="1"/>
      <c r="B249" s="1"/>
      <c r="D249" s="1"/>
      <c r="H249" s="8"/>
      <c r="I249" s="8"/>
      <c r="J249" s="8"/>
    </row>
    <row r="250" spans="1:10" ht="15.75" customHeight="1" x14ac:dyDescent="0.25">
      <c r="A250" s="1"/>
      <c r="B250" s="1"/>
      <c r="D250" s="1"/>
      <c r="H250" s="8"/>
      <c r="I250" s="8"/>
      <c r="J250" s="8"/>
    </row>
    <row r="251" spans="1:10" ht="15.75" customHeight="1" x14ac:dyDescent="0.25">
      <c r="A251" s="1"/>
      <c r="B251" s="1"/>
      <c r="D251" s="1"/>
      <c r="H251" s="8"/>
      <c r="I251" s="8"/>
      <c r="J251" s="8"/>
    </row>
    <row r="252" spans="1:10" ht="15.75" customHeight="1" x14ac:dyDescent="0.25">
      <c r="A252" s="1"/>
      <c r="B252" s="1"/>
      <c r="D252" s="1"/>
      <c r="H252" s="8"/>
      <c r="I252" s="8"/>
      <c r="J252" s="8"/>
    </row>
    <row r="253" spans="1:10" ht="15.75" customHeight="1" x14ac:dyDescent="0.25">
      <c r="A253" s="1"/>
      <c r="B253" s="1"/>
      <c r="D253" s="1"/>
      <c r="H253" s="8"/>
      <c r="I253" s="8"/>
      <c r="J253" s="8"/>
    </row>
    <row r="254" spans="1:10" ht="15.75" customHeight="1" x14ac:dyDescent="0.25">
      <c r="A254" s="1"/>
      <c r="B254" s="1"/>
      <c r="D254" s="1"/>
      <c r="H254" s="8"/>
      <c r="I254" s="8"/>
      <c r="J254" s="8"/>
    </row>
    <row r="255" spans="1:10" ht="15.75" customHeight="1" x14ac:dyDescent="0.25">
      <c r="A255" s="1"/>
      <c r="B255" s="1"/>
      <c r="D255" s="1"/>
      <c r="H255" s="8"/>
      <c r="I255" s="8"/>
      <c r="J255" s="8"/>
    </row>
    <row r="256" spans="1:10" ht="15.75" customHeight="1" x14ac:dyDescent="0.25">
      <c r="A256" s="1"/>
      <c r="B256" s="1"/>
      <c r="D256" s="1"/>
      <c r="H256" s="8"/>
      <c r="I256" s="8"/>
      <c r="J256" s="8"/>
    </row>
    <row r="257" spans="1:10" ht="15.75" customHeight="1" x14ac:dyDescent="0.25">
      <c r="A257" s="1"/>
      <c r="B257" s="1"/>
      <c r="D257" s="1"/>
      <c r="H257" s="8"/>
      <c r="I257" s="8"/>
      <c r="J257" s="8"/>
    </row>
    <row r="258" spans="1:10" ht="15.75" customHeight="1" x14ac:dyDescent="0.25">
      <c r="A258" s="1"/>
      <c r="B258" s="1"/>
      <c r="D258" s="1"/>
      <c r="H258" s="8"/>
      <c r="I258" s="8"/>
      <c r="J258" s="8"/>
    </row>
    <row r="259" spans="1:10" ht="15.75" customHeight="1" x14ac:dyDescent="0.25">
      <c r="A259" s="1"/>
      <c r="B259" s="1"/>
      <c r="D259" s="1"/>
      <c r="H259" s="8"/>
      <c r="I259" s="8"/>
      <c r="J259" s="8"/>
    </row>
    <row r="260" spans="1:10" ht="15.75" customHeight="1" x14ac:dyDescent="0.25">
      <c r="A260" s="1"/>
      <c r="B260" s="1"/>
      <c r="D260" s="1"/>
      <c r="H260" s="8"/>
      <c r="I260" s="8"/>
      <c r="J260" s="8"/>
    </row>
    <row r="261" spans="1:10" ht="15.75" customHeight="1" x14ac:dyDescent="0.25">
      <c r="A261" s="1"/>
      <c r="B261" s="1"/>
      <c r="D261" s="1"/>
      <c r="H261" s="8"/>
      <c r="I261" s="8"/>
      <c r="J261" s="8"/>
    </row>
    <row r="262" spans="1:10" ht="15.75" customHeight="1" x14ac:dyDescent="0.25">
      <c r="A262" s="1"/>
      <c r="B262" s="1"/>
      <c r="D262" s="1"/>
      <c r="H262" s="8"/>
      <c r="I262" s="8"/>
      <c r="J262" s="8"/>
    </row>
    <row r="263" spans="1:10" ht="15.75" customHeight="1" x14ac:dyDescent="0.25">
      <c r="A263" s="1"/>
      <c r="B263" s="1"/>
      <c r="D263" s="1"/>
      <c r="H263" s="8"/>
      <c r="I263" s="8"/>
      <c r="J263" s="8"/>
    </row>
    <row r="264" spans="1:10" ht="15.75" customHeight="1" x14ac:dyDescent="0.25">
      <c r="A264" s="1"/>
      <c r="B264" s="1"/>
      <c r="D264" s="1"/>
      <c r="H264" s="8"/>
      <c r="I264" s="8"/>
      <c r="J264" s="8"/>
    </row>
    <row r="265" spans="1:10" ht="15.75" customHeight="1" x14ac:dyDescent="0.25">
      <c r="A265" s="1"/>
      <c r="B265" s="1"/>
      <c r="D265" s="1"/>
      <c r="H265" s="8"/>
      <c r="I265" s="8"/>
      <c r="J265" s="8"/>
    </row>
    <row r="266" spans="1:10" ht="15.75" customHeight="1" x14ac:dyDescent="0.25">
      <c r="A266" s="1"/>
      <c r="B266" s="1"/>
      <c r="D266" s="1"/>
      <c r="H266" s="8"/>
      <c r="I266" s="8"/>
      <c r="J266" s="8"/>
    </row>
    <row r="267" spans="1:10" ht="15.75" customHeight="1" x14ac:dyDescent="0.25">
      <c r="A267" s="1"/>
      <c r="B267" s="1"/>
      <c r="D267" s="1"/>
      <c r="H267" s="8"/>
      <c r="I267" s="8"/>
      <c r="J267" s="8"/>
    </row>
    <row r="268" spans="1:10" ht="15.75" customHeight="1" x14ac:dyDescent="0.25">
      <c r="A268" s="1"/>
      <c r="B268" s="1"/>
      <c r="D268" s="1"/>
      <c r="H268" s="8"/>
      <c r="I268" s="8"/>
      <c r="J268" s="8"/>
    </row>
    <row r="269" spans="1:10" ht="15.75" customHeight="1" x14ac:dyDescent="0.25">
      <c r="A269" s="1"/>
      <c r="B269" s="1"/>
      <c r="D269" s="1"/>
      <c r="H269" s="8"/>
      <c r="I269" s="8"/>
      <c r="J269" s="8"/>
    </row>
    <row r="270" spans="1:10" ht="15.75" customHeight="1" x14ac:dyDescent="0.25">
      <c r="A270" s="1"/>
      <c r="B270" s="1"/>
      <c r="D270" s="1"/>
      <c r="H270" s="8"/>
      <c r="I270" s="8"/>
      <c r="J270" s="8"/>
    </row>
    <row r="271" spans="1:10" ht="15.75" customHeight="1" x14ac:dyDescent="0.25">
      <c r="A271" s="1"/>
      <c r="B271" s="1"/>
      <c r="D271" s="1"/>
      <c r="H271" s="8"/>
      <c r="I271" s="8"/>
      <c r="J271" s="8"/>
    </row>
    <row r="272" spans="1:10" ht="15.75" customHeight="1" x14ac:dyDescent="0.25">
      <c r="A272" s="1"/>
      <c r="B272" s="1"/>
      <c r="D272" s="1"/>
      <c r="H272" s="8"/>
      <c r="I272" s="8"/>
      <c r="J272" s="8"/>
    </row>
    <row r="273" spans="1:10" ht="15.75" customHeight="1" x14ac:dyDescent="0.25">
      <c r="A273" s="1"/>
      <c r="B273" s="1"/>
      <c r="D273" s="1"/>
      <c r="H273" s="8"/>
      <c r="I273" s="8"/>
      <c r="J273" s="8"/>
    </row>
    <row r="274" spans="1:10" ht="15.75" customHeight="1" x14ac:dyDescent="0.25">
      <c r="A274" s="1"/>
      <c r="B274" s="1"/>
      <c r="D274" s="1"/>
      <c r="H274" s="8"/>
      <c r="I274" s="8"/>
      <c r="J274" s="8"/>
    </row>
    <row r="275" spans="1:10" ht="15.75" customHeight="1" x14ac:dyDescent="0.25">
      <c r="A275" s="1"/>
      <c r="B275" s="1"/>
      <c r="D275" s="1"/>
      <c r="H275" s="8"/>
      <c r="I275" s="8"/>
      <c r="J275" s="8"/>
    </row>
    <row r="276" spans="1:10" ht="15.75" customHeight="1" x14ac:dyDescent="0.25">
      <c r="A276" s="1"/>
      <c r="B276" s="1"/>
      <c r="D276" s="1"/>
      <c r="H276" s="8"/>
      <c r="I276" s="8"/>
      <c r="J276" s="8"/>
    </row>
    <row r="277" spans="1:10" ht="15.75" customHeight="1" x14ac:dyDescent="0.25">
      <c r="A277" s="1"/>
      <c r="B277" s="1"/>
      <c r="D277" s="1"/>
      <c r="H277" s="8"/>
      <c r="I277" s="8"/>
      <c r="J277" s="8"/>
    </row>
    <row r="278" spans="1:10" ht="15.75" customHeight="1" x14ac:dyDescent="0.25">
      <c r="A278" s="1"/>
      <c r="B278" s="1"/>
      <c r="D278" s="1"/>
      <c r="H278" s="8"/>
      <c r="I278" s="8"/>
      <c r="J278" s="8"/>
    </row>
    <row r="279" spans="1:10" ht="15.75" customHeight="1" x14ac:dyDescent="0.25">
      <c r="A279" s="1"/>
      <c r="B279" s="1"/>
      <c r="D279" s="1"/>
      <c r="H279" s="8"/>
      <c r="I279" s="8"/>
      <c r="J279" s="8"/>
    </row>
    <row r="280" spans="1:10" ht="15.75" customHeight="1" x14ac:dyDescent="0.25">
      <c r="A280" s="1"/>
      <c r="B280" s="1"/>
      <c r="D280" s="1"/>
      <c r="H280" s="8"/>
      <c r="I280" s="8"/>
      <c r="J280" s="8"/>
    </row>
    <row r="281" spans="1:10" ht="15.75" customHeight="1" x14ac:dyDescent="0.25">
      <c r="A281" s="1"/>
      <c r="B281" s="1"/>
      <c r="D281" s="1"/>
      <c r="H281" s="8"/>
      <c r="I281" s="8"/>
      <c r="J281" s="8"/>
    </row>
    <row r="282" spans="1:10" ht="15.75" customHeight="1" x14ac:dyDescent="0.25">
      <c r="A282" s="1"/>
      <c r="B282" s="1"/>
      <c r="D282" s="1"/>
      <c r="H282" s="8"/>
      <c r="I282" s="8"/>
      <c r="J282" s="8"/>
    </row>
    <row r="283" spans="1:10" ht="15.75" customHeight="1" x14ac:dyDescent="0.25">
      <c r="A283" s="1"/>
      <c r="B283" s="1"/>
      <c r="D283" s="1"/>
      <c r="H283" s="8"/>
      <c r="I283" s="8"/>
      <c r="J283" s="8"/>
    </row>
    <row r="284" spans="1:10" ht="15.75" customHeight="1" x14ac:dyDescent="0.25">
      <c r="A284" s="1"/>
      <c r="B284" s="1"/>
      <c r="D284" s="1"/>
      <c r="H284" s="8"/>
      <c r="I284" s="8"/>
      <c r="J284" s="8"/>
    </row>
    <row r="285" spans="1:10" ht="15.75" customHeight="1" x14ac:dyDescent="0.25">
      <c r="A285" s="1"/>
      <c r="B285" s="1"/>
      <c r="D285" s="1"/>
      <c r="H285" s="8"/>
      <c r="I285" s="8"/>
      <c r="J285" s="8"/>
    </row>
    <row r="286" spans="1:10" ht="15.75" customHeight="1" x14ac:dyDescent="0.25">
      <c r="A286" s="1"/>
      <c r="B286" s="1"/>
      <c r="D286" s="1"/>
      <c r="H286" s="8"/>
      <c r="I286" s="8"/>
      <c r="J286" s="8"/>
    </row>
    <row r="287" spans="1:10" ht="15.75" customHeight="1" x14ac:dyDescent="0.25">
      <c r="A287" s="1"/>
      <c r="B287" s="1"/>
      <c r="D287" s="1"/>
      <c r="H287" s="8"/>
      <c r="I287" s="8"/>
      <c r="J287" s="8"/>
    </row>
    <row r="288" spans="1:10" ht="15.75" customHeight="1" x14ac:dyDescent="0.25">
      <c r="A288" s="1"/>
      <c r="B288" s="1"/>
      <c r="D288" s="1"/>
      <c r="H288" s="8"/>
      <c r="I288" s="8"/>
      <c r="J288" s="8"/>
    </row>
    <row r="289" spans="1:10" ht="15.75" customHeight="1" x14ac:dyDescent="0.25">
      <c r="A289" s="1"/>
      <c r="B289" s="1"/>
      <c r="D289" s="1"/>
      <c r="H289" s="8"/>
      <c r="I289" s="8"/>
      <c r="J289" s="8"/>
    </row>
    <row r="290" spans="1:10" ht="15.75" customHeight="1" x14ac:dyDescent="0.25">
      <c r="A290" s="1"/>
      <c r="B290" s="1"/>
      <c r="D290" s="1"/>
      <c r="H290" s="8"/>
      <c r="I290" s="8"/>
      <c r="J290" s="8"/>
    </row>
    <row r="291" spans="1:10" ht="15.75" customHeight="1" x14ac:dyDescent="0.25">
      <c r="A291" s="1"/>
      <c r="B291" s="1"/>
      <c r="D291" s="1"/>
      <c r="H291" s="8"/>
      <c r="I291" s="8"/>
      <c r="J291" s="8"/>
    </row>
    <row r="292" spans="1:10" ht="15.75" customHeight="1" x14ac:dyDescent="0.25">
      <c r="A292" s="1"/>
      <c r="B292" s="1"/>
      <c r="D292" s="1"/>
      <c r="H292" s="8"/>
      <c r="I292" s="8"/>
      <c r="J292" s="8"/>
    </row>
    <row r="293" spans="1:10" ht="15.75" customHeight="1" x14ac:dyDescent="0.25">
      <c r="A293" s="1"/>
      <c r="B293" s="1"/>
      <c r="D293" s="1"/>
      <c r="H293" s="8"/>
      <c r="I293" s="8"/>
      <c r="J293" s="8"/>
    </row>
    <row r="294" spans="1:10" ht="15.75" customHeight="1" x14ac:dyDescent="0.25">
      <c r="A294" s="1"/>
      <c r="B294" s="1"/>
      <c r="D294" s="1"/>
      <c r="H294" s="8"/>
      <c r="I294" s="8"/>
      <c r="J294" s="8"/>
    </row>
    <row r="295" spans="1:10" ht="15.75" customHeight="1" x14ac:dyDescent="0.25">
      <c r="A295" s="1"/>
      <c r="B295" s="1"/>
      <c r="D295" s="1"/>
      <c r="H295" s="8"/>
      <c r="I295" s="8"/>
      <c r="J295" s="8"/>
    </row>
    <row r="296" spans="1:10" ht="15.75" customHeight="1" x14ac:dyDescent="0.25">
      <c r="A296" s="1"/>
      <c r="B296" s="1"/>
      <c r="D296" s="1"/>
      <c r="H296" s="8"/>
      <c r="I296" s="8"/>
      <c r="J296" s="8"/>
    </row>
    <row r="297" spans="1:10" ht="15.75" customHeight="1" x14ac:dyDescent="0.25">
      <c r="A297" s="1"/>
      <c r="B297" s="1"/>
      <c r="D297" s="1"/>
      <c r="H297" s="8"/>
      <c r="I297" s="8"/>
      <c r="J297" s="8"/>
    </row>
    <row r="298" spans="1:10" ht="15.75" customHeight="1" x14ac:dyDescent="0.25">
      <c r="A298" s="1"/>
      <c r="B298" s="1"/>
      <c r="D298" s="1"/>
      <c r="H298" s="8"/>
      <c r="I298" s="8"/>
      <c r="J298" s="8"/>
    </row>
    <row r="299" spans="1:10" ht="15.75" customHeight="1" x14ac:dyDescent="0.25">
      <c r="A299" s="1"/>
      <c r="B299" s="1"/>
      <c r="D299" s="1"/>
      <c r="H299" s="8"/>
      <c r="I299" s="8"/>
      <c r="J299" s="8"/>
    </row>
    <row r="300" spans="1:10" ht="15.75" customHeight="1" x14ac:dyDescent="0.25">
      <c r="A300" s="1"/>
      <c r="B300" s="1"/>
      <c r="D300" s="1"/>
      <c r="H300" s="8"/>
      <c r="I300" s="8"/>
      <c r="J300" s="8"/>
    </row>
    <row r="301" spans="1:10" ht="15.75" customHeight="1" x14ac:dyDescent="0.25">
      <c r="A301" s="1"/>
      <c r="B301" s="1"/>
      <c r="D301" s="1"/>
      <c r="H301" s="8"/>
      <c r="I301" s="8"/>
      <c r="J301" s="8"/>
    </row>
    <row r="302" spans="1:10" ht="15.75" customHeight="1" x14ac:dyDescent="0.25">
      <c r="A302" s="1"/>
      <c r="B302" s="1"/>
      <c r="D302" s="1"/>
      <c r="H302" s="8"/>
      <c r="I302" s="8"/>
      <c r="J302" s="8"/>
    </row>
    <row r="303" spans="1:10" ht="15.75" customHeight="1" x14ac:dyDescent="0.25">
      <c r="A303" s="1"/>
      <c r="B303" s="1"/>
      <c r="D303" s="1"/>
      <c r="H303" s="8"/>
      <c r="I303" s="8"/>
      <c r="J303" s="8"/>
    </row>
    <row r="304" spans="1:10" ht="15.75" customHeight="1" x14ac:dyDescent="0.25">
      <c r="A304" s="1"/>
      <c r="B304" s="1"/>
      <c r="D304" s="1"/>
      <c r="H304" s="8"/>
      <c r="I304" s="8"/>
      <c r="J304" s="8"/>
    </row>
    <row r="305" spans="1:10" ht="15.75" customHeight="1" x14ac:dyDescent="0.25">
      <c r="A305" s="1"/>
      <c r="B305" s="1"/>
      <c r="D305" s="1"/>
      <c r="H305" s="8"/>
      <c r="I305" s="8"/>
      <c r="J305" s="8"/>
    </row>
    <row r="306" spans="1:10" ht="15.75" customHeight="1" x14ac:dyDescent="0.25">
      <c r="A306" s="1"/>
      <c r="B306" s="1"/>
      <c r="D306" s="1"/>
      <c r="H306" s="8"/>
      <c r="I306" s="8"/>
      <c r="J306" s="8"/>
    </row>
    <row r="307" spans="1:10" ht="15.75" customHeight="1" x14ac:dyDescent="0.25">
      <c r="A307" s="1"/>
      <c r="B307" s="1"/>
      <c r="D307" s="1"/>
      <c r="H307" s="8"/>
      <c r="I307" s="8"/>
      <c r="J307" s="8"/>
    </row>
    <row r="308" spans="1:10" ht="15.75" customHeight="1" x14ac:dyDescent="0.25">
      <c r="A308" s="1"/>
      <c r="B308" s="1"/>
      <c r="D308" s="1"/>
      <c r="H308" s="8"/>
      <c r="I308" s="8"/>
      <c r="J308" s="8"/>
    </row>
    <row r="309" spans="1:10" ht="15.75" customHeight="1" x14ac:dyDescent="0.25">
      <c r="A309" s="1"/>
      <c r="B309" s="1"/>
      <c r="D309" s="1"/>
      <c r="H309" s="8"/>
      <c r="I309" s="8"/>
      <c r="J309" s="8"/>
    </row>
    <row r="310" spans="1:10" ht="15.75" customHeight="1" x14ac:dyDescent="0.25">
      <c r="A310" s="1"/>
      <c r="B310" s="1"/>
      <c r="D310" s="1"/>
      <c r="H310" s="8"/>
      <c r="I310" s="8"/>
      <c r="J310" s="8"/>
    </row>
    <row r="311" spans="1:10" ht="15.75" customHeight="1" x14ac:dyDescent="0.25">
      <c r="A311" s="1"/>
      <c r="B311" s="1"/>
      <c r="D311" s="1"/>
      <c r="H311" s="8"/>
      <c r="I311" s="8"/>
      <c r="J311" s="8"/>
    </row>
    <row r="312" spans="1:10" ht="15.75" customHeight="1" x14ac:dyDescent="0.25">
      <c r="A312" s="1"/>
      <c r="B312" s="1"/>
      <c r="D312" s="1"/>
      <c r="H312" s="8"/>
      <c r="I312" s="8"/>
      <c r="J312" s="8"/>
    </row>
    <row r="313" spans="1:10" ht="15.75" customHeight="1" x14ac:dyDescent="0.25">
      <c r="A313" s="1"/>
      <c r="B313" s="1"/>
      <c r="D313" s="1"/>
      <c r="H313" s="8"/>
      <c r="I313" s="8"/>
      <c r="J313" s="8"/>
    </row>
    <row r="314" spans="1:10" ht="15.75" customHeight="1" x14ac:dyDescent="0.25">
      <c r="A314" s="1"/>
      <c r="B314" s="1"/>
      <c r="D314" s="1"/>
      <c r="H314" s="8"/>
      <c r="I314" s="8"/>
      <c r="J314" s="8"/>
    </row>
    <row r="315" spans="1:10" ht="15.75" customHeight="1" x14ac:dyDescent="0.25">
      <c r="A315" s="1"/>
      <c r="B315" s="1"/>
      <c r="D315" s="1"/>
      <c r="H315" s="8"/>
      <c r="I315" s="8"/>
      <c r="J315" s="8"/>
    </row>
    <row r="316" spans="1:10" ht="15.75" customHeight="1" x14ac:dyDescent="0.25">
      <c r="A316" s="1"/>
      <c r="B316" s="1"/>
      <c r="D316" s="1"/>
      <c r="H316" s="8"/>
      <c r="I316" s="8"/>
      <c r="J316" s="8"/>
    </row>
    <row r="317" spans="1:10" ht="15.75" customHeight="1" x14ac:dyDescent="0.25">
      <c r="A317" s="1"/>
      <c r="B317" s="1"/>
      <c r="D317" s="1"/>
      <c r="H317" s="8"/>
      <c r="I317" s="8"/>
      <c r="J317" s="8"/>
    </row>
    <row r="318" spans="1:10" ht="15.75" customHeight="1" x14ac:dyDescent="0.25">
      <c r="A318" s="1"/>
      <c r="B318" s="1"/>
      <c r="D318" s="1"/>
      <c r="H318" s="8"/>
      <c r="I318" s="8"/>
      <c r="J318" s="8"/>
    </row>
    <row r="319" spans="1:10" ht="15.75" customHeight="1" x14ac:dyDescent="0.25">
      <c r="A319" s="1"/>
      <c r="B319" s="1"/>
      <c r="D319" s="1"/>
      <c r="H319" s="8"/>
      <c r="I319" s="8"/>
      <c r="J319" s="8"/>
    </row>
    <row r="320" spans="1:10" ht="15.75" customHeight="1" x14ac:dyDescent="0.25">
      <c r="A320" s="1"/>
      <c r="B320" s="1"/>
      <c r="D320" s="1"/>
      <c r="H320" s="8"/>
      <c r="I320" s="8"/>
      <c r="J320" s="8"/>
    </row>
    <row r="321" spans="1:10" ht="15.75" customHeight="1" x14ac:dyDescent="0.25">
      <c r="A321" s="1"/>
      <c r="B321" s="1"/>
      <c r="D321" s="1"/>
      <c r="H321" s="8"/>
      <c r="I321" s="8"/>
      <c r="J321" s="8"/>
    </row>
    <row r="322" spans="1:10" ht="15.75" customHeight="1" x14ac:dyDescent="0.25">
      <c r="A322" s="1"/>
      <c r="B322" s="1"/>
      <c r="D322" s="1"/>
      <c r="H322" s="8"/>
      <c r="I322" s="8"/>
      <c r="J322" s="8"/>
    </row>
    <row r="323" spans="1:10" ht="15.75" customHeight="1" x14ac:dyDescent="0.25">
      <c r="A323" s="1"/>
      <c r="B323" s="1"/>
      <c r="D323" s="1"/>
      <c r="H323" s="8"/>
      <c r="I323" s="8"/>
      <c r="J323" s="8"/>
    </row>
    <row r="324" spans="1:10" ht="15.75" customHeight="1" x14ac:dyDescent="0.25">
      <c r="A324" s="1"/>
      <c r="B324" s="1"/>
      <c r="D324" s="1"/>
      <c r="H324" s="8"/>
      <c r="I324" s="8"/>
      <c r="J324" s="8"/>
    </row>
    <row r="325" spans="1:10" ht="15.75" customHeight="1" x14ac:dyDescent="0.25">
      <c r="A325" s="1"/>
      <c r="B325" s="1"/>
      <c r="D325" s="1"/>
      <c r="H325" s="8"/>
      <c r="I325" s="8"/>
      <c r="J325" s="8"/>
    </row>
    <row r="326" spans="1:10" ht="15.75" customHeight="1" x14ac:dyDescent="0.25">
      <c r="A326" s="1"/>
      <c r="B326" s="1"/>
      <c r="D326" s="1"/>
      <c r="H326" s="8"/>
      <c r="I326" s="8"/>
      <c r="J326" s="8"/>
    </row>
    <row r="327" spans="1:10" ht="15.75" customHeight="1" x14ac:dyDescent="0.25">
      <c r="A327" s="1"/>
      <c r="B327" s="1"/>
      <c r="D327" s="1"/>
      <c r="H327" s="8"/>
      <c r="I327" s="8"/>
      <c r="J327" s="8"/>
    </row>
    <row r="328" spans="1:10" ht="15.75" customHeight="1" x14ac:dyDescent="0.25">
      <c r="A328" s="1"/>
      <c r="B328" s="1"/>
      <c r="D328" s="1"/>
      <c r="H328" s="8"/>
      <c r="I328" s="8"/>
      <c r="J328" s="8"/>
    </row>
    <row r="329" spans="1:10" ht="15.75" customHeight="1" x14ac:dyDescent="0.25">
      <c r="A329" s="1"/>
      <c r="B329" s="1"/>
      <c r="D329" s="1"/>
      <c r="H329" s="8"/>
      <c r="I329" s="8"/>
      <c r="J329" s="8"/>
    </row>
    <row r="330" spans="1:10" ht="15.75" customHeight="1" x14ac:dyDescent="0.25">
      <c r="A330" s="1"/>
      <c r="B330" s="1"/>
      <c r="D330" s="1"/>
      <c r="H330" s="8"/>
      <c r="I330" s="8"/>
      <c r="J330" s="8"/>
    </row>
    <row r="331" spans="1:10" ht="15.75" customHeight="1" x14ac:dyDescent="0.25">
      <c r="A331" s="1"/>
      <c r="B331" s="1"/>
      <c r="D331" s="1"/>
      <c r="H331" s="8"/>
      <c r="I331" s="8"/>
      <c r="J331" s="8"/>
    </row>
    <row r="332" spans="1:10" ht="15.75" customHeight="1" x14ac:dyDescent="0.25">
      <c r="A332" s="1"/>
      <c r="B332" s="1"/>
      <c r="D332" s="1"/>
      <c r="H332" s="8"/>
      <c r="I332" s="8"/>
      <c r="J332" s="8"/>
    </row>
    <row r="333" spans="1:10" ht="15.75" customHeight="1" x14ac:dyDescent="0.25">
      <c r="A333" s="1"/>
      <c r="B333" s="1"/>
      <c r="D333" s="1"/>
      <c r="H333" s="8"/>
      <c r="I333" s="8"/>
      <c r="J333" s="8"/>
    </row>
    <row r="334" spans="1:10" ht="15.75" customHeight="1" x14ac:dyDescent="0.25">
      <c r="A334" s="1"/>
      <c r="B334" s="1"/>
      <c r="D334" s="1"/>
      <c r="H334" s="8"/>
      <c r="I334" s="8"/>
      <c r="J334" s="8"/>
    </row>
    <row r="335" spans="1:10" ht="15.75" customHeight="1" x14ac:dyDescent="0.25">
      <c r="A335" s="1"/>
      <c r="B335" s="1"/>
      <c r="D335" s="1"/>
      <c r="H335" s="8"/>
      <c r="I335" s="8"/>
      <c r="J335" s="8"/>
    </row>
    <row r="336" spans="1:10" ht="15.75" customHeight="1" x14ac:dyDescent="0.25">
      <c r="A336" s="1"/>
      <c r="B336" s="1"/>
      <c r="D336" s="1"/>
      <c r="H336" s="8"/>
      <c r="I336" s="8"/>
      <c r="J336" s="8"/>
    </row>
    <row r="337" spans="1:10" ht="15.75" customHeight="1" x14ac:dyDescent="0.25">
      <c r="A337" s="1"/>
      <c r="B337" s="1"/>
      <c r="D337" s="1"/>
      <c r="H337" s="8"/>
      <c r="I337" s="8"/>
      <c r="J337" s="8"/>
    </row>
    <row r="338" spans="1:10" ht="15.75" customHeight="1" x14ac:dyDescent="0.25">
      <c r="A338" s="1"/>
      <c r="B338" s="1"/>
      <c r="D338" s="1"/>
      <c r="H338" s="8"/>
      <c r="I338" s="8"/>
      <c r="J338" s="8"/>
    </row>
    <row r="339" spans="1:10" ht="15.75" customHeight="1" x14ac:dyDescent="0.25">
      <c r="A339" s="1"/>
      <c r="B339" s="1"/>
      <c r="D339" s="1"/>
      <c r="H339" s="8"/>
      <c r="I339" s="8"/>
      <c r="J339" s="8"/>
    </row>
    <row r="340" spans="1:10" ht="15.75" customHeight="1" x14ac:dyDescent="0.25">
      <c r="A340" s="1"/>
      <c r="B340" s="1"/>
      <c r="D340" s="1"/>
      <c r="H340" s="8"/>
      <c r="I340" s="8"/>
      <c r="J340" s="8"/>
    </row>
    <row r="341" spans="1:10" ht="15.75" customHeight="1" x14ac:dyDescent="0.25">
      <c r="A341" s="1"/>
      <c r="B341" s="1"/>
      <c r="D341" s="1"/>
      <c r="H341" s="8"/>
      <c r="I341" s="8"/>
      <c r="J341" s="8"/>
    </row>
    <row r="342" spans="1:10" ht="15.75" customHeight="1" x14ac:dyDescent="0.25">
      <c r="A342" s="1"/>
      <c r="B342" s="1"/>
      <c r="D342" s="1"/>
      <c r="H342" s="8"/>
      <c r="I342" s="8"/>
      <c r="J342" s="8"/>
    </row>
    <row r="343" spans="1:10" ht="15.75" customHeight="1" x14ac:dyDescent="0.25">
      <c r="A343" s="1"/>
      <c r="B343" s="1"/>
      <c r="D343" s="1"/>
      <c r="H343" s="8"/>
      <c r="I343" s="8"/>
      <c r="J343" s="8"/>
    </row>
    <row r="344" spans="1:10" ht="15.75" customHeight="1" x14ac:dyDescent="0.25">
      <c r="A344" s="1"/>
      <c r="B344" s="1"/>
      <c r="D344" s="1"/>
      <c r="H344" s="8"/>
      <c r="I344" s="8"/>
      <c r="J344" s="8"/>
    </row>
    <row r="345" spans="1:10" ht="15.75" customHeight="1" x14ac:dyDescent="0.25">
      <c r="A345" s="1"/>
      <c r="B345" s="1"/>
      <c r="D345" s="1"/>
      <c r="H345" s="8"/>
      <c r="I345" s="8"/>
      <c r="J345" s="8"/>
    </row>
    <row r="346" spans="1:10" ht="15.75" customHeight="1" x14ac:dyDescent="0.25">
      <c r="A346" s="1"/>
      <c r="B346" s="1"/>
      <c r="D346" s="1"/>
      <c r="H346" s="8"/>
      <c r="I346" s="8"/>
      <c r="J346" s="8"/>
    </row>
    <row r="347" spans="1:10" ht="15.75" customHeight="1" x14ac:dyDescent="0.25">
      <c r="A347" s="1"/>
      <c r="B347" s="1"/>
      <c r="D347" s="1"/>
      <c r="H347" s="8"/>
      <c r="I347" s="8"/>
      <c r="J347" s="8"/>
    </row>
    <row r="348" spans="1:10" ht="15.75" customHeight="1" x14ac:dyDescent="0.25">
      <c r="A348" s="1"/>
      <c r="B348" s="1"/>
      <c r="D348" s="1"/>
      <c r="H348" s="8"/>
      <c r="I348" s="8"/>
      <c r="J348" s="8"/>
    </row>
    <row r="349" spans="1:10" ht="15.75" customHeight="1" x14ac:dyDescent="0.25">
      <c r="A349" s="1"/>
      <c r="B349" s="1"/>
      <c r="D349" s="1"/>
      <c r="H349" s="8"/>
      <c r="I349" s="8"/>
      <c r="J349" s="8"/>
    </row>
    <row r="350" spans="1:10" ht="15.75" customHeight="1" x14ac:dyDescent="0.25">
      <c r="A350" s="1"/>
      <c r="B350" s="1"/>
      <c r="D350" s="1"/>
      <c r="H350" s="8"/>
      <c r="I350" s="8"/>
      <c r="J350" s="8"/>
    </row>
    <row r="351" spans="1:10" ht="15.75" customHeight="1" x14ac:dyDescent="0.25">
      <c r="A351" s="1"/>
      <c r="B351" s="1"/>
      <c r="D351" s="1"/>
      <c r="H351" s="8"/>
      <c r="I351" s="8"/>
      <c r="J351" s="8"/>
    </row>
    <row r="352" spans="1:10" ht="15.75" customHeight="1" x14ac:dyDescent="0.25">
      <c r="A352" s="1"/>
      <c r="B352" s="1"/>
      <c r="D352" s="1"/>
      <c r="H352" s="8"/>
      <c r="I352" s="8"/>
      <c r="J352" s="8"/>
    </row>
    <row r="353" spans="1:10" ht="15.75" customHeight="1" x14ac:dyDescent="0.25">
      <c r="A353" s="1"/>
      <c r="B353" s="1"/>
      <c r="D353" s="1"/>
      <c r="H353" s="8"/>
      <c r="I353" s="8"/>
      <c r="J353" s="8"/>
    </row>
    <row r="354" spans="1:10" ht="15.75" customHeight="1" x14ac:dyDescent="0.25">
      <c r="A354" s="1"/>
      <c r="B354" s="1"/>
      <c r="D354" s="1"/>
      <c r="H354" s="8"/>
      <c r="I354" s="8"/>
      <c r="J354" s="8"/>
    </row>
    <row r="355" spans="1:10" ht="15.75" customHeight="1" x14ac:dyDescent="0.25">
      <c r="A355" s="1"/>
      <c r="B355" s="1"/>
      <c r="D355" s="1"/>
      <c r="H355" s="8"/>
      <c r="I355" s="8"/>
      <c r="J355" s="8"/>
    </row>
    <row r="356" spans="1:10" ht="15.75" customHeight="1" x14ac:dyDescent="0.25">
      <c r="A356" s="1"/>
      <c r="B356" s="1"/>
      <c r="D356" s="1"/>
      <c r="H356" s="8"/>
      <c r="I356" s="8"/>
      <c r="J356" s="8"/>
    </row>
    <row r="357" spans="1:10" ht="15.75" customHeight="1" x14ac:dyDescent="0.25">
      <c r="A357" s="1"/>
      <c r="B357" s="1"/>
      <c r="D357" s="1"/>
      <c r="H357" s="8"/>
      <c r="I357" s="8"/>
      <c r="J357" s="8"/>
    </row>
    <row r="358" spans="1:10" ht="15.75" customHeight="1" x14ac:dyDescent="0.25">
      <c r="A358" s="1"/>
      <c r="B358" s="1"/>
      <c r="D358" s="1"/>
      <c r="H358" s="8"/>
      <c r="I358" s="8"/>
      <c r="J358" s="8"/>
    </row>
    <row r="359" spans="1:10" ht="15.75" customHeight="1" x14ac:dyDescent="0.25">
      <c r="A359" s="1"/>
      <c r="B359" s="1"/>
      <c r="D359" s="1"/>
      <c r="H359" s="8"/>
      <c r="I359" s="8"/>
      <c r="J359" s="8"/>
    </row>
    <row r="360" spans="1:10" ht="15.75" customHeight="1" x14ac:dyDescent="0.25">
      <c r="A360" s="1"/>
      <c r="B360" s="1"/>
      <c r="D360" s="1"/>
      <c r="H360" s="8"/>
      <c r="I360" s="8"/>
      <c r="J360" s="8"/>
    </row>
    <row r="361" spans="1:10" ht="15.75" customHeight="1" x14ac:dyDescent="0.25">
      <c r="A361" s="1"/>
      <c r="B361" s="1"/>
      <c r="D361" s="1"/>
      <c r="H361" s="8"/>
      <c r="I361" s="8"/>
      <c r="J361" s="8"/>
    </row>
    <row r="362" spans="1:10" ht="15.75" customHeight="1" x14ac:dyDescent="0.25">
      <c r="A362" s="1"/>
      <c r="B362" s="1"/>
      <c r="D362" s="1"/>
      <c r="H362" s="8"/>
      <c r="I362" s="8"/>
      <c r="J362" s="8"/>
    </row>
    <row r="363" spans="1:10" ht="15.75" customHeight="1" x14ac:dyDescent="0.25">
      <c r="A363" s="1"/>
      <c r="B363" s="1"/>
      <c r="D363" s="1"/>
      <c r="H363" s="8"/>
      <c r="I363" s="8"/>
      <c r="J363" s="8"/>
    </row>
    <row r="364" spans="1:10" ht="15.75" customHeight="1" x14ac:dyDescent="0.25">
      <c r="A364" s="1"/>
      <c r="B364" s="1"/>
      <c r="D364" s="1"/>
      <c r="H364" s="8"/>
      <c r="I364" s="8"/>
      <c r="J364" s="8"/>
    </row>
    <row r="365" spans="1:10" ht="15.75" customHeight="1" x14ac:dyDescent="0.25">
      <c r="A365" s="1"/>
      <c r="B365" s="1"/>
      <c r="D365" s="1"/>
      <c r="H365" s="8"/>
      <c r="I365" s="8"/>
      <c r="J365" s="8"/>
    </row>
    <row r="366" spans="1:10" ht="15.75" customHeight="1" x14ac:dyDescent="0.25">
      <c r="A366" s="1"/>
      <c r="B366" s="1"/>
      <c r="D366" s="1"/>
      <c r="H366" s="8"/>
      <c r="I366" s="8"/>
      <c r="J366" s="8"/>
    </row>
    <row r="367" spans="1:10" ht="15.75" customHeight="1" x14ac:dyDescent="0.25">
      <c r="A367" s="1"/>
      <c r="B367" s="1"/>
      <c r="D367" s="1"/>
      <c r="H367" s="8"/>
      <c r="I367" s="8"/>
      <c r="J367" s="8"/>
    </row>
    <row r="368" spans="1:10" ht="15.75" customHeight="1" x14ac:dyDescent="0.25">
      <c r="A368" s="1"/>
      <c r="B368" s="1"/>
      <c r="D368" s="1"/>
      <c r="H368" s="8"/>
      <c r="I368" s="8"/>
      <c r="J368" s="8"/>
    </row>
    <row r="369" spans="1:10" ht="15.75" customHeight="1" x14ac:dyDescent="0.25">
      <c r="A369" s="1"/>
      <c r="B369" s="1"/>
      <c r="D369" s="1"/>
      <c r="H369" s="8"/>
      <c r="I369" s="8"/>
      <c r="J369" s="8"/>
    </row>
    <row r="370" spans="1:10" ht="15.75" customHeight="1" x14ac:dyDescent="0.25">
      <c r="A370" s="1"/>
      <c r="B370" s="1"/>
      <c r="D370" s="1"/>
      <c r="H370" s="8"/>
      <c r="I370" s="8"/>
      <c r="J370" s="8"/>
    </row>
    <row r="371" spans="1:10" ht="15.75" customHeight="1" x14ac:dyDescent="0.25">
      <c r="A371" s="1"/>
      <c r="B371" s="1"/>
      <c r="D371" s="1"/>
      <c r="H371" s="8"/>
      <c r="I371" s="8"/>
      <c r="J371" s="8"/>
    </row>
    <row r="372" spans="1:10" ht="15.75" customHeight="1" x14ac:dyDescent="0.25">
      <c r="A372" s="1"/>
      <c r="B372" s="1"/>
      <c r="D372" s="1"/>
      <c r="H372" s="8"/>
      <c r="I372" s="8"/>
      <c r="J372" s="8"/>
    </row>
    <row r="373" spans="1:10" ht="15.75" customHeight="1" x14ac:dyDescent="0.25">
      <c r="A373" s="1"/>
      <c r="B373" s="1"/>
      <c r="D373" s="1"/>
      <c r="H373" s="8"/>
      <c r="I373" s="8"/>
      <c r="J373" s="8"/>
    </row>
    <row r="374" spans="1:10" ht="15.75" customHeight="1" x14ac:dyDescent="0.25">
      <c r="A374" s="1"/>
      <c r="B374" s="1"/>
      <c r="D374" s="1"/>
      <c r="H374" s="8"/>
      <c r="I374" s="8"/>
      <c r="J374" s="8"/>
    </row>
    <row r="375" spans="1:10" ht="15.75" customHeight="1" x14ac:dyDescent="0.25">
      <c r="A375" s="1"/>
      <c r="B375" s="1"/>
      <c r="D375" s="1"/>
      <c r="H375" s="8"/>
      <c r="I375" s="8"/>
      <c r="J375" s="8"/>
    </row>
    <row r="376" spans="1:10" ht="15.75" customHeight="1" x14ac:dyDescent="0.25">
      <c r="A376" s="1"/>
      <c r="B376" s="1"/>
      <c r="D376" s="1"/>
      <c r="H376" s="8"/>
      <c r="I376" s="8"/>
      <c r="J376" s="8"/>
    </row>
    <row r="377" spans="1:10" ht="15.75" customHeight="1" x14ac:dyDescent="0.25">
      <c r="A377" s="1"/>
      <c r="B377" s="1"/>
      <c r="D377" s="1"/>
      <c r="H377" s="8"/>
      <c r="I377" s="8"/>
      <c r="J377" s="8"/>
    </row>
    <row r="378" spans="1:10" ht="15.75" customHeight="1" x14ac:dyDescent="0.25">
      <c r="A378" s="1"/>
      <c r="B378" s="1"/>
      <c r="D378" s="1"/>
      <c r="H378" s="8"/>
      <c r="I378" s="8"/>
      <c r="J378" s="8"/>
    </row>
    <row r="379" spans="1:10" ht="15.75" customHeight="1" x14ac:dyDescent="0.25">
      <c r="A379" s="1"/>
      <c r="B379" s="1"/>
      <c r="D379" s="1"/>
      <c r="H379" s="8"/>
      <c r="I379" s="8"/>
      <c r="J379" s="8"/>
    </row>
    <row r="380" spans="1:10" ht="15.75" customHeight="1" x14ac:dyDescent="0.25">
      <c r="A380" s="1"/>
      <c r="B380" s="1"/>
      <c r="D380" s="1"/>
      <c r="H380" s="8"/>
      <c r="I380" s="8"/>
      <c r="J380" s="8"/>
    </row>
    <row r="381" spans="1:10" ht="15.75" customHeight="1" x14ac:dyDescent="0.25">
      <c r="A381" s="1"/>
      <c r="B381" s="1"/>
      <c r="D381" s="1"/>
      <c r="H381" s="8"/>
      <c r="I381" s="8"/>
      <c r="J381" s="8"/>
    </row>
    <row r="382" spans="1:10" ht="15.75" customHeight="1" x14ac:dyDescent="0.25">
      <c r="A382" s="1"/>
      <c r="B382" s="1"/>
      <c r="D382" s="1"/>
      <c r="H382" s="8"/>
      <c r="I382" s="8"/>
      <c r="J382" s="8"/>
    </row>
    <row r="383" spans="1:10" ht="15.75" customHeight="1" x14ac:dyDescent="0.25">
      <c r="A383" s="1"/>
      <c r="B383" s="1"/>
      <c r="D383" s="1"/>
      <c r="H383" s="8"/>
      <c r="I383" s="8"/>
      <c r="J383" s="8"/>
    </row>
    <row r="384" spans="1:10" ht="15.75" customHeight="1" x14ac:dyDescent="0.25">
      <c r="A384" s="1"/>
      <c r="B384" s="1"/>
      <c r="D384" s="1"/>
      <c r="H384" s="8"/>
      <c r="I384" s="8"/>
      <c r="J384" s="8"/>
    </row>
    <row r="385" spans="1:10" ht="15.75" customHeight="1" x14ac:dyDescent="0.25">
      <c r="A385" s="1"/>
      <c r="B385" s="1"/>
      <c r="D385" s="1"/>
      <c r="H385" s="8"/>
      <c r="I385" s="8"/>
      <c r="J385" s="8"/>
    </row>
    <row r="386" spans="1:10" ht="15.75" customHeight="1" x14ac:dyDescent="0.25">
      <c r="A386" s="1"/>
      <c r="B386" s="1"/>
      <c r="D386" s="1"/>
      <c r="H386" s="8"/>
      <c r="I386" s="8"/>
      <c r="J386" s="8"/>
    </row>
    <row r="387" spans="1:10" ht="15.75" customHeight="1" x14ac:dyDescent="0.25">
      <c r="A387" s="1"/>
      <c r="B387" s="1"/>
      <c r="D387" s="1"/>
      <c r="H387" s="8"/>
      <c r="I387" s="8"/>
      <c r="J387" s="8"/>
    </row>
    <row r="388" spans="1:10" ht="15.75" customHeight="1" x14ac:dyDescent="0.25">
      <c r="A388" s="1"/>
      <c r="B388" s="1"/>
      <c r="D388" s="1"/>
      <c r="H388" s="8"/>
      <c r="I388" s="8"/>
      <c r="J388" s="8"/>
    </row>
    <row r="389" spans="1:10" ht="15.75" customHeight="1" x14ac:dyDescent="0.25">
      <c r="A389" s="1"/>
      <c r="B389" s="1"/>
      <c r="D389" s="1"/>
      <c r="H389" s="8"/>
      <c r="I389" s="8"/>
      <c r="J389" s="8"/>
    </row>
    <row r="390" spans="1:10" ht="15.75" customHeight="1" x14ac:dyDescent="0.25">
      <c r="A390" s="1"/>
      <c r="B390" s="1"/>
      <c r="D390" s="1"/>
      <c r="H390" s="8"/>
      <c r="I390" s="8"/>
      <c r="J390" s="8"/>
    </row>
    <row r="391" spans="1:10" ht="15.75" customHeight="1" x14ac:dyDescent="0.25">
      <c r="A391" s="1"/>
      <c r="B391" s="1"/>
      <c r="D391" s="1"/>
      <c r="H391" s="8"/>
      <c r="I391" s="8"/>
      <c r="J391" s="8"/>
    </row>
    <row r="392" spans="1:10" ht="15.75" customHeight="1" x14ac:dyDescent="0.25">
      <c r="A392" s="1"/>
      <c r="B392" s="1"/>
      <c r="D392" s="1"/>
      <c r="H392" s="8"/>
      <c r="I392" s="8"/>
      <c r="J392" s="8"/>
    </row>
    <row r="393" spans="1:10" ht="15.75" customHeight="1" x14ac:dyDescent="0.25">
      <c r="A393" s="1"/>
      <c r="B393" s="1"/>
      <c r="D393" s="1"/>
      <c r="H393" s="8"/>
      <c r="I393" s="8"/>
      <c r="J393" s="8"/>
    </row>
    <row r="394" spans="1:10" ht="15.75" customHeight="1" x14ac:dyDescent="0.25">
      <c r="A394" s="1"/>
      <c r="B394" s="1"/>
      <c r="D394" s="1"/>
      <c r="H394" s="8"/>
      <c r="I394" s="8"/>
      <c r="J394" s="8"/>
    </row>
    <row r="395" spans="1:10" ht="15.75" customHeight="1" x14ac:dyDescent="0.25">
      <c r="A395" s="1"/>
      <c r="B395" s="1"/>
      <c r="D395" s="1"/>
      <c r="H395" s="8"/>
      <c r="I395" s="8"/>
      <c r="J395" s="8"/>
    </row>
    <row r="396" spans="1:10" ht="15.75" customHeight="1" x14ac:dyDescent="0.25">
      <c r="A396" s="1"/>
      <c r="B396" s="1"/>
      <c r="D396" s="1"/>
      <c r="H396" s="8"/>
      <c r="I396" s="8"/>
      <c r="J396" s="8"/>
    </row>
    <row r="397" spans="1:10" ht="15.75" customHeight="1" x14ac:dyDescent="0.25">
      <c r="A397" s="1"/>
      <c r="B397" s="1"/>
      <c r="D397" s="1"/>
      <c r="H397" s="8"/>
      <c r="I397" s="8"/>
      <c r="J397" s="8"/>
    </row>
    <row r="398" spans="1:10" ht="15.75" customHeight="1" x14ac:dyDescent="0.25">
      <c r="A398" s="1"/>
      <c r="B398" s="1"/>
      <c r="D398" s="1"/>
      <c r="H398" s="8"/>
      <c r="I398" s="8"/>
      <c r="J398" s="8"/>
    </row>
    <row r="399" spans="1:10" ht="15.75" customHeight="1" x14ac:dyDescent="0.25">
      <c r="A399" s="1"/>
      <c r="B399" s="1"/>
      <c r="D399" s="1"/>
      <c r="H399" s="8"/>
      <c r="I399" s="8"/>
      <c r="J399" s="8"/>
    </row>
    <row r="400" spans="1:10" ht="15.75" customHeight="1" x14ac:dyDescent="0.25">
      <c r="A400" s="1"/>
      <c r="B400" s="1"/>
      <c r="D400" s="1"/>
      <c r="H400" s="8"/>
      <c r="I400" s="8"/>
      <c r="J400" s="8"/>
    </row>
    <row r="401" spans="1:10" ht="15.75" customHeight="1" x14ac:dyDescent="0.25">
      <c r="A401" s="1"/>
      <c r="B401" s="1"/>
      <c r="D401" s="1"/>
      <c r="H401" s="8"/>
      <c r="I401" s="8"/>
      <c r="J401" s="8"/>
    </row>
    <row r="402" spans="1:10" ht="15.75" customHeight="1" x14ac:dyDescent="0.25">
      <c r="A402" s="1"/>
      <c r="B402" s="1"/>
      <c r="D402" s="1"/>
      <c r="H402" s="8"/>
      <c r="I402" s="8"/>
      <c r="J402" s="8"/>
    </row>
    <row r="403" spans="1:10" ht="15.75" customHeight="1" x14ac:dyDescent="0.25">
      <c r="A403" s="1"/>
      <c r="B403" s="1"/>
      <c r="D403" s="1"/>
      <c r="H403" s="8"/>
      <c r="I403" s="8"/>
      <c r="J403" s="8"/>
    </row>
    <row r="404" spans="1:10" ht="15.75" customHeight="1" x14ac:dyDescent="0.25">
      <c r="A404" s="1"/>
      <c r="B404" s="1"/>
      <c r="D404" s="1"/>
      <c r="H404" s="8"/>
      <c r="I404" s="8"/>
      <c r="J404" s="8"/>
    </row>
    <row r="405" spans="1:10" ht="15.75" customHeight="1" x14ac:dyDescent="0.25">
      <c r="A405" s="1"/>
      <c r="B405" s="1"/>
      <c r="D405" s="1"/>
      <c r="H405" s="8"/>
      <c r="I405" s="8"/>
      <c r="J405" s="8"/>
    </row>
    <row r="406" spans="1:10" ht="15.75" customHeight="1" x14ac:dyDescent="0.25">
      <c r="A406" s="1"/>
      <c r="B406" s="1"/>
      <c r="D406" s="1"/>
      <c r="H406" s="8"/>
      <c r="I406" s="8"/>
      <c r="J406" s="8"/>
    </row>
    <row r="407" spans="1:10" ht="15.75" customHeight="1" x14ac:dyDescent="0.25">
      <c r="A407" s="1"/>
      <c r="B407" s="1"/>
      <c r="D407" s="1"/>
      <c r="H407" s="8"/>
      <c r="I407" s="8"/>
      <c r="J407" s="8"/>
    </row>
    <row r="408" spans="1:10" ht="15.75" customHeight="1" x14ac:dyDescent="0.25">
      <c r="A408" s="1"/>
      <c r="B408" s="1"/>
      <c r="D408" s="1"/>
      <c r="H408" s="8"/>
      <c r="I408" s="8"/>
      <c r="J408" s="8"/>
    </row>
    <row r="409" spans="1:10" ht="15.75" customHeight="1" x14ac:dyDescent="0.25">
      <c r="A409" s="1"/>
      <c r="B409" s="1"/>
      <c r="D409" s="1"/>
      <c r="H409" s="8"/>
      <c r="I409" s="8"/>
      <c r="J409" s="8"/>
    </row>
    <row r="410" spans="1:10" ht="15.75" customHeight="1" x14ac:dyDescent="0.25">
      <c r="A410" s="1"/>
      <c r="B410" s="1"/>
      <c r="D410" s="1"/>
      <c r="H410" s="8"/>
      <c r="I410" s="8"/>
      <c r="J410" s="8"/>
    </row>
    <row r="411" spans="1:10" ht="15.75" customHeight="1" x14ac:dyDescent="0.25">
      <c r="A411" s="1"/>
      <c r="B411" s="1"/>
      <c r="D411" s="1"/>
      <c r="H411" s="8"/>
      <c r="I411" s="8"/>
      <c r="J411" s="8"/>
    </row>
    <row r="412" spans="1:10" ht="15.75" customHeight="1" x14ac:dyDescent="0.25">
      <c r="A412" s="1"/>
      <c r="B412" s="1"/>
      <c r="D412" s="1"/>
      <c r="H412" s="8"/>
      <c r="I412" s="8"/>
      <c r="J412" s="8"/>
    </row>
    <row r="413" spans="1:10" ht="15.75" customHeight="1" x14ac:dyDescent="0.25">
      <c r="A413" s="1"/>
      <c r="B413" s="1"/>
      <c r="D413" s="1"/>
      <c r="H413" s="8"/>
      <c r="I413" s="8"/>
      <c r="J413" s="8"/>
    </row>
    <row r="414" spans="1:10" ht="15.75" customHeight="1" x14ac:dyDescent="0.25">
      <c r="A414" s="1"/>
      <c r="B414" s="1"/>
      <c r="D414" s="1"/>
      <c r="H414" s="8"/>
      <c r="I414" s="8"/>
      <c r="J414" s="8"/>
    </row>
    <row r="415" spans="1:10" ht="15.75" customHeight="1" x14ac:dyDescent="0.25">
      <c r="A415" s="1"/>
      <c r="B415" s="1"/>
      <c r="D415" s="1"/>
      <c r="H415" s="8"/>
      <c r="I415" s="8"/>
      <c r="J415" s="8"/>
    </row>
    <row r="416" spans="1:10" ht="15.75" customHeight="1" x14ac:dyDescent="0.25">
      <c r="A416" s="1"/>
      <c r="B416" s="1"/>
      <c r="D416" s="1"/>
      <c r="H416" s="8"/>
      <c r="I416" s="8"/>
      <c r="J416" s="8"/>
    </row>
    <row r="417" spans="1:10" ht="15.75" customHeight="1" x14ac:dyDescent="0.25">
      <c r="A417" s="1"/>
      <c r="B417" s="1"/>
      <c r="D417" s="1"/>
      <c r="H417" s="8"/>
      <c r="I417" s="8"/>
      <c r="J417" s="8"/>
    </row>
    <row r="418" spans="1:10" ht="15.75" customHeight="1" x14ac:dyDescent="0.25">
      <c r="A418" s="1"/>
      <c r="B418" s="1"/>
      <c r="D418" s="1"/>
      <c r="H418" s="8"/>
      <c r="I418" s="8"/>
      <c r="J418" s="8"/>
    </row>
    <row r="419" spans="1:10" ht="15.75" customHeight="1" x14ac:dyDescent="0.25">
      <c r="A419" s="1"/>
      <c r="B419" s="1"/>
      <c r="D419" s="1"/>
      <c r="H419" s="8"/>
      <c r="I419" s="8"/>
      <c r="J419" s="8"/>
    </row>
    <row r="420" spans="1:10" ht="15.75" customHeight="1" x14ac:dyDescent="0.25">
      <c r="A420" s="1"/>
      <c r="B420" s="1"/>
      <c r="D420" s="1"/>
      <c r="H420" s="8"/>
      <c r="I420" s="8"/>
      <c r="J420" s="8"/>
    </row>
    <row r="421" spans="1:10" ht="15.75" customHeight="1" x14ac:dyDescent="0.25">
      <c r="A421" s="1"/>
      <c r="B421" s="1"/>
      <c r="D421" s="1"/>
      <c r="H421" s="8"/>
      <c r="I421" s="8"/>
      <c r="J421" s="8"/>
    </row>
    <row r="422" spans="1:10" ht="15.75" customHeight="1" x14ac:dyDescent="0.25">
      <c r="A422" s="1"/>
      <c r="B422" s="1"/>
      <c r="D422" s="1"/>
      <c r="H422" s="8"/>
      <c r="I422" s="8"/>
      <c r="J422" s="8"/>
    </row>
    <row r="423" spans="1:10" ht="15.75" customHeight="1" x14ac:dyDescent="0.25">
      <c r="A423" s="1"/>
      <c r="B423" s="1"/>
      <c r="D423" s="1"/>
      <c r="H423" s="8"/>
      <c r="I423" s="8"/>
      <c r="J423" s="8"/>
    </row>
    <row r="424" spans="1:10" ht="15.75" customHeight="1" x14ac:dyDescent="0.25">
      <c r="A424" s="1"/>
      <c r="B424" s="1"/>
      <c r="D424" s="1"/>
      <c r="H424" s="8"/>
      <c r="I424" s="8"/>
      <c r="J424" s="8"/>
    </row>
    <row r="425" spans="1:10" ht="15.75" customHeight="1" x14ac:dyDescent="0.25">
      <c r="A425" s="1"/>
      <c r="B425" s="1"/>
      <c r="D425" s="1"/>
      <c r="H425" s="8"/>
      <c r="I425" s="8"/>
      <c r="J425" s="8"/>
    </row>
    <row r="426" spans="1:10" ht="15.75" customHeight="1" x14ac:dyDescent="0.25">
      <c r="A426" s="1"/>
      <c r="B426" s="1"/>
      <c r="D426" s="1"/>
      <c r="H426" s="8"/>
      <c r="I426" s="8"/>
      <c r="J426" s="8"/>
    </row>
    <row r="427" spans="1:10" ht="15.75" customHeight="1" x14ac:dyDescent="0.25">
      <c r="A427" s="1"/>
      <c r="B427" s="1"/>
      <c r="D427" s="1"/>
      <c r="H427" s="8"/>
      <c r="I427" s="8"/>
      <c r="J427" s="8"/>
    </row>
    <row r="428" spans="1:10" ht="15.75" customHeight="1" x14ac:dyDescent="0.25">
      <c r="A428" s="1"/>
      <c r="B428" s="1"/>
      <c r="D428" s="1"/>
      <c r="H428" s="8"/>
      <c r="I428" s="8"/>
      <c r="J428" s="8"/>
    </row>
    <row r="429" spans="1:10" ht="15.75" customHeight="1" x14ac:dyDescent="0.25">
      <c r="A429" s="1"/>
      <c r="B429" s="1"/>
      <c r="D429" s="1"/>
      <c r="H429" s="8"/>
      <c r="I429" s="8"/>
      <c r="J429" s="8"/>
    </row>
    <row r="430" spans="1:10" ht="15.75" customHeight="1" x14ac:dyDescent="0.25">
      <c r="A430" s="1"/>
      <c r="B430" s="1"/>
      <c r="D430" s="1"/>
      <c r="H430" s="8"/>
      <c r="I430" s="8"/>
      <c r="J430" s="8"/>
    </row>
    <row r="431" spans="1:10" ht="15.75" customHeight="1" x14ac:dyDescent="0.25">
      <c r="A431" s="1"/>
      <c r="B431" s="1"/>
      <c r="D431" s="1"/>
      <c r="H431" s="8"/>
      <c r="I431" s="8"/>
      <c r="J431" s="8"/>
    </row>
    <row r="432" spans="1:10" ht="15.75" customHeight="1" x14ac:dyDescent="0.25">
      <c r="A432" s="1"/>
      <c r="B432" s="1"/>
      <c r="D432" s="1"/>
      <c r="H432" s="8"/>
      <c r="I432" s="8"/>
      <c r="J432" s="8"/>
    </row>
    <row r="433" spans="1:10" ht="15.75" customHeight="1" x14ac:dyDescent="0.25">
      <c r="A433" s="1"/>
      <c r="B433" s="1"/>
      <c r="D433" s="1"/>
      <c r="H433" s="8"/>
      <c r="I433" s="8"/>
      <c r="J433" s="8"/>
    </row>
    <row r="434" spans="1:10" ht="15.75" customHeight="1" x14ac:dyDescent="0.25">
      <c r="A434" s="1"/>
      <c r="B434" s="1"/>
      <c r="D434" s="1"/>
      <c r="H434" s="8"/>
      <c r="I434" s="8"/>
      <c r="J434" s="8"/>
    </row>
    <row r="435" spans="1:10" ht="15.75" customHeight="1" x14ac:dyDescent="0.25">
      <c r="A435" s="1"/>
      <c r="B435" s="1"/>
      <c r="D435" s="1"/>
      <c r="H435" s="8"/>
      <c r="I435" s="8"/>
      <c r="J435" s="8"/>
    </row>
    <row r="436" spans="1:10" ht="15.75" customHeight="1" x14ac:dyDescent="0.25">
      <c r="A436" s="1"/>
      <c r="B436" s="1"/>
      <c r="D436" s="1"/>
      <c r="H436" s="8"/>
      <c r="I436" s="8"/>
      <c r="J436" s="8"/>
    </row>
    <row r="437" spans="1:10" ht="15.75" customHeight="1" x14ac:dyDescent="0.25">
      <c r="A437" s="1"/>
      <c r="B437" s="1"/>
      <c r="D437" s="1"/>
      <c r="H437" s="8"/>
      <c r="I437" s="8"/>
      <c r="J437" s="8"/>
    </row>
    <row r="438" spans="1:10" ht="15.75" customHeight="1" x14ac:dyDescent="0.25">
      <c r="A438" s="1"/>
      <c r="B438" s="1"/>
      <c r="D438" s="1"/>
      <c r="H438" s="8"/>
      <c r="I438" s="8"/>
      <c r="J438" s="8"/>
    </row>
    <row r="439" spans="1:10" ht="15.75" customHeight="1" x14ac:dyDescent="0.25">
      <c r="A439" s="1"/>
      <c r="B439" s="1"/>
      <c r="D439" s="1"/>
      <c r="H439" s="8"/>
      <c r="I439" s="8"/>
      <c r="J439" s="8"/>
    </row>
    <row r="440" spans="1:10" ht="15.75" customHeight="1" x14ac:dyDescent="0.25">
      <c r="A440" s="1"/>
      <c r="B440" s="1"/>
      <c r="D440" s="1"/>
      <c r="H440" s="8"/>
      <c r="I440" s="8"/>
      <c r="J440" s="8"/>
    </row>
    <row r="441" spans="1:10" ht="15.75" customHeight="1" x14ac:dyDescent="0.25">
      <c r="A441" s="1"/>
      <c r="B441" s="1"/>
      <c r="D441" s="1"/>
      <c r="H441" s="8"/>
      <c r="I441" s="8"/>
      <c r="J441" s="8"/>
    </row>
    <row r="442" spans="1:10" ht="15.75" customHeight="1" x14ac:dyDescent="0.25">
      <c r="A442" s="1"/>
      <c r="B442" s="1"/>
      <c r="D442" s="1"/>
      <c r="H442" s="8"/>
      <c r="I442" s="8"/>
      <c r="J442" s="8"/>
    </row>
    <row r="443" spans="1:10" ht="15.75" customHeight="1" x14ac:dyDescent="0.25">
      <c r="A443" s="1"/>
      <c r="B443" s="1"/>
      <c r="D443" s="1"/>
      <c r="H443" s="8"/>
      <c r="I443" s="8"/>
      <c r="J443" s="8"/>
    </row>
    <row r="444" spans="1:10" ht="15.75" customHeight="1" x14ac:dyDescent="0.25">
      <c r="A444" s="1"/>
      <c r="B444" s="1"/>
      <c r="D444" s="1"/>
      <c r="H444" s="8"/>
      <c r="I444" s="8"/>
      <c r="J444" s="8"/>
    </row>
    <row r="445" spans="1:10" ht="15.75" customHeight="1" x14ac:dyDescent="0.25">
      <c r="A445" s="1"/>
      <c r="B445" s="1"/>
      <c r="D445" s="1"/>
      <c r="H445" s="8"/>
      <c r="I445" s="8"/>
      <c r="J445" s="8"/>
    </row>
    <row r="446" spans="1:10" ht="15.75" customHeight="1" x14ac:dyDescent="0.25">
      <c r="A446" s="1"/>
      <c r="B446" s="1"/>
      <c r="D446" s="1"/>
      <c r="H446" s="8"/>
      <c r="I446" s="8"/>
      <c r="J446" s="8"/>
    </row>
    <row r="447" spans="1:10" ht="15.75" customHeight="1" x14ac:dyDescent="0.25">
      <c r="A447" s="1"/>
      <c r="B447" s="1"/>
      <c r="D447" s="1"/>
      <c r="H447" s="8"/>
      <c r="I447" s="8"/>
      <c r="J447" s="8"/>
    </row>
    <row r="448" spans="1:10" ht="15.75" customHeight="1" x14ac:dyDescent="0.25">
      <c r="A448" s="1"/>
      <c r="B448" s="1"/>
      <c r="D448" s="1"/>
      <c r="H448" s="8"/>
      <c r="I448" s="8"/>
      <c r="J448" s="8"/>
    </row>
    <row r="449" spans="1:10" ht="15.75" customHeight="1" x14ac:dyDescent="0.25">
      <c r="A449" s="1"/>
      <c r="B449" s="1"/>
      <c r="D449" s="1"/>
      <c r="H449" s="8"/>
      <c r="I449" s="8"/>
      <c r="J449" s="8"/>
    </row>
    <row r="450" spans="1:10" ht="15.75" customHeight="1" x14ac:dyDescent="0.25">
      <c r="A450" s="1"/>
      <c r="B450" s="1"/>
      <c r="D450" s="1"/>
      <c r="H450" s="8"/>
      <c r="I450" s="8"/>
      <c r="J450" s="8"/>
    </row>
    <row r="451" spans="1:10" ht="15.75" customHeight="1" x14ac:dyDescent="0.25">
      <c r="A451" s="1"/>
      <c r="B451" s="1"/>
      <c r="D451" s="1"/>
      <c r="H451" s="8"/>
      <c r="I451" s="8"/>
      <c r="J451" s="8"/>
    </row>
    <row r="452" spans="1:10" ht="15.75" customHeight="1" x14ac:dyDescent="0.25">
      <c r="A452" s="1"/>
      <c r="B452" s="1"/>
      <c r="D452" s="1"/>
      <c r="H452" s="8"/>
      <c r="I452" s="8"/>
      <c r="J452" s="8"/>
    </row>
    <row r="453" spans="1:10" ht="15.75" customHeight="1" x14ac:dyDescent="0.25">
      <c r="A453" s="1"/>
      <c r="B453" s="1"/>
      <c r="D453" s="1"/>
      <c r="H453" s="8"/>
      <c r="I453" s="8"/>
      <c r="J453" s="8"/>
    </row>
    <row r="454" spans="1:10" ht="15.75" customHeight="1" x14ac:dyDescent="0.25">
      <c r="A454" s="1"/>
      <c r="B454" s="1"/>
      <c r="D454" s="1"/>
      <c r="H454" s="8"/>
      <c r="I454" s="8"/>
      <c r="J454" s="8"/>
    </row>
    <row r="455" spans="1:10" ht="15.75" customHeight="1" x14ac:dyDescent="0.25">
      <c r="A455" s="1"/>
      <c r="B455" s="1"/>
      <c r="D455" s="1"/>
      <c r="H455" s="8"/>
      <c r="I455" s="8"/>
      <c r="J455" s="8"/>
    </row>
    <row r="456" spans="1:10" ht="15.75" customHeight="1" x14ac:dyDescent="0.25">
      <c r="A456" s="1"/>
      <c r="B456" s="1"/>
      <c r="D456" s="1"/>
      <c r="H456" s="8"/>
      <c r="I456" s="8"/>
      <c r="J456" s="8"/>
    </row>
    <row r="457" spans="1:10" ht="15.75" customHeight="1" x14ac:dyDescent="0.25">
      <c r="A457" s="1"/>
      <c r="B457" s="1"/>
      <c r="D457" s="1"/>
      <c r="H457" s="8"/>
      <c r="I457" s="8"/>
      <c r="J457" s="8"/>
    </row>
    <row r="458" spans="1:10" ht="15.75" customHeight="1" x14ac:dyDescent="0.25">
      <c r="A458" s="1"/>
      <c r="B458" s="1"/>
      <c r="D458" s="1"/>
      <c r="H458" s="8"/>
      <c r="I458" s="8"/>
      <c r="J458" s="8"/>
    </row>
    <row r="459" spans="1:10" ht="15.75" customHeight="1" x14ac:dyDescent="0.25">
      <c r="A459" s="1"/>
      <c r="B459" s="1"/>
      <c r="D459" s="1"/>
      <c r="H459" s="8"/>
      <c r="I459" s="8"/>
      <c r="J459" s="8"/>
    </row>
    <row r="460" spans="1:10" ht="15.75" customHeight="1" x14ac:dyDescent="0.25">
      <c r="A460" s="1"/>
      <c r="B460" s="1"/>
      <c r="D460" s="1"/>
      <c r="H460" s="8"/>
      <c r="I460" s="8"/>
      <c r="J460" s="8"/>
    </row>
    <row r="461" spans="1:10" ht="15.75" customHeight="1" x14ac:dyDescent="0.25">
      <c r="A461" s="1"/>
      <c r="B461" s="1"/>
      <c r="D461" s="1"/>
      <c r="H461" s="8"/>
      <c r="I461" s="8"/>
      <c r="J461" s="8"/>
    </row>
    <row r="462" spans="1:10" ht="15.75" customHeight="1" x14ac:dyDescent="0.25">
      <c r="A462" s="1"/>
      <c r="B462" s="1"/>
      <c r="D462" s="1"/>
      <c r="H462" s="8"/>
      <c r="I462" s="8"/>
      <c r="J462" s="8"/>
    </row>
    <row r="463" spans="1:10" ht="15.75" customHeight="1" x14ac:dyDescent="0.25">
      <c r="A463" s="1"/>
      <c r="B463" s="1"/>
      <c r="D463" s="1"/>
      <c r="H463" s="8"/>
      <c r="I463" s="8"/>
      <c r="J463" s="8"/>
    </row>
    <row r="464" spans="1:10" ht="15.75" customHeight="1" x14ac:dyDescent="0.25">
      <c r="A464" s="1"/>
      <c r="B464" s="1"/>
      <c r="D464" s="1"/>
      <c r="H464" s="8"/>
      <c r="I464" s="8"/>
      <c r="J464" s="8"/>
    </row>
    <row r="465" spans="1:10" ht="15.75" customHeight="1" x14ac:dyDescent="0.25">
      <c r="A465" s="1"/>
      <c r="B465" s="1"/>
      <c r="D465" s="1"/>
      <c r="H465" s="8"/>
      <c r="I465" s="8"/>
      <c r="J465" s="8"/>
    </row>
    <row r="466" spans="1:10" ht="15.75" customHeight="1" x14ac:dyDescent="0.25">
      <c r="A466" s="1"/>
      <c r="B466" s="1"/>
      <c r="D466" s="1"/>
      <c r="H466" s="8"/>
      <c r="I466" s="8"/>
      <c r="J466" s="8"/>
    </row>
    <row r="467" spans="1:10" ht="15.75" customHeight="1" x14ac:dyDescent="0.25">
      <c r="A467" s="1"/>
      <c r="B467" s="1"/>
      <c r="D467" s="1"/>
      <c r="H467" s="8"/>
      <c r="I467" s="8"/>
      <c r="J467" s="8"/>
    </row>
    <row r="468" spans="1:10" ht="15.75" customHeight="1" x14ac:dyDescent="0.25">
      <c r="A468" s="1"/>
      <c r="B468" s="1"/>
      <c r="D468" s="1"/>
      <c r="H468" s="8"/>
      <c r="I468" s="8"/>
      <c r="J468" s="8"/>
    </row>
    <row r="469" spans="1:10" ht="15.75" customHeight="1" x14ac:dyDescent="0.25">
      <c r="A469" s="1"/>
      <c r="B469" s="1"/>
      <c r="D469" s="1"/>
      <c r="H469" s="8"/>
      <c r="I469" s="8"/>
      <c r="J469" s="8"/>
    </row>
    <row r="470" spans="1:10" ht="15.75" customHeight="1" x14ac:dyDescent="0.25">
      <c r="A470" s="1"/>
      <c r="B470" s="1"/>
      <c r="D470" s="1"/>
      <c r="H470" s="8"/>
      <c r="I470" s="8"/>
      <c r="J470" s="8"/>
    </row>
    <row r="471" spans="1:10" ht="15.75" customHeight="1" x14ac:dyDescent="0.25">
      <c r="A471" s="1"/>
      <c r="B471" s="1"/>
      <c r="D471" s="1"/>
      <c r="H471" s="8"/>
      <c r="I471" s="8"/>
      <c r="J471" s="8"/>
    </row>
    <row r="472" spans="1:10" ht="15.75" customHeight="1" x14ac:dyDescent="0.25">
      <c r="A472" s="1"/>
      <c r="B472" s="1"/>
      <c r="D472" s="1"/>
      <c r="H472" s="8"/>
      <c r="I472" s="8"/>
      <c r="J472" s="8"/>
    </row>
    <row r="473" spans="1:10" ht="15.75" customHeight="1" x14ac:dyDescent="0.25">
      <c r="A473" s="1"/>
      <c r="B473" s="1"/>
      <c r="D473" s="1"/>
      <c r="H473" s="8"/>
      <c r="I473" s="8"/>
      <c r="J473" s="8"/>
    </row>
    <row r="474" spans="1:10" ht="15.75" customHeight="1" x14ac:dyDescent="0.25">
      <c r="A474" s="1"/>
      <c r="B474" s="1"/>
      <c r="D474" s="1"/>
      <c r="H474" s="8"/>
      <c r="I474" s="8"/>
      <c r="J474" s="8"/>
    </row>
    <row r="475" spans="1:10" ht="15.75" customHeight="1" x14ac:dyDescent="0.25">
      <c r="A475" s="1"/>
      <c r="B475" s="1"/>
      <c r="D475" s="1"/>
      <c r="H475" s="8"/>
      <c r="I475" s="8"/>
      <c r="J475" s="8"/>
    </row>
    <row r="476" spans="1:10" ht="15.75" customHeight="1" x14ac:dyDescent="0.25">
      <c r="A476" s="1"/>
      <c r="B476" s="1"/>
      <c r="D476" s="1"/>
      <c r="H476" s="8"/>
      <c r="I476" s="8"/>
      <c r="J476" s="8"/>
    </row>
    <row r="477" spans="1:10" ht="15.75" customHeight="1" x14ac:dyDescent="0.25">
      <c r="A477" s="1"/>
      <c r="B477" s="1"/>
      <c r="D477" s="1"/>
      <c r="H477" s="8"/>
      <c r="I477" s="8"/>
      <c r="J477" s="8"/>
    </row>
    <row r="478" spans="1:10" ht="15.75" customHeight="1" x14ac:dyDescent="0.25">
      <c r="A478" s="1"/>
      <c r="B478" s="1"/>
      <c r="D478" s="1"/>
      <c r="H478" s="8"/>
      <c r="I478" s="8"/>
      <c r="J478" s="8"/>
    </row>
    <row r="479" spans="1:10" ht="15.75" customHeight="1" x14ac:dyDescent="0.25">
      <c r="A479" s="1"/>
      <c r="B479" s="1"/>
      <c r="D479" s="1"/>
      <c r="H479" s="8"/>
      <c r="I479" s="8"/>
      <c r="J479" s="8"/>
    </row>
    <row r="480" spans="1:10" ht="15.75" customHeight="1" x14ac:dyDescent="0.25">
      <c r="A480" s="1"/>
      <c r="B480" s="1"/>
      <c r="D480" s="1"/>
      <c r="H480" s="8"/>
      <c r="I480" s="8"/>
      <c r="J480" s="8"/>
    </row>
    <row r="481" spans="1:10" ht="15.75" customHeight="1" x14ac:dyDescent="0.25">
      <c r="A481" s="1"/>
      <c r="B481" s="1"/>
      <c r="D481" s="1"/>
      <c r="H481" s="8"/>
      <c r="I481" s="8"/>
      <c r="J481" s="8"/>
    </row>
    <row r="482" spans="1:10" ht="15.75" customHeight="1" x14ac:dyDescent="0.25">
      <c r="A482" s="1"/>
      <c r="B482" s="1"/>
      <c r="D482" s="1"/>
      <c r="H482" s="8"/>
      <c r="I482" s="8"/>
      <c r="J482" s="8"/>
    </row>
    <row r="483" spans="1:10" ht="15.75" customHeight="1" x14ac:dyDescent="0.25">
      <c r="A483" s="1"/>
      <c r="B483" s="1"/>
      <c r="D483" s="1"/>
      <c r="H483" s="8"/>
      <c r="I483" s="8"/>
      <c r="J483" s="8"/>
    </row>
    <row r="484" spans="1:10" ht="15.75" customHeight="1" x14ac:dyDescent="0.25">
      <c r="A484" s="1"/>
      <c r="B484" s="1"/>
      <c r="D484" s="1"/>
      <c r="H484" s="8"/>
      <c r="I484" s="8"/>
      <c r="J484" s="8"/>
    </row>
    <row r="485" spans="1:10" ht="15.75" customHeight="1" x14ac:dyDescent="0.25">
      <c r="A485" s="1"/>
      <c r="B485" s="1"/>
      <c r="D485" s="1"/>
      <c r="H485" s="8"/>
      <c r="I485" s="8"/>
      <c r="J485" s="8"/>
    </row>
    <row r="486" spans="1:10" ht="15.75" customHeight="1" x14ac:dyDescent="0.25">
      <c r="A486" s="1"/>
      <c r="B486" s="1"/>
      <c r="D486" s="1"/>
      <c r="H486" s="8"/>
      <c r="I486" s="8"/>
      <c r="J486" s="8"/>
    </row>
    <row r="487" spans="1:10" ht="15.75" customHeight="1" x14ac:dyDescent="0.25">
      <c r="A487" s="1"/>
      <c r="B487" s="1"/>
      <c r="D487" s="1"/>
      <c r="H487" s="8"/>
      <c r="I487" s="8"/>
      <c r="J487" s="8"/>
    </row>
    <row r="488" spans="1:10" ht="15.75" customHeight="1" x14ac:dyDescent="0.25">
      <c r="A488" s="1"/>
      <c r="B488" s="1"/>
      <c r="D488" s="1"/>
      <c r="H488" s="8"/>
      <c r="I488" s="8"/>
      <c r="J488" s="8"/>
    </row>
    <row r="489" spans="1:10" ht="15.75" customHeight="1" x14ac:dyDescent="0.25">
      <c r="A489" s="1"/>
      <c r="B489" s="1"/>
      <c r="D489" s="1"/>
      <c r="H489" s="8"/>
      <c r="I489" s="8"/>
      <c r="J489" s="8"/>
    </row>
    <row r="490" spans="1:10" ht="15.75" customHeight="1" x14ac:dyDescent="0.25">
      <c r="A490" s="1"/>
      <c r="B490" s="1"/>
      <c r="D490" s="1"/>
      <c r="H490" s="8"/>
      <c r="I490" s="8"/>
      <c r="J490" s="8"/>
    </row>
    <row r="491" spans="1:10" ht="15.75" customHeight="1" x14ac:dyDescent="0.25">
      <c r="A491" s="1"/>
      <c r="B491" s="1"/>
      <c r="D491" s="1"/>
      <c r="H491" s="8"/>
      <c r="I491" s="8"/>
      <c r="J491" s="8"/>
    </row>
    <row r="492" spans="1:10" ht="15.75" customHeight="1" x14ac:dyDescent="0.25">
      <c r="A492" s="1"/>
      <c r="B492" s="1"/>
      <c r="D492" s="1"/>
      <c r="H492" s="8"/>
      <c r="I492" s="8"/>
      <c r="J492" s="8"/>
    </row>
    <row r="493" spans="1:10" ht="15.75" customHeight="1" x14ac:dyDescent="0.25">
      <c r="A493" s="1"/>
      <c r="B493" s="1"/>
      <c r="D493" s="1"/>
      <c r="H493" s="8"/>
      <c r="I493" s="8"/>
      <c r="J493" s="8"/>
    </row>
    <row r="494" spans="1:10" ht="15.75" customHeight="1" x14ac:dyDescent="0.25">
      <c r="A494" s="1"/>
      <c r="B494" s="1"/>
      <c r="D494" s="1"/>
      <c r="H494" s="8"/>
      <c r="I494" s="8"/>
      <c r="J494" s="8"/>
    </row>
    <row r="495" spans="1:10" ht="15.75" customHeight="1" x14ac:dyDescent="0.25">
      <c r="A495" s="1"/>
      <c r="B495" s="1"/>
      <c r="D495" s="1"/>
      <c r="H495" s="8"/>
      <c r="I495" s="8"/>
      <c r="J495" s="8"/>
    </row>
    <row r="496" spans="1:10" ht="15.75" customHeight="1" x14ac:dyDescent="0.25">
      <c r="A496" s="1"/>
      <c r="B496" s="1"/>
      <c r="D496" s="1"/>
      <c r="H496" s="8"/>
      <c r="I496" s="8"/>
      <c r="J496" s="8"/>
    </row>
    <row r="497" spans="1:10" ht="15.75" customHeight="1" x14ac:dyDescent="0.25">
      <c r="A497" s="1"/>
      <c r="B497" s="1"/>
      <c r="D497" s="1"/>
      <c r="H497" s="8"/>
      <c r="I497" s="8"/>
      <c r="J497" s="8"/>
    </row>
    <row r="498" spans="1:10" ht="15.75" customHeight="1" x14ac:dyDescent="0.25">
      <c r="A498" s="1"/>
      <c r="B498" s="1"/>
      <c r="D498" s="1"/>
      <c r="H498" s="8"/>
      <c r="I498" s="8"/>
      <c r="J498" s="8"/>
    </row>
    <row r="499" spans="1:10" ht="15.75" customHeight="1" x14ac:dyDescent="0.25">
      <c r="A499" s="1"/>
      <c r="B499" s="1"/>
      <c r="D499" s="1"/>
      <c r="H499" s="8"/>
      <c r="I499" s="8"/>
      <c r="J499" s="8"/>
    </row>
    <row r="500" spans="1:10" ht="15.75" customHeight="1" x14ac:dyDescent="0.25">
      <c r="A500" s="1"/>
      <c r="B500" s="1"/>
      <c r="D500" s="1"/>
      <c r="H500" s="8"/>
      <c r="I500" s="8"/>
      <c r="J500" s="8"/>
    </row>
    <row r="501" spans="1:10" ht="15.75" customHeight="1" x14ac:dyDescent="0.25">
      <c r="A501" s="1"/>
      <c r="B501" s="1"/>
      <c r="D501" s="1"/>
      <c r="H501" s="8"/>
      <c r="I501" s="8"/>
      <c r="J501" s="8"/>
    </row>
    <row r="502" spans="1:10" ht="15.75" customHeight="1" x14ac:dyDescent="0.25">
      <c r="A502" s="1"/>
      <c r="B502" s="1"/>
      <c r="D502" s="1"/>
      <c r="H502" s="8"/>
      <c r="I502" s="8"/>
      <c r="J502" s="8"/>
    </row>
    <row r="503" spans="1:10" ht="15.75" customHeight="1" x14ac:dyDescent="0.25">
      <c r="A503" s="1"/>
      <c r="B503" s="1"/>
      <c r="D503" s="1"/>
      <c r="H503" s="8"/>
      <c r="I503" s="8"/>
      <c r="J503" s="8"/>
    </row>
    <row r="504" spans="1:10" ht="15.75" customHeight="1" x14ac:dyDescent="0.25">
      <c r="A504" s="1"/>
      <c r="B504" s="1"/>
      <c r="D504" s="1"/>
      <c r="H504" s="8"/>
      <c r="I504" s="8"/>
      <c r="J504" s="8"/>
    </row>
    <row r="505" spans="1:10" ht="15.75" customHeight="1" x14ac:dyDescent="0.25">
      <c r="A505" s="1"/>
      <c r="B505" s="1"/>
      <c r="D505" s="1"/>
      <c r="H505" s="8"/>
      <c r="I505" s="8"/>
      <c r="J505" s="8"/>
    </row>
    <row r="506" spans="1:10" ht="15.75" customHeight="1" x14ac:dyDescent="0.25">
      <c r="A506" s="1"/>
      <c r="B506" s="1"/>
      <c r="D506" s="1"/>
      <c r="H506" s="8"/>
      <c r="I506" s="8"/>
      <c r="J506" s="8"/>
    </row>
    <row r="507" spans="1:10" ht="15.75" customHeight="1" x14ac:dyDescent="0.25">
      <c r="A507" s="1"/>
      <c r="B507" s="1"/>
      <c r="D507" s="1"/>
      <c r="H507" s="8"/>
      <c r="I507" s="8"/>
      <c r="J507" s="8"/>
    </row>
    <row r="508" spans="1:10" ht="15.75" customHeight="1" x14ac:dyDescent="0.25">
      <c r="A508" s="1"/>
      <c r="B508" s="1"/>
      <c r="D508" s="1"/>
      <c r="H508" s="8"/>
      <c r="I508" s="8"/>
      <c r="J508" s="8"/>
    </row>
    <row r="509" spans="1:10" ht="15.75" customHeight="1" x14ac:dyDescent="0.25">
      <c r="A509" s="1"/>
      <c r="B509" s="1"/>
      <c r="D509" s="1"/>
      <c r="H509" s="8"/>
      <c r="I509" s="8"/>
      <c r="J509" s="8"/>
    </row>
    <row r="510" spans="1:10" ht="15.75" customHeight="1" x14ac:dyDescent="0.25">
      <c r="A510" s="1"/>
      <c r="B510" s="1"/>
      <c r="D510" s="1"/>
      <c r="H510" s="8"/>
      <c r="I510" s="8"/>
      <c r="J510" s="8"/>
    </row>
    <row r="511" spans="1:10" ht="15.75" customHeight="1" x14ac:dyDescent="0.25">
      <c r="A511" s="1"/>
      <c r="B511" s="1"/>
      <c r="D511" s="1"/>
      <c r="H511" s="8"/>
      <c r="I511" s="8"/>
      <c r="J511" s="8"/>
    </row>
    <row r="512" spans="1:10" ht="15.75" customHeight="1" x14ac:dyDescent="0.25">
      <c r="A512" s="1"/>
      <c r="B512" s="1"/>
      <c r="D512" s="1"/>
      <c r="H512" s="8"/>
      <c r="I512" s="8"/>
      <c r="J512" s="8"/>
    </row>
    <row r="513" spans="1:10" ht="15.75" customHeight="1" x14ac:dyDescent="0.25">
      <c r="A513" s="1"/>
      <c r="B513" s="1"/>
      <c r="D513" s="1"/>
      <c r="H513" s="8"/>
      <c r="I513" s="8"/>
      <c r="J513" s="8"/>
    </row>
    <row r="514" spans="1:10" ht="15.75" customHeight="1" x14ac:dyDescent="0.25">
      <c r="A514" s="1"/>
      <c r="B514" s="1"/>
      <c r="D514" s="1"/>
      <c r="H514" s="8"/>
      <c r="I514" s="8"/>
      <c r="J514" s="8"/>
    </row>
    <row r="515" spans="1:10" ht="15.75" customHeight="1" x14ac:dyDescent="0.25">
      <c r="A515" s="1"/>
      <c r="B515" s="1"/>
      <c r="D515" s="1"/>
      <c r="H515" s="8"/>
      <c r="I515" s="8"/>
      <c r="J515" s="8"/>
    </row>
    <row r="516" spans="1:10" ht="15.75" customHeight="1" x14ac:dyDescent="0.25">
      <c r="A516" s="1"/>
      <c r="B516" s="1"/>
      <c r="D516" s="1"/>
      <c r="H516" s="8"/>
      <c r="I516" s="8"/>
      <c r="J516" s="8"/>
    </row>
    <row r="517" spans="1:10" ht="15.75" customHeight="1" x14ac:dyDescent="0.25">
      <c r="A517" s="1"/>
      <c r="B517" s="1"/>
      <c r="D517" s="1"/>
      <c r="H517" s="8"/>
      <c r="I517" s="8"/>
      <c r="J517" s="8"/>
    </row>
    <row r="518" spans="1:10" ht="15.75" customHeight="1" x14ac:dyDescent="0.25">
      <c r="A518" s="1"/>
      <c r="B518" s="1"/>
      <c r="D518" s="1"/>
      <c r="H518" s="8"/>
      <c r="I518" s="8"/>
      <c r="J518" s="8"/>
    </row>
    <row r="519" spans="1:10" ht="15.75" customHeight="1" x14ac:dyDescent="0.25">
      <c r="A519" s="1"/>
      <c r="B519" s="1"/>
      <c r="D519" s="1"/>
      <c r="H519" s="8"/>
      <c r="I519" s="8"/>
      <c r="J519" s="8"/>
    </row>
    <row r="520" spans="1:10" ht="15.75" customHeight="1" x14ac:dyDescent="0.25">
      <c r="A520" s="1"/>
      <c r="B520" s="1"/>
      <c r="D520" s="1"/>
      <c r="H520" s="8"/>
      <c r="I520" s="8"/>
      <c r="J520" s="8"/>
    </row>
    <row r="521" spans="1:10" ht="15.75" customHeight="1" x14ac:dyDescent="0.25">
      <c r="A521" s="1"/>
      <c r="B521" s="1"/>
      <c r="D521" s="1"/>
      <c r="H521" s="8"/>
      <c r="I521" s="8"/>
      <c r="J521" s="8"/>
    </row>
    <row r="522" spans="1:10" ht="15.75" customHeight="1" x14ac:dyDescent="0.25">
      <c r="A522" s="1"/>
      <c r="B522" s="1"/>
      <c r="D522" s="1"/>
      <c r="H522" s="8"/>
      <c r="I522" s="8"/>
      <c r="J522" s="8"/>
    </row>
    <row r="523" spans="1:10" ht="15.75" customHeight="1" x14ac:dyDescent="0.25">
      <c r="A523" s="1"/>
      <c r="B523" s="1"/>
      <c r="D523" s="1"/>
      <c r="H523" s="8"/>
      <c r="I523" s="8"/>
      <c r="J523" s="8"/>
    </row>
    <row r="524" spans="1:10" ht="15.75" customHeight="1" x14ac:dyDescent="0.25">
      <c r="A524" s="1"/>
      <c r="B524" s="1"/>
      <c r="D524" s="1"/>
      <c r="H524" s="8"/>
      <c r="I524" s="8"/>
      <c r="J524" s="8"/>
    </row>
    <row r="525" spans="1:10" ht="15.75" customHeight="1" x14ac:dyDescent="0.25">
      <c r="A525" s="1"/>
      <c r="B525" s="1"/>
      <c r="D525" s="1"/>
      <c r="H525" s="8"/>
      <c r="I525" s="8"/>
      <c r="J525" s="8"/>
    </row>
    <row r="526" spans="1:10" ht="15.75" customHeight="1" x14ac:dyDescent="0.25">
      <c r="A526" s="1"/>
      <c r="B526" s="1"/>
      <c r="D526" s="1"/>
      <c r="H526" s="8"/>
      <c r="I526" s="8"/>
      <c r="J526" s="8"/>
    </row>
    <row r="527" spans="1:10" ht="15.75" customHeight="1" x14ac:dyDescent="0.25">
      <c r="A527" s="1"/>
      <c r="B527" s="1"/>
      <c r="D527" s="1"/>
      <c r="H527" s="8"/>
      <c r="I527" s="8"/>
      <c r="J527" s="8"/>
    </row>
    <row r="528" spans="1:10" ht="15.75" customHeight="1" x14ac:dyDescent="0.25">
      <c r="A528" s="1"/>
      <c r="B528" s="1"/>
      <c r="D528" s="1"/>
      <c r="H528" s="8"/>
      <c r="I528" s="8"/>
      <c r="J528" s="8"/>
    </row>
    <row r="529" spans="1:10" ht="15.75" customHeight="1" x14ac:dyDescent="0.25">
      <c r="A529" s="1"/>
      <c r="B529" s="1"/>
      <c r="D529" s="1"/>
      <c r="H529" s="8"/>
      <c r="I529" s="8"/>
      <c r="J529" s="8"/>
    </row>
    <row r="530" spans="1:10" ht="15.75" customHeight="1" x14ac:dyDescent="0.25">
      <c r="A530" s="1"/>
      <c r="B530" s="1"/>
      <c r="D530" s="1"/>
      <c r="H530" s="8"/>
      <c r="I530" s="8"/>
      <c r="J530" s="8"/>
    </row>
    <row r="531" spans="1:10" ht="15.75" customHeight="1" x14ac:dyDescent="0.25">
      <c r="A531" s="1"/>
      <c r="B531" s="1"/>
      <c r="D531" s="1"/>
      <c r="H531" s="8"/>
      <c r="I531" s="8"/>
      <c r="J531" s="8"/>
    </row>
    <row r="532" spans="1:10" ht="15.75" customHeight="1" x14ac:dyDescent="0.25">
      <c r="A532" s="1"/>
      <c r="B532" s="1"/>
      <c r="D532" s="1"/>
      <c r="H532" s="8"/>
      <c r="I532" s="8"/>
      <c r="J532" s="8"/>
    </row>
    <row r="533" spans="1:10" ht="15.75" customHeight="1" x14ac:dyDescent="0.25">
      <c r="A533" s="1"/>
      <c r="B533" s="1"/>
      <c r="D533" s="1"/>
      <c r="H533" s="8"/>
      <c r="I533" s="8"/>
      <c r="J533" s="8"/>
    </row>
    <row r="534" spans="1:10" ht="15.75" customHeight="1" x14ac:dyDescent="0.25">
      <c r="A534" s="1"/>
      <c r="B534" s="1"/>
      <c r="D534" s="1"/>
      <c r="H534" s="8"/>
      <c r="I534" s="8"/>
      <c r="J534" s="8"/>
    </row>
    <row r="535" spans="1:10" ht="15.75" customHeight="1" x14ac:dyDescent="0.25">
      <c r="A535" s="1"/>
      <c r="B535" s="1"/>
      <c r="D535" s="1"/>
      <c r="H535" s="8"/>
      <c r="I535" s="8"/>
      <c r="J535" s="8"/>
    </row>
    <row r="536" spans="1:10" ht="15.75" customHeight="1" x14ac:dyDescent="0.25">
      <c r="A536" s="1"/>
      <c r="B536" s="1"/>
      <c r="D536" s="1"/>
      <c r="H536" s="8"/>
      <c r="I536" s="8"/>
      <c r="J536" s="8"/>
    </row>
    <row r="537" spans="1:10" ht="15.75" customHeight="1" x14ac:dyDescent="0.25">
      <c r="A537" s="1"/>
      <c r="B537" s="1"/>
      <c r="D537" s="1"/>
      <c r="H537" s="8"/>
      <c r="I537" s="8"/>
      <c r="J537" s="8"/>
    </row>
    <row r="538" spans="1:10" ht="15.75" customHeight="1" x14ac:dyDescent="0.25">
      <c r="A538" s="1"/>
      <c r="B538" s="1"/>
      <c r="D538" s="1"/>
      <c r="H538" s="8"/>
      <c r="I538" s="8"/>
      <c r="J538" s="8"/>
    </row>
    <row r="539" spans="1:10" ht="15.75" customHeight="1" x14ac:dyDescent="0.25">
      <c r="A539" s="1"/>
      <c r="B539" s="1"/>
      <c r="D539" s="1"/>
      <c r="H539" s="8"/>
      <c r="I539" s="8"/>
      <c r="J539" s="8"/>
    </row>
    <row r="540" spans="1:10" ht="15.75" customHeight="1" x14ac:dyDescent="0.25">
      <c r="A540" s="1"/>
      <c r="B540" s="1"/>
      <c r="D540" s="1"/>
      <c r="H540" s="8"/>
      <c r="I540" s="8"/>
      <c r="J540" s="8"/>
    </row>
    <row r="541" spans="1:10" ht="15.75" customHeight="1" x14ac:dyDescent="0.25">
      <c r="A541" s="1"/>
      <c r="B541" s="1"/>
      <c r="D541" s="1"/>
      <c r="H541" s="8"/>
      <c r="I541" s="8"/>
      <c r="J541" s="8"/>
    </row>
    <row r="542" spans="1:10" ht="15.75" customHeight="1" x14ac:dyDescent="0.25">
      <c r="A542" s="1"/>
      <c r="B542" s="1"/>
      <c r="D542" s="1"/>
      <c r="H542" s="8"/>
      <c r="I542" s="8"/>
      <c r="J542" s="8"/>
    </row>
    <row r="543" spans="1:10" ht="15.75" customHeight="1" x14ac:dyDescent="0.25">
      <c r="A543" s="1"/>
      <c r="B543" s="1"/>
      <c r="D543" s="1"/>
      <c r="H543" s="8"/>
      <c r="I543" s="8"/>
      <c r="J543" s="8"/>
    </row>
    <row r="544" spans="1:10" ht="15.75" customHeight="1" x14ac:dyDescent="0.25">
      <c r="A544" s="1"/>
      <c r="B544" s="1"/>
      <c r="D544" s="1"/>
      <c r="H544" s="8"/>
      <c r="I544" s="8"/>
      <c r="J544" s="8"/>
    </row>
    <row r="545" spans="1:10" ht="15.75" customHeight="1" x14ac:dyDescent="0.25">
      <c r="A545" s="1"/>
      <c r="B545" s="1"/>
      <c r="D545" s="1"/>
      <c r="H545" s="8"/>
      <c r="I545" s="8"/>
      <c r="J545" s="8"/>
    </row>
    <row r="546" spans="1:10" ht="15.75" customHeight="1" x14ac:dyDescent="0.25">
      <c r="A546" s="1"/>
      <c r="B546" s="1"/>
      <c r="D546" s="1"/>
      <c r="H546" s="8"/>
      <c r="I546" s="8"/>
      <c r="J546" s="8"/>
    </row>
    <row r="547" spans="1:10" ht="15.75" customHeight="1" x14ac:dyDescent="0.25">
      <c r="A547" s="1"/>
      <c r="B547" s="1"/>
      <c r="D547" s="1"/>
      <c r="H547" s="8"/>
      <c r="I547" s="8"/>
      <c r="J547" s="8"/>
    </row>
    <row r="548" spans="1:10" ht="15.75" customHeight="1" x14ac:dyDescent="0.25">
      <c r="A548" s="1"/>
      <c r="B548" s="1"/>
      <c r="D548" s="1"/>
      <c r="H548" s="8"/>
      <c r="I548" s="8"/>
      <c r="J548" s="8"/>
    </row>
    <row r="549" spans="1:10" ht="15.75" customHeight="1" x14ac:dyDescent="0.25">
      <c r="A549" s="1"/>
      <c r="B549" s="1"/>
      <c r="D549" s="1"/>
      <c r="H549" s="8"/>
      <c r="I549" s="8"/>
      <c r="J549" s="8"/>
    </row>
    <row r="550" spans="1:10" ht="15.75" customHeight="1" x14ac:dyDescent="0.25">
      <c r="A550" s="1"/>
      <c r="B550" s="1"/>
      <c r="D550" s="1"/>
      <c r="H550" s="8"/>
      <c r="I550" s="8"/>
      <c r="J550" s="8"/>
    </row>
    <row r="551" spans="1:10" ht="15.75" customHeight="1" x14ac:dyDescent="0.25">
      <c r="A551" s="1"/>
      <c r="B551" s="1"/>
      <c r="D551" s="1"/>
      <c r="H551" s="8"/>
      <c r="I551" s="8"/>
      <c r="J551" s="8"/>
    </row>
    <row r="552" spans="1:10" ht="15.75" customHeight="1" x14ac:dyDescent="0.25">
      <c r="A552" s="1"/>
      <c r="B552" s="1"/>
      <c r="D552" s="1"/>
      <c r="H552" s="8"/>
      <c r="I552" s="8"/>
      <c r="J552" s="8"/>
    </row>
    <row r="553" spans="1:10" ht="15.75" customHeight="1" x14ac:dyDescent="0.25">
      <c r="A553" s="1"/>
      <c r="B553" s="1"/>
      <c r="D553" s="1"/>
      <c r="H553" s="8"/>
      <c r="I553" s="8"/>
      <c r="J553" s="8"/>
    </row>
    <row r="554" spans="1:10" ht="15.75" customHeight="1" x14ac:dyDescent="0.25">
      <c r="A554" s="1"/>
      <c r="B554" s="1"/>
      <c r="D554" s="1"/>
      <c r="H554" s="8"/>
      <c r="I554" s="8"/>
      <c r="J554" s="8"/>
    </row>
    <row r="555" spans="1:10" ht="15.75" customHeight="1" x14ac:dyDescent="0.25">
      <c r="A555" s="1"/>
      <c r="B555" s="1"/>
      <c r="D555" s="1"/>
      <c r="H555" s="8"/>
      <c r="I555" s="8"/>
      <c r="J555" s="8"/>
    </row>
    <row r="556" spans="1:10" ht="15.75" customHeight="1" x14ac:dyDescent="0.25">
      <c r="A556" s="1"/>
      <c r="B556" s="1"/>
      <c r="D556" s="1"/>
      <c r="H556" s="8"/>
      <c r="I556" s="8"/>
      <c r="J556" s="8"/>
    </row>
    <row r="557" spans="1:10" ht="15.75" customHeight="1" x14ac:dyDescent="0.25">
      <c r="A557" s="1"/>
      <c r="B557" s="1"/>
      <c r="D557" s="1"/>
      <c r="H557" s="8"/>
      <c r="I557" s="8"/>
      <c r="J557" s="8"/>
    </row>
    <row r="558" spans="1:10" ht="15.75" customHeight="1" x14ac:dyDescent="0.25">
      <c r="A558" s="1"/>
      <c r="B558" s="1"/>
      <c r="D558" s="1"/>
      <c r="H558" s="8"/>
      <c r="I558" s="8"/>
      <c r="J558" s="8"/>
    </row>
    <row r="559" spans="1:10" ht="15.75" customHeight="1" x14ac:dyDescent="0.25">
      <c r="A559" s="1"/>
      <c r="B559" s="1"/>
      <c r="D559" s="1"/>
      <c r="H559" s="8"/>
      <c r="I559" s="8"/>
      <c r="J559" s="8"/>
    </row>
    <row r="560" spans="1:10" ht="15.75" customHeight="1" x14ac:dyDescent="0.25">
      <c r="A560" s="1"/>
      <c r="B560" s="1"/>
      <c r="D560" s="1"/>
      <c r="H560" s="8"/>
      <c r="I560" s="8"/>
      <c r="J560" s="8"/>
    </row>
    <row r="561" spans="1:10" ht="15.75" customHeight="1" x14ac:dyDescent="0.25">
      <c r="A561" s="1"/>
      <c r="B561" s="1"/>
      <c r="D561" s="1"/>
      <c r="H561" s="8"/>
      <c r="I561" s="8"/>
      <c r="J561" s="8"/>
    </row>
    <row r="562" spans="1:10" ht="15.75" customHeight="1" x14ac:dyDescent="0.25">
      <c r="A562" s="1"/>
      <c r="B562" s="1"/>
      <c r="D562" s="1"/>
      <c r="H562" s="8"/>
      <c r="I562" s="8"/>
      <c r="J562" s="8"/>
    </row>
    <row r="563" spans="1:10" ht="15.75" customHeight="1" x14ac:dyDescent="0.25">
      <c r="A563" s="1"/>
      <c r="B563" s="1"/>
      <c r="D563" s="1"/>
      <c r="H563" s="8"/>
      <c r="I563" s="8"/>
      <c r="J563" s="8"/>
    </row>
    <row r="564" spans="1:10" ht="15.75" customHeight="1" x14ac:dyDescent="0.25">
      <c r="A564" s="1"/>
      <c r="B564" s="1"/>
      <c r="D564" s="1"/>
      <c r="H564" s="8"/>
      <c r="I564" s="8"/>
      <c r="J564" s="8"/>
    </row>
    <row r="565" spans="1:10" ht="15.75" customHeight="1" x14ac:dyDescent="0.25">
      <c r="A565" s="1"/>
      <c r="B565" s="1"/>
      <c r="D565" s="1"/>
      <c r="H565" s="8"/>
      <c r="I565" s="8"/>
      <c r="J565" s="8"/>
    </row>
    <row r="566" spans="1:10" ht="15.75" customHeight="1" x14ac:dyDescent="0.25">
      <c r="A566" s="1"/>
      <c r="B566" s="1"/>
      <c r="D566" s="1"/>
      <c r="H566" s="8"/>
      <c r="I566" s="8"/>
      <c r="J566" s="8"/>
    </row>
    <row r="567" spans="1:10" ht="15.75" customHeight="1" x14ac:dyDescent="0.25">
      <c r="A567" s="1"/>
      <c r="B567" s="1"/>
      <c r="D567" s="1"/>
      <c r="H567" s="8"/>
      <c r="I567" s="8"/>
      <c r="J567" s="8"/>
    </row>
    <row r="568" spans="1:10" ht="15.75" customHeight="1" x14ac:dyDescent="0.25">
      <c r="A568" s="1"/>
      <c r="B568" s="1"/>
      <c r="D568" s="1"/>
      <c r="H568" s="8"/>
      <c r="I568" s="8"/>
      <c r="J568" s="8"/>
    </row>
    <row r="569" spans="1:10" ht="15.75" customHeight="1" x14ac:dyDescent="0.25">
      <c r="A569" s="1"/>
      <c r="B569" s="1"/>
      <c r="D569" s="1"/>
      <c r="H569" s="8"/>
      <c r="I569" s="8"/>
      <c r="J569" s="8"/>
    </row>
    <row r="570" spans="1:10" ht="15.75" customHeight="1" x14ac:dyDescent="0.25">
      <c r="A570" s="1"/>
      <c r="B570" s="1"/>
      <c r="D570" s="1"/>
      <c r="H570" s="8"/>
      <c r="I570" s="8"/>
      <c r="J570" s="8"/>
    </row>
    <row r="571" spans="1:10" ht="15.75" customHeight="1" x14ac:dyDescent="0.25">
      <c r="A571" s="1"/>
      <c r="B571" s="1"/>
      <c r="D571" s="1"/>
      <c r="H571" s="8"/>
      <c r="I571" s="8"/>
      <c r="J571" s="8"/>
    </row>
    <row r="572" spans="1:10" ht="15.75" customHeight="1" x14ac:dyDescent="0.25">
      <c r="A572" s="1"/>
      <c r="B572" s="1"/>
      <c r="D572" s="1"/>
      <c r="H572" s="8"/>
      <c r="I572" s="8"/>
      <c r="J572" s="8"/>
    </row>
    <row r="573" spans="1:10" ht="15.75" customHeight="1" x14ac:dyDescent="0.25">
      <c r="A573" s="1"/>
      <c r="B573" s="1"/>
      <c r="D573" s="1"/>
      <c r="H573" s="8"/>
      <c r="I573" s="8"/>
      <c r="J573" s="8"/>
    </row>
    <row r="574" spans="1:10" ht="15.75" customHeight="1" x14ac:dyDescent="0.25">
      <c r="A574" s="1"/>
      <c r="B574" s="1"/>
      <c r="D574" s="1"/>
      <c r="H574" s="8"/>
      <c r="I574" s="8"/>
      <c r="J574" s="8"/>
    </row>
    <row r="575" spans="1:10" ht="15.75" customHeight="1" x14ac:dyDescent="0.25">
      <c r="A575" s="1"/>
      <c r="B575" s="1"/>
      <c r="D575" s="1"/>
      <c r="H575" s="8"/>
      <c r="I575" s="8"/>
      <c r="J575" s="8"/>
    </row>
    <row r="576" spans="1:10" ht="15.75" customHeight="1" x14ac:dyDescent="0.25">
      <c r="A576" s="1"/>
      <c r="B576" s="1"/>
      <c r="D576" s="1"/>
      <c r="H576" s="8"/>
      <c r="I576" s="8"/>
      <c r="J576" s="8"/>
    </row>
    <row r="577" spans="1:10" ht="15.75" customHeight="1" x14ac:dyDescent="0.25">
      <c r="A577" s="1"/>
      <c r="B577" s="1"/>
      <c r="D577" s="1"/>
      <c r="H577" s="8"/>
      <c r="I577" s="8"/>
      <c r="J577" s="8"/>
    </row>
    <row r="578" spans="1:10" ht="15.75" customHeight="1" x14ac:dyDescent="0.25">
      <c r="A578" s="1"/>
      <c r="B578" s="1"/>
      <c r="D578" s="1"/>
      <c r="H578" s="8"/>
      <c r="I578" s="8"/>
      <c r="J578" s="8"/>
    </row>
    <row r="579" spans="1:10" ht="15.75" customHeight="1" x14ac:dyDescent="0.25">
      <c r="A579" s="1"/>
      <c r="B579" s="1"/>
      <c r="D579" s="1"/>
      <c r="H579" s="8"/>
      <c r="I579" s="8"/>
      <c r="J579" s="8"/>
    </row>
    <row r="580" spans="1:10" ht="15.75" customHeight="1" x14ac:dyDescent="0.25">
      <c r="A580" s="1"/>
      <c r="B580" s="1"/>
      <c r="D580" s="1"/>
      <c r="H580" s="8"/>
      <c r="I580" s="8"/>
      <c r="J580" s="8"/>
    </row>
    <row r="581" spans="1:10" ht="15.75" customHeight="1" x14ac:dyDescent="0.25">
      <c r="A581" s="1"/>
      <c r="B581" s="1"/>
      <c r="D581" s="1"/>
      <c r="H581" s="8"/>
      <c r="I581" s="8"/>
      <c r="J581" s="8"/>
    </row>
    <row r="582" spans="1:10" ht="15.75" customHeight="1" x14ac:dyDescent="0.25">
      <c r="A582" s="1"/>
      <c r="B582" s="1"/>
      <c r="D582" s="1"/>
      <c r="H582" s="8"/>
      <c r="I582" s="8"/>
      <c r="J582" s="8"/>
    </row>
    <row r="583" spans="1:10" ht="15.75" customHeight="1" x14ac:dyDescent="0.25">
      <c r="A583" s="1"/>
      <c r="B583" s="1"/>
      <c r="D583" s="1"/>
      <c r="H583" s="8"/>
      <c r="I583" s="8"/>
      <c r="J583" s="8"/>
    </row>
    <row r="584" spans="1:10" ht="15.75" customHeight="1" x14ac:dyDescent="0.25">
      <c r="A584" s="1"/>
      <c r="B584" s="1"/>
      <c r="D584" s="1"/>
      <c r="H584" s="8"/>
      <c r="I584" s="8"/>
      <c r="J584" s="8"/>
    </row>
    <row r="585" spans="1:10" ht="15.75" customHeight="1" x14ac:dyDescent="0.25">
      <c r="A585" s="1"/>
      <c r="B585" s="1"/>
      <c r="D585" s="1"/>
      <c r="H585" s="8"/>
      <c r="I585" s="8"/>
      <c r="J585" s="8"/>
    </row>
    <row r="586" spans="1:10" ht="15.75" customHeight="1" x14ac:dyDescent="0.25">
      <c r="A586" s="1"/>
      <c r="B586" s="1"/>
      <c r="D586" s="1"/>
      <c r="H586" s="8"/>
      <c r="I586" s="8"/>
      <c r="J586" s="8"/>
    </row>
    <row r="587" spans="1:10" ht="15.75" customHeight="1" x14ac:dyDescent="0.25">
      <c r="A587" s="1"/>
      <c r="B587" s="1"/>
      <c r="D587" s="1"/>
      <c r="H587" s="8"/>
      <c r="I587" s="8"/>
      <c r="J587" s="8"/>
    </row>
    <row r="588" spans="1:10" ht="15.75" customHeight="1" x14ac:dyDescent="0.25">
      <c r="A588" s="1"/>
      <c r="B588" s="1"/>
      <c r="D588" s="1"/>
      <c r="H588" s="8"/>
      <c r="I588" s="8"/>
      <c r="J588" s="8"/>
    </row>
    <row r="589" spans="1:10" ht="15.75" customHeight="1" x14ac:dyDescent="0.25">
      <c r="A589" s="1"/>
      <c r="B589" s="1"/>
      <c r="D589" s="1"/>
      <c r="H589" s="8"/>
      <c r="I589" s="8"/>
      <c r="J589" s="8"/>
    </row>
    <row r="590" spans="1:10" ht="15.75" customHeight="1" x14ac:dyDescent="0.25">
      <c r="A590" s="1"/>
      <c r="B590" s="1"/>
      <c r="D590" s="1"/>
      <c r="H590" s="8"/>
      <c r="I590" s="8"/>
      <c r="J590" s="8"/>
    </row>
    <row r="591" spans="1:10" ht="15.75" customHeight="1" x14ac:dyDescent="0.25">
      <c r="A591" s="1"/>
      <c r="B591" s="1"/>
      <c r="D591" s="1"/>
      <c r="H591" s="8"/>
      <c r="I591" s="8"/>
      <c r="J591" s="8"/>
    </row>
    <row r="592" spans="1:10" ht="15.75" customHeight="1" x14ac:dyDescent="0.25">
      <c r="A592" s="1"/>
      <c r="B592" s="1"/>
      <c r="D592" s="1"/>
      <c r="H592" s="8"/>
      <c r="I592" s="8"/>
      <c r="J592" s="8"/>
    </row>
    <row r="593" spans="1:10" ht="15.75" customHeight="1" x14ac:dyDescent="0.25">
      <c r="A593" s="1"/>
      <c r="B593" s="1"/>
      <c r="D593" s="1"/>
      <c r="H593" s="8"/>
      <c r="I593" s="8"/>
      <c r="J593" s="8"/>
    </row>
    <row r="594" spans="1:10" ht="15.75" customHeight="1" x14ac:dyDescent="0.25">
      <c r="A594" s="1"/>
      <c r="B594" s="1"/>
      <c r="D594" s="1"/>
      <c r="H594" s="8"/>
      <c r="I594" s="8"/>
      <c r="J594" s="8"/>
    </row>
    <row r="595" spans="1:10" ht="15.75" customHeight="1" x14ac:dyDescent="0.25">
      <c r="A595" s="1"/>
      <c r="B595" s="1"/>
      <c r="D595" s="1"/>
      <c r="H595" s="8"/>
      <c r="I595" s="8"/>
      <c r="J595" s="8"/>
    </row>
    <row r="596" spans="1:10" ht="15.75" customHeight="1" x14ac:dyDescent="0.25">
      <c r="A596" s="1"/>
      <c r="B596" s="1"/>
      <c r="D596" s="1"/>
      <c r="H596" s="8"/>
      <c r="I596" s="8"/>
      <c r="J596" s="8"/>
    </row>
    <row r="597" spans="1:10" ht="15.75" customHeight="1" x14ac:dyDescent="0.25">
      <c r="A597" s="1"/>
      <c r="B597" s="1"/>
      <c r="D597" s="1"/>
      <c r="H597" s="8"/>
      <c r="I597" s="8"/>
      <c r="J597" s="8"/>
    </row>
    <row r="598" spans="1:10" ht="15.75" customHeight="1" x14ac:dyDescent="0.25">
      <c r="A598" s="1"/>
      <c r="B598" s="1"/>
      <c r="D598" s="1"/>
      <c r="H598" s="8"/>
      <c r="I598" s="8"/>
      <c r="J598" s="8"/>
    </row>
    <row r="599" spans="1:10" ht="15.75" customHeight="1" x14ac:dyDescent="0.25">
      <c r="A599" s="1"/>
      <c r="B599" s="1"/>
      <c r="D599" s="1"/>
      <c r="H599" s="8"/>
      <c r="I599" s="8"/>
      <c r="J599" s="8"/>
    </row>
    <row r="600" spans="1:10" ht="15.75" customHeight="1" x14ac:dyDescent="0.25">
      <c r="A600" s="1"/>
      <c r="B600" s="1"/>
      <c r="D600" s="1"/>
      <c r="H600" s="8"/>
      <c r="I600" s="8"/>
      <c r="J600" s="8"/>
    </row>
    <row r="601" spans="1:10" ht="15.75" customHeight="1" x14ac:dyDescent="0.25">
      <c r="A601" s="1"/>
      <c r="B601" s="1"/>
      <c r="D601" s="1"/>
      <c r="H601" s="8"/>
      <c r="I601" s="8"/>
      <c r="J601" s="8"/>
    </row>
    <row r="602" spans="1:10" ht="15.75" customHeight="1" x14ac:dyDescent="0.25">
      <c r="A602" s="1"/>
      <c r="B602" s="1"/>
      <c r="D602" s="1"/>
      <c r="H602" s="8"/>
      <c r="I602" s="8"/>
      <c r="J602" s="8"/>
    </row>
    <row r="603" spans="1:10" ht="15.75" customHeight="1" x14ac:dyDescent="0.25">
      <c r="A603" s="1"/>
      <c r="B603" s="1"/>
      <c r="D603" s="1"/>
      <c r="H603" s="8"/>
      <c r="I603" s="8"/>
      <c r="J603" s="8"/>
    </row>
    <row r="604" spans="1:10" ht="15.75" customHeight="1" x14ac:dyDescent="0.25">
      <c r="A604" s="1"/>
      <c r="B604" s="1"/>
      <c r="D604" s="1"/>
      <c r="H604" s="8"/>
      <c r="I604" s="8"/>
      <c r="J604" s="8"/>
    </row>
    <row r="605" spans="1:10" ht="15.75" customHeight="1" x14ac:dyDescent="0.25">
      <c r="A605" s="1"/>
      <c r="B605" s="1"/>
      <c r="D605" s="1"/>
      <c r="H605" s="8"/>
      <c r="I605" s="8"/>
      <c r="J605" s="8"/>
    </row>
    <row r="606" spans="1:10" ht="15.75" customHeight="1" x14ac:dyDescent="0.25">
      <c r="A606" s="1"/>
      <c r="B606" s="1"/>
      <c r="D606" s="1"/>
      <c r="H606" s="8"/>
      <c r="I606" s="8"/>
      <c r="J606" s="8"/>
    </row>
    <row r="607" spans="1:10" ht="15.75" customHeight="1" x14ac:dyDescent="0.25">
      <c r="A607" s="1"/>
      <c r="B607" s="1"/>
      <c r="D607" s="1"/>
      <c r="H607" s="8"/>
      <c r="I607" s="8"/>
      <c r="J607" s="8"/>
    </row>
    <row r="608" spans="1:10" ht="15.75" customHeight="1" x14ac:dyDescent="0.25">
      <c r="A608" s="1"/>
      <c r="B608" s="1"/>
      <c r="D608" s="1"/>
      <c r="H608" s="8"/>
      <c r="I608" s="8"/>
      <c r="J608" s="8"/>
    </row>
    <row r="609" spans="1:10" ht="15.75" customHeight="1" x14ac:dyDescent="0.25">
      <c r="A609" s="1"/>
      <c r="B609" s="1"/>
      <c r="D609" s="1"/>
      <c r="H609" s="8"/>
      <c r="I609" s="8"/>
      <c r="J609" s="8"/>
    </row>
    <row r="610" spans="1:10" ht="15.75" customHeight="1" x14ac:dyDescent="0.25">
      <c r="A610" s="1"/>
      <c r="B610" s="1"/>
      <c r="D610" s="1"/>
      <c r="H610" s="8"/>
      <c r="I610" s="8"/>
      <c r="J610" s="8"/>
    </row>
    <row r="611" spans="1:10" ht="15.75" customHeight="1" x14ac:dyDescent="0.25">
      <c r="A611" s="1"/>
      <c r="B611" s="1"/>
      <c r="D611" s="1"/>
      <c r="H611" s="8"/>
      <c r="I611" s="8"/>
      <c r="J611" s="8"/>
    </row>
    <row r="612" spans="1:10" ht="15.75" customHeight="1" x14ac:dyDescent="0.25">
      <c r="A612" s="1"/>
      <c r="B612" s="1"/>
      <c r="D612" s="1"/>
      <c r="H612" s="8"/>
      <c r="I612" s="8"/>
      <c r="J612" s="8"/>
    </row>
    <row r="613" spans="1:10" ht="15.75" customHeight="1" x14ac:dyDescent="0.25">
      <c r="A613" s="1"/>
      <c r="B613" s="1"/>
      <c r="D613" s="1"/>
      <c r="H613" s="8"/>
      <c r="I613" s="8"/>
      <c r="J613" s="8"/>
    </row>
    <row r="614" spans="1:10" ht="15.75" customHeight="1" x14ac:dyDescent="0.25">
      <c r="A614" s="1"/>
      <c r="B614" s="1"/>
      <c r="D614" s="1"/>
      <c r="H614" s="8"/>
      <c r="I614" s="8"/>
      <c r="J614" s="8"/>
    </row>
    <row r="615" spans="1:10" ht="15.75" customHeight="1" x14ac:dyDescent="0.25">
      <c r="A615" s="1"/>
      <c r="B615" s="1"/>
      <c r="D615" s="1"/>
      <c r="H615" s="8"/>
      <c r="I615" s="8"/>
      <c r="J615" s="8"/>
    </row>
    <row r="616" spans="1:10" ht="15.75" customHeight="1" x14ac:dyDescent="0.25">
      <c r="A616" s="1"/>
      <c r="B616" s="1"/>
      <c r="D616" s="1"/>
      <c r="H616" s="8"/>
      <c r="I616" s="8"/>
      <c r="J616" s="8"/>
    </row>
    <row r="617" spans="1:10" ht="15.75" customHeight="1" x14ac:dyDescent="0.25">
      <c r="A617" s="1"/>
      <c r="B617" s="1"/>
      <c r="D617" s="1"/>
      <c r="H617" s="8"/>
      <c r="I617" s="8"/>
      <c r="J617" s="8"/>
    </row>
    <row r="618" spans="1:10" ht="15.75" customHeight="1" x14ac:dyDescent="0.25">
      <c r="A618" s="1"/>
      <c r="B618" s="1"/>
      <c r="D618" s="1"/>
      <c r="H618" s="8"/>
      <c r="I618" s="8"/>
      <c r="J618" s="8"/>
    </row>
    <row r="619" spans="1:10" ht="15.75" customHeight="1" x14ac:dyDescent="0.25">
      <c r="A619" s="1"/>
      <c r="B619" s="1"/>
      <c r="D619" s="1"/>
      <c r="H619" s="8"/>
      <c r="I619" s="8"/>
      <c r="J619" s="8"/>
    </row>
    <row r="620" spans="1:10" ht="15.75" customHeight="1" x14ac:dyDescent="0.25">
      <c r="A620" s="1"/>
      <c r="B620" s="1"/>
      <c r="D620" s="1"/>
      <c r="H620" s="8"/>
      <c r="I620" s="8"/>
      <c r="J620" s="8"/>
    </row>
    <row r="621" spans="1:10" ht="15.75" customHeight="1" x14ac:dyDescent="0.25">
      <c r="A621" s="1"/>
      <c r="B621" s="1"/>
      <c r="D621" s="1"/>
      <c r="H621" s="8"/>
      <c r="I621" s="8"/>
      <c r="J621" s="8"/>
    </row>
    <row r="622" spans="1:10" ht="15.75" customHeight="1" x14ac:dyDescent="0.25">
      <c r="A622" s="1"/>
      <c r="B622" s="1"/>
      <c r="D622" s="1"/>
      <c r="H622" s="8"/>
      <c r="I622" s="8"/>
      <c r="J622" s="8"/>
    </row>
    <row r="623" spans="1:10" ht="15.75" customHeight="1" x14ac:dyDescent="0.25">
      <c r="A623" s="1"/>
      <c r="B623" s="1"/>
      <c r="D623" s="1"/>
      <c r="H623" s="8"/>
      <c r="I623" s="8"/>
      <c r="J623" s="8"/>
    </row>
    <row r="624" spans="1:10" ht="15.75" customHeight="1" x14ac:dyDescent="0.25">
      <c r="A624" s="1"/>
      <c r="B624" s="1"/>
      <c r="D624" s="1"/>
      <c r="H624" s="8"/>
      <c r="I624" s="8"/>
      <c r="J624" s="8"/>
    </row>
    <row r="625" spans="1:10" ht="15.75" customHeight="1" x14ac:dyDescent="0.25">
      <c r="A625" s="1"/>
      <c r="B625" s="1"/>
      <c r="D625" s="1"/>
      <c r="H625" s="8"/>
      <c r="I625" s="8"/>
      <c r="J625" s="8"/>
    </row>
    <row r="626" spans="1:10" ht="15.75" customHeight="1" x14ac:dyDescent="0.25">
      <c r="A626" s="1"/>
      <c r="B626" s="1"/>
      <c r="D626" s="1"/>
      <c r="H626" s="8"/>
      <c r="I626" s="8"/>
      <c r="J626" s="8"/>
    </row>
    <row r="627" spans="1:10" ht="15.75" customHeight="1" x14ac:dyDescent="0.25">
      <c r="A627" s="1"/>
      <c r="B627" s="1"/>
      <c r="D627" s="1"/>
      <c r="H627" s="8"/>
      <c r="I627" s="8"/>
      <c r="J627" s="8"/>
    </row>
    <row r="628" spans="1:10" ht="15.75" customHeight="1" x14ac:dyDescent="0.25">
      <c r="A628" s="1"/>
      <c r="B628" s="1"/>
      <c r="D628" s="1"/>
      <c r="H628" s="8"/>
      <c r="I628" s="8"/>
      <c r="J628" s="8"/>
    </row>
    <row r="629" spans="1:10" ht="15.75" customHeight="1" x14ac:dyDescent="0.25">
      <c r="A629" s="1"/>
      <c r="B629" s="1"/>
      <c r="D629" s="1"/>
      <c r="H629" s="8"/>
      <c r="I629" s="8"/>
      <c r="J629" s="8"/>
    </row>
    <row r="630" spans="1:10" ht="15.75" customHeight="1" x14ac:dyDescent="0.25">
      <c r="A630" s="1"/>
      <c r="B630" s="1"/>
      <c r="D630" s="1"/>
      <c r="H630" s="8"/>
      <c r="I630" s="8"/>
      <c r="J630" s="8"/>
    </row>
    <row r="631" spans="1:10" ht="15.75" customHeight="1" x14ac:dyDescent="0.25">
      <c r="A631" s="1"/>
      <c r="B631" s="1"/>
      <c r="D631" s="1"/>
      <c r="H631" s="8"/>
      <c r="I631" s="8"/>
      <c r="J631" s="8"/>
    </row>
    <row r="632" spans="1:10" ht="15.75" customHeight="1" x14ac:dyDescent="0.25">
      <c r="A632" s="1"/>
      <c r="B632" s="1"/>
      <c r="D632" s="1"/>
      <c r="H632" s="8"/>
      <c r="I632" s="8"/>
      <c r="J632" s="8"/>
    </row>
    <row r="633" spans="1:10" ht="15.75" customHeight="1" x14ac:dyDescent="0.25">
      <c r="A633" s="1"/>
      <c r="B633" s="1"/>
      <c r="D633" s="1"/>
      <c r="H633" s="8"/>
      <c r="I633" s="8"/>
      <c r="J633" s="8"/>
    </row>
    <row r="634" spans="1:10" ht="15.75" customHeight="1" x14ac:dyDescent="0.25">
      <c r="A634" s="1"/>
      <c r="B634" s="1"/>
      <c r="D634" s="1"/>
      <c r="H634" s="8"/>
      <c r="I634" s="8"/>
      <c r="J634" s="8"/>
    </row>
    <row r="635" spans="1:10" ht="15.75" customHeight="1" x14ac:dyDescent="0.25">
      <c r="A635" s="1"/>
      <c r="B635" s="1"/>
      <c r="D635" s="1"/>
      <c r="H635" s="8"/>
      <c r="I635" s="8"/>
      <c r="J635" s="8"/>
    </row>
    <row r="636" spans="1:10" ht="15.75" customHeight="1" x14ac:dyDescent="0.25">
      <c r="A636" s="1"/>
      <c r="B636" s="1"/>
      <c r="D636" s="1"/>
      <c r="H636" s="8"/>
      <c r="I636" s="8"/>
      <c r="J636" s="8"/>
    </row>
    <row r="637" spans="1:10" ht="15.75" customHeight="1" x14ac:dyDescent="0.25">
      <c r="A637" s="1"/>
      <c r="B637" s="1"/>
      <c r="D637" s="1"/>
      <c r="H637" s="8"/>
      <c r="I637" s="8"/>
      <c r="J637" s="8"/>
    </row>
    <row r="638" spans="1:10" ht="15.75" customHeight="1" x14ac:dyDescent="0.25">
      <c r="A638" s="1"/>
      <c r="B638" s="1"/>
      <c r="D638" s="1"/>
      <c r="H638" s="8"/>
      <c r="I638" s="8"/>
      <c r="J638" s="8"/>
    </row>
    <row r="639" spans="1:10" ht="15.75" customHeight="1" x14ac:dyDescent="0.25">
      <c r="A639" s="1"/>
      <c r="B639" s="1"/>
      <c r="D639" s="1"/>
      <c r="H639" s="8"/>
      <c r="I639" s="8"/>
      <c r="J639" s="8"/>
    </row>
    <row r="640" spans="1:10" ht="15.75" customHeight="1" x14ac:dyDescent="0.25">
      <c r="A640" s="1"/>
      <c r="B640" s="1"/>
      <c r="D640" s="1"/>
      <c r="H640" s="8"/>
      <c r="I640" s="8"/>
      <c r="J640" s="8"/>
    </row>
    <row r="641" spans="1:10" ht="15.75" customHeight="1" x14ac:dyDescent="0.25">
      <c r="A641" s="1"/>
      <c r="B641" s="1"/>
      <c r="D641" s="1"/>
      <c r="H641" s="8"/>
      <c r="I641" s="8"/>
      <c r="J641" s="8"/>
    </row>
    <row r="642" spans="1:10" ht="15.75" customHeight="1" x14ac:dyDescent="0.25">
      <c r="A642" s="1"/>
      <c r="B642" s="1"/>
      <c r="D642" s="1"/>
      <c r="H642" s="8"/>
      <c r="I642" s="8"/>
      <c r="J642" s="8"/>
    </row>
    <row r="643" spans="1:10" ht="15.75" customHeight="1" x14ac:dyDescent="0.25">
      <c r="A643" s="1"/>
      <c r="B643" s="1"/>
      <c r="D643" s="1"/>
      <c r="H643" s="8"/>
      <c r="I643" s="8"/>
      <c r="J643" s="8"/>
    </row>
    <row r="644" spans="1:10" ht="15.75" customHeight="1" x14ac:dyDescent="0.25">
      <c r="A644" s="1"/>
      <c r="B644" s="1"/>
      <c r="D644" s="1"/>
      <c r="H644" s="8"/>
      <c r="I644" s="8"/>
      <c r="J644" s="8"/>
    </row>
    <row r="645" spans="1:10" ht="15.75" customHeight="1" x14ac:dyDescent="0.25">
      <c r="A645" s="1"/>
      <c r="B645" s="1"/>
      <c r="D645" s="1"/>
      <c r="H645" s="8"/>
      <c r="I645" s="8"/>
      <c r="J645" s="8"/>
    </row>
    <row r="646" spans="1:10" ht="15.75" customHeight="1" x14ac:dyDescent="0.25">
      <c r="A646" s="1"/>
      <c r="B646" s="1"/>
      <c r="D646" s="1"/>
      <c r="H646" s="8"/>
      <c r="I646" s="8"/>
      <c r="J646" s="8"/>
    </row>
    <row r="647" spans="1:10" ht="15.75" customHeight="1" x14ac:dyDescent="0.25">
      <c r="A647" s="1"/>
      <c r="B647" s="1"/>
      <c r="D647" s="1"/>
      <c r="H647" s="8"/>
      <c r="I647" s="8"/>
      <c r="J647" s="8"/>
    </row>
    <row r="648" spans="1:10" ht="15.75" customHeight="1" x14ac:dyDescent="0.25">
      <c r="A648" s="1"/>
      <c r="B648" s="1"/>
      <c r="D648" s="1"/>
      <c r="H648" s="8"/>
      <c r="I648" s="8"/>
      <c r="J648" s="8"/>
    </row>
    <row r="649" spans="1:10" ht="15.75" customHeight="1" x14ac:dyDescent="0.25">
      <c r="A649" s="1"/>
      <c r="B649" s="1"/>
      <c r="D649" s="1"/>
      <c r="H649" s="8"/>
      <c r="I649" s="8"/>
      <c r="J649" s="8"/>
    </row>
    <row r="650" spans="1:10" ht="15.75" customHeight="1" x14ac:dyDescent="0.25">
      <c r="A650" s="1"/>
      <c r="B650" s="1"/>
      <c r="D650" s="1"/>
      <c r="H650" s="8"/>
      <c r="I650" s="8"/>
      <c r="J650" s="8"/>
    </row>
    <row r="651" spans="1:10" ht="15.75" customHeight="1" x14ac:dyDescent="0.25">
      <c r="A651" s="1"/>
      <c r="B651" s="1"/>
      <c r="D651" s="1"/>
      <c r="H651" s="8"/>
      <c r="I651" s="8"/>
      <c r="J651" s="8"/>
    </row>
    <row r="652" spans="1:10" ht="15.75" customHeight="1" x14ac:dyDescent="0.25">
      <c r="A652" s="1"/>
      <c r="B652" s="1"/>
      <c r="D652" s="1"/>
      <c r="H652" s="8"/>
      <c r="I652" s="8"/>
      <c r="J652" s="8"/>
    </row>
    <row r="653" spans="1:10" ht="15.75" customHeight="1" x14ac:dyDescent="0.25">
      <c r="A653" s="1"/>
      <c r="B653" s="1"/>
      <c r="D653" s="1"/>
      <c r="H653" s="8"/>
      <c r="I653" s="8"/>
      <c r="J653" s="8"/>
    </row>
    <row r="654" spans="1:10" ht="15.75" customHeight="1" x14ac:dyDescent="0.25">
      <c r="A654" s="1"/>
      <c r="B654" s="1"/>
      <c r="D654" s="1"/>
      <c r="H654" s="8"/>
      <c r="I654" s="8"/>
      <c r="J654" s="8"/>
    </row>
    <row r="655" spans="1:10" ht="15.75" customHeight="1" x14ac:dyDescent="0.25">
      <c r="A655" s="1"/>
      <c r="B655" s="1"/>
      <c r="D655" s="1"/>
      <c r="H655" s="8"/>
      <c r="I655" s="8"/>
      <c r="J655" s="8"/>
    </row>
    <row r="656" spans="1:10" ht="15.75" customHeight="1" x14ac:dyDescent="0.25">
      <c r="A656" s="1"/>
      <c r="B656" s="1"/>
      <c r="D656" s="1"/>
      <c r="H656" s="8"/>
      <c r="I656" s="8"/>
      <c r="J656" s="8"/>
    </row>
    <row r="657" spans="1:10" ht="15.75" customHeight="1" x14ac:dyDescent="0.25">
      <c r="A657" s="1"/>
      <c r="B657" s="1"/>
      <c r="D657" s="1"/>
      <c r="H657" s="8"/>
      <c r="I657" s="8"/>
      <c r="J657" s="8"/>
    </row>
    <row r="658" spans="1:10" ht="15.75" customHeight="1" x14ac:dyDescent="0.25">
      <c r="A658" s="1"/>
      <c r="B658" s="1"/>
      <c r="D658" s="1"/>
      <c r="H658" s="8"/>
      <c r="I658" s="8"/>
      <c r="J658" s="8"/>
    </row>
    <row r="659" spans="1:10" ht="15.75" customHeight="1" x14ac:dyDescent="0.25">
      <c r="A659" s="1"/>
      <c r="B659" s="1"/>
      <c r="D659" s="1"/>
      <c r="H659" s="8"/>
      <c r="I659" s="8"/>
      <c r="J659" s="8"/>
    </row>
    <row r="660" spans="1:10" ht="15.75" customHeight="1" x14ac:dyDescent="0.25">
      <c r="A660" s="1"/>
      <c r="B660" s="1"/>
      <c r="D660" s="1"/>
      <c r="H660" s="8"/>
      <c r="I660" s="8"/>
      <c r="J660" s="8"/>
    </row>
    <row r="661" spans="1:10" ht="15.75" customHeight="1" x14ac:dyDescent="0.25">
      <c r="A661" s="1"/>
      <c r="B661" s="1"/>
      <c r="D661" s="1"/>
      <c r="H661" s="8"/>
      <c r="I661" s="8"/>
      <c r="J661" s="8"/>
    </row>
    <row r="662" spans="1:10" ht="15.75" customHeight="1" x14ac:dyDescent="0.25">
      <c r="A662" s="1"/>
      <c r="B662" s="1"/>
      <c r="D662" s="1"/>
      <c r="H662" s="8"/>
      <c r="I662" s="8"/>
      <c r="J662" s="8"/>
    </row>
    <row r="663" spans="1:10" ht="15.75" customHeight="1" x14ac:dyDescent="0.25">
      <c r="A663" s="1"/>
      <c r="B663" s="1"/>
      <c r="D663" s="1"/>
      <c r="H663" s="8"/>
      <c r="I663" s="8"/>
      <c r="J663" s="8"/>
    </row>
    <row r="664" spans="1:10" ht="15.75" customHeight="1" x14ac:dyDescent="0.25">
      <c r="A664" s="1"/>
      <c r="B664" s="1"/>
      <c r="D664" s="1"/>
      <c r="H664" s="8"/>
      <c r="I664" s="8"/>
      <c r="J664" s="8"/>
    </row>
    <row r="665" spans="1:10" ht="15.75" customHeight="1" x14ac:dyDescent="0.25">
      <c r="A665" s="1"/>
      <c r="B665" s="1"/>
      <c r="D665" s="1"/>
      <c r="H665" s="8"/>
      <c r="I665" s="8"/>
      <c r="J665" s="8"/>
    </row>
    <row r="666" spans="1:10" ht="15.75" customHeight="1" x14ac:dyDescent="0.25">
      <c r="A666" s="1"/>
      <c r="B666" s="1"/>
      <c r="D666" s="1"/>
      <c r="H666" s="8"/>
      <c r="I666" s="8"/>
      <c r="J666" s="8"/>
    </row>
    <row r="667" spans="1:10" ht="15.75" customHeight="1" x14ac:dyDescent="0.25">
      <c r="A667" s="1"/>
      <c r="B667" s="1"/>
      <c r="D667" s="1"/>
      <c r="H667" s="8"/>
      <c r="I667" s="8"/>
      <c r="J667" s="8"/>
    </row>
    <row r="668" spans="1:10" ht="15.75" customHeight="1" x14ac:dyDescent="0.25">
      <c r="A668" s="1"/>
      <c r="B668" s="1"/>
      <c r="D668" s="1"/>
      <c r="H668" s="8"/>
      <c r="I668" s="8"/>
      <c r="J668" s="8"/>
    </row>
    <row r="669" spans="1:10" ht="15.75" customHeight="1" x14ac:dyDescent="0.25">
      <c r="A669" s="1"/>
      <c r="B669" s="1"/>
      <c r="D669" s="1"/>
      <c r="H669" s="8"/>
      <c r="I669" s="8"/>
      <c r="J669" s="8"/>
    </row>
    <row r="670" spans="1:10" ht="15.75" customHeight="1" x14ac:dyDescent="0.25">
      <c r="A670" s="1"/>
      <c r="B670" s="1"/>
      <c r="D670" s="1"/>
      <c r="H670" s="8"/>
      <c r="I670" s="8"/>
      <c r="J670" s="8"/>
    </row>
    <row r="671" spans="1:10" ht="15.75" customHeight="1" x14ac:dyDescent="0.25">
      <c r="A671" s="1"/>
      <c r="B671" s="1"/>
      <c r="D671" s="1"/>
      <c r="H671" s="8"/>
      <c r="I671" s="8"/>
      <c r="J671" s="8"/>
    </row>
    <row r="672" spans="1:10" ht="15.75" customHeight="1" x14ac:dyDescent="0.25">
      <c r="A672" s="1"/>
      <c r="B672" s="1"/>
      <c r="D672" s="1"/>
      <c r="H672" s="8"/>
      <c r="I672" s="8"/>
      <c r="J672" s="8"/>
    </row>
    <row r="673" spans="1:10" ht="15.75" customHeight="1" x14ac:dyDescent="0.25">
      <c r="A673" s="1"/>
      <c r="B673" s="1"/>
      <c r="D673" s="1"/>
      <c r="H673" s="8"/>
      <c r="I673" s="8"/>
      <c r="J673" s="8"/>
    </row>
    <row r="674" spans="1:10" ht="15.75" customHeight="1" x14ac:dyDescent="0.25">
      <c r="A674" s="1"/>
      <c r="B674" s="1"/>
      <c r="D674" s="1"/>
      <c r="H674" s="8"/>
      <c r="I674" s="8"/>
      <c r="J674" s="8"/>
    </row>
    <row r="675" spans="1:10" ht="15.75" customHeight="1" x14ac:dyDescent="0.25">
      <c r="A675" s="1"/>
      <c r="B675" s="1"/>
      <c r="D675" s="1"/>
      <c r="H675" s="8"/>
      <c r="I675" s="8"/>
      <c r="J675" s="8"/>
    </row>
    <row r="676" spans="1:10" ht="15.75" customHeight="1" x14ac:dyDescent="0.25">
      <c r="A676" s="1"/>
      <c r="B676" s="1"/>
      <c r="D676" s="1"/>
      <c r="H676" s="8"/>
      <c r="I676" s="8"/>
      <c r="J676" s="8"/>
    </row>
    <row r="677" spans="1:10" ht="15.75" customHeight="1" x14ac:dyDescent="0.25">
      <c r="A677" s="1"/>
      <c r="B677" s="1"/>
      <c r="D677" s="1"/>
      <c r="H677" s="8"/>
      <c r="I677" s="8"/>
      <c r="J677" s="8"/>
    </row>
    <row r="678" spans="1:10" ht="15.75" customHeight="1" x14ac:dyDescent="0.25">
      <c r="A678" s="1"/>
      <c r="B678" s="1"/>
      <c r="D678" s="1"/>
      <c r="H678" s="8"/>
      <c r="I678" s="8"/>
      <c r="J678" s="8"/>
    </row>
    <row r="679" spans="1:10" ht="15.75" customHeight="1" x14ac:dyDescent="0.25">
      <c r="A679" s="1"/>
      <c r="B679" s="1"/>
      <c r="D679" s="1"/>
      <c r="H679" s="8"/>
      <c r="I679" s="8"/>
      <c r="J679" s="8"/>
    </row>
    <row r="680" spans="1:10" ht="15.75" customHeight="1" x14ac:dyDescent="0.25">
      <c r="A680" s="1"/>
      <c r="B680" s="1"/>
      <c r="D680" s="1"/>
      <c r="H680" s="8"/>
      <c r="I680" s="8"/>
      <c r="J680" s="8"/>
    </row>
    <row r="681" spans="1:10" ht="15" customHeight="1" x14ac:dyDescent="0.25">
      <c r="A681" s="1"/>
      <c r="B681" s="1"/>
      <c r="D681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3CF7-7D2A-4F95-A2F3-0CB5167416B7}">
  <dimension ref="A1:Y982"/>
  <sheetViews>
    <sheetView showGridLines="0" topLeftCell="A10" zoomScaleNormal="100" workbookViewId="0">
      <selection activeCell="H12" sqref="H12"/>
    </sheetView>
  </sheetViews>
  <sheetFormatPr defaultColWidth="12.5703125" defaultRowHeight="15" customHeight="1" x14ac:dyDescent="0.25"/>
  <cols>
    <col min="1" max="1" width="3.140625" customWidth="1"/>
    <col min="2" max="2" width="3.7109375" customWidth="1"/>
    <col min="3" max="3" width="3.140625" style="1" customWidth="1"/>
    <col min="5" max="6" width="8.5703125" style="1" customWidth="1"/>
    <col min="7" max="7" width="11.7109375" style="1" customWidth="1"/>
    <col min="8" max="8" width="11.42578125" style="1" customWidth="1"/>
    <col min="9" max="9" width="12.140625" style="1" customWidth="1"/>
    <col min="10" max="10" width="11.7109375" style="1" customWidth="1"/>
    <col min="11" max="11" width="12.140625" style="1" customWidth="1"/>
    <col min="12" max="13" width="11.42578125" style="1" customWidth="1"/>
    <col min="14" max="14" width="13.42578125" style="1" customWidth="1"/>
    <col min="15" max="25" width="8.5703125" style="1" customWidth="1"/>
    <col min="26" max="16384" width="12.5703125" style="1"/>
  </cols>
  <sheetData>
    <row r="1" spans="1:25" ht="15" customHeight="1" x14ac:dyDescent="0.25">
      <c r="A1" s="1"/>
      <c r="B1" s="1"/>
      <c r="D1" s="1"/>
    </row>
    <row r="2" spans="1:25" ht="11.25" customHeight="1" x14ac:dyDescent="0.25">
      <c r="A2" s="1"/>
      <c r="B2" s="1"/>
      <c r="D2" s="1"/>
      <c r="N2" s="1" t="s">
        <v>93</v>
      </c>
    </row>
    <row r="3" spans="1:25" ht="30.75" customHeight="1" x14ac:dyDescent="0.4">
      <c r="A3" s="13"/>
      <c r="B3" s="13"/>
      <c r="C3" s="15" t="s">
        <v>89</v>
      </c>
      <c r="D3" s="13"/>
      <c r="E3" s="13"/>
      <c r="F3" s="13"/>
      <c r="G3" s="13"/>
      <c r="H3" s="13"/>
      <c r="I3" s="13"/>
      <c r="J3" s="13"/>
      <c r="K3" s="14"/>
      <c r="L3" s="14"/>
      <c r="M3" s="14"/>
      <c r="N3" s="14"/>
    </row>
    <row r="4" spans="1:25" ht="15" customHeight="1" x14ac:dyDescent="0.25">
      <c r="A4" s="13"/>
      <c r="B4" s="13"/>
      <c r="C4" s="13" t="s">
        <v>90</v>
      </c>
      <c r="D4" s="13"/>
      <c r="E4" s="13"/>
      <c r="F4" s="13"/>
      <c r="G4" s="16">
        <v>43831</v>
      </c>
      <c r="H4" s="16">
        <v>44197</v>
      </c>
      <c r="I4" s="16">
        <v>44562</v>
      </c>
      <c r="J4" s="16">
        <v>44927</v>
      </c>
      <c r="K4" s="17">
        <v>45292</v>
      </c>
      <c r="L4" s="17">
        <v>45658</v>
      </c>
      <c r="M4" s="17">
        <v>46023</v>
      </c>
      <c r="N4" s="17">
        <v>46388</v>
      </c>
    </row>
    <row r="5" spans="1:25" ht="15" customHeight="1" x14ac:dyDescent="0.25">
      <c r="A5" s="13"/>
      <c r="B5" s="13"/>
      <c r="C5" s="13" t="s">
        <v>91</v>
      </c>
      <c r="D5" s="13"/>
      <c r="E5" s="13"/>
      <c r="F5" s="13"/>
      <c r="G5" s="16">
        <v>44196</v>
      </c>
      <c r="H5" s="16">
        <v>44561</v>
      </c>
      <c r="I5" s="16">
        <v>44926</v>
      </c>
      <c r="J5" s="16">
        <v>45291</v>
      </c>
      <c r="K5" s="17">
        <v>45657</v>
      </c>
      <c r="L5" s="17">
        <v>46022</v>
      </c>
      <c r="M5" s="17">
        <v>46387</v>
      </c>
      <c r="N5" s="17">
        <v>46752</v>
      </c>
    </row>
    <row r="6" spans="1:25" ht="15" customHeight="1" x14ac:dyDescent="0.25">
      <c r="A6" s="13"/>
      <c r="B6" s="13"/>
      <c r="C6" s="13" t="s">
        <v>92</v>
      </c>
      <c r="D6" s="13"/>
      <c r="E6" s="13"/>
      <c r="F6" s="13"/>
      <c r="G6" s="13"/>
      <c r="H6" s="13" t="s">
        <v>94</v>
      </c>
      <c r="I6" s="13" t="s">
        <v>95</v>
      </c>
      <c r="J6" s="13" t="s">
        <v>96</v>
      </c>
      <c r="K6" s="18" t="s">
        <v>97</v>
      </c>
      <c r="L6" s="18" t="s">
        <v>98</v>
      </c>
      <c r="M6" s="18" t="s">
        <v>99</v>
      </c>
      <c r="N6" s="18" t="s">
        <v>100</v>
      </c>
    </row>
    <row r="7" spans="1:25" ht="15" customHeight="1" x14ac:dyDescent="0.25">
      <c r="A7" s="13"/>
      <c r="B7" s="13"/>
      <c r="C7" s="13" t="s">
        <v>101</v>
      </c>
      <c r="D7" s="13"/>
      <c r="E7" s="13"/>
      <c r="F7" s="13"/>
      <c r="G7" s="13"/>
      <c r="H7" s="13">
        <v>365</v>
      </c>
      <c r="I7" s="13">
        <v>365</v>
      </c>
      <c r="J7" s="13">
        <v>365</v>
      </c>
      <c r="K7" s="18">
        <v>365</v>
      </c>
      <c r="L7" s="18">
        <v>366</v>
      </c>
      <c r="M7" s="18">
        <v>365</v>
      </c>
      <c r="N7" s="18">
        <v>365</v>
      </c>
    </row>
    <row r="8" spans="1:25" ht="15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4"/>
      <c r="L8" s="14"/>
      <c r="M8" s="14"/>
      <c r="N8" s="14"/>
    </row>
    <row r="9" spans="1:25" s="19" customFormat="1" x14ac:dyDescent="0.25">
      <c r="D9" s="19" t="s">
        <v>87</v>
      </c>
      <c r="G9" s="19" t="s">
        <v>88</v>
      </c>
    </row>
    <row r="10" spans="1:25" s="19" customFormat="1" x14ac:dyDescent="0.25"/>
    <row r="11" spans="1:25" s="19" customFormat="1" ht="18.75" x14ac:dyDescent="0.3">
      <c r="C11" s="23" t="s">
        <v>103</v>
      </c>
      <c r="O11" s="19" t="s">
        <v>108</v>
      </c>
    </row>
    <row r="12" spans="1:25" x14ac:dyDescent="0.25">
      <c r="A12" s="1"/>
      <c r="B12" s="1"/>
      <c r="C12" s="2" t="s">
        <v>1</v>
      </c>
      <c r="D12" s="1"/>
      <c r="G12" s="21" t="s">
        <v>102</v>
      </c>
      <c r="H12" s="3">
        <f>'Historical Data'!H13</f>
        <v>293631</v>
      </c>
      <c r="I12" s="3">
        <f>'Historical Data'!I13</f>
        <v>403913</v>
      </c>
      <c r="J12" s="3">
        <f>'Historical Data'!J13</f>
        <v>696867</v>
      </c>
      <c r="K12" s="3">
        <f>J12*(1+'Assumptions &amp; Drivers'!K12)</f>
        <v>1077558.4936576132</v>
      </c>
      <c r="L12" s="3">
        <f>K12*(1+'Assumptions &amp; Drivers'!L12)</f>
        <v>1666217.9544355874</v>
      </c>
      <c r="M12" s="3">
        <f>L12*(1+'Assumptions &amp; Drivers'!M12)</f>
        <v>2576456.2091286876</v>
      </c>
      <c r="N12" s="3">
        <f>M12*(1+'Assumptions &amp; Drivers'!N12)</f>
        <v>3983948.5463991165</v>
      </c>
      <c r="O12" s="19" t="s">
        <v>108</v>
      </c>
    </row>
    <row r="13" spans="1:25" x14ac:dyDescent="0.25">
      <c r="A13" s="1"/>
      <c r="B13" s="1"/>
      <c r="C13" s="4" t="s">
        <v>86</v>
      </c>
      <c r="D13" s="1"/>
      <c r="G13" s="21" t="s">
        <v>102</v>
      </c>
      <c r="H13" s="3">
        <f>'Historical Data'!H14</f>
        <v>-179414</v>
      </c>
      <c r="I13" s="3">
        <f>'Historical Data'!I14</f>
        <v>-206696</v>
      </c>
      <c r="J13" s="3">
        <f>'Historical Data'!J14</f>
        <v>-347534</v>
      </c>
      <c r="K13" s="3">
        <f>-'Assumptions &amp; Drivers'!K13*IS!K12</f>
        <v>-582406.63654977339</v>
      </c>
      <c r="L13" s="3">
        <f>-'Assumptions &amp; Drivers'!L13*IS!L12</f>
        <v>-900569.57493577804</v>
      </c>
      <c r="M13" s="3">
        <f>-'Assumptions &amp; Drivers'!M13*IS!M12</f>
        <v>-1392541.7541678313</v>
      </c>
      <c r="N13" s="3">
        <f>-'Assumptions &amp; Drivers'!N13*IS!N12</f>
        <v>-2153273.4294727957</v>
      </c>
      <c r="O13" s="19" t="s">
        <v>108</v>
      </c>
    </row>
    <row r="14" spans="1:25" x14ac:dyDescent="0.25">
      <c r="A14" s="1"/>
      <c r="B14" s="1"/>
      <c r="C14" s="5" t="s">
        <v>2</v>
      </c>
      <c r="D14" s="1"/>
      <c r="E14" s="6"/>
      <c r="F14" s="6"/>
      <c r="G14" s="21" t="s">
        <v>102</v>
      </c>
      <c r="H14" s="20">
        <f>SUM(H12:H13)</f>
        <v>114217</v>
      </c>
      <c r="I14" s="20">
        <f t="shared" ref="I14:K14" si="0">SUM(I12:I13)</f>
        <v>197217</v>
      </c>
      <c r="J14" s="20">
        <f t="shared" si="0"/>
        <v>349333</v>
      </c>
      <c r="K14" s="20">
        <f t="shared" si="0"/>
        <v>495151.85710783978</v>
      </c>
      <c r="L14" s="20">
        <f t="shared" ref="L14" si="1">SUM(L12:L13)</f>
        <v>765648.37949980935</v>
      </c>
      <c r="M14" s="20">
        <f t="shared" ref="M14" si="2">SUM(M12:M13)</f>
        <v>1183914.4549608564</v>
      </c>
      <c r="N14" s="20">
        <f t="shared" ref="N14" si="3">SUM(N12:N13)</f>
        <v>1830675.1169263208</v>
      </c>
      <c r="O14" s="19" t="s">
        <v>108</v>
      </c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1"/>
      <c r="B15" s="1"/>
      <c r="C15" s="2"/>
      <c r="D15" s="1"/>
      <c r="H15" s="8"/>
      <c r="I15" s="8"/>
      <c r="J15" s="8"/>
      <c r="K15" s="3"/>
      <c r="L15" s="3"/>
      <c r="M15" s="3"/>
      <c r="N15" s="3"/>
      <c r="O15" s="19" t="s">
        <v>108</v>
      </c>
    </row>
    <row r="16" spans="1:25" x14ac:dyDescent="0.25">
      <c r="A16" s="1"/>
      <c r="B16" s="1"/>
      <c r="C16" s="1" t="s">
        <v>85</v>
      </c>
      <c r="D16" s="1"/>
      <c r="G16" s="21" t="s">
        <v>102</v>
      </c>
      <c r="H16" s="3">
        <f>'Historical Data'!H17</f>
        <v>-28201</v>
      </c>
      <c r="I16" s="3">
        <f>'Historical Data'!I17</f>
        <v>-54267</v>
      </c>
      <c r="J16" s="3">
        <f>'Historical Data'!J17</f>
        <v>-88898</v>
      </c>
      <c r="K16" s="3">
        <f>-K12*'Assumptions &amp; Drivers'!K14</f>
        <v>-128575.57352427683</v>
      </c>
      <c r="L16" s="3">
        <f>-L12*'Assumptions &amp; Drivers'!L14</f>
        <v>-198815.1273169535</v>
      </c>
      <c r="M16" s="3">
        <f>-M12*'Assumptions &amp; Drivers'!M14</f>
        <v>-307425.84898984025</v>
      </c>
      <c r="N16" s="3">
        <f>-N12*'Assumptions &amp; Drivers'!N14</f>
        <v>-475369.52495799796</v>
      </c>
      <c r="O16" s="19" t="s">
        <v>108</v>
      </c>
    </row>
    <row r="17" spans="1:25" x14ac:dyDescent="0.25">
      <c r="A17" s="1"/>
      <c r="B17" s="1"/>
      <c r="C17" s="1" t="s">
        <v>104</v>
      </c>
      <c r="D17" s="1"/>
      <c r="G17" s="21"/>
      <c r="H17" s="3">
        <f>'Historical Data'!H18</f>
        <v>14649</v>
      </c>
      <c r="I17" s="3">
        <f>'Historical Data'!I18</f>
        <v>-2730</v>
      </c>
      <c r="J17" s="3">
        <f>'Historical Data'!J18</f>
        <v>-8310</v>
      </c>
      <c r="K17" s="3">
        <f>'Assumptions &amp; Drivers'!K15</f>
        <v>-8310</v>
      </c>
      <c r="L17" s="3">
        <f>'Assumptions &amp; Drivers'!L15</f>
        <v>-8310</v>
      </c>
      <c r="M17" s="3">
        <f>'Assumptions &amp; Drivers'!M15</f>
        <v>-8310</v>
      </c>
      <c r="N17" s="3">
        <f>'Assumptions &amp; Drivers'!N15</f>
        <v>-8310</v>
      </c>
      <c r="O17" s="19" t="s">
        <v>108</v>
      </c>
    </row>
    <row r="18" spans="1:25" x14ac:dyDescent="0.25">
      <c r="A18" s="1"/>
      <c r="B18" s="1"/>
      <c r="C18" s="1" t="s">
        <v>109</v>
      </c>
      <c r="D18" s="1"/>
      <c r="G18" s="21"/>
      <c r="H18" s="3">
        <f>'Historical Data'!H19</f>
        <v>-4447</v>
      </c>
      <c r="I18" s="3">
        <f>'Historical Data'!I19</f>
        <v>-4297</v>
      </c>
      <c r="J18" s="3">
        <f>'Historical Data'!J19</f>
        <v>-2946</v>
      </c>
      <c r="K18" s="3">
        <f>'Assumptions &amp; Drivers'!K16</f>
        <v>-2946</v>
      </c>
      <c r="L18" s="3">
        <f>'Assumptions &amp; Drivers'!L16</f>
        <v>-2946</v>
      </c>
      <c r="M18" s="3">
        <f>'Assumptions &amp; Drivers'!M16</f>
        <v>-2946</v>
      </c>
      <c r="N18" s="3">
        <f>'Assumptions &amp; Drivers'!N16</f>
        <v>-2946</v>
      </c>
      <c r="O18" s="19" t="s">
        <v>108</v>
      </c>
    </row>
    <row r="19" spans="1:25" x14ac:dyDescent="0.25">
      <c r="A19" s="1"/>
      <c r="B19" s="1"/>
      <c r="C19" s="4" t="s">
        <v>84</v>
      </c>
      <c r="D19" s="1"/>
      <c r="G19" s="21" t="s">
        <v>102</v>
      </c>
      <c r="H19" s="3">
        <f>'Historical Data'!H20</f>
        <v>8056</v>
      </c>
      <c r="I19" s="3">
        <f>'Historical Data'!I20</f>
        <v>-15302</v>
      </c>
      <c r="J19" s="3">
        <f>'Historical Data'!J20</f>
        <v>-80066</v>
      </c>
      <c r="K19" s="3">
        <f>'Assumptions &amp; Drivers'!K17</f>
        <v>-80066</v>
      </c>
      <c r="L19" s="3">
        <f>'Assumptions &amp; Drivers'!L17</f>
        <v>-80066</v>
      </c>
      <c r="M19" s="3">
        <f>'Assumptions &amp; Drivers'!M17</f>
        <v>-80066</v>
      </c>
      <c r="N19" s="3">
        <f>'Assumptions &amp; Drivers'!N17</f>
        <v>-80066</v>
      </c>
      <c r="O19" s="19" t="s">
        <v>108</v>
      </c>
    </row>
    <row r="20" spans="1:25" x14ac:dyDescent="0.25">
      <c r="A20" s="1"/>
      <c r="B20" s="1"/>
      <c r="C20" s="9" t="s">
        <v>83</v>
      </c>
      <c r="D20" s="1"/>
      <c r="E20" s="6"/>
      <c r="F20" s="6"/>
      <c r="G20" s="21" t="s">
        <v>102</v>
      </c>
      <c r="H20" s="20">
        <f>SUM(H14:H19)</f>
        <v>104274</v>
      </c>
      <c r="I20" s="20">
        <f t="shared" ref="I20:K20" si="4">SUM(I14:I19)</f>
        <v>120621</v>
      </c>
      <c r="J20" s="20">
        <f>SUM(J14:J19)</f>
        <v>169113</v>
      </c>
      <c r="K20" s="20">
        <f t="shared" si="4"/>
        <v>275254.28358356294</v>
      </c>
      <c r="L20" s="20">
        <f t="shared" ref="L20" si="5">SUM(L14:L19)</f>
        <v>475511.25218285585</v>
      </c>
      <c r="M20" s="20">
        <f t="shared" ref="M20" si="6">SUM(M14:M19)</f>
        <v>785166.60597101611</v>
      </c>
      <c r="N20" s="20">
        <f t="shared" ref="N20" si="7">SUM(N14:N19)</f>
        <v>1263983.5919683229</v>
      </c>
      <c r="O20" s="19" t="s">
        <v>108</v>
      </c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1"/>
      <c r="B21" s="1"/>
      <c r="C21" s="2"/>
      <c r="D21" s="1"/>
      <c r="H21" s="8"/>
      <c r="I21" s="8"/>
      <c r="J21" s="8"/>
      <c r="K21" s="3"/>
      <c r="L21" s="3"/>
      <c r="M21" s="3"/>
      <c r="N21" s="3"/>
      <c r="O21" s="19" t="s">
        <v>108</v>
      </c>
    </row>
    <row r="22" spans="1:25" x14ac:dyDescent="0.25">
      <c r="A22" s="1"/>
      <c r="B22" s="1"/>
      <c r="C22" s="2" t="s">
        <v>3</v>
      </c>
      <c r="D22" s="1"/>
      <c r="G22" s="21" t="s">
        <v>102</v>
      </c>
      <c r="H22" s="3">
        <f>'Historical Data'!H23</f>
        <v>-3873</v>
      </c>
      <c r="I22" s="3">
        <f>'Historical Data'!I23</f>
        <v>-4032</v>
      </c>
      <c r="J22" s="3">
        <f>'Historical Data'!J23</f>
        <v>-5384</v>
      </c>
      <c r="K22" s="3">
        <f>'Assumptions &amp; Drivers'!K61</f>
        <v>-7318.1019155594904</v>
      </c>
      <c r="L22" s="3">
        <f>'Assumptions &amp; Drivers'!L61</f>
        <v>-8783.5408435859281</v>
      </c>
      <c r="M22" s="3">
        <f>'Assumptions &amp; Drivers'!M61</f>
        <v>-11063.235789634071</v>
      </c>
      <c r="N22" s="3">
        <f>'Assumptions &amp; Drivers'!N61</f>
        <v>-14599.682528473706</v>
      </c>
      <c r="O22" s="19" t="s">
        <v>108</v>
      </c>
    </row>
    <row r="23" spans="1:25" x14ac:dyDescent="0.25">
      <c r="A23" s="1"/>
      <c r="B23" s="1"/>
      <c r="C23" s="9" t="s">
        <v>82</v>
      </c>
      <c r="D23" s="1"/>
      <c r="E23" s="6"/>
      <c r="F23" s="6"/>
      <c r="G23" s="21" t="s">
        <v>102</v>
      </c>
      <c r="H23" s="20">
        <f>H20+H22</f>
        <v>100401</v>
      </c>
      <c r="I23" s="20">
        <f t="shared" ref="I23" si="8">I20+I22</f>
        <v>116589</v>
      </c>
      <c r="J23" s="20">
        <f>J20+J22</f>
        <v>163729</v>
      </c>
      <c r="K23" s="20">
        <f t="shared" ref="K23" si="9">K20+K22</f>
        <v>267936.18166800344</v>
      </c>
      <c r="L23" s="20">
        <f t="shared" ref="L23" si="10">L20+L22</f>
        <v>466727.71133926994</v>
      </c>
      <c r="M23" s="20">
        <f t="shared" ref="M23" si="11">M20+M22</f>
        <v>774103.37018138205</v>
      </c>
      <c r="N23" s="20">
        <f t="shared" ref="N23" si="12">N20+N22</f>
        <v>1249383.9094398492</v>
      </c>
      <c r="O23" s="19" t="s">
        <v>108</v>
      </c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s="1"/>
      <c r="B24" s="1"/>
      <c r="C24" s="2"/>
      <c r="D24" s="1"/>
      <c r="H24" s="8"/>
      <c r="I24" s="8"/>
      <c r="J24" s="8"/>
      <c r="K24" s="3"/>
      <c r="L24" s="3"/>
      <c r="M24" s="3"/>
      <c r="N24" s="3"/>
      <c r="O24" s="19" t="s">
        <v>108</v>
      </c>
    </row>
    <row r="25" spans="1:25" x14ac:dyDescent="0.25">
      <c r="A25" s="1"/>
      <c r="B25" s="1"/>
      <c r="C25" s="2" t="s">
        <v>106</v>
      </c>
      <c r="D25" s="1"/>
      <c r="G25" s="21"/>
      <c r="H25" s="3">
        <f>'Historical Data'!H26+'Historical Data'!H27</f>
        <v>-30390</v>
      </c>
      <c r="I25" s="3">
        <f>'Historical Data'!I26+'Historical Data'!I27</f>
        <v>-28425</v>
      </c>
      <c r="J25" s="3">
        <f>'Historical Data'!J26+'Historical Data'!J27</f>
        <v>-39161</v>
      </c>
      <c r="K25" s="3">
        <f>-'Assumptions &amp; Drivers'!K19*IS!K23</f>
        <v>-21025.098889705288</v>
      </c>
      <c r="L25" s="3">
        <f>-'Assumptions &amp; Drivers'!L19*IS!L23</f>
        <v>-36624.379075585777</v>
      </c>
      <c r="M25" s="3">
        <f>-'Assumptions &amp; Drivers'!M19*IS!M23</f>
        <v>-60744.315335077066</v>
      </c>
      <c r="N25" s="3">
        <f>-'Assumptions &amp; Drivers'!N19*IS!N23</f>
        <v>-98039.839500767062</v>
      </c>
      <c r="O25" s="19" t="s">
        <v>108</v>
      </c>
    </row>
    <row r="26" spans="1:25" x14ac:dyDescent="0.25">
      <c r="A26" s="1"/>
      <c r="B26" s="1"/>
      <c r="C26" s="4" t="s">
        <v>80</v>
      </c>
      <c r="D26" s="1"/>
      <c r="G26" s="21" t="s">
        <v>102</v>
      </c>
      <c r="H26" s="3">
        <f>'Assumptions &amp; Drivers'!H20</f>
        <v>1017</v>
      </c>
      <c r="I26" s="3">
        <f>'Assumptions &amp; Drivers'!I20</f>
        <v>-1434</v>
      </c>
      <c r="J26" s="3">
        <f>'Assumptions &amp; Drivers'!J20</f>
        <v>972</v>
      </c>
      <c r="K26" s="3">
        <f>'Assumptions &amp; Drivers'!K20</f>
        <v>972</v>
      </c>
      <c r="L26" s="3">
        <f>'Assumptions &amp; Drivers'!L20</f>
        <v>972</v>
      </c>
      <c r="M26" s="3">
        <f>'Assumptions &amp; Drivers'!M20</f>
        <v>972</v>
      </c>
      <c r="N26" s="3">
        <f>'Assumptions &amp; Drivers'!N20</f>
        <v>972</v>
      </c>
      <c r="O26" s="19" t="s">
        <v>108</v>
      </c>
    </row>
    <row r="27" spans="1:25" x14ac:dyDescent="0.25">
      <c r="A27" s="1"/>
      <c r="B27" s="1"/>
      <c r="C27" s="9" t="s">
        <v>81</v>
      </c>
      <c r="D27" s="1"/>
      <c r="E27" s="6"/>
      <c r="F27" s="6"/>
      <c r="G27" s="21" t="s">
        <v>102</v>
      </c>
      <c r="H27" s="20">
        <f>SUM(H23:H26)</f>
        <v>71028</v>
      </c>
      <c r="I27" s="20">
        <f t="shared" ref="I27" si="13">SUM(I23:I26)</f>
        <v>86730</v>
      </c>
      <c r="J27" s="20">
        <f>SUM(J23:J26)</f>
        <v>125540</v>
      </c>
      <c r="K27" s="20">
        <f t="shared" ref="K27" si="14">SUM(K23:K26)</f>
        <v>247883.08277829815</v>
      </c>
      <c r="L27" s="20">
        <f t="shared" ref="L27" si="15">SUM(L23:L26)</f>
        <v>431075.33226368413</v>
      </c>
      <c r="M27" s="20">
        <f t="shared" ref="M27" si="16">SUM(M23:M26)</f>
        <v>714331.05484630493</v>
      </c>
      <c r="N27" s="20">
        <f t="shared" ref="N27" si="17">SUM(N23:N26)</f>
        <v>1152316.069939082</v>
      </c>
      <c r="O27" s="19" t="s">
        <v>108</v>
      </c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" customHeight="1" x14ac:dyDescent="0.25">
      <c r="K28" s="3"/>
      <c r="L28" s="3"/>
      <c r="M28" s="3"/>
      <c r="N28" s="3"/>
    </row>
    <row r="29" spans="1:25" x14ac:dyDescent="0.25">
      <c r="A29" s="1"/>
      <c r="B29" s="1"/>
      <c r="C29" s="2" t="s">
        <v>6</v>
      </c>
      <c r="D29" s="1"/>
      <c r="G29" s="21" t="s">
        <v>102</v>
      </c>
      <c r="H29" s="3">
        <f>'Historical Data'!H31</f>
        <v>-24097</v>
      </c>
      <c r="I29" s="3">
        <f>'Historical Data'!I31</f>
        <v>-42297</v>
      </c>
      <c r="J29" s="3">
        <f>'Historical Data'!J31</f>
        <v>-44210</v>
      </c>
      <c r="K29" s="3">
        <f>-'Assumptions &amp; Drivers'!K21*IS!K27</f>
        <v>-97426.741457345517</v>
      </c>
      <c r="L29" s="3">
        <f>-'Assumptions &amp; Drivers'!L21*IS!L27</f>
        <v>-169427.71759319981</v>
      </c>
      <c r="M29" s="3">
        <f>-'Assumptions &amp; Drivers'!M21*IS!M27</f>
        <v>-280757.14653632994</v>
      </c>
      <c r="N29" s="3">
        <f>-'Assumptions &amp; Drivers'!N21*IS!N27</f>
        <v>-452900.61171099893</v>
      </c>
      <c r="O29" s="19" t="s">
        <v>108</v>
      </c>
    </row>
    <row r="30" spans="1:25" x14ac:dyDescent="0.25">
      <c r="A30" s="1"/>
      <c r="B30" s="1"/>
      <c r="C30" s="9" t="s">
        <v>79</v>
      </c>
      <c r="D30" s="1"/>
      <c r="E30" s="6"/>
      <c r="F30" s="6"/>
      <c r="G30" s="21" t="s">
        <v>102</v>
      </c>
      <c r="H30" s="20">
        <f>SUM(H27:H29)</f>
        <v>46931</v>
      </c>
      <c r="I30" s="20">
        <f>SUM(I27:I29)</f>
        <v>44433</v>
      </c>
      <c r="J30" s="20">
        <f>SUM(J27:J29)</f>
        <v>81330</v>
      </c>
      <c r="K30" s="20">
        <f t="shared" ref="K30:N30" si="18">SUM(K27:K29)</f>
        <v>150456.34132095263</v>
      </c>
      <c r="L30" s="20">
        <f t="shared" si="18"/>
        <v>261647.61467048433</v>
      </c>
      <c r="M30" s="20">
        <f t="shared" si="18"/>
        <v>433573.908309975</v>
      </c>
      <c r="N30" s="20">
        <f t="shared" si="18"/>
        <v>699415.45822808309</v>
      </c>
      <c r="O30" s="19" t="s">
        <v>108</v>
      </c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1"/>
      <c r="B31" s="1"/>
      <c r="D31" s="1"/>
      <c r="H31" s="8"/>
      <c r="I31" s="8"/>
      <c r="J31" s="8"/>
      <c r="K31" s="3"/>
      <c r="L31" s="3"/>
      <c r="M31" s="3"/>
      <c r="N31" s="3"/>
      <c r="O31" s="19" t="s">
        <v>108</v>
      </c>
    </row>
    <row r="32" spans="1:25" ht="15.75" customHeight="1" x14ac:dyDescent="0.25">
      <c r="A32" s="1"/>
      <c r="B32" s="1"/>
      <c r="D32" s="1"/>
      <c r="H32" s="8"/>
      <c r="I32" s="8"/>
      <c r="J32" s="8"/>
      <c r="K32" s="3"/>
      <c r="L32" s="3"/>
      <c r="M32" s="3"/>
      <c r="N32" s="3"/>
      <c r="O32" s="19"/>
    </row>
    <row r="33" spans="1:25" ht="15.75" customHeight="1" x14ac:dyDescent="0.25">
      <c r="A33" s="1"/>
      <c r="B33" s="1"/>
      <c r="C33" s="9"/>
      <c r="D33" s="1"/>
      <c r="E33" s="6"/>
      <c r="F33" s="6"/>
      <c r="G33" s="6"/>
      <c r="H33" s="7"/>
      <c r="I33" s="7"/>
      <c r="J33" s="7"/>
      <c r="K33" s="3"/>
      <c r="L33" s="3"/>
      <c r="M33" s="3"/>
      <c r="N33" s="3"/>
      <c r="O33" s="19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1"/>
      <c r="B34" s="1"/>
      <c r="C34" s="4"/>
      <c r="D34" s="1"/>
      <c r="F34" s="21"/>
      <c r="G34" s="21"/>
      <c r="H34" s="3"/>
      <c r="I34" s="3"/>
      <c r="J34" s="3"/>
      <c r="K34" s="3"/>
      <c r="L34" s="3"/>
      <c r="M34" s="3"/>
      <c r="N34" s="3"/>
      <c r="O34" s="19"/>
    </row>
    <row r="35" spans="1:25" ht="15.75" customHeight="1" x14ac:dyDescent="0.25">
      <c r="A35" s="1"/>
      <c r="B35" s="1"/>
      <c r="C35" s="4"/>
      <c r="D35" s="1"/>
      <c r="F35" s="21"/>
      <c r="G35" s="21"/>
      <c r="H35" s="3"/>
      <c r="I35" s="3"/>
      <c r="J35" s="3"/>
      <c r="K35" s="3"/>
      <c r="L35" s="3"/>
      <c r="M35" s="3"/>
      <c r="N35" s="3"/>
      <c r="O35" s="19"/>
    </row>
    <row r="36" spans="1:25" ht="15.75" customHeight="1" x14ac:dyDescent="0.25">
      <c r="A36" s="1"/>
      <c r="B36" s="1"/>
      <c r="C36" s="4"/>
      <c r="D36" s="1"/>
      <c r="F36" s="21"/>
      <c r="G36" s="21"/>
      <c r="H36" s="3"/>
      <c r="I36" s="3"/>
      <c r="J36" s="3"/>
      <c r="K36" s="3"/>
      <c r="L36" s="3"/>
      <c r="M36" s="3"/>
      <c r="N36" s="3"/>
      <c r="O36" s="19"/>
    </row>
    <row r="37" spans="1:25" ht="15.75" customHeight="1" x14ac:dyDescent="0.25">
      <c r="A37" s="1"/>
      <c r="B37" s="1"/>
      <c r="C37" s="4"/>
      <c r="D37" s="1"/>
      <c r="F37" s="21"/>
      <c r="G37" s="21"/>
      <c r="H37" s="3"/>
      <c r="J37" s="3"/>
      <c r="K37" s="3"/>
      <c r="L37" s="3"/>
      <c r="M37" s="3"/>
      <c r="N37" s="3"/>
      <c r="O37" s="19"/>
    </row>
    <row r="38" spans="1:25" ht="15.75" customHeight="1" x14ac:dyDescent="0.25">
      <c r="A38" s="1"/>
      <c r="B38" s="1"/>
      <c r="C38" s="4"/>
      <c r="D38" s="1"/>
      <c r="F38" s="21"/>
      <c r="G38" s="21"/>
      <c r="H38" s="3"/>
      <c r="I38" s="3"/>
      <c r="J38" s="3"/>
      <c r="K38" s="3"/>
      <c r="L38" s="3"/>
      <c r="M38" s="3"/>
      <c r="N38" s="3"/>
      <c r="O38" s="19"/>
    </row>
    <row r="39" spans="1:25" ht="15.75" customHeight="1" x14ac:dyDescent="0.25">
      <c r="A39" s="1"/>
      <c r="B39" s="1"/>
      <c r="C39" s="4"/>
      <c r="D39" s="1"/>
      <c r="F39" s="21"/>
      <c r="G39" s="21"/>
      <c r="H39" s="3"/>
      <c r="I39" s="3"/>
      <c r="J39" s="3"/>
      <c r="K39" s="3"/>
      <c r="L39" s="3"/>
      <c r="M39" s="3"/>
      <c r="N39" s="3"/>
      <c r="O39" s="19"/>
    </row>
    <row r="40" spans="1:25" ht="15.75" customHeight="1" x14ac:dyDescent="0.25">
      <c r="A40" s="1"/>
      <c r="B40" s="1"/>
      <c r="C40" s="4"/>
      <c r="D40" s="1"/>
      <c r="F40" s="21"/>
      <c r="G40" s="21"/>
      <c r="H40" s="3"/>
      <c r="I40" s="3"/>
      <c r="J40" s="3"/>
      <c r="K40" s="3"/>
      <c r="L40" s="3"/>
      <c r="M40" s="3"/>
      <c r="N40" s="3"/>
      <c r="O40" s="19"/>
    </row>
    <row r="41" spans="1:25" ht="15.75" customHeight="1" x14ac:dyDescent="0.25">
      <c r="A41" s="1"/>
      <c r="B41" s="1"/>
      <c r="C41" s="4"/>
      <c r="D41" s="1"/>
      <c r="F41" s="21"/>
      <c r="G41" s="21"/>
      <c r="H41" s="3"/>
      <c r="I41" s="3"/>
      <c r="J41" s="3"/>
      <c r="K41" s="3"/>
      <c r="L41" s="3"/>
      <c r="M41" s="3"/>
      <c r="N41" s="3"/>
      <c r="O41" s="19"/>
    </row>
    <row r="42" spans="1:25" ht="15.75" customHeight="1" x14ac:dyDescent="0.25">
      <c r="A42" s="1"/>
      <c r="B42" s="1"/>
      <c r="C42" s="5"/>
      <c r="D42" s="1"/>
      <c r="E42" s="6"/>
      <c r="F42" s="21"/>
      <c r="G42" s="21"/>
      <c r="H42" s="20"/>
      <c r="I42" s="20"/>
      <c r="J42" s="20"/>
      <c r="K42" s="3"/>
      <c r="L42" s="3"/>
      <c r="M42" s="3"/>
      <c r="N42" s="3"/>
      <c r="O42" s="19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25">
      <c r="A43" s="1"/>
      <c r="B43" s="1"/>
      <c r="C43" s="2"/>
      <c r="D43" s="1"/>
      <c r="H43" s="8"/>
      <c r="I43" s="8"/>
      <c r="J43" s="8"/>
      <c r="K43" s="3"/>
      <c r="L43" s="3"/>
      <c r="M43" s="3"/>
      <c r="N43" s="3"/>
      <c r="O43" s="19"/>
    </row>
    <row r="44" spans="1:25" ht="15.75" customHeight="1" x14ac:dyDescent="0.25">
      <c r="A44" s="1"/>
      <c r="B44" s="1"/>
      <c r="C44" s="11"/>
      <c r="D44" s="1"/>
      <c r="E44" s="6"/>
      <c r="F44" s="6"/>
      <c r="G44" s="6"/>
      <c r="H44" s="7"/>
      <c r="I44" s="7"/>
      <c r="J44" s="7"/>
      <c r="K44" s="3"/>
      <c r="L44" s="3"/>
      <c r="M44" s="3"/>
      <c r="N44" s="3"/>
      <c r="O44" s="19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25">
      <c r="A45" s="1"/>
      <c r="B45" s="1"/>
      <c r="C45" s="4"/>
      <c r="D45" s="1"/>
      <c r="G45" s="21"/>
      <c r="H45" s="3"/>
      <c r="I45" s="3"/>
      <c r="J45" s="3"/>
      <c r="K45" s="3"/>
      <c r="L45" s="3"/>
      <c r="M45" s="3"/>
      <c r="N45" s="3"/>
      <c r="O45" s="19"/>
    </row>
    <row r="46" spans="1:25" ht="15.75" customHeight="1" x14ac:dyDescent="0.25">
      <c r="A46" s="1"/>
      <c r="B46" s="1"/>
      <c r="C46" s="2"/>
      <c r="D46" s="1"/>
      <c r="G46" s="21"/>
      <c r="H46" s="3"/>
      <c r="I46" s="3"/>
      <c r="J46" s="3"/>
      <c r="K46" s="3"/>
      <c r="L46" s="3"/>
      <c r="M46" s="3"/>
      <c r="N46" s="3"/>
      <c r="O46" s="19"/>
    </row>
    <row r="47" spans="1:25" ht="15.75" customHeight="1" x14ac:dyDescent="0.25">
      <c r="A47" s="1"/>
      <c r="B47" s="1"/>
      <c r="C47" s="4"/>
      <c r="D47" s="1"/>
      <c r="G47" s="21"/>
      <c r="H47" s="3"/>
      <c r="I47" s="3"/>
      <c r="J47" s="3"/>
      <c r="K47" s="3"/>
      <c r="L47" s="3"/>
      <c r="M47" s="3"/>
      <c r="N47" s="3"/>
      <c r="O47" s="19"/>
    </row>
    <row r="48" spans="1:25" ht="15.75" customHeight="1" x14ac:dyDescent="0.25">
      <c r="A48" s="1"/>
      <c r="B48" s="1"/>
      <c r="C48" s="4"/>
      <c r="D48" s="1"/>
      <c r="G48" s="21"/>
      <c r="H48" s="3"/>
      <c r="I48" s="3"/>
      <c r="J48" s="3"/>
      <c r="K48" s="3"/>
      <c r="L48" s="3"/>
      <c r="M48" s="3"/>
      <c r="N48" s="3"/>
      <c r="O48" s="19"/>
    </row>
    <row r="49" spans="1:25" ht="15.75" customHeight="1" x14ac:dyDescent="0.25">
      <c r="A49" s="1"/>
      <c r="B49" s="1"/>
      <c r="C49" s="4"/>
      <c r="D49" s="1"/>
      <c r="G49" s="21"/>
      <c r="H49" s="3"/>
      <c r="I49" s="3"/>
      <c r="J49" s="3"/>
      <c r="K49" s="3"/>
      <c r="L49" s="3"/>
      <c r="M49" s="3"/>
      <c r="N49" s="3"/>
      <c r="O49" s="19"/>
    </row>
    <row r="50" spans="1:25" ht="15.75" customHeight="1" x14ac:dyDescent="0.25">
      <c r="A50" s="1"/>
      <c r="B50" s="1"/>
      <c r="C50" s="4"/>
      <c r="D50" s="1"/>
      <c r="G50" s="21"/>
      <c r="H50" s="3"/>
      <c r="I50" s="3"/>
      <c r="J50" s="3"/>
      <c r="K50" s="3"/>
      <c r="L50" s="3"/>
      <c r="M50" s="3"/>
      <c r="N50" s="3"/>
      <c r="O50" s="19"/>
    </row>
    <row r="51" spans="1:25" ht="15.75" customHeight="1" x14ac:dyDescent="0.25">
      <c r="A51" s="1"/>
      <c r="B51" s="1"/>
      <c r="C51" s="4"/>
      <c r="D51" s="1"/>
      <c r="G51" s="21"/>
      <c r="H51" s="3"/>
      <c r="I51" s="3"/>
      <c r="J51" s="3"/>
      <c r="K51" s="3"/>
      <c r="L51" s="3"/>
      <c r="M51" s="3"/>
      <c r="N51" s="3"/>
      <c r="O51" s="19"/>
    </row>
    <row r="52" spans="1:25" ht="15.75" customHeight="1" x14ac:dyDescent="0.25">
      <c r="A52" s="1"/>
      <c r="B52" s="1"/>
      <c r="C52" s="5"/>
      <c r="D52" s="1"/>
      <c r="E52" s="6"/>
      <c r="F52" s="6"/>
      <c r="G52" s="21"/>
      <c r="H52" s="20"/>
      <c r="I52" s="20"/>
      <c r="J52" s="20"/>
      <c r="K52" s="3"/>
      <c r="L52" s="3"/>
      <c r="M52" s="3"/>
      <c r="N52" s="3"/>
      <c r="O52" s="19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25">
      <c r="A53" s="1"/>
      <c r="B53" s="1"/>
      <c r="C53" s="9"/>
      <c r="D53" s="1"/>
      <c r="E53" s="6"/>
      <c r="F53" s="6"/>
      <c r="G53" s="21"/>
      <c r="H53" s="20"/>
      <c r="I53" s="20"/>
      <c r="J53" s="20"/>
      <c r="K53" s="20"/>
      <c r="L53" s="20"/>
      <c r="M53" s="20"/>
      <c r="N53" s="20"/>
      <c r="O53" s="19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25">
      <c r="A54" s="1"/>
      <c r="B54" s="1"/>
      <c r="C54" s="2"/>
      <c r="D54" s="1"/>
      <c r="H54" s="8"/>
      <c r="I54" s="8"/>
      <c r="J54" s="8"/>
      <c r="O54" s="19"/>
    </row>
    <row r="55" spans="1:25" ht="15.75" customHeight="1" x14ac:dyDescent="0.25">
      <c r="A55" s="1"/>
      <c r="B55" s="1"/>
      <c r="C55" s="2"/>
      <c r="D55" s="1"/>
      <c r="H55" s="8"/>
      <c r="I55" s="8"/>
      <c r="J55" s="8"/>
      <c r="O55" s="19"/>
    </row>
    <row r="56" spans="1:25" ht="15.75" customHeight="1" x14ac:dyDescent="0.25">
      <c r="A56" s="1"/>
      <c r="B56" s="1"/>
      <c r="C56" s="11"/>
      <c r="D56" s="1"/>
      <c r="E56" s="6"/>
      <c r="F56" s="6"/>
      <c r="G56" s="6"/>
      <c r="H56" s="7"/>
      <c r="I56" s="7"/>
      <c r="J56" s="7"/>
      <c r="K56" s="6"/>
      <c r="L56" s="6"/>
      <c r="M56" s="6"/>
      <c r="N56" s="6"/>
      <c r="O56" s="19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 x14ac:dyDescent="0.25">
      <c r="A57" s="1"/>
      <c r="B57" s="1"/>
      <c r="C57" s="4"/>
      <c r="D57" s="1"/>
      <c r="G57" s="21"/>
      <c r="H57" s="4"/>
      <c r="I57" s="3"/>
      <c r="J57" s="3"/>
      <c r="O57" s="19"/>
    </row>
    <row r="58" spans="1:25" ht="15.75" customHeight="1" x14ac:dyDescent="0.25">
      <c r="A58" s="1"/>
      <c r="B58" s="1"/>
      <c r="C58" s="4"/>
      <c r="D58" s="1"/>
      <c r="G58" s="21"/>
      <c r="H58" s="3"/>
      <c r="I58" s="3"/>
      <c r="J58" s="3"/>
      <c r="O58" s="19"/>
    </row>
    <row r="59" spans="1:25" ht="15.75" customHeight="1" x14ac:dyDescent="0.25">
      <c r="A59" s="1"/>
      <c r="B59" s="1"/>
      <c r="C59" s="4"/>
      <c r="D59" s="1"/>
      <c r="G59" s="21"/>
      <c r="I59" s="3"/>
      <c r="J59" s="3"/>
      <c r="O59" s="19"/>
    </row>
    <row r="60" spans="1:25" ht="15.75" customHeight="1" x14ac:dyDescent="0.25">
      <c r="A60" s="1"/>
      <c r="B60" s="1"/>
      <c r="C60" s="4"/>
      <c r="D60" s="1"/>
      <c r="G60" s="21"/>
      <c r="H60" s="3"/>
      <c r="I60" s="3"/>
      <c r="J60" s="3"/>
      <c r="O60" s="19"/>
    </row>
    <row r="61" spans="1:25" ht="15.75" customHeight="1" x14ac:dyDescent="0.25">
      <c r="A61" s="1"/>
      <c r="B61" s="1"/>
      <c r="C61" s="5"/>
      <c r="D61" s="1"/>
      <c r="E61" s="6"/>
      <c r="F61" s="6"/>
      <c r="G61" s="21"/>
      <c r="H61" s="20"/>
      <c r="I61" s="20"/>
      <c r="J61" s="20"/>
      <c r="K61" s="20"/>
      <c r="L61" s="20"/>
      <c r="M61" s="20"/>
      <c r="N61" s="20"/>
      <c r="O61" s="19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 x14ac:dyDescent="0.25">
      <c r="A62" s="1"/>
      <c r="B62" s="1"/>
      <c r="C62" s="2"/>
      <c r="D62" s="1"/>
      <c r="H62" s="8"/>
      <c r="I62" s="8"/>
      <c r="J62" s="8"/>
      <c r="O62" s="19"/>
    </row>
    <row r="63" spans="1:25" ht="15.75" customHeight="1" x14ac:dyDescent="0.25">
      <c r="A63" s="1"/>
      <c r="B63" s="1"/>
      <c r="C63" s="12"/>
      <c r="D63" s="1"/>
      <c r="G63" s="21"/>
      <c r="H63" s="8"/>
      <c r="I63" s="8"/>
      <c r="J63" s="8"/>
      <c r="O63" s="19"/>
    </row>
    <row r="64" spans="1:25" ht="15.75" customHeight="1" x14ac:dyDescent="0.25">
      <c r="A64" s="1"/>
      <c r="B64" s="1"/>
      <c r="C64" s="4"/>
      <c r="D64" s="1"/>
      <c r="G64" s="21"/>
      <c r="H64" s="3"/>
      <c r="I64" s="3"/>
      <c r="J64" s="3"/>
      <c r="O64" s="19"/>
    </row>
    <row r="65" spans="1:25" ht="15.75" customHeight="1" x14ac:dyDescent="0.25">
      <c r="A65" s="1"/>
      <c r="B65" s="1"/>
      <c r="C65" s="4"/>
      <c r="D65" s="1"/>
      <c r="G65" s="21"/>
      <c r="H65" s="3"/>
      <c r="I65" s="3"/>
      <c r="J65" s="3"/>
      <c r="O65" s="19"/>
    </row>
    <row r="66" spans="1:25" ht="15.75" customHeight="1" x14ac:dyDescent="0.25">
      <c r="A66" s="1"/>
      <c r="B66" s="1"/>
      <c r="C66" s="4"/>
      <c r="D66" s="1"/>
      <c r="G66" s="21"/>
      <c r="H66" s="3"/>
      <c r="I66" s="3"/>
      <c r="J66" s="3"/>
      <c r="O66" s="19"/>
    </row>
    <row r="67" spans="1:25" ht="15.75" customHeight="1" x14ac:dyDescent="0.25">
      <c r="A67" s="1"/>
      <c r="B67" s="1"/>
      <c r="C67" s="4"/>
      <c r="D67" s="1"/>
      <c r="G67" s="21"/>
      <c r="H67" s="3"/>
      <c r="I67" s="3"/>
      <c r="J67" s="3"/>
      <c r="O67" s="19"/>
    </row>
    <row r="68" spans="1:25" ht="15.75" customHeight="1" x14ac:dyDescent="0.25">
      <c r="A68" s="1"/>
      <c r="B68" s="1"/>
      <c r="C68" s="4"/>
      <c r="D68" s="1"/>
      <c r="G68" s="21"/>
      <c r="H68" s="3"/>
      <c r="I68" s="3"/>
      <c r="J68" s="3"/>
      <c r="O68" s="19"/>
    </row>
    <row r="69" spans="1:25" ht="15.75" customHeight="1" x14ac:dyDescent="0.25">
      <c r="A69" s="1"/>
      <c r="B69" s="1"/>
      <c r="C69" s="5"/>
      <c r="D69" s="1"/>
      <c r="E69" s="6"/>
      <c r="F69" s="6"/>
      <c r="G69" s="21"/>
      <c r="H69" s="20"/>
      <c r="I69" s="20"/>
      <c r="J69" s="20"/>
      <c r="K69" s="20"/>
      <c r="L69" s="20"/>
      <c r="M69" s="20"/>
      <c r="N69" s="20"/>
      <c r="O69" s="19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 x14ac:dyDescent="0.25">
      <c r="A70" s="1"/>
      <c r="B70" s="1"/>
      <c r="C70" s="5"/>
      <c r="D70" s="1"/>
      <c r="E70" s="6"/>
      <c r="F70" s="6"/>
      <c r="G70" s="21"/>
      <c r="H70" s="20"/>
      <c r="I70" s="20"/>
      <c r="J70" s="20"/>
      <c r="K70" s="20"/>
      <c r="L70" s="20"/>
      <c r="M70" s="20"/>
      <c r="N70" s="20"/>
      <c r="O70" s="19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 x14ac:dyDescent="0.25">
      <c r="A71" s="1"/>
      <c r="B71" s="1"/>
      <c r="C71" s="2"/>
      <c r="D71" s="1"/>
      <c r="H71" s="8"/>
      <c r="I71" s="8"/>
      <c r="J71" s="8"/>
      <c r="O71" s="19"/>
    </row>
    <row r="72" spans="1:25" ht="15.75" customHeight="1" x14ac:dyDescent="0.25">
      <c r="A72" s="1"/>
      <c r="B72" s="1"/>
      <c r="C72" s="11"/>
      <c r="D72" s="1"/>
      <c r="H72" s="8"/>
      <c r="I72" s="8"/>
      <c r="J72" s="8"/>
      <c r="O72" s="19"/>
    </row>
    <row r="73" spans="1:25" ht="15.75" customHeight="1" x14ac:dyDescent="0.25">
      <c r="A73" s="1"/>
      <c r="B73" s="1"/>
      <c r="C73" s="4"/>
      <c r="D73" s="1"/>
      <c r="G73" s="21"/>
      <c r="H73" s="3"/>
      <c r="I73" s="3"/>
      <c r="J73" s="3"/>
      <c r="O73" s="19"/>
    </row>
    <row r="74" spans="1:25" ht="15.75" customHeight="1" x14ac:dyDescent="0.25">
      <c r="A74" s="1"/>
      <c r="B74" s="1"/>
      <c r="C74" s="2"/>
      <c r="D74" s="1"/>
      <c r="G74" s="21"/>
      <c r="H74" s="3"/>
      <c r="I74" s="3"/>
      <c r="J74" s="3"/>
      <c r="O74" s="19"/>
    </row>
    <row r="75" spans="1:25" ht="15.75" customHeight="1" x14ac:dyDescent="0.25">
      <c r="A75" s="1"/>
      <c r="B75" s="1"/>
      <c r="C75" s="4"/>
      <c r="D75" s="1"/>
      <c r="G75" s="21"/>
      <c r="H75" s="3"/>
      <c r="I75" s="3"/>
      <c r="J75" s="3"/>
      <c r="O75" s="19"/>
    </row>
    <row r="76" spans="1:25" ht="15.75" customHeight="1" x14ac:dyDescent="0.25">
      <c r="A76" s="1"/>
      <c r="B76" s="1"/>
      <c r="C76" s="4"/>
      <c r="D76" s="1"/>
      <c r="G76" s="21"/>
      <c r="H76" s="3"/>
      <c r="I76" s="3"/>
      <c r="J76" s="3"/>
      <c r="O76" s="19"/>
    </row>
    <row r="77" spans="1:25" ht="15.75" customHeight="1" x14ac:dyDescent="0.25">
      <c r="A77" s="1"/>
      <c r="B77" s="1"/>
      <c r="C77" s="2"/>
      <c r="D77" s="1"/>
      <c r="G77" s="21"/>
      <c r="H77" s="3"/>
      <c r="I77" s="3"/>
      <c r="J77" s="3"/>
      <c r="O77" s="19"/>
    </row>
    <row r="78" spans="1:25" ht="15.75" customHeight="1" x14ac:dyDescent="0.25">
      <c r="A78" s="1"/>
      <c r="B78" s="1"/>
      <c r="C78" s="4"/>
      <c r="D78" s="1"/>
      <c r="G78" s="21"/>
      <c r="H78" s="3"/>
      <c r="I78" s="3"/>
      <c r="J78" s="3"/>
      <c r="O78" s="19"/>
    </row>
    <row r="79" spans="1:25" ht="15.75" customHeight="1" x14ac:dyDescent="0.25">
      <c r="A79" s="1"/>
      <c r="B79" s="1"/>
      <c r="C79" s="4"/>
      <c r="D79" s="1"/>
      <c r="G79" s="21"/>
      <c r="H79" s="3"/>
      <c r="I79" s="3"/>
      <c r="J79" s="3"/>
      <c r="O79" s="19"/>
    </row>
    <row r="80" spans="1:25" ht="15.75" customHeight="1" x14ac:dyDescent="0.25">
      <c r="A80" s="1"/>
      <c r="B80" s="1"/>
      <c r="C80" s="2"/>
      <c r="D80" s="1"/>
      <c r="G80" s="21"/>
      <c r="H80" s="3"/>
      <c r="I80" s="3"/>
      <c r="J80" s="3"/>
      <c r="O80" s="19"/>
    </row>
    <row r="81" spans="1:25" ht="15.75" customHeight="1" x14ac:dyDescent="0.25">
      <c r="A81" s="1"/>
      <c r="B81" s="1"/>
      <c r="C81" s="11"/>
      <c r="D81" s="1"/>
      <c r="E81" s="6"/>
      <c r="F81" s="6"/>
      <c r="G81" s="21"/>
      <c r="H81" s="20"/>
      <c r="I81" s="20"/>
      <c r="J81" s="20"/>
      <c r="K81" s="20"/>
      <c r="L81" s="20"/>
      <c r="M81" s="20"/>
      <c r="N81" s="20"/>
      <c r="O81" s="19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25">
      <c r="A82" s="1"/>
      <c r="B82" s="1"/>
      <c r="C82" s="5"/>
      <c r="D82" s="1"/>
      <c r="E82" s="6"/>
      <c r="F82" s="6"/>
      <c r="G82" s="21"/>
      <c r="H82" s="20"/>
      <c r="I82" s="20"/>
      <c r="J82" s="20"/>
      <c r="K82" s="20"/>
      <c r="L82" s="20"/>
      <c r="M82" s="20"/>
      <c r="N82" s="20"/>
      <c r="O82" s="19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25">
      <c r="A83" s="1"/>
      <c r="B83" s="1"/>
      <c r="D83" s="1"/>
      <c r="H83" s="8"/>
      <c r="I83" s="8"/>
      <c r="J83" s="8"/>
      <c r="O83" s="19"/>
    </row>
    <row r="84" spans="1:25" ht="15.75" customHeight="1" x14ac:dyDescent="0.25">
      <c r="A84" s="1"/>
      <c r="B84" s="1"/>
      <c r="D84" s="1"/>
      <c r="H84" s="8"/>
      <c r="I84" s="8"/>
      <c r="J84" s="8"/>
      <c r="O84" s="19"/>
    </row>
    <row r="85" spans="1:25" ht="15.75" customHeight="1" x14ac:dyDescent="0.25">
      <c r="A85" s="1"/>
      <c r="B85" s="1"/>
      <c r="C85" s="2"/>
      <c r="D85" s="1"/>
      <c r="H85" s="8"/>
      <c r="I85" s="8"/>
      <c r="J85" s="8"/>
      <c r="O85" s="19"/>
    </row>
    <row r="86" spans="1:25" ht="15.75" customHeight="1" x14ac:dyDescent="0.25">
      <c r="A86" s="1"/>
      <c r="B86" s="1"/>
      <c r="C86" s="5"/>
      <c r="D86" s="1"/>
      <c r="E86" s="6"/>
      <c r="F86" s="6"/>
      <c r="G86" s="6"/>
      <c r="H86" s="7"/>
      <c r="I86" s="7"/>
      <c r="J86" s="7"/>
      <c r="K86" s="6"/>
      <c r="L86" s="6"/>
      <c r="M86" s="6"/>
      <c r="N86" s="6"/>
      <c r="O86" s="19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25">
      <c r="A87" s="1"/>
      <c r="B87" s="1"/>
      <c r="C87" s="4"/>
      <c r="D87" s="1"/>
      <c r="G87" s="21"/>
      <c r="H87" s="3"/>
      <c r="I87" s="3"/>
      <c r="J87" s="3"/>
      <c r="O87" s="19"/>
    </row>
    <row r="88" spans="1:25" ht="15.75" customHeight="1" x14ac:dyDescent="0.25">
      <c r="A88" s="1"/>
      <c r="B88" s="1"/>
      <c r="C88" s="4"/>
      <c r="D88" s="1"/>
      <c r="G88" s="21"/>
      <c r="H88" s="3"/>
      <c r="I88" s="3"/>
      <c r="J88" s="3"/>
      <c r="O88" s="19"/>
    </row>
    <row r="89" spans="1:25" ht="15.75" customHeight="1" x14ac:dyDescent="0.25">
      <c r="A89" s="1"/>
      <c r="B89" s="1"/>
      <c r="C89" s="12"/>
      <c r="D89" s="1"/>
      <c r="G89" s="21"/>
      <c r="H89" s="3"/>
      <c r="I89" s="3"/>
      <c r="J89" s="3"/>
      <c r="O89" s="19"/>
    </row>
    <row r="90" spans="1:25" ht="15.75" customHeight="1" x14ac:dyDescent="0.25">
      <c r="A90" s="1"/>
      <c r="B90" s="1"/>
      <c r="C90" s="4"/>
      <c r="D90" s="1"/>
      <c r="G90" s="21"/>
      <c r="H90" s="3"/>
      <c r="I90" s="3"/>
      <c r="J90" s="3"/>
      <c r="O90" s="19"/>
    </row>
    <row r="91" spans="1:25" ht="15.75" customHeight="1" x14ac:dyDescent="0.25">
      <c r="A91" s="1"/>
      <c r="B91" s="1"/>
      <c r="C91" s="12"/>
      <c r="D91" s="1"/>
      <c r="G91" s="21"/>
      <c r="H91" s="3"/>
      <c r="I91" s="3"/>
      <c r="J91" s="3"/>
      <c r="O91" s="19"/>
    </row>
    <row r="92" spans="1:25" ht="15.75" customHeight="1" x14ac:dyDescent="0.25">
      <c r="A92" s="1"/>
      <c r="B92" s="1"/>
      <c r="C92" s="12"/>
      <c r="D92" s="1"/>
      <c r="G92" s="21"/>
      <c r="H92" s="3"/>
      <c r="I92" s="3"/>
      <c r="J92" s="3"/>
      <c r="O92" s="19"/>
    </row>
    <row r="93" spans="1:25" ht="15.75" customHeight="1" x14ac:dyDescent="0.25">
      <c r="A93" s="1"/>
      <c r="B93" s="1"/>
      <c r="C93" s="12"/>
      <c r="D93" s="1"/>
      <c r="G93" s="21"/>
      <c r="H93" s="3"/>
      <c r="I93" s="8"/>
      <c r="J93" s="8"/>
      <c r="O93" s="19"/>
    </row>
    <row r="94" spans="1:25" ht="15.75" customHeight="1" x14ac:dyDescent="0.25">
      <c r="A94" s="1"/>
      <c r="B94" s="1"/>
      <c r="C94" s="4"/>
      <c r="D94" s="1"/>
      <c r="G94" s="21"/>
      <c r="H94" s="3"/>
      <c r="I94" s="8"/>
      <c r="J94" s="8"/>
      <c r="O94" s="19"/>
    </row>
    <row r="95" spans="1:25" ht="15.75" customHeight="1" x14ac:dyDescent="0.25">
      <c r="A95" s="1"/>
      <c r="B95" s="1"/>
      <c r="C95" s="12"/>
      <c r="D95" s="1"/>
      <c r="G95" s="21"/>
      <c r="H95" s="3"/>
      <c r="I95" s="8"/>
      <c r="J95" s="8"/>
      <c r="O95" s="19"/>
    </row>
    <row r="96" spans="1:25" ht="15.75" customHeight="1" x14ac:dyDescent="0.25">
      <c r="A96" s="1"/>
      <c r="B96" s="1"/>
      <c r="C96" s="5"/>
      <c r="D96" s="1"/>
      <c r="E96" s="6"/>
      <c r="F96" s="6"/>
      <c r="G96" s="21"/>
      <c r="H96" s="20"/>
      <c r="I96" s="20"/>
      <c r="J96" s="20"/>
      <c r="K96" s="20"/>
      <c r="L96" s="20"/>
      <c r="M96" s="20"/>
      <c r="N96" s="20"/>
      <c r="O96" s="19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 x14ac:dyDescent="0.25">
      <c r="A97" s="1"/>
      <c r="B97" s="1"/>
      <c r="C97" s="2"/>
      <c r="D97" s="1"/>
      <c r="H97" s="8"/>
      <c r="I97" s="8"/>
      <c r="J97" s="8"/>
      <c r="O97" s="19"/>
    </row>
    <row r="98" spans="1:25" ht="15.75" customHeight="1" x14ac:dyDescent="0.25">
      <c r="A98" s="1"/>
      <c r="B98" s="1"/>
      <c r="C98" s="11"/>
      <c r="D98" s="1"/>
      <c r="E98" s="6"/>
      <c r="F98" s="6"/>
      <c r="G98" s="6"/>
      <c r="H98" s="7"/>
      <c r="I98" s="7"/>
      <c r="J98" s="7"/>
      <c r="K98" s="6"/>
      <c r="L98" s="6"/>
      <c r="M98" s="6"/>
      <c r="N98" s="6"/>
      <c r="O98" s="19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 x14ac:dyDescent="0.25">
      <c r="A99" s="1"/>
      <c r="B99" s="1"/>
      <c r="C99" s="4"/>
      <c r="D99" s="1"/>
      <c r="G99" s="21"/>
      <c r="H99" s="3"/>
      <c r="I99" s="3"/>
      <c r="J99" s="3"/>
      <c r="O99" s="19"/>
    </row>
    <row r="100" spans="1:25" ht="15.75" customHeight="1" x14ac:dyDescent="0.25">
      <c r="A100" s="1"/>
      <c r="B100" s="1"/>
      <c r="C100" s="4"/>
      <c r="D100" s="1"/>
      <c r="G100" s="21"/>
      <c r="H100" s="3"/>
      <c r="I100" s="3"/>
      <c r="J100" s="3"/>
      <c r="O100" s="19"/>
    </row>
    <row r="101" spans="1:25" ht="15.75" customHeight="1" x14ac:dyDescent="0.25">
      <c r="A101" s="1"/>
      <c r="B101" s="1"/>
      <c r="C101" s="4"/>
      <c r="D101" s="1"/>
      <c r="G101" s="21"/>
      <c r="H101" s="3"/>
      <c r="I101" s="3"/>
      <c r="J101" s="3"/>
      <c r="O101" s="19"/>
    </row>
    <row r="102" spans="1:25" ht="15.75" customHeight="1" x14ac:dyDescent="0.25">
      <c r="A102" s="1"/>
      <c r="B102" s="1"/>
      <c r="C102" s="4"/>
      <c r="D102" s="1"/>
      <c r="G102" s="21"/>
      <c r="H102" s="3"/>
      <c r="I102" s="3"/>
      <c r="J102" s="3"/>
      <c r="O102" s="19"/>
    </row>
    <row r="103" spans="1:25" ht="15.75" customHeight="1" x14ac:dyDescent="0.25">
      <c r="A103" s="1"/>
      <c r="B103" s="1"/>
      <c r="C103" s="4"/>
      <c r="D103" s="1"/>
      <c r="G103" s="21"/>
      <c r="H103" s="3"/>
      <c r="I103" s="3"/>
      <c r="J103" s="3"/>
      <c r="O103" s="19"/>
    </row>
    <row r="104" spans="1:25" ht="15.75" customHeight="1" x14ac:dyDescent="0.25">
      <c r="A104" s="1"/>
      <c r="B104" s="1"/>
      <c r="C104" s="4"/>
      <c r="D104" s="1"/>
      <c r="G104" s="21"/>
      <c r="H104" s="3"/>
      <c r="I104" s="3"/>
      <c r="J104" s="3"/>
      <c r="O104" s="19"/>
    </row>
    <row r="105" spans="1:25" ht="15.75" customHeight="1" x14ac:dyDescent="0.25">
      <c r="A105" s="1"/>
      <c r="B105" s="1"/>
      <c r="C105" s="4"/>
      <c r="D105" s="1"/>
      <c r="G105" s="21"/>
      <c r="H105" s="3"/>
      <c r="I105" s="3"/>
      <c r="J105" s="3"/>
      <c r="O105" s="19"/>
    </row>
    <row r="106" spans="1:25" ht="15.75" customHeight="1" x14ac:dyDescent="0.25">
      <c r="A106" s="1"/>
      <c r="B106" s="1"/>
      <c r="C106" s="2"/>
      <c r="D106" s="1"/>
      <c r="G106" s="21"/>
      <c r="H106" s="3"/>
      <c r="I106" s="3"/>
      <c r="J106" s="3"/>
      <c r="O106" s="19"/>
    </row>
    <row r="107" spans="1:25" ht="15.75" customHeight="1" x14ac:dyDescent="0.25">
      <c r="A107" s="1"/>
      <c r="B107" s="1"/>
      <c r="C107" s="4"/>
      <c r="D107" s="1"/>
      <c r="G107" s="21"/>
      <c r="H107" s="8"/>
      <c r="I107" s="3"/>
      <c r="J107" s="3"/>
      <c r="O107" s="19"/>
    </row>
    <row r="108" spans="1:25" ht="15.75" customHeight="1" x14ac:dyDescent="0.25">
      <c r="A108" s="1"/>
      <c r="B108" s="1"/>
      <c r="C108" s="5"/>
      <c r="D108" s="1"/>
      <c r="E108" s="6"/>
      <c r="F108" s="6"/>
      <c r="G108" s="21"/>
      <c r="H108" s="20"/>
      <c r="I108" s="20"/>
      <c r="J108" s="20"/>
      <c r="K108" s="20"/>
      <c r="L108" s="20"/>
      <c r="M108" s="20"/>
      <c r="N108" s="20"/>
      <c r="O108" s="19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 x14ac:dyDescent="0.25">
      <c r="A109" s="1"/>
      <c r="B109" s="1"/>
      <c r="C109" s="2"/>
      <c r="D109" s="1"/>
      <c r="H109" s="8"/>
      <c r="I109" s="8"/>
      <c r="J109" s="8"/>
      <c r="O109" s="19"/>
    </row>
    <row r="110" spans="1:25" ht="15.75" customHeight="1" x14ac:dyDescent="0.25">
      <c r="A110" s="1"/>
      <c r="B110" s="1"/>
      <c r="C110" s="11"/>
      <c r="D110" s="1"/>
      <c r="E110" s="6"/>
      <c r="F110" s="6"/>
      <c r="G110" s="6"/>
      <c r="H110" s="7"/>
      <c r="I110" s="7"/>
      <c r="J110" s="7"/>
      <c r="K110" s="6"/>
      <c r="L110" s="6"/>
      <c r="M110" s="6"/>
      <c r="N110" s="6"/>
      <c r="O110" s="19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 x14ac:dyDescent="0.25">
      <c r="A111" s="1"/>
      <c r="B111" s="1"/>
      <c r="C111" s="4"/>
      <c r="D111" s="1"/>
      <c r="G111" s="21"/>
      <c r="H111" s="3"/>
      <c r="I111" s="3"/>
      <c r="J111" s="3"/>
      <c r="O111" s="19"/>
    </row>
    <row r="112" spans="1:25" ht="15.75" customHeight="1" x14ac:dyDescent="0.25">
      <c r="A112" s="1"/>
      <c r="B112" s="1"/>
      <c r="C112" s="4"/>
      <c r="D112" s="1"/>
      <c r="G112" s="21"/>
      <c r="H112" s="3"/>
      <c r="I112" s="3"/>
      <c r="J112" s="3"/>
      <c r="O112" s="19"/>
    </row>
    <row r="113" spans="1:25" ht="15.75" customHeight="1" x14ac:dyDescent="0.25">
      <c r="A113" s="1"/>
      <c r="B113" s="1"/>
      <c r="C113" s="4"/>
      <c r="D113" s="1"/>
      <c r="G113" s="21"/>
      <c r="I113" s="3"/>
      <c r="J113" s="3"/>
      <c r="O113" s="19"/>
    </row>
    <row r="114" spans="1:25" ht="15.75" customHeight="1" x14ac:dyDescent="0.25">
      <c r="A114" s="1"/>
      <c r="B114" s="1"/>
      <c r="C114" s="4"/>
      <c r="D114" s="1"/>
      <c r="G114" s="21"/>
      <c r="H114" s="3"/>
      <c r="I114" s="3"/>
      <c r="J114" s="3"/>
      <c r="O114" s="19"/>
    </row>
    <row r="115" spans="1:25" ht="15.75" customHeight="1" x14ac:dyDescent="0.25">
      <c r="A115" s="1"/>
      <c r="B115" s="1"/>
      <c r="C115" s="2"/>
      <c r="D115" s="1"/>
      <c r="G115" s="21"/>
      <c r="H115" s="3"/>
      <c r="I115" s="3"/>
      <c r="J115" s="3"/>
      <c r="O115" s="19"/>
    </row>
    <row r="116" spans="1:25" ht="15.75" customHeight="1" x14ac:dyDescent="0.25">
      <c r="A116" s="1"/>
      <c r="B116" s="1"/>
      <c r="C116" s="4"/>
      <c r="D116" s="1"/>
      <c r="G116" s="21"/>
      <c r="H116" s="3"/>
      <c r="I116" s="3"/>
      <c r="J116" s="3"/>
      <c r="O116" s="19"/>
    </row>
    <row r="117" spans="1:25" ht="15.75" customHeight="1" x14ac:dyDescent="0.25">
      <c r="A117" s="1"/>
      <c r="B117" s="1"/>
      <c r="C117" s="4"/>
      <c r="D117" s="1"/>
      <c r="G117" s="21"/>
      <c r="H117" s="3"/>
      <c r="I117" s="3"/>
      <c r="J117" s="3"/>
      <c r="O117" s="19"/>
    </row>
    <row r="118" spans="1:25" ht="15.75" customHeight="1" x14ac:dyDescent="0.25">
      <c r="A118" s="1"/>
      <c r="B118" s="1"/>
      <c r="C118" s="5"/>
      <c r="D118" s="1"/>
      <c r="E118" s="6"/>
      <c r="F118" s="6"/>
      <c r="G118" s="21"/>
      <c r="H118" s="20"/>
      <c r="I118" s="20"/>
      <c r="J118" s="20"/>
      <c r="K118" s="20"/>
      <c r="L118" s="20"/>
      <c r="M118" s="20"/>
      <c r="N118" s="20"/>
      <c r="O118" s="19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 x14ac:dyDescent="0.25">
      <c r="A119" s="1"/>
      <c r="B119" s="1"/>
      <c r="C119" s="2"/>
      <c r="D119" s="1"/>
      <c r="H119" s="8"/>
      <c r="I119" s="8"/>
      <c r="J119" s="8"/>
      <c r="O119" s="19"/>
    </row>
    <row r="120" spans="1:25" ht="15.75" customHeight="1" x14ac:dyDescent="0.25">
      <c r="A120" s="1"/>
      <c r="B120" s="1"/>
      <c r="C120" s="2"/>
      <c r="D120" s="1"/>
      <c r="G120" s="21"/>
      <c r="H120" s="8"/>
      <c r="I120" s="8"/>
      <c r="J120" s="8"/>
      <c r="O120" s="19"/>
    </row>
    <row r="121" spans="1:25" ht="15.75" customHeight="1" x14ac:dyDescent="0.25">
      <c r="A121" s="1"/>
      <c r="B121" s="1"/>
      <c r="C121" s="2"/>
      <c r="D121" s="1"/>
      <c r="G121" s="21"/>
      <c r="H121" s="3"/>
      <c r="I121" s="3"/>
      <c r="J121" s="3"/>
      <c r="O121" s="19"/>
    </row>
    <row r="122" spans="1:25" ht="15.75" customHeight="1" x14ac:dyDescent="0.25">
      <c r="A122" s="1"/>
      <c r="B122" s="1"/>
      <c r="C122" s="5"/>
      <c r="D122" s="1"/>
      <c r="E122" s="6"/>
      <c r="F122" s="6"/>
      <c r="G122" s="21"/>
      <c r="H122" s="20"/>
      <c r="I122" s="20"/>
      <c r="J122" s="20"/>
      <c r="K122" s="20"/>
      <c r="L122" s="20"/>
      <c r="M122" s="20"/>
      <c r="N122" s="20"/>
      <c r="O122" s="19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 x14ac:dyDescent="0.25">
      <c r="A123" s="1"/>
      <c r="B123" s="1"/>
      <c r="D123" s="1"/>
      <c r="H123" s="8"/>
      <c r="I123" s="8"/>
      <c r="J123" s="8"/>
    </row>
    <row r="124" spans="1:25" ht="15.75" customHeight="1" x14ac:dyDescent="0.25">
      <c r="A124" s="1"/>
      <c r="B124" s="1"/>
      <c r="D124" s="1"/>
      <c r="H124" s="8"/>
      <c r="I124" s="8"/>
      <c r="J124" s="8"/>
    </row>
    <row r="125" spans="1:25" ht="15.75" customHeight="1" x14ac:dyDescent="0.25">
      <c r="A125" s="1"/>
      <c r="B125" s="1"/>
      <c r="D125" s="1"/>
      <c r="H125" s="8"/>
      <c r="I125" s="8"/>
      <c r="J125" s="8"/>
    </row>
    <row r="126" spans="1:25" ht="15.75" customHeight="1" x14ac:dyDescent="0.25">
      <c r="A126" s="1"/>
      <c r="B126" s="1"/>
      <c r="D126" s="1"/>
      <c r="H126" s="8"/>
      <c r="I126" s="8"/>
      <c r="J126" s="8"/>
    </row>
    <row r="127" spans="1:25" ht="15.75" customHeight="1" x14ac:dyDescent="0.25">
      <c r="A127" s="1"/>
      <c r="B127" s="1"/>
      <c r="D127" s="1"/>
      <c r="H127" s="8"/>
      <c r="I127" s="8"/>
      <c r="J127" s="8"/>
    </row>
    <row r="128" spans="1:25" ht="15.75" customHeight="1" x14ac:dyDescent="0.25">
      <c r="A128" s="1"/>
      <c r="B128" s="1"/>
      <c r="D128" s="1"/>
      <c r="H128" s="8"/>
      <c r="I128" s="8"/>
      <c r="J128" s="8"/>
    </row>
    <row r="129" spans="1:10" ht="15.75" customHeight="1" x14ac:dyDescent="0.25">
      <c r="A129" s="1"/>
      <c r="B129" s="1"/>
      <c r="D129" s="1"/>
      <c r="H129" s="8"/>
      <c r="I129" s="8"/>
      <c r="J129" s="8"/>
    </row>
    <row r="130" spans="1:10" ht="15.75" customHeight="1" x14ac:dyDescent="0.25">
      <c r="A130" s="1"/>
      <c r="B130" s="1"/>
      <c r="D130" s="1"/>
      <c r="H130" s="8"/>
      <c r="I130" s="8"/>
      <c r="J130" s="8"/>
    </row>
    <row r="131" spans="1:10" ht="15.75" customHeight="1" x14ac:dyDescent="0.25">
      <c r="A131" s="1"/>
      <c r="B131" s="1"/>
      <c r="D131" s="1"/>
      <c r="H131" s="8"/>
      <c r="I131" s="8"/>
      <c r="J131" s="8"/>
    </row>
    <row r="132" spans="1:10" ht="15.75" customHeight="1" x14ac:dyDescent="0.25">
      <c r="A132" s="1"/>
      <c r="B132" s="1"/>
      <c r="D132" s="1"/>
      <c r="H132" s="8"/>
      <c r="I132" s="8"/>
      <c r="J132" s="8"/>
    </row>
    <row r="133" spans="1:10" ht="15.75" customHeight="1" x14ac:dyDescent="0.25">
      <c r="A133" s="1"/>
      <c r="B133" s="1"/>
      <c r="D133" s="1"/>
      <c r="H133" s="8"/>
      <c r="I133" s="8"/>
      <c r="J133" s="8"/>
    </row>
    <row r="134" spans="1:10" ht="15.75" customHeight="1" x14ac:dyDescent="0.25">
      <c r="A134" s="1"/>
      <c r="B134" s="1"/>
      <c r="D134" s="1"/>
      <c r="H134" s="8"/>
      <c r="I134" s="8"/>
      <c r="J134" s="8"/>
    </row>
    <row r="135" spans="1:10" ht="15.75" customHeight="1" x14ac:dyDescent="0.25">
      <c r="A135" s="1"/>
      <c r="B135" s="1"/>
      <c r="D135" s="1"/>
      <c r="H135" s="8"/>
      <c r="I135" s="8"/>
      <c r="J135" s="8"/>
    </row>
    <row r="136" spans="1:10" ht="15.75" customHeight="1" x14ac:dyDescent="0.25">
      <c r="A136" s="1"/>
      <c r="B136" s="1"/>
      <c r="D136" s="1"/>
      <c r="H136" s="8"/>
      <c r="I136" s="8"/>
      <c r="J136" s="8"/>
    </row>
    <row r="137" spans="1:10" ht="15.75" customHeight="1" x14ac:dyDescent="0.25">
      <c r="A137" s="1"/>
      <c r="B137" s="1"/>
      <c r="D137" s="1"/>
      <c r="H137" s="8"/>
      <c r="I137" s="8"/>
      <c r="J137" s="8"/>
    </row>
    <row r="138" spans="1:10" ht="15.75" customHeight="1" x14ac:dyDescent="0.25">
      <c r="A138" s="1"/>
      <c r="B138" s="1"/>
      <c r="D138" s="1"/>
      <c r="H138" s="8"/>
      <c r="I138" s="8"/>
      <c r="J138" s="8"/>
    </row>
    <row r="139" spans="1:10" ht="15.75" customHeight="1" x14ac:dyDescent="0.25">
      <c r="A139" s="1"/>
      <c r="B139" s="1"/>
      <c r="D139" s="1"/>
      <c r="H139" s="8"/>
      <c r="I139" s="8"/>
      <c r="J139" s="8"/>
    </row>
    <row r="140" spans="1:10" ht="15.75" customHeight="1" x14ac:dyDescent="0.25">
      <c r="A140" s="1"/>
      <c r="B140" s="1"/>
      <c r="D140" s="1"/>
      <c r="H140" s="8"/>
      <c r="I140" s="8"/>
      <c r="J140" s="8"/>
    </row>
    <row r="141" spans="1:10" ht="15.75" customHeight="1" x14ac:dyDescent="0.25">
      <c r="A141" s="1"/>
      <c r="B141" s="1"/>
      <c r="D141" s="1"/>
      <c r="H141" s="8"/>
      <c r="I141" s="8"/>
      <c r="J141" s="8"/>
    </row>
    <row r="142" spans="1:10" ht="15.75" customHeight="1" x14ac:dyDescent="0.25">
      <c r="A142" s="1"/>
      <c r="B142" s="1"/>
      <c r="D142" s="1"/>
      <c r="H142" s="8"/>
      <c r="I142" s="8"/>
      <c r="J142" s="8"/>
    </row>
    <row r="143" spans="1:10" ht="15.75" customHeight="1" x14ac:dyDescent="0.25">
      <c r="A143" s="1"/>
      <c r="B143" s="1"/>
      <c r="D143" s="1"/>
      <c r="H143" s="8"/>
      <c r="I143" s="8"/>
      <c r="J143" s="8"/>
    </row>
    <row r="144" spans="1:10" ht="15.75" customHeight="1" x14ac:dyDescent="0.25">
      <c r="A144" s="1"/>
      <c r="B144" s="1"/>
      <c r="D144" s="1"/>
      <c r="H144" s="8"/>
      <c r="I144" s="8"/>
      <c r="J144" s="8"/>
    </row>
    <row r="145" spans="1:10" ht="15.75" customHeight="1" x14ac:dyDescent="0.25">
      <c r="A145" s="1"/>
      <c r="B145" s="1"/>
      <c r="D145" s="1"/>
      <c r="H145" s="8"/>
      <c r="I145" s="8"/>
      <c r="J145" s="8"/>
    </row>
    <row r="146" spans="1:10" ht="15.75" customHeight="1" x14ac:dyDescent="0.25">
      <c r="A146" s="1"/>
      <c r="B146" s="1"/>
      <c r="D146" s="1"/>
      <c r="H146" s="8"/>
      <c r="I146" s="8"/>
      <c r="J146" s="8"/>
    </row>
    <row r="147" spans="1:10" ht="15.75" customHeight="1" x14ac:dyDescent="0.25">
      <c r="A147" s="1"/>
      <c r="B147" s="1"/>
      <c r="D147" s="1"/>
      <c r="H147" s="8"/>
      <c r="I147" s="8"/>
      <c r="J147" s="8"/>
    </row>
    <row r="148" spans="1:10" ht="15.75" customHeight="1" x14ac:dyDescent="0.25">
      <c r="A148" s="1"/>
      <c r="B148" s="1"/>
      <c r="D148" s="1"/>
      <c r="H148" s="8"/>
      <c r="I148" s="8"/>
      <c r="J148" s="8"/>
    </row>
    <row r="149" spans="1:10" ht="15.75" customHeight="1" x14ac:dyDescent="0.25">
      <c r="A149" s="1"/>
      <c r="B149" s="1"/>
      <c r="D149" s="1"/>
      <c r="H149" s="8"/>
      <c r="I149" s="8"/>
      <c r="J149" s="8"/>
    </row>
    <row r="150" spans="1:10" ht="15.75" customHeight="1" x14ac:dyDescent="0.25">
      <c r="A150" s="1"/>
      <c r="B150" s="1"/>
      <c r="D150" s="1"/>
      <c r="H150" s="8"/>
      <c r="I150" s="8"/>
      <c r="J150" s="8"/>
    </row>
    <row r="151" spans="1:10" ht="15.75" customHeight="1" x14ac:dyDescent="0.25">
      <c r="A151" s="1"/>
      <c r="B151" s="1"/>
      <c r="D151" s="1"/>
      <c r="H151" s="8"/>
      <c r="I151" s="8"/>
      <c r="J151" s="8"/>
    </row>
    <row r="152" spans="1:10" ht="15.75" customHeight="1" x14ac:dyDescent="0.25">
      <c r="A152" s="1"/>
      <c r="B152" s="1"/>
      <c r="D152" s="1"/>
      <c r="H152" s="8"/>
      <c r="I152" s="8"/>
      <c r="J152" s="8"/>
    </row>
    <row r="153" spans="1:10" ht="15.75" customHeight="1" x14ac:dyDescent="0.25">
      <c r="A153" s="1"/>
      <c r="B153" s="1"/>
      <c r="D153" s="1"/>
      <c r="H153" s="8"/>
      <c r="I153" s="8"/>
      <c r="J153" s="8"/>
    </row>
    <row r="154" spans="1:10" ht="15.75" customHeight="1" x14ac:dyDescent="0.25">
      <c r="A154" s="1"/>
      <c r="B154" s="1"/>
      <c r="D154" s="1"/>
      <c r="H154" s="8"/>
      <c r="I154" s="8"/>
      <c r="J154" s="8"/>
    </row>
    <row r="155" spans="1:10" ht="15.75" customHeight="1" x14ac:dyDescent="0.25">
      <c r="A155" s="1"/>
      <c r="B155" s="1"/>
      <c r="D155" s="1"/>
      <c r="H155" s="8"/>
      <c r="I155" s="8"/>
      <c r="J155" s="8"/>
    </row>
    <row r="156" spans="1:10" ht="15.75" customHeight="1" x14ac:dyDescent="0.25">
      <c r="A156" s="1"/>
      <c r="B156" s="1"/>
      <c r="D156" s="1"/>
      <c r="H156" s="8"/>
      <c r="I156" s="8"/>
      <c r="J156" s="8"/>
    </row>
    <row r="157" spans="1:10" ht="15.75" customHeight="1" x14ac:dyDescent="0.25">
      <c r="A157" s="1"/>
      <c r="B157" s="1"/>
      <c r="D157" s="1"/>
      <c r="H157" s="8"/>
      <c r="I157" s="8"/>
      <c r="J157" s="8"/>
    </row>
    <row r="158" spans="1:10" ht="15.75" customHeight="1" x14ac:dyDescent="0.25">
      <c r="A158" s="1"/>
      <c r="B158" s="1"/>
      <c r="D158" s="1"/>
      <c r="H158" s="8"/>
      <c r="I158" s="8"/>
      <c r="J158" s="8"/>
    </row>
    <row r="159" spans="1:10" ht="15.75" customHeight="1" x14ac:dyDescent="0.25">
      <c r="A159" s="1"/>
      <c r="B159" s="1"/>
      <c r="D159" s="1"/>
      <c r="H159" s="8"/>
      <c r="I159" s="8"/>
      <c r="J159" s="8"/>
    </row>
    <row r="160" spans="1:10" ht="15.75" customHeight="1" x14ac:dyDescent="0.25">
      <c r="A160" s="1"/>
      <c r="B160" s="1"/>
      <c r="D160" s="1"/>
      <c r="H160" s="8"/>
      <c r="I160" s="8"/>
      <c r="J160" s="8"/>
    </row>
    <row r="161" spans="1:10" ht="15.75" customHeight="1" x14ac:dyDescent="0.25">
      <c r="A161" s="1"/>
      <c r="B161" s="1"/>
      <c r="D161" s="1"/>
      <c r="H161" s="8"/>
      <c r="I161" s="8"/>
      <c r="J161" s="8"/>
    </row>
    <row r="162" spans="1:10" ht="15.75" customHeight="1" x14ac:dyDescent="0.25">
      <c r="A162" s="1"/>
      <c r="B162" s="1"/>
      <c r="D162" s="1"/>
      <c r="H162" s="8"/>
      <c r="I162" s="8"/>
      <c r="J162" s="8"/>
    </row>
    <row r="163" spans="1:10" ht="15.75" customHeight="1" x14ac:dyDescent="0.25">
      <c r="A163" s="1"/>
      <c r="B163" s="1"/>
      <c r="D163" s="1"/>
      <c r="H163" s="8"/>
      <c r="I163" s="8"/>
      <c r="J163" s="8"/>
    </row>
    <row r="164" spans="1:10" ht="15.75" customHeight="1" x14ac:dyDescent="0.25">
      <c r="A164" s="1"/>
      <c r="B164" s="1"/>
      <c r="D164" s="1"/>
      <c r="H164" s="8"/>
      <c r="I164" s="8"/>
      <c r="J164" s="8"/>
    </row>
    <row r="165" spans="1:10" ht="15.75" customHeight="1" x14ac:dyDescent="0.25">
      <c r="A165" s="1"/>
      <c r="B165" s="1"/>
      <c r="D165" s="1"/>
      <c r="H165" s="8"/>
      <c r="I165" s="8"/>
      <c r="J165" s="8"/>
    </row>
    <row r="166" spans="1:10" ht="15.75" customHeight="1" x14ac:dyDescent="0.25">
      <c r="A166" s="1"/>
      <c r="B166" s="1"/>
      <c r="D166" s="1"/>
      <c r="H166" s="8"/>
      <c r="I166" s="8"/>
      <c r="J166" s="8"/>
    </row>
    <row r="167" spans="1:10" ht="15.75" customHeight="1" x14ac:dyDescent="0.25">
      <c r="A167" s="1"/>
      <c r="B167" s="1"/>
      <c r="D167" s="1"/>
      <c r="H167" s="8"/>
      <c r="I167" s="8"/>
      <c r="J167" s="8"/>
    </row>
    <row r="168" spans="1:10" ht="15.75" customHeight="1" x14ac:dyDescent="0.25">
      <c r="A168" s="1"/>
      <c r="B168" s="1"/>
      <c r="D168" s="1"/>
      <c r="H168" s="8"/>
      <c r="I168" s="8"/>
      <c r="J168" s="8"/>
    </row>
    <row r="169" spans="1:10" ht="15.75" customHeight="1" x14ac:dyDescent="0.25">
      <c r="A169" s="1"/>
      <c r="B169" s="1"/>
      <c r="D169" s="1"/>
      <c r="H169" s="8"/>
      <c r="I169" s="8"/>
      <c r="J169" s="8"/>
    </row>
    <row r="170" spans="1:10" ht="15.75" customHeight="1" x14ac:dyDescent="0.25">
      <c r="A170" s="1"/>
      <c r="B170" s="1"/>
      <c r="D170" s="1"/>
      <c r="H170" s="8"/>
      <c r="I170" s="8"/>
      <c r="J170" s="8"/>
    </row>
    <row r="171" spans="1:10" ht="15.75" customHeight="1" x14ac:dyDescent="0.25">
      <c r="A171" s="1"/>
      <c r="B171" s="1"/>
      <c r="D171" s="1"/>
      <c r="H171" s="8"/>
      <c r="I171" s="8"/>
      <c r="J171" s="8"/>
    </row>
    <row r="172" spans="1:10" ht="15.75" customHeight="1" x14ac:dyDescent="0.25">
      <c r="A172" s="1"/>
      <c r="B172" s="1"/>
      <c r="D172" s="1"/>
      <c r="H172" s="8"/>
      <c r="I172" s="8"/>
      <c r="J172" s="8"/>
    </row>
    <row r="173" spans="1:10" ht="15.75" customHeight="1" x14ac:dyDescent="0.25">
      <c r="A173" s="1"/>
      <c r="B173" s="1"/>
      <c r="D173" s="1"/>
      <c r="H173" s="8"/>
      <c r="I173" s="8"/>
      <c r="J173" s="8"/>
    </row>
    <row r="174" spans="1:10" ht="15.75" customHeight="1" x14ac:dyDescent="0.25">
      <c r="A174" s="1"/>
      <c r="B174" s="1"/>
      <c r="D174" s="1"/>
      <c r="H174" s="8"/>
      <c r="I174" s="8"/>
      <c r="J174" s="8"/>
    </row>
    <row r="175" spans="1:10" ht="15.75" customHeight="1" x14ac:dyDescent="0.25">
      <c r="A175" s="1"/>
      <c r="B175" s="1"/>
      <c r="D175" s="1"/>
      <c r="H175" s="8"/>
      <c r="I175" s="8"/>
      <c r="J175" s="8"/>
    </row>
    <row r="176" spans="1:10" ht="15.75" customHeight="1" x14ac:dyDescent="0.25">
      <c r="A176" s="1"/>
      <c r="B176" s="1"/>
      <c r="D176" s="1"/>
      <c r="H176" s="8"/>
      <c r="I176" s="8"/>
      <c r="J176" s="8"/>
    </row>
    <row r="177" spans="1:10" ht="15.75" customHeight="1" x14ac:dyDescent="0.25">
      <c r="A177" s="1"/>
      <c r="B177" s="1"/>
      <c r="D177" s="1"/>
      <c r="H177" s="8"/>
      <c r="I177" s="8"/>
      <c r="J177" s="8"/>
    </row>
    <row r="178" spans="1:10" ht="15.75" customHeight="1" x14ac:dyDescent="0.25">
      <c r="A178" s="1"/>
      <c r="B178" s="1"/>
      <c r="D178" s="1"/>
      <c r="H178" s="8"/>
      <c r="I178" s="8"/>
      <c r="J178" s="8"/>
    </row>
    <row r="179" spans="1:10" ht="15.75" customHeight="1" x14ac:dyDescent="0.25">
      <c r="A179" s="1"/>
      <c r="B179" s="1"/>
      <c r="D179" s="1"/>
      <c r="H179" s="8"/>
      <c r="I179" s="8"/>
      <c r="J179" s="8"/>
    </row>
    <row r="180" spans="1:10" ht="15.75" customHeight="1" x14ac:dyDescent="0.25">
      <c r="A180" s="1"/>
      <c r="B180" s="1"/>
      <c r="D180" s="1"/>
      <c r="H180" s="8"/>
      <c r="I180" s="8"/>
      <c r="J180" s="8"/>
    </row>
    <row r="181" spans="1:10" ht="15.75" customHeight="1" x14ac:dyDescent="0.25">
      <c r="A181" s="1"/>
      <c r="B181" s="1"/>
      <c r="D181" s="1"/>
      <c r="H181" s="8"/>
      <c r="I181" s="8"/>
      <c r="J181" s="8"/>
    </row>
    <row r="182" spans="1:10" ht="15.75" customHeight="1" x14ac:dyDescent="0.25">
      <c r="A182" s="1"/>
      <c r="B182" s="1"/>
      <c r="D182" s="1"/>
      <c r="H182" s="8"/>
      <c r="I182" s="8"/>
      <c r="J182" s="8"/>
    </row>
    <row r="183" spans="1:10" ht="15.75" customHeight="1" x14ac:dyDescent="0.25">
      <c r="A183" s="1"/>
      <c r="B183" s="1"/>
      <c r="D183" s="1"/>
      <c r="H183" s="8"/>
      <c r="I183" s="8"/>
      <c r="J183" s="8"/>
    </row>
    <row r="184" spans="1:10" ht="15.75" customHeight="1" x14ac:dyDescent="0.25">
      <c r="A184" s="1"/>
      <c r="B184" s="1"/>
      <c r="D184" s="1"/>
      <c r="H184" s="8"/>
      <c r="I184" s="8"/>
      <c r="J184" s="8"/>
    </row>
    <row r="185" spans="1:10" ht="15.75" customHeight="1" x14ac:dyDescent="0.25">
      <c r="A185" s="1"/>
      <c r="B185" s="1"/>
      <c r="D185" s="1"/>
      <c r="H185" s="8"/>
      <c r="I185" s="8"/>
      <c r="J185" s="8"/>
    </row>
    <row r="186" spans="1:10" ht="15.75" customHeight="1" x14ac:dyDescent="0.25">
      <c r="A186" s="1"/>
      <c r="B186" s="1"/>
      <c r="D186" s="1"/>
      <c r="H186" s="8"/>
      <c r="I186" s="8"/>
      <c r="J186" s="8"/>
    </row>
    <row r="187" spans="1:10" ht="15.75" customHeight="1" x14ac:dyDescent="0.25">
      <c r="A187" s="1"/>
      <c r="B187" s="1"/>
      <c r="D187" s="1"/>
      <c r="H187" s="8"/>
      <c r="I187" s="8"/>
      <c r="J187" s="8"/>
    </row>
    <row r="188" spans="1:10" ht="15.75" customHeight="1" x14ac:dyDescent="0.25">
      <c r="A188" s="1"/>
      <c r="B188" s="1"/>
      <c r="D188" s="1"/>
      <c r="H188" s="8"/>
      <c r="I188" s="8"/>
      <c r="J188" s="8"/>
    </row>
    <row r="189" spans="1:10" ht="15.75" customHeight="1" x14ac:dyDescent="0.25">
      <c r="A189" s="1"/>
      <c r="B189" s="1"/>
      <c r="D189" s="1"/>
      <c r="H189" s="8"/>
      <c r="I189" s="8"/>
      <c r="J189" s="8"/>
    </row>
    <row r="190" spans="1:10" ht="15.75" customHeight="1" x14ac:dyDescent="0.25">
      <c r="A190" s="1"/>
      <c r="B190" s="1"/>
      <c r="D190" s="1"/>
      <c r="H190" s="8"/>
      <c r="I190" s="8"/>
      <c r="J190" s="8"/>
    </row>
    <row r="191" spans="1:10" ht="15.75" customHeight="1" x14ac:dyDescent="0.25">
      <c r="A191" s="1"/>
      <c r="B191" s="1"/>
      <c r="D191" s="1"/>
      <c r="H191" s="8"/>
      <c r="I191" s="8"/>
      <c r="J191" s="8"/>
    </row>
    <row r="192" spans="1:10" ht="15.75" customHeight="1" x14ac:dyDescent="0.25">
      <c r="A192" s="1"/>
      <c r="B192" s="1"/>
      <c r="D192" s="1"/>
      <c r="H192" s="8"/>
      <c r="I192" s="8"/>
      <c r="J192" s="8"/>
    </row>
    <row r="193" spans="1:10" ht="15.75" customHeight="1" x14ac:dyDescent="0.25">
      <c r="A193" s="1"/>
      <c r="B193" s="1"/>
      <c r="D193" s="1"/>
      <c r="H193" s="8"/>
      <c r="I193" s="8"/>
      <c r="J193" s="8"/>
    </row>
    <row r="194" spans="1:10" ht="15.75" customHeight="1" x14ac:dyDescent="0.25">
      <c r="A194" s="1"/>
      <c r="B194" s="1"/>
      <c r="D194" s="1"/>
      <c r="H194" s="8"/>
      <c r="I194" s="8"/>
      <c r="J194" s="8"/>
    </row>
    <row r="195" spans="1:10" ht="15.75" customHeight="1" x14ac:dyDescent="0.25">
      <c r="A195" s="1"/>
      <c r="B195" s="1"/>
      <c r="D195" s="1"/>
      <c r="H195" s="8"/>
      <c r="I195" s="8"/>
      <c r="J195" s="8"/>
    </row>
    <row r="196" spans="1:10" ht="15.75" customHeight="1" x14ac:dyDescent="0.25">
      <c r="A196" s="1"/>
      <c r="B196" s="1"/>
      <c r="D196" s="1"/>
      <c r="H196" s="8"/>
      <c r="I196" s="8"/>
      <c r="J196" s="8"/>
    </row>
    <row r="197" spans="1:10" ht="15.75" customHeight="1" x14ac:dyDescent="0.25">
      <c r="A197" s="1"/>
      <c r="B197" s="1"/>
      <c r="D197" s="1"/>
      <c r="H197" s="8"/>
      <c r="I197" s="8"/>
      <c r="J197" s="8"/>
    </row>
    <row r="198" spans="1:10" ht="15.75" customHeight="1" x14ac:dyDescent="0.25">
      <c r="A198" s="1"/>
      <c r="B198" s="1"/>
      <c r="D198" s="1"/>
      <c r="H198" s="8"/>
      <c r="I198" s="8"/>
      <c r="J198" s="8"/>
    </row>
    <row r="199" spans="1:10" ht="15.75" customHeight="1" x14ac:dyDescent="0.25">
      <c r="A199" s="1"/>
      <c r="B199" s="1"/>
      <c r="D199" s="1"/>
      <c r="H199" s="8"/>
      <c r="I199" s="8"/>
      <c r="J199" s="8"/>
    </row>
    <row r="200" spans="1:10" ht="15.75" customHeight="1" x14ac:dyDescent="0.25">
      <c r="A200" s="1"/>
      <c r="B200" s="1"/>
      <c r="D200" s="1"/>
      <c r="H200" s="8"/>
      <c r="I200" s="8"/>
      <c r="J200" s="8"/>
    </row>
    <row r="201" spans="1:10" ht="15.75" customHeight="1" x14ac:dyDescent="0.25">
      <c r="A201" s="1"/>
      <c r="B201" s="1"/>
      <c r="D201" s="1"/>
      <c r="H201" s="8"/>
      <c r="I201" s="8"/>
      <c r="J201" s="8"/>
    </row>
    <row r="202" spans="1:10" ht="15.75" customHeight="1" x14ac:dyDescent="0.25">
      <c r="A202" s="1"/>
      <c r="B202" s="1"/>
      <c r="D202" s="1"/>
      <c r="H202" s="8"/>
      <c r="I202" s="8"/>
      <c r="J202" s="8"/>
    </row>
    <row r="203" spans="1:10" ht="15.75" customHeight="1" x14ac:dyDescent="0.25">
      <c r="A203" s="1"/>
      <c r="B203" s="1"/>
      <c r="D203" s="1"/>
      <c r="H203" s="8"/>
      <c r="I203" s="8"/>
      <c r="J203" s="8"/>
    </row>
    <row r="204" spans="1:10" ht="15.75" customHeight="1" x14ac:dyDescent="0.25">
      <c r="A204" s="1"/>
      <c r="B204" s="1"/>
      <c r="D204" s="1"/>
      <c r="H204" s="8"/>
      <c r="I204" s="8"/>
      <c r="J204" s="8"/>
    </row>
    <row r="205" spans="1:10" ht="15.75" customHeight="1" x14ac:dyDescent="0.25">
      <c r="A205" s="1"/>
      <c r="B205" s="1"/>
      <c r="D205" s="1"/>
      <c r="H205" s="8"/>
      <c r="I205" s="8"/>
      <c r="J205" s="8"/>
    </row>
    <row r="206" spans="1:10" ht="15.75" customHeight="1" x14ac:dyDescent="0.25">
      <c r="A206" s="1"/>
      <c r="B206" s="1"/>
      <c r="D206" s="1"/>
      <c r="H206" s="8"/>
      <c r="I206" s="8"/>
      <c r="J206" s="8"/>
    </row>
    <row r="207" spans="1:10" ht="15.75" customHeight="1" x14ac:dyDescent="0.25">
      <c r="A207" s="1"/>
      <c r="B207" s="1"/>
      <c r="D207" s="1"/>
      <c r="H207" s="8"/>
      <c r="I207" s="8"/>
      <c r="J207" s="8"/>
    </row>
    <row r="208" spans="1:10" ht="15.75" customHeight="1" x14ac:dyDescent="0.25">
      <c r="A208" s="1"/>
      <c r="B208" s="1"/>
      <c r="D208" s="1"/>
      <c r="H208" s="8"/>
      <c r="I208" s="8"/>
      <c r="J208" s="8"/>
    </row>
    <row r="209" spans="1:10" ht="15.75" customHeight="1" x14ac:dyDescent="0.25">
      <c r="A209" s="1"/>
      <c r="B209" s="1"/>
      <c r="D209" s="1"/>
      <c r="H209" s="8"/>
      <c r="I209" s="8"/>
      <c r="J209" s="8"/>
    </row>
    <row r="210" spans="1:10" ht="15.75" customHeight="1" x14ac:dyDescent="0.25">
      <c r="A210" s="1"/>
      <c r="B210" s="1"/>
      <c r="D210" s="1"/>
      <c r="H210" s="8"/>
      <c r="I210" s="8"/>
      <c r="J210" s="8"/>
    </row>
    <row r="211" spans="1:10" ht="15.75" customHeight="1" x14ac:dyDescent="0.25">
      <c r="A211" s="1"/>
      <c r="B211" s="1"/>
      <c r="D211" s="1"/>
      <c r="H211" s="8"/>
      <c r="I211" s="8"/>
      <c r="J211" s="8"/>
    </row>
    <row r="212" spans="1:10" ht="15.75" customHeight="1" x14ac:dyDescent="0.25">
      <c r="A212" s="1"/>
      <c r="B212" s="1"/>
      <c r="D212" s="1"/>
      <c r="H212" s="8"/>
      <c r="I212" s="8"/>
      <c r="J212" s="8"/>
    </row>
    <row r="213" spans="1:10" ht="15.75" customHeight="1" x14ac:dyDescent="0.25">
      <c r="A213" s="1"/>
      <c r="B213" s="1"/>
      <c r="D213" s="1"/>
      <c r="H213" s="8"/>
      <c r="I213" s="8"/>
      <c r="J213" s="8"/>
    </row>
    <row r="214" spans="1:10" ht="15.75" customHeight="1" x14ac:dyDescent="0.25">
      <c r="A214" s="1"/>
      <c r="B214" s="1"/>
      <c r="D214" s="1"/>
      <c r="H214" s="8"/>
      <c r="I214" s="8"/>
      <c r="J214" s="8"/>
    </row>
    <row r="215" spans="1:10" ht="15.75" customHeight="1" x14ac:dyDescent="0.25">
      <c r="A215" s="1"/>
      <c r="B215" s="1"/>
      <c r="D215" s="1"/>
      <c r="H215" s="8"/>
      <c r="I215" s="8"/>
      <c r="J215" s="8"/>
    </row>
    <row r="216" spans="1:10" ht="15.75" customHeight="1" x14ac:dyDescent="0.25">
      <c r="A216" s="1"/>
      <c r="B216" s="1"/>
      <c r="D216" s="1"/>
      <c r="H216" s="8"/>
      <c r="I216" s="8"/>
      <c r="J216" s="8"/>
    </row>
    <row r="217" spans="1:10" ht="15.75" customHeight="1" x14ac:dyDescent="0.25">
      <c r="A217" s="1"/>
      <c r="B217" s="1"/>
      <c r="D217" s="1"/>
      <c r="H217" s="8"/>
      <c r="I217" s="8"/>
      <c r="J217" s="8"/>
    </row>
    <row r="218" spans="1:10" ht="15.75" customHeight="1" x14ac:dyDescent="0.25">
      <c r="A218" s="1"/>
      <c r="B218" s="1"/>
      <c r="D218" s="1"/>
      <c r="H218" s="8"/>
      <c r="I218" s="8"/>
      <c r="J218" s="8"/>
    </row>
    <row r="219" spans="1:10" ht="15.75" customHeight="1" x14ac:dyDescent="0.25">
      <c r="A219" s="1"/>
      <c r="B219" s="1"/>
      <c r="D219" s="1"/>
      <c r="H219" s="8"/>
      <c r="I219" s="8"/>
      <c r="J219" s="8"/>
    </row>
    <row r="220" spans="1:10" ht="15.75" customHeight="1" x14ac:dyDescent="0.25">
      <c r="A220" s="1"/>
      <c r="B220" s="1"/>
      <c r="D220" s="1"/>
      <c r="H220" s="8"/>
      <c r="I220" s="8"/>
      <c r="J220" s="8"/>
    </row>
    <row r="221" spans="1:10" ht="15.75" customHeight="1" x14ac:dyDescent="0.25">
      <c r="A221" s="1"/>
      <c r="B221" s="1"/>
      <c r="D221" s="1"/>
      <c r="H221" s="8"/>
      <c r="I221" s="8"/>
      <c r="J221" s="8"/>
    </row>
    <row r="222" spans="1:10" ht="15.75" customHeight="1" x14ac:dyDescent="0.25">
      <c r="A222" s="1"/>
      <c r="B222" s="1"/>
      <c r="D222" s="1"/>
      <c r="H222" s="8"/>
      <c r="I222" s="8"/>
      <c r="J222" s="8"/>
    </row>
    <row r="223" spans="1:10" ht="15.75" customHeight="1" x14ac:dyDescent="0.25">
      <c r="A223" s="1"/>
      <c r="B223" s="1"/>
      <c r="D223" s="1"/>
      <c r="H223" s="8"/>
      <c r="I223" s="8"/>
      <c r="J223" s="8"/>
    </row>
    <row r="224" spans="1:10" ht="15.75" customHeight="1" x14ac:dyDescent="0.25">
      <c r="A224" s="1"/>
      <c r="B224" s="1"/>
      <c r="D224" s="1"/>
      <c r="H224" s="8"/>
      <c r="I224" s="8"/>
      <c r="J224" s="8"/>
    </row>
    <row r="225" spans="1:10" ht="15.75" customHeight="1" x14ac:dyDescent="0.25">
      <c r="A225" s="1"/>
      <c r="B225" s="1"/>
      <c r="D225" s="1"/>
      <c r="H225" s="8"/>
      <c r="I225" s="8"/>
      <c r="J225" s="8"/>
    </row>
    <row r="226" spans="1:10" ht="15.75" customHeight="1" x14ac:dyDescent="0.25">
      <c r="A226" s="1"/>
      <c r="B226" s="1"/>
      <c r="D226" s="1"/>
      <c r="H226" s="8"/>
      <c r="I226" s="8"/>
      <c r="J226" s="8"/>
    </row>
    <row r="227" spans="1:10" ht="15.75" customHeight="1" x14ac:dyDescent="0.25">
      <c r="A227" s="1"/>
      <c r="B227" s="1"/>
      <c r="D227" s="1"/>
      <c r="H227" s="8"/>
      <c r="I227" s="8"/>
      <c r="J227" s="8"/>
    </row>
    <row r="228" spans="1:10" ht="15.75" customHeight="1" x14ac:dyDescent="0.25">
      <c r="A228" s="1"/>
      <c r="B228" s="1"/>
      <c r="D228" s="1"/>
      <c r="H228" s="8"/>
      <c r="I228" s="8"/>
      <c r="J228" s="8"/>
    </row>
    <row r="229" spans="1:10" ht="15.75" customHeight="1" x14ac:dyDescent="0.25">
      <c r="A229" s="1"/>
      <c r="B229" s="1"/>
      <c r="D229" s="1"/>
      <c r="H229" s="8"/>
      <c r="I229" s="8"/>
      <c r="J229" s="8"/>
    </row>
    <row r="230" spans="1:10" ht="15.75" customHeight="1" x14ac:dyDescent="0.25">
      <c r="A230" s="1"/>
      <c r="B230" s="1"/>
      <c r="D230" s="1"/>
      <c r="H230" s="8"/>
      <c r="I230" s="8"/>
      <c r="J230" s="8"/>
    </row>
    <row r="231" spans="1:10" ht="15.75" customHeight="1" x14ac:dyDescent="0.25">
      <c r="A231" s="1"/>
      <c r="B231" s="1"/>
      <c r="D231" s="1"/>
      <c r="H231" s="8"/>
      <c r="I231" s="8"/>
      <c r="J231" s="8"/>
    </row>
    <row r="232" spans="1:10" ht="15.75" customHeight="1" x14ac:dyDescent="0.25">
      <c r="A232" s="1"/>
      <c r="B232" s="1"/>
      <c r="D232" s="1"/>
      <c r="H232" s="8"/>
      <c r="I232" s="8"/>
      <c r="J232" s="8"/>
    </row>
    <row r="233" spans="1:10" ht="15.75" customHeight="1" x14ac:dyDescent="0.25">
      <c r="A233" s="1"/>
      <c r="B233" s="1"/>
      <c r="D233" s="1"/>
      <c r="H233" s="8"/>
      <c r="I233" s="8"/>
      <c r="J233" s="8"/>
    </row>
    <row r="234" spans="1:10" ht="15.75" customHeight="1" x14ac:dyDescent="0.25">
      <c r="A234" s="1"/>
      <c r="B234" s="1"/>
      <c r="D234" s="1"/>
      <c r="H234" s="8"/>
      <c r="I234" s="8"/>
      <c r="J234" s="8"/>
    </row>
    <row r="235" spans="1:10" ht="15.75" customHeight="1" x14ac:dyDescent="0.25">
      <c r="A235" s="1"/>
      <c r="B235" s="1"/>
      <c r="D235" s="1"/>
      <c r="H235" s="8"/>
      <c r="I235" s="8"/>
      <c r="J235" s="8"/>
    </row>
    <row r="236" spans="1:10" ht="15.75" customHeight="1" x14ac:dyDescent="0.25">
      <c r="A236" s="1"/>
      <c r="B236" s="1"/>
      <c r="D236" s="1"/>
      <c r="H236" s="8"/>
      <c r="I236" s="8"/>
      <c r="J236" s="8"/>
    </row>
    <row r="237" spans="1:10" ht="15.75" customHeight="1" x14ac:dyDescent="0.25">
      <c r="A237" s="1"/>
      <c r="B237" s="1"/>
      <c r="D237" s="1"/>
      <c r="H237" s="8"/>
      <c r="I237" s="8"/>
      <c r="J237" s="8"/>
    </row>
    <row r="238" spans="1:10" ht="15.75" customHeight="1" x14ac:dyDescent="0.25">
      <c r="A238" s="1"/>
      <c r="B238" s="1"/>
      <c r="D238" s="1"/>
      <c r="H238" s="8"/>
      <c r="I238" s="8"/>
      <c r="J238" s="8"/>
    </row>
    <row r="239" spans="1:10" ht="15.75" customHeight="1" x14ac:dyDescent="0.25">
      <c r="A239" s="1"/>
      <c r="B239" s="1"/>
      <c r="D239" s="1"/>
      <c r="H239" s="8"/>
      <c r="I239" s="8"/>
      <c r="J239" s="8"/>
    </row>
    <row r="240" spans="1:10" ht="15.75" customHeight="1" x14ac:dyDescent="0.25">
      <c r="A240" s="1"/>
      <c r="B240" s="1"/>
      <c r="D240" s="1"/>
      <c r="H240" s="8"/>
      <c r="I240" s="8"/>
      <c r="J240" s="8"/>
    </row>
    <row r="241" spans="1:10" ht="15.75" customHeight="1" x14ac:dyDescent="0.25">
      <c r="A241" s="1"/>
      <c r="B241" s="1"/>
      <c r="D241" s="1"/>
      <c r="H241" s="8"/>
      <c r="I241" s="8"/>
      <c r="J241" s="8"/>
    </row>
    <row r="242" spans="1:10" ht="15.75" customHeight="1" x14ac:dyDescent="0.25">
      <c r="A242" s="1"/>
      <c r="B242" s="1"/>
      <c r="D242" s="1"/>
      <c r="H242" s="8"/>
      <c r="I242" s="8"/>
      <c r="J242" s="8"/>
    </row>
    <row r="243" spans="1:10" ht="15.75" customHeight="1" x14ac:dyDescent="0.25">
      <c r="A243" s="1"/>
      <c r="B243" s="1"/>
      <c r="D243" s="1"/>
      <c r="H243" s="8"/>
      <c r="I243" s="8"/>
      <c r="J243" s="8"/>
    </row>
    <row r="244" spans="1:10" ht="15.75" customHeight="1" x14ac:dyDescent="0.25">
      <c r="A244" s="1"/>
      <c r="B244" s="1"/>
      <c r="D244" s="1"/>
      <c r="H244" s="8"/>
      <c r="I244" s="8"/>
      <c r="J244" s="8"/>
    </row>
    <row r="245" spans="1:10" ht="15.75" customHeight="1" x14ac:dyDescent="0.25">
      <c r="A245" s="1"/>
      <c r="B245" s="1"/>
      <c r="D245" s="1"/>
      <c r="H245" s="8"/>
      <c r="I245" s="8"/>
      <c r="J245" s="8"/>
    </row>
    <row r="246" spans="1:10" ht="15.75" customHeight="1" x14ac:dyDescent="0.25">
      <c r="A246" s="1"/>
      <c r="B246" s="1"/>
      <c r="D246" s="1"/>
      <c r="H246" s="8"/>
      <c r="I246" s="8"/>
      <c r="J246" s="8"/>
    </row>
    <row r="247" spans="1:10" ht="15.75" customHeight="1" x14ac:dyDescent="0.25">
      <c r="A247" s="1"/>
      <c r="B247" s="1"/>
      <c r="D247" s="1"/>
      <c r="H247" s="8"/>
      <c r="I247" s="8"/>
      <c r="J247" s="8"/>
    </row>
    <row r="248" spans="1:10" ht="15.75" customHeight="1" x14ac:dyDescent="0.25">
      <c r="A248" s="1"/>
      <c r="B248" s="1"/>
      <c r="D248" s="1"/>
      <c r="H248" s="8"/>
      <c r="I248" s="8"/>
      <c r="J248" s="8"/>
    </row>
    <row r="249" spans="1:10" ht="15.75" customHeight="1" x14ac:dyDescent="0.25">
      <c r="A249" s="1"/>
      <c r="B249" s="1"/>
      <c r="D249" s="1"/>
      <c r="H249" s="8"/>
      <c r="I249" s="8"/>
      <c r="J249" s="8"/>
    </row>
    <row r="250" spans="1:10" ht="15.75" customHeight="1" x14ac:dyDescent="0.25">
      <c r="A250" s="1"/>
      <c r="B250" s="1"/>
      <c r="D250" s="1"/>
      <c r="H250" s="8"/>
      <c r="I250" s="8"/>
      <c r="J250" s="8"/>
    </row>
    <row r="251" spans="1:10" ht="15.75" customHeight="1" x14ac:dyDescent="0.25">
      <c r="A251" s="1"/>
      <c r="B251" s="1"/>
      <c r="D251" s="1"/>
      <c r="H251" s="8"/>
      <c r="I251" s="8"/>
      <c r="J251" s="8"/>
    </row>
    <row r="252" spans="1:10" ht="15.75" customHeight="1" x14ac:dyDescent="0.25">
      <c r="A252" s="1"/>
      <c r="B252" s="1"/>
      <c r="D252" s="1"/>
      <c r="H252" s="8"/>
      <c r="I252" s="8"/>
      <c r="J252" s="8"/>
    </row>
    <row r="253" spans="1:10" ht="15.75" customHeight="1" x14ac:dyDescent="0.25">
      <c r="A253" s="1"/>
      <c r="B253" s="1"/>
      <c r="D253" s="1"/>
      <c r="H253" s="8"/>
      <c r="I253" s="8"/>
      <c r="J253" s="8"/>
    </row>
    <row r="254" spans="1:10" ht="15.75" customHeight="1" x14ac:dyDescent="0.25">
      <c r="A254" s="1"/>
      <c r="B254" s="1"/>
      <c r="D254" s="1"/>
      <c r="H254" s="8"/>
      <c r="I254" s="8"/>
      <c r="J254" s="8"/>
    </row>
    <row r="255" spans="1:10" ht="15.75" customHeight="1" x14ac:dyDescent="0.25">
      <c r="A255" s="1"/>
      <c r="B255" s="1"/>
      <c r="D255" s="1"/>
      <c r="H255" s="8"/>
      <c r="I255" s="8"/>
      <c r="J255" s="8"/>
    </row>
    <row r="256" spans="1:10" ht="15.75" customHeight="1" x14ac:dyDescent="0.25">
      <c r="A256" s="1"/>
      <c r="B256" s="1"/>
      <c r="D256" s="1"/>
      <c r="H256" s="8"/>
      <c r="I256" s="8"/>
      <c r="J256" s="8"/>
    </row>
    <row r="257" spans="1:10" ht="15.75" customHeight="1" x14ac:dyDescent="0.25">
      <c r="A257" s="1"/>
      <c r="B257" s="1"/>
      <c r="D257" s="1"/>
      <c r="H257" s="8"/>
      <c r="I257" s="8"/>
      <c r="J257" s="8"/>
    </row>
    <row r="258" spans="1:10" ht="15.75" customHeight="1" x14ac:dyDescent="0.25">
      <c r="A258" s="1"/>
      <c r="B258" s="1"/>
      <c r="D258" s="1"/>
      <c r="H258" s="8"/>
      <c r="I258" s="8"/>
      <c r="J258" s="8"/>
    </row>
    <row r="259" spans="1:10" ht="15.75" customHeight="1" x14ac:dyDescent="0.25">
      <c r="A259" s="1"/>
      <c r="B259" s="1"/>
      <c r="D259" s="1"/>
      <c r="H259" s="8"/>
      <c r="I259" s="8"/>
      <c r="J259" s="8"/>
    </row>
    <row r="260" spans="1:10" ht="15.75" customHeight="1" x14ac:dyDescent="0.25">
      <c r="A260" s="1"/>
      <c r="B260" s="1"/>
      <c r="D260" s="1"/>
      <c r="H260" s="8"/>
      <c r="I260" s="8"/>
      <c r="J260" s="8"/>
    </row>
    <row r="261" spans="1:10" ht="15.75" customHeight="1" x14ac:dyDescent="0.25">
      <c r="A261" s="1"/>
      <c r="B261" s="1"/>
      <c r="D261" s="1"/>
      <c r="H261" s="8"/>
      <c r="I261" s="8"/>
      <c r="J261" s="8"/>
    </row>
    <row r="262" spans="1:10" ht="15.75" customHeight="1" x14ac:dyDescent="0.25">
      <c r="A262" s="1"/>
      <c r="B262" s="1"/>
      <c r="D262" s="1"/>
      <c r="H262" s="8"/>
      <c r="I262" s="8"/>
      <c r="J262" s="8"/>
    </row>
    <row r="263" spans="1:10" ht="15.75" customHeight="1" x14ac:dyDescent="0.25">
      <c r="A263" s="1"/>
      <c r="B263" s="1"/>
      <c r="D263" s="1"/>
      <c r="H263" s="8"/>
      <c r="I263" s="8"/>
      <c r="J263" s="8"/>
    </row>
    <row r="264" spans="1:10" ht="15.75" customHeight="1" x14ac:dyDescent="0.25">
      <c r="A264" s="1"/>
      <c r="B264" s="1"/>
      <c r="D264" s="1"/>
      <c r="H264" s="8"/>
      <c r="I264" s="8"/>
      <c r="J264" s="8"/>
    </row>
    <row r="265" spans="1:10" ht="15.75" customHeight="1" x14ac:dyDescent="0.25">
      <c r="A265" s="1"/>
      <c r="B265" s="1"/>
      <c r="D265" s="1"/>
      <c r="H265" s="8"/>
      <c r="I265" s="8"/>
      <c r="J265" s="8"/>
    </row>
    <row r="266" spans="1:10" ht="15.75" customHeight="1" x14ac:dyDescent="0.25">
      <c r="A266" s="1"/>
      <c r="B266" s="1"/>
      <c r="D266" s="1"/>
      <c r="H266" s="8"/>
      <c r="I266" s="8"/>
      <c r="J266" s="8"/>
    </row>
    <row r="267" spans="1:10" ht="15.75" customHeight="1" x14ac:dyDescent="0.25">
      <c r="A267" s="1"/>
      <c r="B267" s="1"/>
      <c r="D267" s="1"/>
      <c r="H267" s="8"/>
      <c r="I267" s="8"/>
      <c r="J267" s="8"/>
    </row>
    <row r="268" spans="1:10" ht="15.75" customHeight="1" x14ac:dyDescent="0.25">
      <c r="A268" s="1"/>
      <c r="B268" s="1"/>
      <c r="D268" s="1"/>
      <c r="H268" s="8"/>
      <c r="I268" s="8"/>
      <c r="J268" s="8"/>
    </row>
    <row r="269" spans="1:10" ht="15.75" customHeight="1" x14ac:dyDescent="0.25">
      <c r="A269" s="1"/>
      <c r="B269" s="1"/>
      <c r="D269" s="1"/>
      <c r="H269" s="8"/>
      <c r="I269" s="8"/>
      <c r="J269" s="8"/>
    </row>
    <row r="270" spans="1:10" ht="15.75" customHeight="1" x14ac:dyDescent="0.25">
      <c r="A270" s="1"/>
      <c r="B270" s="1"/>
      <c r="D270" s="1"/>
      <c r="H270" s="8"/>
      <c r="I270" s="8"/>
      <c r="J270" s="8"/>
    </row>
    <row r="271" spans="1:10" ht="15.75" customHeight="1" x14ac:dyDescent="0.25">
      <c r="A271" s="1"/>
      <c r="B271" s="1"/>
      <c r="D271" s="1"/>
      <c r="H271" s="8"/>
      <c r="I271" s="8"/>
      <c r="J271" s="8"/>
    </row>
    <row r="272" spans="1:10" ht="15.75" customHeight="1" x14ac:dyDescent="0.25">
      <c r="A272" s="1"/>
      <c r="B272" s="1"/>
      <c r="D272" s="1"/>
      <c r="H272" s="8"/>
      <c r="I272" s="8"/>
      <c r="J272" s="8"/>
    </row>
    <row r="273" spans="1:10" ht="15.75" customHeight="1" x14ac:dyDescent="0.25">
      <c r="A273" s="1"/>
      <c r="B273" s="1"/>
      <c r="D273" s="1"/>
      <c r="H273" s="8"/>
      <c r="I273" s="8"/>
      <c r="J273" s="8"/>
    </row>
    <row r="274" spans="1:10" ht="15.75" customHeight="1" x14ac:dyDescent="0.25">
      <c r="A274" s="1"/>
      <c r="B274" s="1"/>
      <c r="D274" s="1"/>
      <c r="H274" s="8"/>
      <c r="I274" s="8"/>
      <c r="J274" s="8"/>
    </row>
    <row r="275" spans="1:10" ht="15.75" customHeight="1" x14ac:dyDescent="0.25">
      <c r="A275" s="1"/>
      <c r="B275" s="1"/>
      <c r="D275" s="1"/>
      <c r="H275" s="8"/>
      <c r="I275" s="8"/>
      <c r="J275" s="8"/>
    </row>
    <row r="276" spans="1:10" ht="15.75" customHeight="1" x14ac:dyDescent="0.25">
      <c r="A276" s="1"/>
      <c r="B276" s="1"/>
      <c r="D276" s="1"/>
      <c r="H276" s="8"/>
      <c r="I276" s="8"/>
      <c r="J276" s="8"/>
    </row>
    <row r="277" spans="1:10" ht="15.75" customHeight="1" x14ac:dyDescent="0.25">
      <c r="A277" s="1"/>
      <c r="B277" s="1"/>
      <c r="D277" s="1"/>
      <c r="H277" s="8"/>
      <c r="I277" s="8"/>
      <c r="J277" s="8"/>
    </row>
    <row r="278" spans="1:10" ht="15.75" customHeight="1" x14ac:dyDescent="0.25">
      <c r="A278" s="1"/>
      <c r="B278" s="1"/>
      <c r="D278" s="1"/>
      <c r="H278" s="8"/>
      <c r="I278" s="8"/>
      <c r="J278" s="8"/>
    </row>
    <row r="279" spans="1:10" ht="15.75" customHeight="1" x14ac:dyDescent="0.25">
      <c r="A279" s="1"/>
      <c r="B279" s="1"/>
      <c r="D279" s="1"/>
      <c r="H279" s="8"/>
      <c r="I279" s="8"/>
      <c r="J279" s="8"/>
    </row>
    <row r="280" spans="1:10" ht="15.75" customHeight="1" x14ac:dyDescent="0.25">
      <c r="A280" s="1"/>
      <c r="B280" s="1"/>
      <c r="D280" s="1"/>
      <c r="H280" s="8"/>
      <c r="I280" s="8"/>
      <c r="J280" s="8"/>
    </row>
    <row r="281" spans="1:10" ht="15.75" customHeight="1" x14ac:dyDescent="0.25">
      <c r="A281" s="1"/>
      <c r="B281" s="1"/>
      <c r="D281" s="1"/>
      <c r="H281" s="8"/>
      <c r="I281" s="8"/>
      <c r="J281" s="8"/>
    </row>
    <row r="282" spans="1:10" ht="15.75" customHeight="1" x14ac:dyDescent="0.25">
      <c r="A282" s="1"/>
      <c r="B282" s="1"/>
      <c r="D282" s="1"/>
      <c r="H282" s="8"/>
      <c r="I282" s="8"/>
      <c r="J282" s="8"/>
    </row>
    <row r="283" spans="1:10" ht="15.75" customHeight="1" x14ac:dyDescent="0.25">
      <c r="A283" s="1"/>
      <c r="B283" s="1"/>
      <c r="D283" s="1"/>
      <c r="H283" s="8"/>
      <c r="I283" s="8"/>
      <c r="J283" s="8"/>
    </row>
    <row r="284" spans="1:10" ht="15.75" customHeight="1" x14ac:dyDescent="0.25">
      <c r="A284" s="1"/>
      <c r="B284" s="1"/>
      <c r="D284" s="1"/>
      <c r="H284" s="8"/>
      <c r="I284" s="8"/>
      <c r="J284" s="8"/>
    </row>
    <row r="285" spans="1:10" ht="15.75" customHeight="1" x14ac:dyDescent="0.25">
      <c r="A285" s="1"/>
      <c r="B285" s="1"/>
      <c r="D285" s="1"/>
      <c r="H285" s="8"/>
      <c r="I285" s="8"/>
      <c r="J285" s="8"/>
    </row>
    <row r="286" spans="1:10" ht="15.75" customHeight="1" x14ac:dyDescent="0.25">
      <c r="A286" s="1"/>
      <c r="B286" s="1"/>
      <c r="D286" s="1"/>
      <c r="H286" s="8"/>
      <c r="I286" s="8"/>
      <c r="J286" s="8"/>
    </row>
    <row r="287" spans="1:10" ht="15.75" customHeight="1" x14ac:dyDescent="0.25">
      <c r="A287" s="1"/>
      <c r="B287" s="1"/>
      <c r="D287" s="1"/>
      <c r="H287" s="8"/>
      <c r="I287" s="8"/>
      <c r="J287" s="8"/>
    </row>
    <row r="288" spans="1:10" ht="15.75" customHeight="1" x14ac:dyDescent="0.25">
      <c r="A288" s="1"/>
      <c r="B288" s="1"/>
      <c r="D288" s="1"/>
      <c r="H288" s="8"/>
      <c r="I288" s="8"/>
      <c r="J288" s="8"/>
    </row>
    <row r="289" spans="1:10" ht="15.75" customHeight="1" x14ac:dyDescent="0.25">
      <c r="A289" s="1"/>
      <c r="B289" s="1"/>
      <c r="D289" s="1"/>
      <c r="H289" s="8"/>
      <c r="I289" s="8"/>
      <c r="J289" s="8"/>
    </row>
    <row r="290" spans="1:10" ht="15.75" customHeight="1" x14ac:dyDescent="0.25">
      <c r="A290" s="1"/>
      <c r="B290" s="1"/>
      <c r="D290" s="1"/>
      <c r="H290" s="8"/>
      <c r="I290" s="8"/>
      <c r="J290" s="8"/>
    </row>
    <row r="291" spans="1:10" ht="15.75" customHeight="1" x14ac:dyDescent="0.25">
      <c r="A291" s="1"/>
      <c r="B291" s="1"/>
      <c r="D291" s="1"/>
      <c r="H291" s="8"/>
      <c r="I291" s="8"/>
      <c r="J291" s="8"/>
    </row>
    <row r="292" spans="1:10" ht="15.75" customHeight="1" x14ac:dyDescent="0.25">
      <c r="A292" s="1"/>
      <c r="B292" s="1"/>
      <c r="D292" s="1"/>
      <c r="H292" s="8"/>
      <c r="I292" s="8"/>
      <c r="J292" s="8"/>
    </row>
    <row r="293" spans="1:10" ht="15.75" customHeight="1" x14ac:dyDescent="0.25">
      <c r="A293" s="1"/>
      <c r="B293" s="1"/>
      <c r="D293" s="1"/>
      <c r="H293" s="8"/>
      <c r="I293" s="8"/>
      <c r="J293" s="8"/>
    </row>
    <row r="294" spans="1:10" ht="15.75" customHeight="1" x14ac:dyDescent="0.25">
      <c r="A294" s="1"/>
      <c r="B294" s="1"/>
      <c r="D294" s="1"/>
      <c r="H294" s="8"/>
      <c r="I294" s="8"/>
      <c r="J294" s="8"/>
    </row>
    <row r="295" spans="1:10" ht="15.75" customHeight="1" x14ac:dyDescent="0.25">
      <c r="A295" s="1"/>
      <c r="B295" s="1"/>
      <c r="D295" s="1"/>
      <c r="H295" s="8"/>
      <c r="I295" s="8"/>
      <c r="J295" s="8"/>
    </row>
    <row r="296" spans="1:10" ht="15.75" customHeight="1" x14ac:dyDescent="0.25">
      <c r="A296" s="1"/>
      <c r="B296" s="1"/>
      <c r="D296" s="1"/>
      <c r="H296" s="8"/>
      <c r="I296" s="8"/>
      <c r="J296" s="8"/>
    </row>
    <row r="297" spans="1:10" ht="15.75" customHeight="1" x14ac:dyDescent="0.25">
      <c r="A297" s="1"/>
      <c r="B297" s="1"/>
      <c r="D297" s="1"/>
      <c r="H297" s="8"/>
      <c r="I297" s="8"/>
      <c r="J297" s="8"/>
    </row>
    <row r="298" spans="1:10" ht="15.75" customHeight="1" x14ac:dyDescent="0.25">
      <c r="A298" s="1"/>
      <c r="B298" s="1"/>
      <c r="D298" s="1"/>
      <c r="H298" s="8"/>
      <c r="I298" s="8"/>
      <c r="J298" s="8"/>
    </row>
    <row r="299" spans="1:10" ht="15.75" customHeight="1" x14ac:dyDescent="0.25">
      <c r="A299" s="1"/>
      <c r="B299" s="1"/>
      <c r="D299" s="1"/>
      <c r="H299" s="8"/>
      <c r="I299" s="8"/>
      <c r="J299" s="8"/>
    </row>
    <row r="300" spans="1:10" ht="15.75" customHeight="1" x14ac:dyDescent="0.25">
      <c r="A300" s="1"/>
      <c r="B300" s="1"/>
      <c r="D300" s="1"/>
      <c r="H300" s="8"/>
      <c r="I300" s="8"/>
      <c r="J300" s="8"/>
    </row>
    <row r="301" spans="1:10" ht="15.75" customHeight="1" x14ac:dyDescent="0.25">
      <c r="A301" s="1"/>
      <c r="B301" s="1"/>
      <c r="D301" s="1"/>
      <c r="H301" s="8"/>
      <c r="I301" s="8"/>
      <c r="J301" s="8"/>
    </row>
    <row r="302" spans="1:10" ht="15.75" customHeight="1" x14ac:dyDescent="0.25">
      <c r="A302" s="1"/>
      <c r="B302" s="1"/>
      <c r="D302" s="1"/>
      <c r="H302" s="8"/>
      <c r="I302" s="8"/>
      <c r="J302" s="8"/>
    </row>
    <row r="303" spans="1:10" ht="15.75" customHeight="1" x14ac:dyDescent="0.25">
      <c r="A303" s="1"/>
      <c r="B303" s="1"/>
      <c r="D303" s="1"/>
      <c r="H303" s="8"/>
      <c r="I303" s="8"/>
      <c r="J303" s="8"/>
    </row>
    <row r="304" spans="1:10" ht="15.75" customHeight="1" x14ac:dyDescent="0.25">
      <c r="A304" s="1"/>
      <c r="B304" s="1"/>
      <c r="D304" s="1"/>
      <c r="H304" s="8"/>
      <c r="I304" s="8"/>
      <c r="J304" s="8"/>
    </row>
    <row r="305" spans="1:10" ht="15.75" customHeight="1" x14ac:dyDescent="0.25">
      <c r="A305" s="1"/>
      <c r="B305" s="1"/>
      <c r="D305" s="1"/>
      <c r="H305" s="8"/>
      <c r="I305" s="8"/>
      <c r="J305" s="8"/>
    </row>
    <row r="306" spans="1:10" ht="15.75" customHeight="1" x14ac:dyDescent="0.25">
      <c r="A306" s="1"/>
      <c r="B306" s="1"/>
      <c r="D306" s="1"/>
      <c r="H306" s="8"/>
      <c r="I306" s="8"/>
      <c r="J306" s="8"/>
    </row>
    <row r="307" spans="1:10" ht="15.75" customHeight="1" x14ac:dyDescent="0.25">
      <c r="A307" s="1"/>
      <c r="B307" s="1"/>
      <c r="D307" s="1"/>
      <c r="H307" s="8"/>
      <c r="I307" s="8"/>
      <c r="J307" s="8"/>
    </row>
    <row r="308" spans="1:10" ht="15.75" customHeight="1" x14ac:dyDescent="0.25">
      <c r="A308" s="1"/>
      <c r="B308" s="1"/>
      <c r="D308" s="1"/>
      <c r="H308" s="8"/>
      <c r="I308" s="8"/>
      <c r="J308" s="8"/>
    </row>
    <row r="309" spans="1:10" ht="15.75" customHeight="1" x14ac:dyDescent="0.25">
      <c r="A309" s="1"/>
      <c r="B309" s="1"/>
      <c r="D309" s="1"/>
      <c r="H309" s="8"/>
      <c r="I309" s="8"/>
      <c r="J309" s="8"/>
    </row>
    <row r="310" spans="1:10" ht="15.75" customHeight="1" x14ac:dyDescent="0.25">
      <c r="A310" s="1"/>
      <c r="B310" s="1"/>
      <c r="D310" s="1"/>
      <c r="H310" s="8"/>
      <c r="I310" s="8"/>
      <c r="J310" s="8"/>
    </row>
    <row r="311" spans="1:10" ht="15.75" customHeight="1" x14ac:dyDescent="0.25">
      <c r="A311" s="1"/>
      <c r="B311" s="1"/>
      <c r="D311" s="1"/>
      <c r="H311" s="8"/>
      <c r="I311" s="8"/>
      <c r="J311" s="8"/>
    </row>
    <row r="312" spans="1:10" ht="15.75" customHeight="1" x14ac:dyDescent="0.25">
      <c r="A312" s="1"/>
      <c r="B312" s="1"/>
      <c r="D312" s="1"/>
      <c r="H312" s="8"/>
      <c r="I312" s="8"/>
      <c r="J312" s="8"/>
    </row>
    <row r="313" spans="1:10" ht="15.75" customHeight="1" x14ac:dyDescent="0.25">
      <c r="A313" s="1"/>
      <c r="B313" s="1"/>
      <c r="D313" s="1"/>
      <c r="H313" s="8"/>
      <c r="I313" s="8"/>
      <c r="J313" s="8"/>
    </row>
    <row r="314" spans="1:10" ht="15.75" customHeight="1" x14ac:dyDescent="0.25">
      <c r="A314" s="1"/>
      <c r="B314" s="1"/>
      <c r="D314" s="1"/>
      <c r="H314" s="8"/>
      <c r="I314" s="8"/>
      <c r="J314" s="8"/>
    </row>
    <row r="315" spans="1:10" ht="15.75" customHeight="1" x14ac:dyDescent="0.25">
      <c r="A315" s="1"/>
      <c r="B315" s="1"/>
      <c r="D315" s="1"/>
      <c r="H315" s="8"/>
      <c r="I315" s="8"/>
      <c r="J315" s="8"/>
    </row>
    <row r="316" spans="1:10" ht="15.75" customHeight="1" x14ac:dyDescent="0.25">
      <c r="A316" s="1"/>
      <c r="B316" s="1"/>
      <c r="D316" s="1"/>
      <c r="H316" s="8"/>
      <c r="I316" s="8"/>
      <c r="J316" s="8"/>
    </row>
    <row r="317" spans="1:10" ht="15.75" customHeight="1" x14ac:dyDescent="0.25">
      <c r="A317" s="1"/>
      <c r="B317" s="1"/>
      <c r="D317" s="1"/>
      <c r="H317" s="8"/>
      <c r="I317" s="8"/>
      <c r="J317" s="8"/>
    </row>
    <row r="318" spans="1:10" ht="15.75" customHeight="1" x14ac:dyDescent="0.25">
      <c r="A318" s="1"/>
      <c r="B318" s="1"/>
      <c r="D318" s="1"/>
      <c r="H318" s="8"/>
      <c r="I318" s="8"/>
      <c r="J318" s="8"/>
    </row>
    <row r="319" spans="1:10" ht="15.75" customHeight="1" x14ac:dyDescent="0.25">
      <c r="A319" s="1"/>
      <c r="B319" s="1"/>
      <c r="D319" s="1"/>
      <c r="H319" s="8"/>
      <c r="I319" s="8"/>
      <c r="J319" s="8"/>
    </row>
    <row r="320" spans="1:10" ht="15.75" customHeight="1" x14ac:dyDescent="0.25">
      <c r="A320" s="1"/>
      <c r="B320" s="1"/>
      <c r="D320" s="1"/>
      <c r="H320" s="8"/>
      <c r="I320" s="8"/>
      <c r="J320" s="8"/>
    </row>
    <row r="321" spans="1:10" ht="15.75" customHeight="1" x14ac:dyDescent="0.25">
      <c r="A321" s="1"/>
      <c r="B321" s="1"/>
      <c r="D321" s="1"/>
      <c r="H321" s="8"/>
      <c r="I321" s="8"/>
      <c r="J321" s="8"/>
    </row>
    <row r="322" spans="1:10" ht="15.75" customHeight="1" x14ac:dyDescent="0.25">
      <c r="A322" s="1"/>
      <c r="B322" s="1"/>
      <c r="D322" s="1"/>
      <c r="H322" s="8"/>
      <c r="I322" s="8"/>
      <c r="J322" s="8"/>
    </row>
    <row r="323" spans="1:10" ht="15.75" customHeight="1" x14ac:dyDescent="0.25">
      <c r="A323" s="1"/>
      <c r="B323" s="1"/>
      <c r="D323" s="1"/>
      <c r="H323" s="8"/>
      <c r="I323" s="8"/>
      <c r="J323" s="8"/>
    </row>
    <row r="324" spans="1:10" ht="15.75" customHeight="1" x14ac:dyDescent="0.25">
      <c r="A324" s="1"/>
      <c r="B324" s="1"/>
      <c r="D324" s="1"/>
      <c r="H324" s="8"/>
      <c r="I324" s="8"/>
      <c r="J324" s="8"/>
    </row>
    <row r="325" spans="1:10" ht="15.75" customHeight="1" x14ac:dyDescent="0.25">
      <c r="A325" s="1"/>
      <c r="B325" s="1"/>
      <c r="D325" s="1"/>
      <c r="H325" s="8"/>
      <c r="I325" s="8"/>
      <c r="J325" s="8"/>
    </row>
    <row r="326" spans="1:10" ht="15.75" customHeight="1" x14ac:dyDescent="0.25">
      <c r="A326" s="1"/>
      <c r="B326" s="1"/>
      <c r="D326" s="1"/>
      <c r="H326" s="8"/>
      <c r="I326" s="8"/>
      <c r="J326" s="8"/>
    </row>
    <row r="327" spans="1:10" ht="15.75" customHeight="1" x14ac:dyDescent="0.25">
      <c r="A327" s="1"/>
      <c r="B327" s="1"/>
      <c r="D327" s="1"/>
      <c r="H327" s="8"/>
      <c r="I327" s="8"/>
      <c r="J327" s="8"/>
    </row>
    <row r="328" spans="1:10" ht="15.75" customHeight="1" x14ac:dyDescent="0.25">
      <c r="A328" s="1"/>
      <c r="B328" s="1"/>
      <c r="D328" s="1"/>
      <c r="H328" s="8"/>
      <c r="I328" s="8"/>
      <c r="J328" s="8"/>
    </row>
    <row r="329" spans="1:10" ht="15.75" customHeight="1" x14ac:dyDescent="0.25">
      <c r="A329" s="1"/>
      <c r="B329" s="1"/>
      <c r="D329" s="1"/>
      <c r="H329" s="8"/>
      <c r="I329" s="8"/>
      <c r="J329" s="8"/>
    </row>
    <row r="330" spans="1:10" ht="15.75" customHeight="1" x14ac:dyDescent="0.25">
      <c r="A330" s="1"/>
      <c r="B330" s="1"/>
      <c r="D330" s="1"/>
      <c r="H330" s="8"/>
      <c r="I330" s="8"/>
      <c r="J330" s="8"/>
    </row>
    <row r="331" spans="1:10" ht="15.75" customHeight="1" x14ac:dyDescent="0.25">
      <c r="A331" s="1"/>
      <c r="B331" s="1"/>
      <c r="D331" s="1"/>
      <c r="H331" s="8"/>
      <c r="I331" s="8"/>
      <c r="J331" s="8"/>
    </row>
    <row r="332" spans="1:10" ht="15.75" customHeight="1" x14ac:dyDescent="0.25">
      <c r="A332" s="1"/>
      <c r="B332" s="1"/>
      <c r="D332" s="1"/>
      <c r="H332" s="8"/>
      <c r="I332" s="8"/>
      <c r="J332" s="8"/>
    </row>
    <row r="333" spans="1:10" ht="15.75" customHeight="1" x14ac:dyDescent="0.25">
      <c r="A333" s="1"/>
      <c r="B333" s="1"/>
      <c r="D333" s="1"/>
      <c r="H333" s="8"/>
      <c r="I333" s="8"/>
      <c r="J333" s="8"/>
    </row>
    <row r="334" spans="1:10" ht="15.75" customHeight="1" x14ac:dyDescent="0.25">
      <c r="A334" s="1"/>
      <c r="B334" s="1"/>
      <c r="D334" s="1"/>
      <c r="H334" s="8"/>
      <c r="I334" s="8"/>
      <c r="J334" s="8"/>
    </row>
    <row r="335" spans="1:10" ht="15.75" customHeight="1" x14ac:dyDescent="0.25">
      <c r="A335" s="1"/>
      <c r="B335" s="1"/>
      <c r="D335" s="1"/>
      <c r="H335" s="8"/>
      <c r="I335" s="8"/>
      <c r="J335" s="8"/>
    </row>
    <row r="336" spans="1:10" ht="15.75" customHeight="1" x14ac:dyDescent="0.25">
      <c r="A336" s="1"/>
      <c r="B336" s="1"/>
      <c r="D336" s="1"/>
      <c r="H336" s="8"/>
      <c r="I336" s="8"/>
      <c r="J336" s="8"/>
    </row>
    <row r="337" spans="1:10" ht="15.75" customHeight="1" x14ac:dyDescent="0.25">
      <c r="A337" s="1"/>
      <c r="B337" s="1"/>
      <c r="D337" s="1"/>
      <c r="H337" s="8"/>
      <c r="I337" s="8"/>
      <c r="J337" s="8"/>
    </row>
    <row r="338" spans="1:10" ht="15.75" customHeight="1" x14ac:dyDescent="0.25">
      <c r="A338" s="1"/>
      <c r="B338" s="1"/>
      <c r="D338" s="1"/>
      <c r="H338" s="8"/>
      <c r="I338" s="8"/>
      <c r="J338" s="8"/>
    </row>
    <row r="339" spans="1:10" ht="15.75" customHeight="1" x14ac:dyDescent="0.25">
      <c r="A339" s="1"/>
      <c r="B339" s="1"/>
      <c r="D339" s="1"/>
      <c r="H339" s="8"/>
      <c r="I339" s="8"/>
      <c r="J339" s="8"/>
    </row>
    <row r="340" spans="1:10" ht="15.75" customHeight="1" x14ac:dyDescent="0.25">
      <c r="A340" s="1"/>
      <c r="B340" s="1"/>
      <c r="D340" s="1"/>
      <c r="H340" s="8"/>
      <c r="I340" s="8"/>
      <c r="J340" s="8"/>
    </row>
    <row r="341" spans="1:10" ht="15.75" customHeight="1" x14ac:dyDescent="0.25">
      <c r="A341" s="1"/>
      <c r="B341" s="1"/>
      <c r="D341" s="1"/>
      <c r="H341" s="8"/>
      <c r="I341" s="8"/>
      <c r="J341" s="8"/>
    </row>
    <row r="342" spans="1:10" ht="15.75" customHeight="1" x14ac:dyDescent="0.25">
      <c r="A342" s="1"/>
      <c r="B342" s="1"/>
      <c r="D342" s="1"/>
      <c r="H342" s="8"/>
      <c r="I342" s="8"/>
      <c r="J342" s="8"/>
    </row>
    <row r="343" spans="1:10" ht="15.75" customHeight="1" x14ac:dyDescent="0.25">
      <c r="A343" s="1"/>
      <c r="B343" s="1"/>
      <c r="D343" s="1"/>
      <c r="H343" s="8"/>
      <c r="I343" s="8"/>
      <c r="J343" s="8"/>
    </row>
    <row r="344" spans="1:10" ht="15.75" customHeight="1" x14ac:dyDescent="0.25">
      <c r="A344" s="1"/>
      <c r="B344" s="1"/>
      <c r="D344" s="1"/>
      <c r="H344" s="8"/>
      <c r="I344" s="8"/>
      <c r="J344" s="8"/>
    </row>
    <row r="345" spans="1:10" ht="15.75" customHeight="1" x14ac:dyDescent="0.25">
      <c r="A345" s="1"/>
      <c r="B345" s="1"/>
      <c r="D345" s="1"/>
      <c r="H345" s="8"/>
      <c r="I345" s="8"/>
      <c r="J345" s="8"/>
    </row>
    <row r="346" spans="1:10" ht="15.75" customHeight="1" x14ac:dyDescent="0.25">
      <c r="A346" s="1"/>
      <c r="B346" s="1"/>
      <c r="D346" s="1"/>
      <c r="H346" s="8"/>
      <c r="I346" s="8"/>
      <c r="J346" s="8"/>
    </row>
    <row r="347" spans="1:10" ht="15.75" customHeight="1" x14ac:dyDescent="0.25">
      <c r="A347" s="1"/>
      <c r="B347" s="1"/>
      <c r="D347" s="1"/>
      <c r="H347" s="8"/>
      <c r="I347" s="8"/>
      <c r="J347" s="8"/>
    </row>
    <row r="348" spans="1:10" ht="15.75" customHeight="1" x14ac:dyDescent="0.25">
      <c r="A348" s="1"/>
      <c r="B348" s="1"/>
      <c r="D348" s="1"/>
      <c r="H348" s="8"/>
      <c r="I348" s="8"/>
      <c r="J348" s="8"/>
    </row>
    <row r="349" spans="1:10" ht="15.75" customHeight="1" x14ac:dyDescent="0.25">
      <c r="A349" s="1"/>
      <c r="B349" s="1"/>
      <c r="D349" s="1"/>
      <c r="H349" s="8"/>
      <c r="I349" s="8"/>
      <c r="J349" s="8"/>
    </row>
    <row r="350" spans="1:10" ht="15.75" customHeight="1" x14ac:dyDescent="0.25">
      <c r="A350" s="1"/>
      <c r="B350" s="1"/>
      <c r="D350" s="1"/>
      <c r="H350" s="8"/>
      <c r="I350" s="8"/>
      <c r="J350" s="8"/>
    </row>
    <row r="351" spans="1:10" ht="15.75" customHeight="1" x14ac:dyDescent="0.25">
      <c r="A351" s="1"/>
      <c r="B351" s="1"/>
      <c r="D351" s="1"/>
      <c r="H351" s="8"/>
      <c r="I351" s="8"/>
      <c r="J351" s="8"/>
    </row>
    <row r="352" spans="1:10" ht="15.75" customHeight="1" x14ac:dyDescent="0.25">
      <c r="A352" s="1"/>
      <c r="B352" s="1"/>
      <c r="D352" s="1"/>
      <c r="H352" s="8"/>
      <c r="I352" s="8"/>
      <c r="J352" s="8"/>
    </row>
    <row r="353" spans="1:10" ht="15.75" customHeight="1" x14ac:dyDescent="0.25">
      <c r="A353" s="1"/>
      <c r="B353" s="1"/>
      <c r="D353" s="1"/>
      <c r="H353" s="8"/>
      <c r="I353" s="8"/>
      <c r="J353" s="8"/>
    </row>
    <row r="354" spans="1:10" ht="15.75" customHeight="1" x14ac:dyDescent="0.25">
      <c r="A354" s="1"/>
      <c r="B354" s="1"/>
      <c r="D354" s="1"/>
      <c r="H354" s="8"/>
      <c r="I354" s="8"/>
      <c r="J354" s="8"/>
    </row>
    <row r="355" spans="1:10" ht="15.75" customHeight="1" x14ac:dyDescent="0.25">
      <c r="A355" s="1"/>
      <c r="B355" s="1"/>
      <c r="D355" s="1"/>
      <c r="H355" s="8"/>
      <c r="I355" s="8"/>
      <c r="J355" s="8"/>
    </row>
    <row r="356" spans="1:10" ht="15.75" customHeight="1" x14ac:dyDescent="0.25">
      <c r="A356" s="1"/>
      <c r="B356" s="1"/>
      <c r="D356" s="1"/>
      <c r="H356" s="8"/>
      <c r="I356" s="8"/>
      <c r="J356" s="8"/>
    </row>
    <row r="357" spans="1:10" ht="15.75" customHeight="1" x14ac:dyDescent="0.25">
      <c r="A357" s="1"/>
      <c r="B357" s="1"/>
      <c r="D357" s="1"/>
      <c r="H357" s="8"/>
      <c r="I357" s="8"/>
      <c r="J357" s="8"/>
    </row>
    <row r="358" spans="1:10" ht="15.75" customHeight="1" x14ac:dyDescent="0.25">
      <c r="A358" s="1"/>
      <c r="B358" s="1"/>
      <c r="D358" s="1"/>
      <c r="H358" s="8"/>
      <c r="I358" s="8"/>
      <c r="J358" s="8"/>
    </row>
    <row r="359" spans="1:10" ht="15.75" customHeight="1" x14ac:dyDescent="0.25">
      <c r="A359" s="1"/>
      <c r="B359" s="1"/>
      <c r="D359" s="1"/>
      <c r="H359" s="8"/>
      <c r="I359" s="8"/>
      <c r="J359" s="8"/>
    </row>
    <row r="360" spans="1:10" ht="15.75" customHeight="1" x14ac:dyDescent="0.25">
      <c r="A360" s="1"/>
      <c r="B360" s="1"/>
      <c r="D360" s="1"/>
      <c r="H360" s="8"/>
      <c r="I360" s="8"/>
      <c r="J360" s="8"/>
    </row>
    <row r="361" spans="1:10" ht="15.75" customHeight="1" x14ac:dyDescent="0.25">
      <c r="A361" s="1"/>
      <c r="B361" s="1"/>
      <c r="D361" s="1"/>
      <c r="H361" s="8"/>
      <c r="I361" s="8"/>
      <c r="J361" s="8"/>
    </row>
    <row r="362" spans="1:10" ht="15.75" customHeight="1" x14ac:dyDescent="0.25">
      <c r="A362" s="1"/>
      <c r="B362" s="1"/>
      <c r="D362" s="1"/>
      <c r="H362" s="8"/>
      <c r="I362" s="8"/>
      <c r="J362" s="8"/>
    </row>
    <row r="363" spans="1:10" ht="15.75" customHeight="1" x14ac:dyDescent="0.25">
      <c r="A363" s="1"/>
      <c r="B363" s="1"/>
      <c r="D363" s="1"/>
      <c r="H363" s="8"/>
      <c r="I363" s="8"/>
      <c r="J363" s="8"/>
    </row>
    <row r="364" spans="1:10" ht="15.75" customHeight="1" x14ac:dyDescent="0.25">
      <c r="A364" s="1"/>
      <c r="B364" s="1"/>
      <c r="D364" s="1"/>
      <c r="H364" s="8"/>
      <c r="I364" s="8"/>
      <c r="J364" s="8"/>
    </row>
    <row r="365" spans="1:10" ht="15.75" customHeight="1" x14ac:dyDescent="0.25">
      <c r="A365" s="1"/>
      <c r="B365" s="1"/>
      <c r="D365" s="1"/>
      <c r="H365" s="8"/>
      <c r="I365" s="8"/>
      <c r="J365" s="8"/>
    </row>
    <row r="366" spans="1:10" ht="15.75" customHeight="1" x14ac:dyDescent="0.25">
      <c r="A366" s="1"/>
      <c r="B366" s="1"/>
      <c r="D366" s="1"/>
      <c r="H366" s="8"/>
      <c r="I366" s="8"/>
      <c r="J366" s="8"/>
    </row>
    <row r="367" spans="1:10" ht="15.75" customHeight="1" x14ac:dyDescent="0.25">
      <c r="A367" s="1"/>
      <c r="B367" s="1"/>
      <c r="D367" s="1"/>
      <c r="H367" s="8"/>
      <c r="I367" s="8"/>
      <c r="J367" s="8"/>
    </row>
    <row r="368" spans="1:10" ht="15.75" customHeight="1" x14ac:dyDescent="0.25">
      <c r="A368" s="1"/>
      <c r="B368" s="1"/>
      <c r="D368" s="1"/>
      <c r="H368" s="8"/>
      <c r="I368" s="8"/>
      <c r="J368" s="8"/>
    </row>
    <row r="369" spans="1:10" ht="15.75" customHeight="1" x14ac:dyDescent="0.25">
      <c r="A369" s="1"/>
      <c r="B369" s="1"/>
      <c r="D369" s="1"/>
      <c r="H369" s="8"/>
      <c r="I369" s="8"/>
      <c r="J369" s="8"/>
    </row>
    <row r="370" spans="1:10" ht="15.75" customHeight="1" x14ac:dyDescent="0.25">
      <c r="A370" s="1"/>
      <c r="B370" s="1"/>
      <c r="D370" s="1"/>
      <c r="H370" s="8"/>
      <c r="I370" s="8"/>
      <c r="J370" s="8"/>
    </row>
    <row r="371" spans="1:10" ht="15.75" customHeight="1" x14ac:dyDescent="0.25">
      <c r="A371" s="1"/>
      <c r="B371" s="1"/>
      <c r="D371" s="1"/>
      <c r="H371" s="8"/>
      <c r="I371" s="8"/>
      <c r="J371" s="8"/>
    </row>
    <row r="372" spans="1:10" ht="15.75" customHeight="1" x14ac:dyDescent="0.25">
      <c r="A372" s="1"/>
      <c r="B372" s="1"/>
      <c r="D372" s="1"/>
      <c r="H372" s="8"/>
      <c r="I372" s="8"/>
      <c r="J372" s="8"/>
    </row>
    <row r="373" spans="1:10" ht="15.75" customHeight="1" x14ac:dyDescent="0.25">
      <c r="A373" s="1"/>
      <c r="B373" s="1"/>
      <c r="D373" s="1"/>
      <c r="H373" s="8"/>
      <c r="I373" s="8"/>
      <c r="J373" s="8"/>
    </row>
    <row r="374" spans="1:10" ht="15.75" customHeight="1" x14ac:dyDescent="0.25">
      <c r="A374" s="1"/>
      <c r="B374" s="1"/>
      <c r="D374" s="1"/>
      <c r="H374" s="8"/>
      <c r="I374" s="8"/>
      <c r="J374" s="8"/>
    </row>
    <row r="375" spans="1:10" ht="15.75" customHeight="1" x14ac:dyDescent="0.25">
      <c r="A375" s="1"/>
      <c r="B375" s="1"/>
      <c r="D375" s="1"/>
      <c r="H375" s="8"/>
      <c r="I375" s="8"/>
      <c r="J375" s="8"/>
    </row>
    <row r="376" spans="1:10" ht="15.75" customHeight="1" x14ac:dyDescent="0.25">
      <c r="A376" s="1"/>
      <c r="B376" s="1"/>
      <c r="D376" s="1"/>
      <c r="H376" s="8"/>
      <c r="I376" s="8"/>
      <c r="J376" s="8"/>
    </row>
    <row r="377" spans="1:10" ht="15.75" customHeight="1" x14ac:dyDescent="0.25">
      <c r="A377" s="1"/>
      <c r="B377" s="1"/>
      <c r="D377" s="1"/>
      <c r="H377" s="8"/>
      <c r="I377" s="8"/>
      <c r="J377" s="8"/>
    </row>
    <row r="378" spans="1:10" ht="15.75" customHeight="1" x14ac:dyDescent="0.25">
      <c r="A378" s="1"/>
      <c r="B378" s="1"/>
      <c r="D378" s="1"/>
      <c r="H378" s="8"/>
      <c r="I378" s="8"/>
      <c r="J378" s="8"/>
    </row>
    <row r="379" spans="1:10" ht="15.75" customHeight="1" x14ac:dyDescent="0.25">
      <c r="A379" s="1"/>
      <c r="B379" s="1"/>
      <c r="D379" s="1"/>
      <c r="H379" s="8"/>
      <c r="I379" s="8"/>
      <c r="J379" s="8"/>
    </row>
    <row r="380" spans="1:10" ht="15.75" customHeight="1" x14ac:dyDescent="0.25">
      <c r="A380" s="1"/>
      <c r="B380" s="1"/>
      <c r="D380" s="1"/>
      <c r="H380" s="8"/>
      <c r="I380" s="8"/>
      <c r="J380" s="8"/>
    </row>
    <row r="381" spans="1:10" ht="15.75" customHeight="1" x14ac:dyDescent="0.25">
      <c r="A381" s="1"/>
      <c r="B381" s="1"/>
      <c r="D381" s="1"/>
      <c r="H381" s="8"/>
      <c r="I381" s="8"/>
      <c r="J381" s="8"/>
    </row>
    <row r="382" spans="1:10" ht="15.75" customHeight="1" x14ac:dyDescent="0.25">
      <c r="A382" s="1"/>
      <c r="B382" s="1"/>
      <c r="D382" s="1"/>
      <c r="H382" s="8"/>
      <c r="I382" s="8"/>
      <c r="J382" s="8"/>
    </row>
    <row r="383" spans="1:10" ht="15.75" customHeight="1" x14ac:dyDescent="0.25">
      <c r="A383" s="1"/>
      <c r="B383" s="1"/>
      <c r="D383" s="1"/>
      <c r="H383" s="8"/>
      <c r="I383" s="8"/>
      <c r="J383" s="8"/>
    </row>
    <row r="384" spans="1:10" ht="15.75" customHeight="1" x14ac:dyDescent="0.25">
      <c r="A384" s="1"/>
      <c r="B384" s="1"/>
      <c r="D384" s="1"/>
      <c r="H384" s="8"/>
      <c r="I384" s="8"/>
      <c r="J384" s="8"/>
    </row>
    <row r="385" spans="1:10" ht="15.75" customHeight="1" x14ac:dyDescent="0.25">
      <c r="A385" s="1"/>
      <c r="B385" s="1"/>
      <c r="D385" s="1"/>
      <c r="H385" s="8"/>
      <c r="I385" s="8"/>
      <c r="J385" s="8"/>
    </row>
    <row r="386" spans="1:10" ht="15.75" customHeight="1" x14ac:dyDescent="0.25">
      <c r="A386" s="1"/>
      <c r="B386" s="1"/>
      <c r="D386" s="1"/>
      <c r="H386" s="8"/>
      <c r="I386" s="8"/>
      <c r="J386" s="8"/>
    </row>
    <row r="387" spans="1:10" ht="15.75" customHeight="1" x14ac:dyDescent="0.25">
      <c r="A387" s="1"/>
      <c r="B387" s="1"/>
      <c r="D387" s="1"/>
      <c r="H387" s="8"/>
      <c r="I387" s="8"/>
      <c r="J387" s="8"/>
    </row>
    <row r="388" spans="1:10" ht="15.75" customHeight="1" x14ac:dyDescent="0.25">
      <c r="A388" s="1"/>
      <c r="B388" s="1"/>
      <c r="D388" s="1"/>
      <c r="H388" s="8"/>
      <c r="I388" s="8"/>
      <c r="J388" s="8"/>
    </row>
    <row r="389" spans="1:10" ht="15.75" customHeight="1" x14ac:dyDescent="0.25">
      <c r="A389" s="1"/>
      <c r="B389" s="1"/>
      <c r="D389" s="1"/>
      <c r="H389" s="8"/>
      <c r="I389" s="8"/>
      <c r="J389" s="8"/>
    </row>
    <row r="390" spans="1:10" ht="15.75" customHeight="1" x14ac:dyDescent="0.25">
      <c r="A390" s="1"/>
      <c r="B390" s="1"/>
      <c r="D390" s="1"/>
      <c r="H390" s="8"/>
      <c r="I390" s="8"/>
      <c r="J390" s="8"/>
    </row>
    <row r="391" spans="1:10" ht="15.75" customHeight="1" x14ac:dyDescent="0.25">
      <c r="A391" s="1"/>
      <c r="B391" s="1"/>
      <c r="D391" s="1"/>
      <c r="H391" s="8"/>
      <c r="I391" s="8"/>
      <c r="J391" s="8"/>
    </row>
    <row r="392" spans="1:10" ht="15.75" customHeight="1" x14ac:dyDescent="0.25">
      <c r="A392" s="1"/>
      <c r="B392" s="1"/>
      <c r="D392" s="1"/>
      <c r="H392" s="8"/>
      <c r="I392" s="8"/>
      <c r="J392" s="8"/>
    </row>
    <row r="393" spans="1:10" ht="15.75" customHeight="1" x14ac:dyDescent="0.25">
      <c r="A393" s="1"/>
      <c r="B393" s="1"/>
      <c r="D393" s="1"/>
      <c r="H393" s="8"/>
      <c r="I393" s="8"/>
      <c r="J393" s="8"/>
    </row>
    <row r="394" spans="1:10" ht="15.75" customHeight="1" x14ac:dyDescent="0.25">
      <c r="A394" s="1"/>
      <c r="B394" s="1"/>
      <c r="D394" s="1"/>
      <c r="H394" s="8"/>
      <c r="I394" s="8"/>
      <c r="J394" s="8"/>
    </row>
    <row r="395" spans="1:10" ht="15.75" customHeight="1" x14ac:dyDescent="0.25">
      <c r="A395" s="1"/>
      <c r="B395" s="1"/>
      <c r="D395" s="1"/>
      <c r="H395" s="8"/>
      <c r="I395" s="8"/>
      <c r="J395" s="8"/>
    </row>
    <row r="396" spans="1:10" ht="15.75" customHeight="1" x14ac:dyDescent="0.25">
      <c r="A396" s="1"/>
      <c r="B396" s="1"/>
      <c r="D396" s="1"/>
      <c r="H396" s="8"/>
      <c r="I396" s="8"/>
      <c r="J396" s="8"/>
    </row>
    <row r="397" spans="1:10" ht="15.75" customHeight="1" x14ac:dyDescent="0.25">
      <c r="A397" s="1"/>
      <c r="B397" s="1"/>
      <c r="D397" s="1"/>
      <c r="H397" s="8"/>
      <c r="I397" s="8"/>
      <c r="J397" s="8"/>
    </row>
    <row r="398" spans="1:10" ht="15.75" customHeight="1" x14ac:dyDescent="0.25">
      <c r="A398" s="1"/>
      <c r="B398" s="1"/>
      <c r="D398" s="1"/>
      <c r="H398" s="8"/>
      <c r="I398" s="8"/>
      <c r="J398" s="8"/>
    </row>
    <row r="399" spans="1:10" ht="15.75" customHeight="1" x14ac:dyDescent="0.25">
      <c r="A399" s="1"/>
      <c r="B399" s="1"/>
      <c r="D399" s="1"/>
      <c r="H399" s="8"/>
      <c r="I399" s="8"/>
      <c r="J399" s="8"/>
    </row>
    <row r="400" spans="1:10" ht="15.75" customHeight="1" x14ac:dyDescent="0.25">
      <c r="A400" s="1"/>
      <c r="B400" s="1"/>
      <c r="D400" s="1"/>
      <c r="H400" s="8"/>
      <c r="I400" s="8"/>
      <c r="J400" s="8"/>
    </row>
    <row r="401" spans="1:10" ht="15.75" customHeight="1" x14ac:dyDescent="0.25">
      <c r="A401" s="1"/>
      <c r="B401" s="1"/>
      <c r="D401" s="1"/>
      <c r="H401" s="8"/>
      <c r="I401" s="8"/>
      <c r="J401" s="8"/>
    </row>
    <row r="402" spans="1:10" ht="15.75" customHeight="1" x14ac:dyDescent="0.25">
      <c r="A402" s="1"/>
      <c r="B402" s="1"/>
      <c r="D402" s="1"/>
      <c r="H402" s="8"/>
      <c r="I402" s="8"/>
      <c r="J402" s="8"/>
    </row>
    <row r="403" spans="1:10" ht="15.75" customHeight="1" x14ac:dyDescent="0.25">
      <c r="A403" s="1"/>
      <c r="B403" s="1"/>
      <c r="D403" s="1"/>
      <c r="H403" s="8"/>
      <c r="I403" s="8"/>
      <c r="J403" s="8"/>
    </row>
    <row r="404" spans="1:10" ht="15.75" customHeight="1" x14ac:dyDescent="0.25">
      <c r="A404" s="1"/>
      <c r="B404" s="1"/>
      <c r="D404" s="1"/>
      <c r="H404" s="8"/>
      <c r="I404" s="8"/>
      <c r="J404" s="8"/>
    </row>
    <row r="405" spans="1:10" ht="15.75" customHeight="1" x14ac:dyDescent="0.25">
      <c r="A405" s="1"/>
      <c r="B405" s="1"/>
      <c r="D405" s="1"/>
      <c r="H405" s="8"/>
      <c r="I405" s="8"/>
      <c r="J405" s="8"/>
    </row>
    <row r="406" spans="1:10" ht="15.75" customHeight="1" x14ac:dyDescent="0.25">
      <c r="A406" s="1"/>
      <c r="B406" s="1"/>
      <c r="D406" s="1"/>
      <c r="H406" s="8"/>
      <c r="I406" s="8"/>
      <c r="J406" s="8"/>
    </row>
    <row r="407" spans="1:10" ht="15.75" customHeight="1" x14ac:dyDescent="0.25">
      <c r="A407" s="1"/>
      <c r="B407" s="1"/>
      <c r="D407" s="1"/>
      <c r="H407" s="8"/>
      <c r="I407" s="8"/>
      <c r="J407" s="8"/>
    </row>
    <row r="408" spans="1:10" ht="15.75" customHeight="1" x14ac:dyDescent="0.25">
      <c r="A408" s="1"/>
      <c r="B408" s="1"/>
      <c r="D408" s="1"/>
      <c r="H408" s="8"/>
      <c r="I408" s="8"/>
      <c r="J408" s="8"/>
    </row>
    <row r="409" spans="1:10" ht="15.75" customHeight="1" x14ac:dyDescent="0.25">
      <c r="A409" s="1"/>
      <c r="B409" s="1"/>
      <c r="D409" s="1"/>
      <c r="H409" s="8"/>
      <c r="I409" s="8"/>
      <c r="J409" s="8"/>
    </row>
    <row r="410" spans="1:10" ht="15.75" customHeight="1" x14ac:dyDescent="0.25">
      <c r="A410" s="1"/>
      <c r="B410" s="1"/>
      <c r="D410" s="1"/>
      <c r="H410" s="8"/>
      <c r="I410" s="8"/>
      <c r="J410" s="8"/>
    </row>
    <row r="411" spans="1:10" ht="15.75" customHeight="1" x14ac:dyDescent="0.25">
      <c r="A411" s="1"/>
      <c r="B411" s="1"/>
      <c r="D411" s="1"/>
      <c r="H411" s="8"/>
      <c r="I411" s="8"/>
      <c r="J411" s="8"/>
    </row>
    <row r="412" spans="1:10" ht="15.75" customHeight="1" x14ac:dyDescent="0.25">
      <c r="A412" s="1"/>
      <c r="B412" s="1"/>
      <c r="D412" s="1"/>
      <c r="H412" s="8"/>
      <c r="I412" s="8"/>
      <c r="J412" s="8"/>
    </row>
    <row r="413" spans="1:10" ht="15.75" customHeight="1" x14ac:dyDescent="0.25">
      <c r="A413" s="1"/>
      <c r="B413" s="1"/>
      <c r="D413" s="1"/>
      <c r="H413" s="8"/>
      <c r="I413" s="8"/>
      <c r="J413" s="8"/>
    </row>
    <row r="414" spans="1:10" ht="15.75" customHeight="1" x14ac:dyDescent="0.25">
      <c r="A414" s="1"/>
      <c r="B414" s="1"/>
      <c r="D414" s="1"/>
      <c r="H414" s="8"/>
      <c r="I414" s="8"/>
      <c r="J414" s="8"/>
    </row>
    <row r="415" spans="1:10" ht="15.75" customHeight="1" x14ac:dyDescent="0.25">
      <c r="A415" s="1"/>
      <c r="B415" s="1"/>
      <c r="D415" s="1"/>
      <c r="H415" s="8"/>
      <c r="I415" s="8"/>
      <c r="J415" s="8"/>
    </row>
    <row r="416" spans="1:10" ht="15.75" customHeight="1" x14ac:dyDescent="0.25">
      <c r="A416" s="1"/>
      <c r="B416" s="1"/>
      <c r="D416" s="1"/>
      <c r="H416" s="8"/>
      <c r="I416" s="8"/>
      <c r="J416" s="8"/>
    </row>
    <row r="417" spans="1:10" ht="15.75" customHeight="1" x14ac:dyDescent="0.25">
      <c r="A417" s="1"/>
      <c r="B417" s="1"/>
      <c r="D417" s="1"/>
      <c r="H417" s="8"/>
      <c r="I417" s="8"/>
      <c r="J417" s="8"/>
    </row>
    <row r="418" spans="1:10" ht="15.75" customHeight="1" x14ac:dyDescent="0.25">
      <c r="A418" s="1"/>
      <c r="B418" s="1"/>
      <c r="D418" s="1"/>
      <c r="H418" s="8"/>
      <c r="I418" s="8"/>
      <c r="J418" s="8"/>
    </row>
    <row r="419" spans="1:10" ht="15.75" customHeight="1" x14ac:dyDescent="0.25">
      <c r="A419" s="1"/>
      <c r="B419" s="1"/>
      <c r="D419" s="1"/>
      <c r="H419" s="8"/>
      <c r="I419" s="8"/>
      <c r="J419" s="8"/>
    </row>
    <row r="420" spans="1:10" ht="15.75" customHeight="1" x14ac:dyDescent="0.25">
      <c r="A420" s="1"/>
      <c r="B420" s="1"/>
      <c r="D420" s="1"/>
      <c r="H420" s="8"/>
      <c r="I420" s="8"/>
      <c r="J420" s="8"/>
    </row>
    <row r="421" spans="1:10" ht="15.75" customHeight="1" x14ac:dyDescent="0.25">
      <c r="A421" s="1"/>
      <c r="B421" s="1"/>
      <c r="D421" s="1"/>
      <c r="H421" s="8"/>
      <c r="I421" s="8"/>
      <c r="J421" s="8"/>
    </row>
    <row r="422" spans="1:10" ht="15.75" customHeight="1" x14ac:dyDescent="0.25">
      <c r="A422" s="1"/>
      <c r="B422" s="1"/>
      <c r="D422" s="1"/>
      <c r="H422" s="8"/>
      <c r="I422" s="8"/>
      <c r="J422" s="8"/>
    </row>
    <row r="423" spans="1:10" ht="15.75" customHeight="1" x14ac:dyDescent="0.25">
      <c r="A423" s="1"/>
      <c r="B423" s="1"/>
      <c r="D423" s="1"/>
      <c r="H423" s="8"/>
      <c r="I423" s="8"/>
      <c r="J423" s="8"/>
    </row>
    <row r="424" spans="1:10" ht="15.75" customHeight="1" x14ac:dyDescent="0.25">
      <c r="A424" s="1"/>
      <c r="B424" s="1"/>
      <c r="D424" s="1"/>
      <c r="H424" s="8"/>
      <c r="I424" s="8"/>
      <c r="J424" s="8"/>
    </row>
    <row r="425" spans="1:10" ht="15.75" customHeight="1" x14ac:dyDescent="0.25">
      <c r="A425" s="1"/>
      <c r="B425" s="1"/>
      <c r="D425" s="1"/>
      <c r="H425" s="8"/>
      <c r="I425" s="8"/>
      <c r="J425" s="8"/>
    </row>
    <row r="426" spans="1:10" ht="15.75" customHeight="1" x14ac:dyDescent="0.25">
      <c r="A426" s="1"/>
      <c r="B426" s="1"/>
      <c r="D426" s="1"/>
      <c r="H426" s="8"/>
      <c r="I426" s="8"/>
      <c r="J426" s="8"/>
    </row>
    <row r="427" spans="1:10" ht="15.75" customHeight="1" x14ac:dyDescent="0.25">
      <c r="A427" s="1"/>
      <c r="B427" s="1"/>
      <c r="D427" s="1"/>
      <c r="H427" s="8"/>
      <c r="I427" s="8"/>
      <c r="J427" s="8"/>
    </row>
    <row r="428" spans="1:10" ht="15.75" customHeight="1" x14ac:dyDescent="0.25">
      <c r="A428" s="1"/>
      <c r="B428" s="1"/>
      <c r="D428" s="1"/>
      <c r="H428" s="8"/>
      <c r="I428" s="8"/>
      <c r="J428" s="8"/>
    </row>
    <row r="429" spans="1:10" ht="15.75" customHeight="1" x14ac:dyDescent="0.25">
      <c r="A429" s="1"/>
      <c r="B429" s="1"/>
      <c r="D429" s="1"/>
      <c r="H429" s="8"/>
      <c r="I429" s="8"/>
      <c r="J429" s="8"/>
    </row>
    <row r="430" spans="1:10" ht="15.75" customHeight="1" x14ac:dyDescent="0.25">
      <c r="A430" s="1"/>
      <c r="B430" s="1"/>
      <c r="D430" s="1"/>
      <c r="H430" s="8"/>
      <c r="I430" s="8"/>
      <c r="J430" s="8"/>
    </row>
    <row r="431" spans="1:10" ht="15.75" customHeight="1" x14ac:dyDescent="0.25">
      <c r="A431" s="1"/>
      <c r="B431" s="1"/>
      <c r="D431" s="1"/>
      <c r="H431" s="8"/>
      <c r="I431" s="8"/>
      <c r="J431" s="8"/>
    </row>
    <row r="432" spans="1:10" ht="15.75" customHeight="1" x14ac:dyDescent="0.25">
      <c r="A432" s="1"/>
      <c r="B432" s="1"/>
      <c r="D432" s="1"/>
      <c r="H432" s="8"/>
      <c r="I432" s="8"/>
      <c r="J432" s="8"/>
    </row>
    <row r="433" spans="1:10" ht="15.75" customHeight="1" x14ac:dyDescent="0.25">
      <c r="A433" s="1"/>
      <c r="B433" s="1"/>
      <c r="D433" s="1"/>
      <c r="H433" s="8"/>
      <c r="I433" s="8"/>
      <c r="J433" s="8"/>
    </row>
    <row r="434" spans="1:10" ht="15.75" customHeight="1" x14ac:dyDescent="0.25">
      <c r="A434" s="1"/>
      <c r="B434" s="1"/>
      <c r="D434" s="1"/>
      <c r="H434" s="8"/>
      <c r="I434" s="8"/>
      <c r="J434" s="8"/>
    </row>
    <row r="435" spans="1:10" ht="15.75" customHeight="1" x14ac:dyDescent="0.25">
      <c r="A435" s="1"/>
      <c r="B435" s="1"/>
      <c r="D435" s="1"/>
      <c r="H435" s="8"/>
      <c r="I435" s="8"/>
      <c r="J435" s="8"/>
    </row>
    <row r="436" spans="1:10" ht="15.75" customHeight="1" x14ac:dyDescent="0.25">
      <c r="A436" s="1"/>
      <c r="B436" s="1"/>
      <c r="D436" s="1"/>
      <c r="H436" s="8"/>
      <c r="I436" s="8"/>
      <c r="J436" s="8"/>
    </row>
    <row r="437" spans="1:10" ht="15.75" customHeight="1" x14ac:dyDescent="0.25">
      <c r="A437" s="1"/>
      <c r="B437" s="1"/>
      <c r="D437" s="1"/>
      <c r="H437" s="8"/>
      <c r="I437" s="8"/>
      <c r="J437" s="8"/>
    </row>
    <row r="438" spans="1:10" ht="15.75" customHeight="1" x14ac:dyDescent="0.25">
      <c r="A438" s="1"/>
      <c r="B438" s="1"/>
      <c r="D438" s="1"/>
      <c r="H438" s="8"/>
      <c r="I438" s="8"/>
      <c r="J438" s="8"/>
    </row>
    <row r="439" spans="1:10" ht="15.75" customHeight="1" x14ac:dyDescent="0.25">
      <c r="A439" s="1"/>
      <c r="B439" s="1"/>
      <c r="D439" s="1"/>
      <c r="H439" s="8"/>
      <c r="I439" s="8"/>
      <c r="J439" s="8"/>
    </row>
    <row r="440" spans="1:10" ht="15.75" customHeight="1" x14ac:dyDescent="0.25">
      <c r="A440" s="1"/>
      <c r="B440" s="1"/>
      <c r="D440" s="1"/>
      <c r="H440" s="8"/>
      <c r="I440" s="8"/>
      <c r="J440" s="8"/>
    </row>
    <row r="441" spans="1:10" ht="15.75" customHeight="1" x14ac:dyDescent="0.25">
      <c r="A441" s="1"/>
      <c r="B441" s="1"/>
      <c r="D441" s="1"/>
      <c r="H441" s="8"/>
      <c r="I441" s="8"/>
      <c r="J441" s="8"/>
    </row>
    <row r="442" spans="1:10" ht="15.75" customHeight="1" x14ac:dyDescent="0.25">
      <c r="A442" s="1"/>
      <c r="B442" s="1"/>
      <c r="D442" s="1"/>
      <c r="H442" s="8"/>
      <c r="I442" s="8"/>
      <c r="J442" s="8"/>
    </row>
    <row r="443" spans="1:10" ht="15.75" customHeight="1" x14ac:dyDescent="0.25">
      <c r="A443" s="1"/>
      <c r="B443" s="1"/>
      <c r="D443" s="1"/>
      <c r="H443" s="8"/>
      <c r="I443" s="8"/>
      <c r="J443" s="8"/>
    </row>
    <row r="444" spans="1:10" ht="15.75" customHeight="1" x14ac:dyDescent="0.25">
      <c r="A444" s="1"/>
      <c r="B444" s="1"/>
      <c r="D444" s="1"/>
      <c r="H444" s="8"/>
      <c r="I444" s="8"/>
      <c r="J444" s="8"/>
    </row>
    <row r="445" spans="1:10" ht="15.75" customHeight="1" x14ac:dyDescent="0.25">
      <c r="A445" s="1"/>
      <c r="B445" s="1"/>
      <c r="D445" s="1"/>
      <c r="H445" s="8"/>
      <c r="I445" s="8"/>
      <c r="J445" s="8"/>
    </row>
    <row r="446" spans="1:10" ht="15.75" customHeight="1" x14ac:dyDescent="0.25">
      <c r="A446" s="1"/>
      <c r="B446" s="1"/>
      <c r="D446" s="1"/>
      <c r="H446" s="8"/>
      <c r="I446" s="8"/>
      <c r="J446" s="8"/>
    </row>
    <row r="447" spans="1:10" ht="15.75" customHeight="1" x14ac:dyDescent="0.25">
      <c r="A447" s="1"/>
      <c r="B447" s="1"/>
      <c r="D447" s="1"/>
      <c r="H447" s="8"/>
      <c r="I447" s="8"/>
      <c r="J447" s="8"/>
    </row>
    <row r="448" spans="1:10" ht="15.75" customHeight="1" x14ac:dyDescent="0.25">
      <c r="A448" s="1"/>
      <c r="B448" s="1"/>
      <c r="D448" s="1"/>
      <c r="H448" s="8"/>
      <c r="I448" s="8"/>
      <c r="J448" s="8"/>
    </row>
    <row r="449" spans="1:10" ht="15.75" customHeight="1" x14ac:dyDescent="0.25">
      <c r="A449" s="1"/>
      <c r="B449" s="1"/>
      <c r="D449" s="1"/>
      <c r="H449" s="8"/>
      <c r="I449" s="8"/>
      <c r="J449" s="8"/>
    </row>
    <row r="450" spans="1:10" ht="15.75" customHeight="1" x14ac:dyDescent="0.25">
      <c r="A450" s="1"/>
      <c r="B450" s="1"/>
      <c r="D450" s="1"/>
      <c r="H450" s="8"/>
      <c r="I450" s="8"/>
      <c r="J450" s="8"/>
    </row>
    <row r="451" spans="1:10" ht="15.75" customHeight="1" x14ac:dyDescent="0.25">
      <c r="A451" s="1"/>
      <c r="B451" s="1"/>
      <c r="D451" s="1"/>
      <c r="H451" s="8"/>
      <c r="I451" s="8"/>
      <c r="J451" s="8"/>
    </row>
    <row r="452" spans="1:10" ht="15.75" customHeight="1" x14ac:dyDescent="0.25">
      <c r="A452" s="1"/>
      <c r="B452" s="1"/>
      <c r="D452" s="1"/>
      <c r="H452" s="8"/>
      <c r="I452" s="8"/>
      <c r="J452" s="8"/>
    </row>
    <row r="453" spans="1:10" ht="15.75" customHeight="1" x14ac:dyDescent="0.25">
      <c r="A453" s="1"/>
      <c r="B453" s="1"/>
      <c r="D453" s="1"/>
      <c r="H453" s="8"/>
      <c r="I453" s="8"/>
      <c r="J453" s="8"/>
    </row>
    <row r="454" spans="1:10" ht="15.75" customHeight="1" x14ac:dyDescent="0.25">
      <c r="A454" s="1"/>
      <c r="B454" s="1"/>
      <c r="D454" s="1"/>
      <c r="H454" s="8"/>
      <c r="I454" s="8"/>
      <c r="J454" s="8"/>
    </row>
    <row r="455" spans="1:10" ht="15.75" customHeight="1" x14ac:dyDescent="0.25">
      <c r="A455" s="1"/>
      <c r="B455" s="1"/>
      <c r="D455" s="1"/>
      <c r="H455" s="8"/>
      <c r="I455" s="8"/>
      <c r="J455" s="8"/>
    </row>
    <row r="456" spans="1:10" ht="15.75" customHeight="1" x14ac:dyDescent="0.25">
      <c r="A456" s="1"/>
      <c r="B456" s="1"/>
      <c r="D456" s="1"/>
      <c r="H456" s="8"/>
      <c r="I456" s="8"/>
      <c r="J456" s="8"/>
    </row>
    <row r="457" spans="1:10" ht="15.75" customHeight="1" x14ac:dyDescent="0.25">
      <c r="A457" s="1"/>
      <c r="B457" s="1"/>
      <c r="D457" s="1"/>
      <c r="H457" s="8"/>
      <c r="I457" s="8"/>
      <c r="J457" s="8"/>
    </row>
    <row r="458" spans="1:10" ht="15.75" customHeight="1" x14ac:dyDescent="0.25">
      <c r="A458" s="1"/>
      <c r="B458" s="1"/>
      <c r="D458" s="1"/>
      <c r="H458" s="8"/>
      <c r="I458" s="8"/>
      <c r="J458" s="8"/>
    </row>
    <row r="459" spans="1:10" ht="15.75" customHeight="1" x14ac:dyDescent="0.25">
      <c r="A459" s="1"/>
      <c r="B459" s="1"/>
      <c r="D459" s="1"/>
      <c r="H459" s="8"/>
      <c r="I459" s="8"/>
      <c r="J459" s="8"/>
    </row>
    <row r="460" spans="1:10" ht="15.75" customHeight="1" x14ac:dyDescent="0.25">
      <c r="A460" s="1"/>
      <c r="B460" s="1"/>
      <c r="D460" s="1"/>
      <c r="H460" s="8"/>
      <c r="I460" s="8"/>
      <c r="J460" s="8"/>
    </row>
    <row r="461" spans="1:10" ht="15.75" customHeight="1" x14ac:dyDescent="0.25">
      <c r="A461" s="1"/>
      <c r="B461" s="1"/>
      <c r="D461" s="1"/>
      <c r="H461" s="8"/>
      <c r="I461" s="8"/>
      <c r="J461" s="8"/>
    </row>
    <row r="462" spans="1:10" ht="15.75" customHeight="1" x14ac:dyDescent="0.25">
      <c r="A462" s="1"/>
      <c r="B462" s="1"/>
      <c r="D462" s="1"/>
      <c r="H462" s="8"/>
      <c r="I462" s="8"/>
      <c r="J462" s="8"/>
    </row>
    <row r="463" spans="1:10" ht="15.75" customHeight="1" x14ac:dyDescent="0.25">
      <c r="A463" s="1"/>
      <c r="B463" s="1"/>
      <c r="D463" s="1"/>
      <c r="H463" s="8"/>
      <c r="I463" s="8"/>
      <c r="J463" s="8"/>
    </row>
    <row r="464" spans="1:10" ht="15.75" customHeight="1" x14ac:dyDescent="0.25">
      <c r="A464" s="1"/>
      <c r="B464" s="1"/>
      <c r="D464" s="1"/>
      <c r="H464" s="8"/>
      <c r="I464" s="8"/>
      <c r="J464" s="8"/>
    </row>
    <row r="465" spans="1:10" ht="15.75" customHeight="1" x14ac:dyDescent="0.25">
      <c r="A465" s="1"/>
      <c r="B465" s="1"/>
      <c r="D465" s="1"/>
      <c r="H465" s="8"/>
      <c r="I465" s="8"/>
      <c r="J465" s="8"/>
    </row>
    <row r="466" spans="1:10" ht="15.75" customHeight="1" x14ac:dyDescent="0.25">
      <c r="A466" s="1"/>
      <c r="B466" s="1"/>
      <c r="D466" s="1"/>
      <c r="H466" s="8"/>
      <c r="I466" s="8"/>
      <c r="J466" s="8"/>
    </row>
    <row r="467" spans="1:10" ht="15.75" customHeight="1" x14ac:dyDescent="0.25">
      <c r="A467" s="1"/>
      <c r="B467" s="1"/>
      <c r="D467" s="1"/>
      <c r="H467" s="8"/>
      <c r="I467" s="8"/>
      <c r="J467" s="8"/>
    </row>
    <row r="468" spans="1:10" ht="15.75" customHeight="1" x14ac:dyDescent="0.25">
      <c r="A468" s="1"/>
      <c r="B468" s="1"/>
      <c r="D468" s="1"/>
      <c r="H468" s="8"/>
      <c r="I468" s="8"/>
      <c r="J468" s="8"/>
    </row>
    <row r="469" spans="1:10" ht="15.75" customHeight="1" x14ac:dyDescent="0.25">
      <c r="A469" s="1"/>
      <c r="B469" s="1"/>
      <c r="D469" s="1"/>
      <c r="H469" s="8"/>
      <c r="I469" s="8"/>
      <c r="J469" s="8"/>
    </row>
    <row r="470" spans="1:10" ht="15.75" customHeight="1" x14ac:dyDescent="0.25">
      <c r="A470" s="1"/>
      <c r="B470" s="1"/>
      <c r="D470" s="1"/>
      <c r="H470" s="8"/>
      <c r="I470" s="8"/>
      <c r="J470" s="8"/>
    </row>
    <row r="471" spans="1:10" ht="15.75" customHeight="1" x14ac:dyDescent="0.25">
      <c r="A471" s="1"/>
      <c r="B471" s="1"/>
      <c r="D471" s="1"/>
      <c r="H471" s="8"/>
      <c r="I471" s="8"/>
      <c r="J471" s="8"/>
    </row>
    <row r="472" spans="1:10" ht="15.75" customHeight="1" x14ac:dyDescent="0.25">
      <c r="A472" s="1"/>
      <c r="B472" s="1"/>
      <c r="D472" s="1"/>
      <c r="H472" s="8"/>
      <c r="I472" s="8"/>
      <c r="J472" s="8"/>
    </row>
    <row r="473" spans="1:10" ht="15.75" customHeight="1" x14ac:dyDescent="0.25">
      <c r="A473" s="1"/>
      <c r="B473" s="1"/>
      <c r="D473" s="1"/>
      <c r="H473" s="8"/>
      <c r="I473" s="8"/>
      <c r="J473" s="8"/>
    </row>
    <row r="474" spans="1:10" ht="15.75" customHeight="1" x14ac:dyDescent="0.25">
      <c r="A474" s="1"/>
      <c r="B474" s="1"/>
      <c r="D474" s="1"/>
      <c r="H474" s="8"/>
      <c r="I474" s="8"/>
      <c r="J474" s="8"/>
    </row>
    <row r="475" spans="1:10" ht="15.75" customHeight="1" x14ac:dyDescent="0.25">
      <c r="A475" s="1"/>
      <c r="B475" s="1"/>
      <c r="D475" s="1"/>
      <c r="H475" s="8"/>
      <c r="I475" s="8"/>
      <c r="J475" s="8"/>
    </row>
    <row r="476" spans="1:10" ht="15.75" customHeight="1" x14ac:dyDescent="0.25">
      <c r="A476" s="1"/>
      <c r="B476" s="1"/>
      <c r="D476" s="1"/>
      <c r="H476" s="8"/>
      <c r="I476" s="8"/>
      <c r="J476" s="8"/>
    </row>
    <row r="477" spans="1:10" ht="15.75" customHeight="1" x14ac:dyDescent="0.25">
      <c r="A477" s="1"/>
      <c r="B477" s="1"/>
      <c r="D477" s="1"/>
      <c r="H477" s="8"/>
      <c r="I477" s="8"/>
      <c r="J477" s="8"/>
    </row>
    <row r="478" spans="1:10" ht="15.75" customHeight="1" x14ac:dyDescent="0.25">
      <c r="A478" s="1"/>
      <c r="B478" s="1"/>
      <c r="D478" s="1"/>
      <c r="H478" s="8"/>
      <c r="I478" s="8"/>
      <c r="J478" s="8"/>
    </row>
    <row r="479" spans="1:10" ht="15.75" customHeight="1" x14ac:dyDescent="0.25">
      <c r="A479" s="1"/>
      <c r="B479" s="1"/>
      <c r="D479" s="1"/>
      <c r="H479" s="8"/>
      <c r="I479" s="8"/>
      <c r="J479" s="8"/>
    </row>
    <row r="480" spans="1:10" ht="15.75" customHeight="1" x14ac:dyDescent="0.25">
      <c r="A480" s="1"/>
      <c r="B480" s="1"/>
      <c r="D480" s="1"/>
      <c r="H480" s="8"/>
      <c r="I480" s="8"/>
      <c r="J480" s="8"/>
    </row>
    <row r="481" spans="1:10" ht="15.75" customHeight="1" x14ac:dyDescent="0.25">
      <c r="A481" s="1"/>
      <c r="B481" s="1"/>
      <c r="D481" s="1"/>
      <c r="H481" s="8"/>
      <c r="I481" s="8"/>
      <c r="J481" s="8"/>
    </row>
    <row r="482" spans="1:10" ht="15.75" customHeight="1" x14ac:dyDescent="0.25">
      <c r="A482" s="1"/>
      <c r="B482" s="1"/>
      <c r="D482" s="1"/>
      <c r="H482" s="8"/>
      <c r="I482" s="8"/>
      <c r="J482" s="8"/>
    </row>
    <row r="483" spans="1:10" ht="15.75" customHeight="1" x14ac:dyDescent="0.25">
      <c r="A483" s="1"/>
      <c r="B483" s="1"/>
      <c r="D483" s="1"/>
      <c r="H483" s="8"/>
      <c r="I483" s="8"/>
      <c r="J483" s="8"/>
    </row>
    <row r="484" spans="1:10" ht="15.75" customHeight="1" x14ac:dyDescent="0.25">
      <c r="A484" s="1"/>
      <c r="B484" s="1"/>
      <c r="D484" s="1"/>
      <c r="H484" s="8"/>
      <c r="I484" s="8"/>
      <c r="J484" s="8"/>
    </row>
    <row r="485" spans="1:10" ht="15.75" customHeight="1" x14ac:dyDescent="0.25">
      <c r="A485" s="1"/>
      <c r="B485" s="1"/>
      <c r="D485" s="1"/>
      <c r="H485" s="8"/>
      <c r="I485" s="8"/>
      <c r="J485" s="8"/>
    </row>
    <row r="486" spans="1:10" ht="15.75" customHeight="1" x14ac:dyDescent="0.25">
      <c r="A486" s="1"/>
      <c r="B486" s="1"/>
      <c r="D486" s="1"/>
      <c r="H486" s="8"/>
      <c r="I486" s="8"/>
      <c r="J486" s="8"/>
    </row>
    <row r="487" spans="1:10" ht="15.75" customHeight="1" x14ac:dyDescent="0.25">
      <c r="A487" s="1"/>
      <c r="B487" s="1"/>
      <c r="D487" s="1"/>
      <c r="H487" s="8"/>
      <c r="I487" s="8"/>
      <c r="J487" s="8"/>
    </row>
    <row r="488" spans="1:10" ht="15.75" customHeight="1" x14ac:dyDescent="0.25">
      <c r="A488" s="1"/>
      <c r="B488" s="1"/>
      <c r="D488" s="1"/>
      <c r="H488" s="8"/>
      <c r="I488" s="8"/>
      <c r="J488" s="8"/>
    </row>
    <row r="489" spans="1:10" ht="15.75" customHeight="1" x14ac:dyDescent="0.25">
      <c r="A489" s="1"/>
      <c r="B489" s="1"/>
      <c r="D489" s="1"/>
      <c r="H489" s="8"/>
      <c r="I489" s="8"/>
      <c r="J489" s="8"/>
    </row>
    <row r="490" spans="1:10" ht="15.75" customHeight="1" x14ac:dyDescent="0.25">
      <c r="A490" s="1"/>
      <c r="B490" s="1"/>
      <c r="D490" s="1"/>
      <c r="H490" s="8"/>
      <c r="I490" s="8"/>
      <c r="J490" s="8"/>
    </row>
    <row r="491" spans="1:10" ht="15.75" customHeight="1" x14ac:dyDescent="0.25">
      <c r="A491" s="1"/>
      <c r="B491" s="1"/>
      <c r="D491" s="1"/>
      <c r="H491" s="8"/>
      <c r="I491" s="8"/>
      <c r="J491" s="8"/>
    </row>
    <row r="492" spans="1:10" ht="15.75" customHeight="1" x14ac:dyDescent="0.25">
      <c r="A492" s="1"/>
      <c r="B492" s="1"/>
      <c r="D492" s="1"/>
      <c r="H492" s="8"/>
      <c r="I492" s="8"/>
      <c r="J492" s="8"/>
    </row>
    <row r="493" spans="1:10" ht="15.75" customHeight="1" x14ac:dyDescent="0.25">
      <c r="A493" s="1"/>
      <c r="B493" s="1"/>
      <c r="D493" s="1"/>
      <c r="H493" s="8"/>
      <c r="I493" s="8"/>
      <c r="J493" s="8"/>
    </row>
    <row r="494" spans="1:10" ht="15.75" customHeight="1" x14ac:dyDescent="0.25">
      <c r="A494" s="1"/>
      <c r="B494" s="1"/>
      <c r="D494" s="1"/>
      <c r="H494" s="8"/>
      <c r="I494" s="8"/>
      <c r="J494" s="8"/>
    </row>
    <row r="495" spans="1:10" ht="15.75" customHeight="1" x14ac:dyDescent="0.25">
      <c r="A495" s="1"/>
      <c r="B495" s="1"/>
      <c r="D495" s="1"/>
      <c r="H495" s="8"/>
      <c r="I495" s="8"/>
      <c r="J495" s="8"/>
    </row>
    <row r="496" spans="1:10" ht="15.75" customHeight="1" x14ac:dyDescent="0.25">
      <c r="A496" s="1"/>
      <c r="B496" s="1"/>
      <c r="D496" s="1"/>
      <c r="H496" s="8"/>
      <c r="I496" s="8"/>
      <c r="J496" s="8"/>
    </row>
    <row r="497" spans="1:10" ht="15.75" customHeight="1" x14ac:dyDescent="0.25">
      <c r="A497" s="1"/>
      <c r="B497" s="1"/>
      <c r="D497" s="1"/>
      <c r="H497" s="8"/>
      <c r="I497" s="8"/>
      <c r="J497" s="8"/>
    </row>
    <row r="498" spans="1:10" ht="15.75" customHeight="1" x14ac:dyDescent="0.25">
      <c r="A498" s="1"/>
      <c r="B498" s="1"/>
      <c r="D498" s="1"/>
      <c r="H498" s="8"/>
      <c r="I498" s="8"/>
      <c r="J498" s="8"/>
    </row>
    <row r="499" spans="1:10" ht="15.75" customHeight="1" x14ac:dyDescent="0.25">
      <c r="A499" s="1"/>
      <c r="B499" s="1"/>
      <c r="D499" s="1"/>
      <c r="H499" s="8"/>
      <c r="I499" s="8"/>
      <c r="J499" s="8"/>
    </row>
    <row r="500" spans="1:10" ht="15.75" customHeight="1" x14ac:dyDescent="0.25">
      <c r="A500" s="1"/>
      <c r="B500" s="1"/>
      <c r="D500" s="1"/>
      <c r="H500" s="8"/>
      <c r="I500" s="8"/>
      <c r="J500" s="8"/>
    </row>
    <row r="501" spans="1:10" ht="15.75" customHeight="1" x14ac:dyDescent="0.25">
      <c r="A501" s="1"/>
      <c r="B501" s="1"/>
      <c r="D501" s="1"/>
      <c r="H501" s="8"/>
      <c r="I501" s="8"/>
      <c r="J501" s="8"/>
    </row>
    <row r="502" spans="1:10" ht="15.75" customHeight="1" x14ac:dyDescent="0.25">
      <c r="A502" s="1"/>
      <c r="B502" s="1"/>
      <c r="D502" s="1"/>
      <c r="H502" s="8"/>
      <c r="I502" s="8"/>
      <c r="J502" s="8"/>
    </row>
    <row r="503" spans="1:10" ht="15.75" customHeight="1" x14ac:dyDescent="0.25">
      <c r="A503" s="1"/>
      <c r="B503" s="1"/>
      <c r="D503" s="1"/>
      <c r="H503" s="8"/>
      <c r="I503" s="8"/>
      <c r="J503" s="8"/>
    </row>
    <row r="504" spans="1:10" ht="15.75" customHeight="1" x14ac:dyDescent="0.25">
      <c r="A504" s="1"/>
      <c r="B504" s="1"/>
      <c r="D504" s="1"/>
      <c r="H504" s="8"/>
      <c r="I504" s="8"/>
      <c r="J504" s="8"/>
    </row>
    <row r="505" spans="1:10" ht="15.75" customHeight="1" x14ac:dyDescent="0.25">
      <c r="A505" s="1"/>
      <c r="B505" s="1"/>
      <c r="D505" s="1"/>
      <c r="H505" s="8"/>
      <c r="I505" s="8"/>
      <c r="J505" s="8"/>
    </row>
    <row r="506" spans="1:10" ht="15.75" customHeight="1" x14ac:dyDescent="0.25">
      <c r="A506" s="1"/>
      <c r="B506" s="1"/>
      <c r="D506" s="1"/>
      <c r="H506" s="8"/>
      <c r="I506" s="8"/>
      <c r="J506" s="8"/>
    </row>
    <row r="507" spans="1:10" ht="15.75" customHeight="1" x14ac:dyDescent="0.25">
      <c r="A507" s="1"/>
      <c r="B507" s="1"/>
      <c r="D507" s="1"/>
      <c r="H507" s="8"/>
      <c r="I507" s="8"/>
      <c r="J507" s="8"/>
    </row>
    <row r="508" spans="1:10" ht="15.75" customHeight="1" x14ac:dyDescent="0.25">
      <c r="A508" s="1"/>
      <c r="B508" s="1"/>
      <c r="D508" s="1"/>
      <c r="H508" s="8"/>
      <c r="I508" s="8"/>
      <c r="J508" s="8"/>
    </row>
    <row r="509" spans="1:10" ht="15.75" customHeight="1" x14ac:dyDescent="0.25">
      <c r="A509" s="1"/>
      <c r="B509" s="1"/>
      <c r="D509" s="1"/>
      <c r="H509" s="8"/>
      <c r="I509" s="8"/>
      <c r="J509" s="8"/>
    </row>
    <row r="510" spans="1:10" ht="15.75" customHeight="1" x14ac:dyDescent="0.25">
      <c r="A510" s="1"/>
      <c r="B510" s="1"/>
      <c r="D510" s="1"/>
      <c r="H510" s="8"/>
      <c r="I510" s="8"/>
      <c r="J510" s="8"/>
    </row>
    <row r="511" spans="1:10" ht="15.75" customHeight="1" x14ac:dyDescent="0.25">
      <c r="A511" s="1"/>
      <c r="B511" s="1"/>
      <c r="D511" s="1"/>
      <c r="H511" s="8"/>
      <c r="I511" s="8"/>
      <c r="J511" s="8"/>
    </row>
    <row r="512" spans="1:10" ht="15.75" customHeight="1" x14ac:dyDescent="0.25">
      <c r="A512" s="1"/>
      <c r="B512" s="1"/>
      <c r="D512" s="1"/>
      <c r="H512" s="8"/>
      <c r="I512" s="8"/>
      <c r="J512" s="8"/>
    </row>
    <row r="513" spans="1:10" ht="15.75" customHeight="1" x14ac:dyDescent="0.25">
      <c r="A513" s="1"/>
      <c r="B513" s="1"/>
      <c r="D513" s="1"/>
      <c r="H513" s="8"/>
      <c r="I513" s="8"/>
      <c r="J513" s="8"/>
    </row>
    <row r="514" spans="1:10" ht="15.75" customHeight="1" x14ac:dyDescent="0.25">
      <c r="A514" s="1"/>
      <c r="B514" s="1"/>
      <c r="D514" s="1"/>
      <c r="H514" s="8"/>
      <c r="I514" s="8"/>
      <c r="J514" s="8"/>
    </row>
    <row r="515" spans="1:10" ht="15.75" customHeight="1" x14ac:dyDescent="0.25">
      <c r="A515" s="1"/>
      <c r="B515" s="1"/>
      <c r="D515" s="1"/>
      <c r="H515" s="8"/>
      <c r="I515" s="8"/>
      <c r="J515" s="8"/>
    </row>
    <row r="516" spans="1:10" ht="15.75" customHeight="1" x14ac:dyDescent="0.25">
      <c r="A516" s="1"/>
      <c r="B516" s="1"/>
      <c r="D516" s="1"/>
      <c r="H516" s="8"/>
      <c r="I516" s="8"/>
      <c r="J516" s="8"/>
    </row>
    <row r="517" spans="1:10" ht="15.75" customHeight="1" x14ac:dyDescent="0.25">
      <c r="A517" s="1"/>
      <c r="B517" s="1"/>
      <c r="D517" s="1"/>
      <c r="H517" s="8"/>
      <c r="I517" s="8"/>
      <c r="J517" s="8"/>
    </row>
    <row r="518" spans="1:10" ht="15.75" customHeight="1" x14ac:dyDescent="0.25">
      <c r="A518" s="1"/>
      <c r="B518" s="1"/>
      <c r="D518" s="1"/>
      <c r="H518" s="8"/>
      <c r="I518" s="8"/>
      <c r="J518" s="8"/>
    </row>
    <row r="519" spans="1:10" ht="15.75" customHeight="1" x14ac:dyDescent="0.25">
      <c r="A519" s="1"/>
      <c r="B519" s="1"/>
      <c r="D519" s="1"/>
      <c r="H519" s="8"/>
      <c r="I519" s="8"/>
      <c r="J519" s="8"/>
    </row>
    <row r="520" spans="1:10" ht="15.75" customHeight="1" x14ac:dyDescent="0.25">
      <c r="A520" s="1"/>
      <c r="B520" s="1"/>
      <c r="D520" s="1"/>
      <c r="H520" s="8"/>
      <c r="I520" s="8"/>
      <c r="J520" s="8"/>
    </row>
    <row r="521" spans="1:10" ht="15.75" customHeight="1" x14ac:dyDescent="0.25">
      <c r="A521" s="1"/>
      <c r="B521" s="1"/>
      <c r="D521" s="1"/>
      <c r="H521" s="8"/>
      <c r="I521" s="8"/>
      <c r="J521" s="8"/>
    </row>
    <row r="522" spans="1:10" ht="15.75" customHeight="1" x14ac:dyDescent="0.25">
      <c r="A522" s="1"/>
      <c r="B522" s="1"/>
      <c r="D522" s="1"/>
      <c r="H522" s="8"/>
      <c r="I522" s="8"/>
      <c r="J522" s="8"/>
    </row>
    <row r="523" spans="1:10" ht="15.75" customHeight="1" x14ac:dyDescent="0.25">
      <c r="A523" s="1"/>
      <c r="B523" s="1"/>
      <c r="D523" s="1"/>
      <c r="H523" s="8"/>
      <c r="I523" s="8"/>
      <c r="J523" s="8"/>
    </row>
    <row r="524" spans="1:10" ht="15.75" customHeight="1" x14ac:dyDescent="0.25">
      <c r="A524" s="1"/>
      <c r="B524" s="1"/>
      <c r="D524" s="1"/>
      <c r="H524" s="8"/>
      <c r="I524" s="8"/>
      <c r="J524" s="8"/>
    </row>
    <row r="525" spans="1:10" ht="15.75" customHeight="1" x14ac:dyDescent="0.25">
      <c r="A525" s="1"/>
      <c r="B525" s="1"/>
      <c r="D525" s="1"/>
      <c r="H525" s="8"/>
      <c r="I525" s="8"/>
      <c r="J525" s="8"/>
    </row>
    <row r="526" spans="1:10" ht="15.75" customHeight="1" x14ac:dyDescent="0.25">
      <c r="A526" s="1"/>
      <c r="B526" s="1"/>
      <c r="D526" s="1"/>
      <c r="H526" s="8"/>
      <c r="I526" s="8"/>
      <c r="J526" s="8"/>
    </row>
    <row r="527" spans="1:10" ht="15.75" customHeight="1" x14ac:dyDescent="0.25">
      <c r="A527" s="1"/>
      <c r="B527" s="1"/>
      <c r="D527" s="1"/>
      <c r="H527" s="8"/>
      <c r="I527" s="8"/>
      <c r="J527" s="8"/>
    </row>
    <row r="528" spans="1:10" ht="15.75" customHeight="1" x14ac:dyDescent="0.25">
      <c r="A528" s="1"/>
      <c r="B528" s="1"/>
      <c r="D528" s="1"/>
      <c r="H528" s="8"/>
      <c r="I528" s="8"/>
      <c r="J528" s="8"/>
    </row>
    <row r="529" spans="1:10" ht="15.75" customHeight="1" x14ac:dyDescent="0.25">
      <c r="A529" s="1"/>
      <c r="B529" s="1"/>
      <c r="D529" s="1"/>
      <c r="H529" s="8"/>
      <c r="I529" s="8"/>
      <c r="J529" s="8"/>
    </row>
    <row r="530" spans="1:10" ht="15.75" customHeight="1" x14ac:dyDescent="0.25">
      <c r="A530" s="1"/>
      <c r="B530" s="1"/>
      <c r="D530" s="1"/>
      <c r="H530" s="8"/>
      <c r="I530" s="8"/>
      <c r="J530" s="8"/>
    </row>
    <row r="531" spans="1:10" ht="15.75" customHeight="1" x14ac:dyDescent="0.25">
      <c r="A531" s="1"/>
      <c r="B531" s="1"/>
      <c r="D531" s="1"/>
      <c r="H531" s="8"/>
      <c r="I531" s="8"/>
      <c r="J531" s="8"/>
    </row>
    <row r="532" spans="1:10" ht="15.75" customHeight="1" x14ac:dyDescent="0.25">
      <c r="A532" s="1"/>
      <c r="B532" s="1"/>
      <c r="D532" s="1"/>
      <c r="H532" s="8"/>
      <c r="I532" s="8"/>
      <c r="J532" s="8"/>
    </row>
    <row r="533" spans="1:10" ht="15.75" customHeight="1" x14ac:dyDescent="0.25">
      <c r="A533" s="1"/>
      <c r="B533" s="1"/>
      <c r="D533" s="1"/>
      <c r="H533" s="8"/>
      <c r="I533" s="8"/>
      <c r="J533" s="8"/>
    </row>
    <row r="534" spans="1:10" ht="15.75" customHeight="1" x14ac:dyDescent="0.25">
      <c r="A534" s="1"/>
      <c r="B534" s="1"/>
      <c r="D534" s="1"/>
      <c r="H534" s="8"/>
      <c r="I534" s="8"/>
      <c r="J534" s="8"/>
    </row>
    <row r="535" spans="1:10" ht="15.75" customHeight="1" x14ac:dyDescent="0.25">
      <c r="A535" s="1"/>
      <c r="B535" s="1"/>
      <c r="D535" s="1"/>
      <c r="H535" s="8"/>
      <c r="I535" s="8"/>
      <c r="J535" s="8"/>
    </row>
    <row r="536" spans="1:10" ht="15.75" customHeight="1" x14ac:dyDescent="0.25">
      <c r="A536" s="1"/>
      <c r="B536" s="1"/>
      <c r="D536" s="1"/>
      <c r="H536" s="8"/>
      <c r="I536" s="8"/>
      <c r="J536" s="8"/>
    </row>
    <row r="537" spans="1:10" ht="15.75" customHeight="1" x14ac:dyDescent="0.25">
      <c r="A537" s="1"/>
      <c r="B537" s="1"/>
      <c r="D537" s="1"/>
      <c r="H537" s="8"/>
      <c r="I537" s="8"/>
      <c r="J537" s="8"/>
    </row>
    <row r="538" spans="1:10" ht="15.75" customHeight="1" x14ac:dyDescent="0.25">
      <c r="A538" s="1"/>
      <c r="B538" s="1"/>
      <c r="D538" s="1"/>
      <c r="H538" s="8"/>
      <c r="I538" s="8"/>
      <c r="J538" s="8"/>
    </row>
    <row r="539" spans="1:10" ht="15.75" customHeight="1" x14ac:dyDescent="0.25">
      <c r="A539" s="1"/>
      <c r="B539" s="1"/>
      <c r="D539" s="1"/>
      <c r="H539" s="8"/>
      <c r="I539" s="8"/>
      <c r="J539" s="8"/>
    </row>
    <row r="540" spans="1:10" ht="15.75" customHeight="1" x14ac:dyDescent="0.25">
      <c r="A540" s="1"/>
      <c r="B540" s="1"/>
      <c r="D540" s="1"/>
      <c r="H540" s="8"/>
      <c r="I540" s="8"/>
      <c r="J540" s="8"/>
    </row>
    <row r="541" spans="1:10" ht="15.75" customHeight="1" x14ac:dyDescent="0.25">
      <c r="A541" s="1"/>
      <c r="B541" s="1"/>
      <c r="D541" s="1"/>
      <c r="H541" s="8"/>
      <c r="I541" s="8"/>
      <c r="J541" s="8"/>
    </row>
    <row r="542" spans="1:10" ht="15.75" customHeight="1" x14ac:dyDescent="0.25">
      <c r="A542" s="1"/>
      <c r="B542" s="1"/>
      <c r="D542" s="1"/>
      <c r="H542" s="8"/>
      <c r="I542" s="8"/>
      <c r="J542" s="8"/>
    </row>
    <row r="543" spans="1:10" ht="15.75" customHeight="1" x14ac:dyDescent="0.25">
      <c r="A543" s="1"/>
      <c r="B543" s="1"/>
      <c r="D543" s="1"/>
      <c r="H543" s="8"/>
      <c r="I543" s="8"/>
      <c r="J543" s="8"/>
    </row>
    <row r="544" spans="1:10" ht="15.75" customHeight="1" x14ac:dyDescent="0.25">
      <c r="A544" s="1"/>
      <c r="B544" s="1"/>
      <c r="D544" s="1"/>
      <c r="H544" s="8"/>
      <c r="I544" s="8"/>
      <c r="J544" s="8"/>
    </row>
    <row r="545" spans="1:10" ht="15.75" customHeight="1" x14ac:dyDescent="0.25">
      <c r="A545" s="1"/>
      <c r="B545" s="1"/>
      <c r="D545" s="1"/>
      <c r="H545" s="8"/>
      <c r="I545" s="8"/>
      <c r="J545" s="8"/>
    </row>
    <row r="546" spans="1:10" ht="15.75" customHeight="1" x14ac:dyDescent="0.25">
      <c r="A546" s="1"/>
      <c r="B546" s="1"/>
      <c r="D546" s="1"/>
      <c r="H546" s="8"/>
      <c r="I546" s="8"/>
      <c r="J546" s="8"/>
    </row>
    <row r="547" spans="1:10" ht="15.75" customHeight="1" x14ac:dyDescent="0.25">
      <c r="A547" s="1"/>
      <c r="B547" s="1"/>
      <c r="D547" s="1"/>
      <c r="H547" s="8"/>
      <c r="I547" s="8"/>
      <c r="J547" s="8"/>
    </row>
    <row r="548" spans="1:10" ht="15.75" customHeight="1" x14ac:dyDescent="0.25">
      <c r="A548" s="1"/>
      <c r="B548" s="1"/>
      <c r="D548" s="1"/>
      <c r="H548" s="8"/>
      <c r="I548" s="8"/>
      <c r="J548" s="8"/>
    </row>
    <row r="549" spans="1:10" ht="15.75" customHeight="1" x14ac:dyDescent="0.25">
      <c r="A549" s="1"/>
      <c r="B549" s="1"/>
      <c r="D549" s="1"/>
      <c r="H549" s="8"/>
      <c r="I549" s="8"/>
      <c r="J549" s="8"/>
    </row>
    <row r="550" spans="1:10" ht="15.75" customHeight="1" x14ac:dyDescent="0.25">
      <c r="A550" s="1"/>
      <c r="B550" s="1"/>
      <c r="D550" s="1"/>
      <c r="H550" s="8"/>
      <c r="I550" s="8"/>
      <c r="J550" s="8"/>
    </row>
    <row r="551" spans="1:10" ht="15.75" customHeight="1" x14ac:dyDescent="0.25">
      <c r="A551" s="1"/>
      <c r="B551" s="1"/>
      <c r="D551" s="1"/>
      <c r="H551" s="8"/>
      <c r="I551" s="8"/>
      <c r="J551" s="8"/>
    </row>
    <row r="552" spans="1:10" ht="15.75" customHeight="1" x14ac:dyDescent="0.25">
      <c r="A552" s="1"/>
      <c r="B552" s="1"/>
      <c r="D552" s="1"/>
      <c r="H552" s="8"/>
      <c r="I552" s="8"/>
      <c r="J552" s="8"/>
    </row>
    <row r="553" spans="1:10" ht="15.75" customHeight="1" x14ac:dyDescent="0.25">
      <c r="A553" s="1"/>
      <c r="B553" s="1"/>
      <c r="D553" s="1"/>
      <c r="H553" s="8"/>
      <c r="I553" s="8"/>
      <c r="J553" s="8"/>
    </row>
    <row r="554" spans="1:10" ht="15.75" customHeight="1" x14ac:dyDescent="0.25">
      <c r="A554" s="1"/>
      <c r="B554" s="1"/>
      <c r="D554" s="1"/>
      <c r="H554" s="8"/>
      <c r="I554" s="8"/>
      <c r="J554" s="8"/>
    </row>
    <row r="555" spans="1:10" ht="15.75" customHeight="1" x14ac:dyDescent="0.25">
      <c r="A555" s="1"/>
      <c r="B555" s="1"/>
      <c r="D555" s="1"/>
      <c r="H555" s="8"/>
      <c r="I555" s="8"/>
      <c r="J555" s="8"/>
    </row>
    <row r="556" spans="1:10" ht="15.75" customHeight="1" x14ac:dyDescent="0.25">
      <c r="A556" s="1"/>
      <c r="B556" s="1"/>
      <c r="D556" s="1"/>
      <c r="H556" s="8"/>
      <c r="I556" s="8"/>
      <c r="J556" s="8"/>
    </row>
    <row r="557" spans="1:10" ht="15.75" customHeight="1" x14ac:dyDescent="0.25">
      <c r="A557" s="1"/>
      <c r="B557" s="1"/>
      <c r="D557" s="1"/>
      <c r="H557" s="8"/>
      <c r="I557" s="8"/>
      <c r="J557" s="8"/>
    </row>
    <row r="558" spans="1:10" ht="15.75" customHeight="1" x14ac:dyDescent="0.25">
      <c r="A558" s="1"/>
      <c r="B558" s="1"/>
      <c r="D558" s="1"/>
      <c r="H558" s="8"/>
      <c r="I558" s="8"/>
      <c r="J558" s="8"/>
    </row>
    <row r="559" spans="1:10" ht="15.75" customHeight="1" x14ac:dyDescent="0.25">
      <c r="A559" s="1"/>
      <c r="B559" s="1"/>
      <c r="D559" s="1"/>
      <c r="H559" s="8"/>
      <c r="I559" s="8"/>
      <c r="J559" s="8"/>
    </row>
    <row r="560" spans="1:10" ht="15.75" customHeight="1" x14ac:dyDescent="0.25">
      <c r="A560" s="1"/>
      <c r="B560" s="1"/>
      <c r="D560" s="1"/>
      <c r="H560" s="8"/>
      <c r="I560" s="8"/>
      <c r="J560" s="8"/>
    </row>
    <row r="561" spans="1:10" ht="15.75" customHeight="1" x14ac:dyDescent="0.25">
      <c r="A561" s="1"/>
      <c r="B561" s="1"/>
      <c r="D561" s="1"/>
      <c r="H561" s="8"/>
      <c r="I561" s="8"/>
      <c r="J561" s="8"/>
    </row>
    <row r="562" spans="1:10" ht="15.75" customHeight="1" x14ac:dyDescent="0.25">
      <c r="A562" s="1"/>
      <c r="B562" s="1"/>
      <c r="D562" s="1"/>
      <c r="H562" s="8"/>
      <c r="I562" s="8"/>
      <c r="J562" s="8"/>
    </row>
    <row r="563" spans="1:10" ht="15.75" customHeight="1" x14ac:dyDescent="0.25">
      <c r="A563" s="1"/>
      <c r="B563" s="1"/>
      <c r="D563" s="1"/>
      <c r="H563" s="8"/>
      <c r="I563" s="8"/>
      <c r="J563" s="8"/>
    </row>
    <row r="564" spans="1:10" ht="15.75" customHeight="1" x14ac:dyDescent="0.25">
      <c r="A564" s="1"/>
      <c r="B564" s="1"/>
      <c r="D564" s="1"/>
      <c r="H564" s="8"/>
      <c r="I564" s="8"/>
      <c r="J564" s="8"/>
    </row>
    <row r="565" spans="1:10" ht="15.75" customHeight="1" x14ac:dyDescent="0.25">
      <c r="A565" s="1"/>
      <c r="B565" s="1"/>
      <c r="D565" s="1"/>
      <c r="H565" s="8"/>
      <c r="I565" s="8"/>
      <c r="J565" s="8"/>
    </row>
    <row r="566" spans="1:10" ht="15.75" customHeight="1" x14ac:dyDescent="0.25">
      <c r="A566" s="1"/>
      <c r="B566" s="1"/>
      <c r="D566" s="1"/>
      <c r="H566" s="8"/>
      <c r="I566" s="8"/>
      <c r="J566" s="8"/>
    </row>
    <row r="567" spans="1:10" ht="15.75" customHeight="1" x14ac:dyDescent="0.25">
      <c r="A567" s="1"/>
      <c r="B567" s="1"/>
      <c r="D567" s="1"/>
      <c r="H567" s="8"/>
      <c r="I567" s="8"/>
      <c r="J567" s="8"/>
    </row>
    <row r="568" spans="1:10" ht="15.75" customHeight="1" x14ac:dyDescent="0.25">
      <c r="A568" s="1"/>
      <c r="B568" s="1"/>
      <c r="D568" s="1"/>
      <c r="H568" s="8"/>
      <c r="I568" s="8"/>
      <c r="J568" s="8"/>
    </row>
    <row r="569" spans="1:10" ht="15.75" customHeight="1" x14ac:dyDescent="0.25">
      <c r="A569" s="1"/>
      <c r="B569" s="1"/>
      <c r="D569" s="1"/>
      <c r="H569" s="8"/>
      <c r="I569" s="8"/>
      <c r="J569" s="8"/>
    </row>
    <row r="570" spans="1:10" ht="15.75" customHeight="1" x14ac:dyDescent="0.25">
      <c r="A570" s="1"/>
      <c r="B570" s="1"/>
      <c r="D570" s="1"/>
      <c r="H570" s="8"/>
      <c r="I570" s="8"/>
      <c r="J570" s="8"/>
    </row>
    <row r="571" spans="1:10" ht="15.75" customHeight="1" x14ac:dyDescent="0.25">
      <c r="A571" s="1"/>
      <c r="B571" s="1"/>
      <c r="D571" s="1"/>
      <c r="H571" s="8"/>
      <c r="I571" s="8"/>
      <c r="J571" s="8"/>
    </row>
    <row r="572" spans="1:10" ht="15.75" customHeight="1" x14ac:dyDescent="0.25">
      <c r="A572" s="1"/>
      <c r="B572" s="1"/>
      <c r="D572" s="1"/>
      <c r="H572" s="8"/>
      <c r="I572" s="8"/>
      <c r="J572" s="8"/>
    </row>
    <row r="573" spans="1:10" ht="15.75" customHeight="1" x14ac:dyDescent="0.25">
      <c r="A573" s="1"/>
      <c r="B573" s="1"/>
      <c r="D573" s="1"/>
      <c r="H573" s="8"/>
      <c r="I573" s="8"/>
      <c r="J573" s="8"/>
    </row>
    <row r="574" spans="1:10" ht="15.75" customHeight="1" x14ac:dyDescent="0.25">
      <c r="A574" s="1"/>
      <c r="B574" s="1"/>
      <c r="D574" s="1"/>
      <c r="H574" s="8"/>
      <c r="I574" s="8"/>
      <c r="J574" s="8"/>
    </row>
    <row r="575" spans="1:10" ht="15.75" customHeight="1" x14ac:dyDescent="0.25">
      <c r="A575" s="1"/>
      <c r="B575" s="1"/>
      <c r="D575" s="1"/>
      <c r="H575" s="8"/>
      <c r="I575" s="8"/>
      <c r="J575" s="8"/>
    </row>
    <row r="576" spans="1:10" ht="15.75" customHeight="1" x14ac:dyDescent="0.25">
      <c r="A576" s="1"/>
      <c r="B576" s="1"/>
      <c r="D576" s="1"/>
      <c r="H576" s="8"/>
      <c r="I576" s="8"/>
      <c r="J576" s="8"/>
    </row>
    <row r="577" spans="1:10" ht="15.75" customHeight="1" x14ac:dyDescent="0.25">
      <c r="A577" s="1"/>
      <c r="B577" s="1"/>
      <c r="D577" s="1"/>
      <c r="H577" s="8"/>
      <c r="I577" s="8"/>
      <c r="J577" s="8"/>
    </row>
    <row r="578" spans="1:10" ht="15.75" customHeight="1" x14ac:dyDescent="0.25">
      <c r="A578" s="1"/>
      <c r="B578" s="1"/>
      <c r="D578" s="1"/>
      <c r="H578" s="8"/>
      <c r="I578" s="8"/>
      <c r="J578" s="8"/>
    </row>
    <row r="579" spans="1:10" ht="15.75" customHeight="1" x14ac:dyDescent="0.25">
      <c r="A579" s="1"/>
      <c r="B579" s="1"/>
      <c r="D579" s="1"/>
      <c r="H579" s="8"/>
      <c r="I579" s="8"/>
      <c r="J579" s="8"/>
    </row>
    <row r="580" spans="1:10" ht="15.75" customHeight="1" x14ac:dyDescent="0.25">
      <c r="A580" s="1"/>
      <c r="B580" s="1"/>
      <c r="D580" s="1"/>
      <c r="H580" s="8"/>
      <c r="I580" s="8"/>
      <c r="J580" s="8"/>
    </row>
    <row r="581" spans="1:10" ht="15.75" customHeight="1" x14ac:dyDescent="0.25">
      <c r="A581" s="1"/>
      <c r="B581" s="1"/>
      <c r="D581" s="1"/>
      <c r="H581" s="8"/>
      <c r="I581" s="8"/>
      <c r="J581" s="8"/>
    </row>
    <row r="582" spans="1:10" ht="15.75" customHeight="1" x14ac:dyDescent="0.25">
      <c r="A582" s="1"/>
      <c r="B582" s="1"/>
      <c r="D582" s="1"/>
      <c r="H582" s="8"/>
      <c r="I582" s="8"/>
      <c r="J582" s="8"/>
    </row>
    <row r="583" spans="1:10" ht="15.75" customHeight="1" x14ac:dyDescent="0.25">
      <c r="A583" s="1"/>
      <c r="B583" s="1"/>
      <c r="D583" s="1"/>
      <c r="H583" s="8"/>
      <c r="I583" s="8"/>
      <c r="J583" s="8"/>
    </row>
    <row r="584" spans="1:10" ht="15.75" customHeight="1" x14ac:dyDescent="0.25">
      <c r="A584" s="1"/>
      <c r="B584" s="1"/>
      <c r="D584" s="1"/>
      <c r="H584" s="8"/>
      <c r="I584" s="8"/>
      <c r="J584" s="8"/>
    </row>
    <row r="585" spans="1:10" ht="15.75" customHeight="1" x14ac:dyDescent="0.25">
      <c r="A585" s="1"/>
      <c r="B585" s="1"/>
      <c r="D585" s="1"/>
      <c r="H585" s="8"/>
      <c r="I585" s="8"/>
      <c r="J585" s="8"/>
    </row>
    <row r="586" spans="1:10" ht="15.75" customHeight="1" x14ac:dyDescent="0.25">
      <c r="A586" s="1"/>
      <c r="B586" s="1"/>
      <c r="D586" s="1"/>
      <c r="H586" s="8"/>
      <c r="I586" s="8"/>
      <c r="J586" s="8"/>
    </row>
    <row r="587" spans="1:10" ht="15.75" customHeight="1" x14ac:dyDescent="0.25">
      <c r="A587" s="1"/>
      <c r="B587" s="1"/>
      <c r="D587" s="1"/>
      <c r="H587" s="8"/>
      <c r="I587" s="8"/>
      <c r="J587" s="8"/>
    </row>
    <row r="588" spans="1:10" ht="15.75" customHeight="1" x14ac:dyDescent="0.25">
      <c r="A588" s="1"/>
      <c r="B588" s="1"/>
      <c r="D588" s="1"/>
      <c r="H588" s="8"/>
      <c r="I588" s="8"/>
      <c r="J588" s="8"/>
    </row>
    <row r="589" spans="1:10" ht="15.75" customHeight="1" x14ac:dyDescent="0.25">
      <c r="A589" s="1"/>
      <c r="B589" s="1"/>
      <c r="D589" s="1"/>
      <c r="H589" s="8"/>
      <c r="I589" s="8"/>
      <c r="J589" s="8"/>
    </row>
    <row r="590" spans="1:10" ht="15.75" customHeight="1" x14ac:dyDescent="0.25">
      <c r="A590" s="1"/>
      <c r="B590" s="1"/>
      <c r="D590" s="1"/>
      <c r="H590" s="8"/>
      <c r="I590" s="8"/>
      <c r="J590" s="8"/>
    </row>
    <row r="591" spans="1:10" ht="15.75" customHeight="1" x14ac:dyDescent="0.25">
      <c r="A591" s="1"/>
      <c r="B591" s="1"/>
      <c r="D591" s="1"/>
      <c r="H591" s="8"/>
      <c r="I591" s="8"/>
      <c r="J591" s="8"/>
    </row>
    <row r="592" spans="1:10" ht="15.75" customHeight="1" x14ac:dyDescent="0.25">
      <c r="A592" s="1"/>
      <c r="B592" s="1"/>
      <c r="D592" s="1"/>
      <c r="H592" s="8"/>
      <c r="I592" s="8"/>
      <c r="J592" s="8"/>
    </row>
    <row r="593" spans="1:10" ht="15.75" customHeight="1" x14ac:dyDescent="0.25">
      <c r="A593" s="1"/>
      <c r="B593" s="1"/>
      <c r="D593" s="1"/>
      <c r="H593" s="8"/>
      <c r="I593" s="8"/>
      <c r="J593" s="8"/>
    </row>
    <row r="594" spans="1:10" ht="15.75" customHeight="1" x14ac:dyDescent="0.25">
      <c r="A594" s="1"/>
      <c r="B594" s="1"/>
      <c r="D594" s="1"/>
      <c r="H594" s="8"/>
      <c r="I594" s="8"/>
      <c r="J594" s="8"/>
    </row>
    <row r="595" spans="1:10" ht="15.75" customHeight="1" x14ac:dyDescent="0.25">
      <c r="A595" s="1"/>
      <c r="B595" s="1"/>
      <c r="D595" s="1"/>
      <c r="H595" s="8"/>
      <c r="I595" s="8"/>
      <c r="J595" s="8"/>
    </row>
    <row r="596" spans="1:10" ht="15.75" customHeight="1" x14ac:dyDescent="0.25">
      <c r="A596" s="1"/>
      <c r="B596" s="1"/>
      <c r="D596" s="1"/>
      <c r="H596" s="8"/>
      <c r="I596" s="8"/>
      <c r="J596" s="8"/>
    </row>
    <row r="597" spans="1:10" ht="15.75" customHeight="1" x14ac:dyDescent="0.25">
      <c r="A597" s="1"/>
      <c r="B597" s="1"/>
      <c r="D597" s="1"/>
      <c r="H597" s="8"/>
      <c r="I597" s="8"/>
      <c r="J597" s="8"/>
    </row>
    <row r="598" spans="1:10" ht="15.75" customHeight="1" x14ac:dyDescent="0.25">
      <c r="A598" s="1"/>
      <c r="B598" s="1"/>
      <c r="D598" s="1"/>
      <c r="H598" s="8"/>
      <c r="I598" s="8"/>
      <c r="J598" s="8"/>
    </row>
    <row r="599" spans="1:10" ht="15.75" customHeight="1" x14ac:dyDescent="0.25">
      <c r="A599" s="1"/>
      <c r="B599" s="1"/>
      <c r="D599" s="1"/>
      <c r="H599" s="8"/>
      <c r="I599" s="8"/>
      <c r="J599" s="8"/>
    </row>
    <row r="600" spans="1:10" ht="15.75" customHeight="1" x14ac:dyDescent="0.25">
      <c r="A600" s="1"/>
      <c r="B600" s="1"/>
      <c r="D600" s="1"/>
      <c r="H600" s="8"/>
      <c r="I600" s="8"/>
      <c r="J600" s="8"/>
    </row>
    <row r="601" spans="1:10" ht="15.75" customHeight="1" x14ac:dyDescent="0.25">
      <c r="A601" s="1"/>
      <c r="B601" s="1"/>
      <c r="D601" s="1"/>
      <c r="H601" s="8"/>
      <c r="I601" s="8"/>
      <c r="J601" s="8"/>
    </row>
    <row r="602" spans="1:10" ht="15.75" customHeight="1" x14ac:dyDescent="0.25">
      <c r="A602" s="1"/>
      <c r="B602" s="1"/>
      <c r="D602" s="1"/>
      <c r="H602" s="8"/>
      <c r="I602" s="8"/>
      <c r="J602" s="8"/>
    </row>
    <row r="603" spans="1:10" ht="15.75" customHeight="1" x14ac:dyDescent="0.25">
      <c r="A603" s="1"/>
      <c r="B603" s="1"/>
      <c r="D603" s="1"/>
      <c r="H603" s="8"/>
      <c r="I603" s="8"/>
      <c r="J603" s="8"/>
    </row>
    <row r="604" spans="1:10" ht="15.75" customHeight="1" x14ac:dyDescent="0.25">
      <c r="A604" s="1"/>
      <c r="B604" s="1"/>
      <c r="D604" s="1"/>
      <c r="H604" s="8"/>
      <c r="I604" s="8"/>
      <c r="J604" s="8"/>
    </row>
    <row r="605" spans="1:10" ht="15.75" customHeight="1" x14ac:dyDescent="0.25">
      <c r="A605" s="1"/>
      <c r="B605" s="1"/>
      <c r="D605" s="1"/>
      <c r="H605" s="8"/>
      <c r="I605" s="8"/>
      <c r="J605" s="8"/>
    </row>
    <row r="606" spans="1:10" ht="15.75" customHeight="1" x14ac:dyDescent="0.25">
      <c r="A606" s="1"/>
      <c r="B606" s="1"/>
      <c r="D606" s="1"/>
      <c r="H606" s="8"/>
      <c r="I606" s="8"/>
      <c r="J606" s="8"/>
    </row>
    <row r="607" spans="1:10" ht="15.75" customHeight="1" x14ac:dyDescent="0.25">
      <c r="A607" s="1"/>
      <c r="B607" s="1"/>
      <c r="D607" s="1"/>
      <c r="H607" s="8"/>
      <c r="I607" s="8"/>
      <c r="J607" s="8"/>
    </row>
    <row r="608" spans="1:10" ht="15.75" customHeight="1" x14ac:dyDescent="0.25">
      <c r="A608" s="1"/>
      <c r="B608" s="1"/>
      <c r="D608" s="1"/>
      <c r="H608" s="8"/>
      <c r="I608" s="8"/>
      <c r="J608" s="8"/>
    </row>
    <row r="609" spans="1:10" ht="15.75" customHeight="1" x14ac:dyDescent="0.25">
      <c r="A609" s="1"/>
      <c r="B609" s="1"/>
      <c r="D609" s="1"/>
      <c r="H609" s="8"/>
      <c r="I609" s="8"/>
      <c r="J609" s="8"/>
    </row>
    <row r="610" spans="1:10" ht="15.75" customHeight="1" x14ac:dyDescent="0.25">
      <c r="A610" s="1"/>
      <c r="B610" s="1"/>
      <c r="D610" s="1"/>
      <c r="H610" s="8"/>
      <c r="I610" s="8"/>
      <c r="J610" s="8"/>
    </row>
    <row r="611" spans="1:10" ht="15.75" customHeight="1" x14ac:dyDescent="0.25">
      <c r="A611" s="1"/>
      <c r="B611" s="1"/>
      <c r="D611" s="1"/>
      <c r="H611" s="8"/>
      <c r="I611" s="8"/>
      <c r="J611" s="8"/>
    </row>
    <row r="612" spans="1:10" ht="15.75" customHeight="1" x14ac:dyDescent="0.25">
      <c r="A612" s="1"/>
      <c r="B612" s="1"/>
      <c r="D612" s="1"/>
      <c r="H612" s="8"/>
      <c r="I612" s="8"/>
      <c r="J612" s="8"/>
    </row>
    <row r="613" spans="1:10" ht="15.75" customHeight="1" x14ac:dyDescent="0.25">
      <c r="A613" s="1"/>
      <c r="B613" s="1"/>
      <c r="D613" s="1"/>
      <c r="H613" s="8"/>
      <c r="I613" s="8"/>
      <c r="J613" s="8"/>
    </row>
    <row r="614" spans="1:10" ht="15.75" customHeight="1" x14ac:dyDescent="0.25">
      <c r="A614" s="1"/>
      <c r="B614" s="1"/>
      <c r="D614" s="1"/>
      <c r="H614" s="8"/>
      <c r="I614" s="8"/>
      <c r="J614" s="8"/>
    </row>
    <row r="615" spans="1:10" ht="15.75" customHeight="1" x14ac:dyDescent="0.25">
      <c r="A615" s="1"/>
      <c r="B615" s="1"/>
      <c r="D615" s="1"/>
      <c r="H615" s="8"/>
      <c r="I615" s="8"/>
      <c r="J615" s="8"/>
    </row>
    <row r="616" spans="1:10" ht="15.75" customHeight="1" x14ac:dyDescent="0.25">
      <c r="A616" s="1"/>
      <c r="B616" s="1"/>
      <c r="D616" s="1"/>
      <c r="H616" s="8"/>
      <c r="I616" s="8"/>
      <c r="J616" s="8"/>
    </row>
    <row r="617" spans="1:10" ht="15.75" customHeight="1" x14ac:dyDescent="0.25">
      <c r="A617" s="1"/>
      <c r="B617" s="1"/>
      <c r="D617" s="1"/>
      <c r="H617" s="8"/>
      <c r="I617" s="8"/>
      <c r="J617" s="8"/>
    </row>
    <row r="618" spans="1:10" ht="15.75" customHeight="1" x14ac:dyDescent="0.25">
      <c r="A618" s="1"/>
      <c r="B618" s="1"/>
      <c r="D618" s="1"/>
      <c r="H618" s="8"/>
      <c r="I618" s="8"/>
      <c r="J618" s="8"/>
    </row>
    <row r="619" spans="1:10" ht="15.75" customHeight="1" x14ac:dyDescent="0.25">
      <c r="A619" s="1"/>
      <c r="B619" s="1"/>
      <c r="D619" s="1"/>
      <c r="H619" s="8"/>
      <c r="I619" s="8"/>
      <c r="J619" s="8"/>
    </row>
    <row r="620" spans="1:10" ht="15.75" customHeight="1" x14ac:dyDescent="0.25">
      <c r="A620" s="1"/>
      <c r="B620" s="1"/>
      <c r="D620" s="1"/>
      <c r="H620" s="8"/>
      <c r="I620" s="8"/>
      <c r="J620" s="8"/>
    </row>
    <row r="621" spans="1:10" ht="15.75" customHeight="1" x14ac:dyDescent="0.25">
      <c r="A621" s="1"/>
      <c r="B621" s="1"/>
      <c r="D621" s="1"/>
      <c r="H621" s="8"/>
      <c r="I621" s="8"/>
      <c r="J621" s="8"/>
    </row>
    <row r="622" spans="1:10" ht="15.75" customHeight="1" x14ac:dyDescent="0.25">
      <c r="A622" s="1"/>
      <c r="B622" s="1"/>
      <c r="D622" s="1"/>
      <c r="H622" s="8"/>
      <c r="I622" s="8"/>
      <c r="J622" s="8"/>
    </row>
    <row r="623" spans="1:10" ht="15.75" customHeight="1" x14ac:dyDescent="0.25">
      <c r="A623" s="1"/>
      <c r="B623" s="1"/>
      <c r="D623" s="1"/>
      <c r="H623" s="8"/>
      <c r="I623" s="8"/>
      <c r="J623" s="8"/>
    </row>
    <row r="624" spans="1:10" ht="15.75" customHeight="1" x14ac:dyDescent="0.25">
      <c r="A624" s="1"/>
      <c r="B624" s="1"/>
      <c r="D624" s="1"/>
      <c r="H624" s="8"/>
      <c r="I624" s="8"/>
      <c r="J624" s="8"/>
    </row>
    <row r="625" spans="1:10" ht="15.75" customHeight="1" x14ac:dyDescent="0.25">
      <c r="A625" s="1"/>
      <c r="B625" s="1"/>
      <c r="D625" s="1"/>
      <c r="H625" s="8"/>
      <c r="I625" s="8"/>
      <c r="J625" s="8"/>
    </row>
    <row r="626" spans="1:10" ht="15.75" customHeight="1" x14ac:dyDescent="0.25">
      <c r="A626" s="1"/>
      <c r="B626" s="1"/>
      <c r="D626" s="1"/>
      <c r="H626" s="8"/>
      <c r="I626" s="8"/>
      <c r="J626" s="8"/>
    </row>
    <row r="627" spans="1:10" ht="15.75" customHeight="1" x14ac:dyDescent="0.25">
      <c r="A627" s="1"/>
      <c r="B627" s="1"/>
      <c r="D627" s="1"/>
      <c r="H627" s="8"/>
      <c r="I627" s="8"/>
      <c r="J627" s="8"/>
    </row>
    <row r="628" spans="1:10" ht="15.75" customHeight="1" x14ac:dyDescent="0.25">
      <c r="A628" s="1"/>
      <c r="B628" s="1"/>
      <c r="D628" s="1"/>
      <c r="H628" s="8"/>
      <c r="I628" s="8"/>
      <c r="J628" s="8"/>
    </row>
    <row r="629" spans="1:10" ht="15.75" customHeight="1" x14ac:dyDescent="0.25">
      <c r="A629" s="1"/>
      <c r="B629" s="1"/>
      <c r="D629" s="1"/>
      <c r="H629" s="8"/>
      <c r="I629" s="8"/>
      <c r="J629" s="8"/>
    </row>
    <row r="630" spans="1:10" ht="15.75" customHeight="1" x14ac:dyDescent="0.25">
      <c r="A630" s="1"/>
      <c r="B630" s="1"/>
      <c r="D630" s="1"/>
      <c r="H630" s="8"/>
      <c r="I630" s="8"/>
      <c r="J630" s="8"/>
    </row>
    <row r="631" spans="1:10" ht="15.75" customHeight="1" x14ac:dyDescent="0.25">
      <c r="A631" s="1"/>
      <c r="B631" s="1"/>
      <c r="D631" s="1"/>
      <c r="H631" s="8"/>
      <c r="I631" s="8"/>
      <c r="J631" s="8"/>
    </row>
    <row r="632" spans="1:10" ht="15.75" customHeight="1" x14ac:dyDescent="0.25">
      <c r="A632" s="1"/>
      <c r="B632" s="1"/>
      <c r="D632" s="1"/>
      <c r="H632" s="8"/>
      <c r="I632" s="8"/>
      <c r="J632" s="8"/>
    </row>
    <row r="633" spans="1:10" ht="15.75" customHeight="1" x14ac:dyDescent="0.25">
      <c r="A633" s="1"/>
      <c r="B633" s="1"/>
      <c r="D633" s="1"/>
      <c r="H633" s="8"/>
      <c r="I633" s="8"/>
      <c r="J633" s="8"/>
    </row>
    <row r="634" spans="1:10" ht="15.75" customHeight="1" x14ac:dyDescent="0.25">
      <c r="A634" s="1"/>
      <c r="B634" s="1"/>
      <c r="D634" s="1"/>
      <c r="H634" s="8"/>
      <c r="I634" s="8"/>
      <c r="J634" s="8"/>
    </row>
    <row r="635" spans="1:10" ht="15.75" customHeight="1" x14ac:dyDescent="0.25">
      <c r="A635" s="1"/>
      <c r="B635" s="1"/>
      <c r="D635" s="1"/>
      <c r="H635" s="8"/>
      <c r="I635" s="8"/>
      <c r="J635" s="8"/>
    </row>
    <row r="636" spans="1:10" ht="15.75" customHeight="1" x14ac:dyDescent="0.25">
      <c r="A636" s="1"/>
      <c r="B636" s="1"/>
      <c r="D636" s="1"/>
      <c r="H636" s="8"/>
      <c r="I636" s="8"/>
      <c r="J636" s="8"/>
    </row>
    <row r="637" spans="1:10" ht="15.75" customHeight="1" x14ac:dyDescent="0.25">
      <c r="A637" s="1"/>
      <c r="B637" s="1"/>
      <c r="D637" s="1"/>
      <c r="H637" s="8"/>
      <c r="I637" s="8"/>
      <c r="J637" s="8"/>
    </row>
    <row r="638" spans="1:10" ht="15.75" customHeight="1" x14ac:dyDescent="0.25">
      <c r="A638" s="1"/>
      <c r="B638" s="1"/>
      <c r="D638" s="1"/>
      <c r="H638" s="8"/>
      <c r="I638" s="8"/>
      <c r="J638" s="8"/>
    </row>
    <row r="639" spans="1:10" ht="15.75" customHeight="1" x14ac:dyDescent="0.25">
      <c r="A639" s="1"/>
      <c r="B639" s="1"/>
      <c r="D639" s="1"/>
      <c r="H639" s="8"/>
      <c r="I639" s="8"/>
      <c r="J639" s="8"/>
    </row>
    <row r="640" spans="1:10" ht="15.75" customHeight="1" x14ac:dyDescent="0.25">
      <c r="A640" s="1"/>
      <c r="B640" s="1"/>
      <c r="D640" s="1"/>
      <c r="H640" s="8"/>
      <c r="I640" s="8"/>
      <c r="J640" s="8"/>
    </row>
    <row r="641" spans="1:10" ht="15.75" customHeight="1" x14ac:dyDescent="0.25">
      <c r="A641" s="1"/>
      <c r="B641" s="1"/>
      <c r="D641" s="1"/>
      <c r="H641" s="8"/>
      <c r="I641" s="8"/>
      <c r="J641" s="8"/>
    </row>
    <row r="642" spans="1:10" ht="15.75" customHeight="1" x14ac:dyDescent="0.25">
      <c r="A642" s="1"/>
      <c r="B642" s="1"/>
      <c r="D642" s="1"/>
      <c r="H642" s="8"/>
      <c r="I642" s="8"/>
      <c r="J642" s="8"/>
    </row>
    <row r="643" spans="1:10" ht="15.75" customHeight="1" x14ac:dyDescent="0.25">
      <c r="A643" s="1"/>
      <c r="B643" s="1"/>
      <c r="D643" s="1"/>
      <c r="H643" s="8"/>
      <c r="I643" s="8"/>
      <c r="J643" s="8"/>
    </row>
    <row r="644" spans="1:10" ht="15.75" customHeight="1" x14ac:dyDescent="0.25">
      <c r="A644" s="1"/>
      <c r="B644" s="1"/>
      <c r="D644" s="1"/>
      <c r="H644" s="8"/>
      <c r="I644" s="8"/>
      <c r="J644" s="8"/>
    </row>
    <row r="645" spans="1:10" ht="15.75" customHeight="1" x14ac:dyDescent="0.25">
      <c r="A645" s="1"/>
      <c r="B645" s="1"/>
      <c r="D645" s="1"/>
      <c r="H645" s="8"/>
      <c r="I645" s="8"/>
      <c r="J645" s="8"/>
    </row>
    <row r="646" spans="1:10" ht="15.75" customHeight="1" x14ac:dyDescent="0.25">
      <c r="A646" s="1"/>
      <c r="B646" s="1"/>
      <c r="D646" s="1"/>
      <c r="H646" s="8"/>
      <c r="I646" s="8"/>
      <c r="J646" s="8"/>
    </row>
    <row r="647" spans="1:10" ht="15.75" customHeight="1" x14ac:dyDescent="0.25">
      <c r="A647" s="1"/>
      <c r="B647" s="1"/>
      <c r="D647" s="1"/>
      <c r="H647" s="8"/>
      <c r="I647" s="8"/>
      <c r="J647" s="8"/>
    </row>
    <row r="648" spans="1:10" ht="15.75" customHeight="1" x14ac:dyDescent="0.25">
      <c r="A648" s="1"/>
      <c r="B648" s="1"/>
      <c r="D648" s="1"/>
      <c r="H648" s="8"/>
      <c r="I648" s="8"/>
      <c r="J648" s="8"/>
    </row>
    <row r="649" spans="1:10" ht="15.75" customHeight="1" x14ac:dyDescent="0.25">
      <c r="A649" s="1"/>
      <c r="B649" s="1"/>
      <c r="D649" s="1"/>
      <c r="H649" s="8"/>
      <c r="I649" s="8"/>
      <c r="J649" s="8"/>
    </row>
    <row r="650" spans="1:10" ht="15.75" customHeight="1" x14ac:dyDescent="0.25">
      <c r="A650" s="1"/>
      <c r="B650" s="1"/>
      <c r="D650" s="1"/>
      <c r="H650" s="8"/>
      <c r="I650" s="8"/>
      <c r="J650" s="8"/>
    </row>
    <row r="651" spans="1:10" ht="15.75" customHeight="1" x14ac:dyDescent="0.25">
      <c r="A651" s="1"/>
      <c r="B651" s="1"/>
      <c r="D651" s="1"/>
      <c r="H651" s="8"/>
      <c r="I651" s="8"/>
      <c r="J651" s="8"/>
    </row>
    <row r="652" spans="1:10" ht="15.75" customHeight="1" x14ac:dyDescent="0.25">
      <c r="A652" s="1"/>
      <c r="B652" s="1"/>
      <c r="D652" s="1"/>
      <c r="H652" s="8"/>
      <c r="I652" s="8"/>
      <c r="J652" s="8"/>
    </row>
    <row r="653" spans="1:10" ht="15.75" customHeight="1" x14ac:dyDescent="0.25">
      <c r="A653" s="1"/>
      <c r="B653" s="1"/>
      <c r="D653" s="1"/>
      <c r="H653" s="8"/>
      <c r="I653" s="8"/>
      <c r="J653" s="8"/>
    </row>
    <row r="654" spans="1:10" ht="15.75" customHeight="1" x14ac:dyDescent="0.25">
      <c r="A654" s="1"/>
      <c r="B654" s="1"/>
      <c r="D654" s="1"/>
      <c r="H654" s="8"/>
      <c r="I654" s="8"/>
      <c r="J654" s="8"/>
    </row>
    <row r="655" spans="1:10" ht="15.75" customHeight="1" x14ac:dyDescent="0.25">
      <c r="A655" s="1"/>
      <c r="B655" s="1"/>
      <c r="D655" s="1"/>
      <c r="H655" s="8"/>
      <c r="I655" s="8"/>
      <c r="J655" s="8"/>
    </row>
    <row r="656" spans="1:10" ht="15.75" customHeight="1" x14ac:dyDescent="0.25">
      <c r="A656" s="1"/>
      <c r="B656" s="1"/>
      <c r="D656" s="1"/>
      <c r="H656" s="8"/>
      <c r="I656" s="8"/>
      <c r="J656" s="8"/>
    </row>
    <row r="657" spans="1:10" ht="15.75" customHeight="1" x14ac:dyDescent="0.25">
      <c r="A657" s="1"/>
      <c r="B657" s="1"/>
      <c r="D657" s="1"/>
      <c r="H657" s="8"/>
      <c r="I657" s="8"/>
      <c r="J657" s="8"/>
    </row>
    <row r="658" spans="1:10" ht="15.75" customHeight="1" x14ac:dyDescent="0.25">
      <c r="A658" s="1"/>
      <c r="B658" s="1"/>
      <c r="D658" s="1"/>
      <c r="H658" s="8"/>
      <c r="I658" s="8"/>
      <c r="J658" s="8"/>
    </row>
    <row r="659" spans="1:10" ht="15.75" customHeight="1" x14ac:dyDescent="0.25">
      <c r="A659" s="1"/>
      <c r="B659" s="1"/>
      <c r="D659" s="1"/>
      <c r="H659" s="8"/>
      <c r="I659" s="8"/>
      <c r="J659" s="8"/>
    </row>
    <row r="660" spans="1:10" ht="15.75" customHeight="1" x14ac:dyDescent="0.25">
      <c r="A660" s="1"/>
      <c r="B660" s="1"/>
      <c r="D660" s="1"/>
      <c r="H660" s="8"/>
      <c r="I660" s="8"/>
      <c r="J660" s="8"/>
    </row>
    <row r="661" spans="1:10" ht="15.75" customHeight="1" x14ac:dyDescent="0.25">
      <c r="A661" s="1"/>
      <c r="B661" s="1"/>
      <c r="D661" s="1"/>
      <c r="H661" s="8"/>
      <c r="I661" s="8"/>
      <c r="J661" s="8"/>
    </row>
    <row r="662" spans="1:10" ht="15.75" customHeight="1" x14ac:dyDescent="0.25">
      <c r="A662" s="1"/>
      <c r="B662" s="1"/>
      <c r="D662" s="1"/>
      <c r="H662" s="8"/>
      <c r="I662" s="8"/>
      <c r="J662" s="8"/>
    </row>
    <row r="663" spans="1:10" ht="15.75" customHeight="1" x14ac:dyDescent="0.25">
      <c r="A663" s="1"/>
      <c r="B663" s="1"/>
      <c r="D663" s="1"/>
      <c r="H663" s="8"/>
      <c r="I663" s="8"/>
      <c r="J663" s="8"/>
    </row>
    <row r="664" spans="1:10" ht="15.75" customHeight="1" x14ac:dyDescent="0.25">
      <c r="A664" s="1"/>
      <c r="B664" s="1"/>
      <c r="D664" s="1"/>
      <c r="H664" s="8"/>
      <c r="I664" s="8"/>
      <c r="J664" s="8"/>
    </row>
    <row r="665" spans="1:10" ht="15.75" customHeight="1" x14ac:dyDescent="0.25">
      <c r="A665" s="1"/>
      <c r="B665" s="1"/>
      <c r="D665" s="1"/>
      <c r="H665" s="8"/>
      <c r="I665" s="8"/>
      <c r="J665" s="8"/>
    </row>
    <row r="666" spans="1:10" ht="15.75" customHeight="1" x14ac:dyDescent="0.25">
      <c r="A666" s="1"/>
      <c r="B666" s="1"/>
      <c r="D666" s="1"/>
      <c r="H666" s="8"/>
      <c r="I666" s="8"/>
      <c r="J666" s="8"/>
    </row>
    <row r="667" spans="1:10" ht="15.75" customHeight="1" x14ac:dyDescent="0.25">
      <c r="A667" s="1"/>
      <c r="B667" s="1"/>
      <c r="D667" s="1"/>
      <c r="H667" s="8"/>
      <c r="I667" s="8"/>
      <c r="J667" s="8"/>
    </row>
    <row r="668" spans="1:10" ht="15.75" customHeight="1" x14ac:dyDescent="0.25">
      <c r="A668" s="1"/>
      <c r="B668" s="1"/>
      <c r="D668" s="1"/>
      <c r="H668" s="8"/>
      <c r="I668" s="8"/>
      <c r="J668" s="8"/>
    </row>
    <row r="669" spans="1:10" ht="15.75" customHeight="1" x14ac:dyDescent="0.25">
      <c r="A669" s="1"/>
      <c r="B669" s="1"/>
      <c r="D669" s="1"/>
      <c r="H669" s="8"/>
      <c r="I669" s="8"/>
      <c r="J669" s="8"/>
    </row>
    <row r="670" spans="1:10" ht="15.75" customHeight="1" x14ac:dyDescent="0.25">
      <c r="A670" s="1"/>
      <c r="B670" s="1"/>
      <c r="D670" s="1"/>
      <c r="H670" s="8"/>
      <c r="I670" s="8"/>
      <c r="J670" s="8"/>
    </row>
    <row r="671" spans="1:10" ht="15.75" customHeight="1" x14ac:dyDescent="0.25">
      <c r="A671" s="1"/>
      <c r="B671" s="1"/>
      <c r="D671" s="1"/>
      <c r="H671" s="8"/>
      <c r="I671" s="8"/>
      <c r="J671" s="8"/>
    </row>
    <row r="672" spans="1:10" ht="15.75" customHeight="1" x14ac:dyDescent="0.25">
      <c r="A672" s="1"/>
      <c r="B672" s="1"/>
      <c r="D672" s="1"/>
      <c r="H672" s="8"/>
      <c r="I672" s="8"/>
      <c r="J672" s="8"/>
    </row>
    <row r="673" spans="1:10" ht="15.75" customHeight="1" x14ac:dyDescent="0.25">
      <c r="A673" s="1"/>
      <c r="B673" s="1"/>
      <c r="D673" s="1"/>
      <c r="H673" s="8"/>
      <c r="I673" s="8"/>
      <c r="J673" s="8"/>
    </row>
    <row r="674" spans="1:10" ht="15.75" customHeight="1" x14ac:dyDescent="0.25">
      <c r="A674" s="1"/>
      <c r="B674" s="1"/>
      <c r="D674" s="1"/>
      <c r="H674" s="8"/>
      <c r="I674" s="8"/>
      <c r="J674" s="8"/>
    </row>
    <row r="675" spans="1:10" ht="15.75" customHeight="1" x14ac:dyDescent="0.25">
      <c r="A675" s="1"/>
      <c r="B675" s="1"/>
      <c r="D675" s="1"/>
      <c r="H675" s="8"/>
      <c r="I675" s="8"/>
      <c r="J675" s="8"/>
    </row>
    <row r="676" spans="1:10" ht="15.75" customHeight="1" x14ac:dyDescent="0.25">
      <c r="A676" s="1"/>
      <c r="B676" s="1"/>
      <c r="D676" s="1"/>
      <c r="H676" s="8"/>
      <c r="I676" s="8"/>
      <c r="J676" s="8"/>
    </row>
    <row r="677" spans="1:10" ht="15.75" customHeight="1" x14ac:dyDescent="0.25">
      <c r="A677" s="1"/>
      <c r="B677" s="1"/>
      <c r="D677" s="1"/>
      <c r="H677" s="8"/>
      <c r="I677" s="8"/>
      <c r="J677" s="8"/>
    </row>
    <row r="678" spans="1:10" ht="15.75" customHeight="1" x14ac:dyDescent="0.25">
      <c r="A678" s="1"/>
      <c r="B678" s="1"/>
      <c r="D678" s="1"/>
      <c r="H678" s="8"/>
      <c r="I678" s="8"/>
      <c r="J678" s="8"/>
    </row>
    <row r="679" spans="1:10" ht="15.75" customHeight="1" x14ac:dyDescent="0.25">
      <c r="A679" s="1"/>
      <c r="B679" s="1"/>
      <c r="D679" s="1"/>
      <c r="H679" s="8"/>
      <c r="I679" s="8"/>
      <c r="J679" s="8"/>
    </row>
    <row r="680" spans="1:10" ht="15.75" customHeight="1" x14ac:dyDescent="0.25">
      <c r="A680" s="1"/>
      <c r="B680" s="1"/>
      <c r="D680" s="1"/>
      <c r="H680" s="8"/>
      <c r="I680" s="8"/>
      <c r="J680" s="8"/>
    </row>
    <row r="681" spans="1:10" ht="15.75" customHeight="1" x14ac:dyDescent="0.25">
      <c r="A681" s="1"/>
      <c r="B681" s="1"/>
      <c r="D681" s="1"/>
      <c r="H681" s="8"/>
      <c r="I681" s="8"/>
      <c r="J681" s="8"/>
    </row>
    <row r="682" spans="1:10" ht="15.75" customHeight="1" x14ac:dyDescent="0.25">
      <c r="A682" s="1"/>
      <c r="B682" s="1"/>
      <c r="D682" s="1"/>
      <c r="H682" s="8"/>
      <c r="I682" s="8"/>
      <c r="J682" s="8"/>
    </row>
    <row r="683" spans="1:10" ht="15.75" customHeight="1" x14ac:dyDescent="0.25">
      <c r="A683" s="1"/>
      <c r="B683" s="1"/>
      <c r="D683" s="1"/>
      <c r="H683" s="8"/>
      <c r="I683" s="8"/>
      <c r="J683" s="8"/>
    </row>
    <row r="684" spans="1:10" ht="15.75" customHeight="1" x14ac:dyDescent="0.25">
      <c r="A684" s="1"/>
      <c r="B684" s="1"/>
      <c r="D684" s="1"/>
      <c r="H684" s="8"/>
      <c r="I684" s="8"/>
      <c r="J684" s="8"/>
    </row>
    <row r="685" spans="1:10" ht="15.75" customHeight="1" x14ac:dyDescent="0.25">
      <c r="A685" s="1"/>
      <c r="B685" s="1"/>
      <c r="D685" s="1"/>
      <c r="H685" s="8"/>
      <c r="I685" s="8"/>
      <c r="J685" s="8"/>
    </row>
    <row r="686" spans="1:10" ht="15.75" customHeight="1" x14ac:dyDescent="0.25">
      <c r="A686" s="1"/>
      <c r="B686" s="1"/>
      <c r="D686" s="1"/>
      <c r="H686" s="8"/>
      <c r="I686" s="8"/>
      <c r="J686" s="8"/>
    </row>
    <row r="687" spans="1:10" ht="15.75" customHeight="1" x14ac:dyDescent="0.25">
      <c r="A687" s="1"/>
      <c r="B687" s="1"/>
      <c r="D687" s="1"/>
      <c r="H687" s="8"/>
      <c r="I687" s="8"/>
      <c r="J687" s="8"/>
    </row>
    <row r="688" spans="1:10" ht="15.75" customHeight="1" x14ac:dyDescent="0.25">
      <c r="A688" s="1"/>
      <c r="B688" s="1"/>
      <c r="D688" s="1"/>
      <c r="H688" s="8"/>
      <c r="I688" s="8"/>
      <c r="J688" s="8"/>
    </row>
    <row r="689" spans="1:10" ht="15.75" customHeight="1" x14ac:dyDescent="0.25">
      <c r="A689" s="1"/>
      <c r="B689" s="1"/>
      <c r="D689" s="1"/>
      <c r="H689" s="8"/>
      <c r="I689" s="8"/>
      <c r="J689" s="8"/>
    </row>
    <row r="690" spans="1:10" ht="15.75" customHeight="1" x14ac:dyDescent="0.25">
      <c r="A690" s="1"/>
      <c r="B690" s="1"/>
      <c r="D690" s="1"/>
      <c r="H690" s="8"/>
      <c r="I690" s="8"/>
      <c r="J690" s="8"/>
    </row>
    <row r="691" spans="1:10" ht="15.75" customHeight="1" x14ac:dyDescent="0.25">
      <c r="A691" s="1"/>
      <c r="B691" s="1"/>
      <c r="D691" s="1"/>
      <c r="H691" s="8"/>
      <c r="I691" s="8"/>
      <c r="J691" s="8"/>
    </row>
    <row r="692" spans="1:10" ht="15.75" customHeight="1" x14ac:dyDescent="0.25">
      <c r="A692" s="1"/>
      <c r="B692" s="1"/>
      <c r="D692" s="1"/>
      <c r="H692" s="8"/>
      <c r="I692" s="8"/>
      <c r="J692" s="8"/>
    </row>
    <row r="693" spans="1:10" ht="15.75" customHeight="1" x14ac:dyDescent="0.25">
      <c r="A693" s="1"/>
      <c r="B693" s="1"/>
      <c r="D693" s="1"/>
      <c r="H693" s="8"/>
      <c r="I693" s="8"/>
      <c r="J693" s="8"/>
    </row>
    <row r="694" spans="1:10" ht="15.75" customHeight="1" x14ac:dyDescent="0.25">
      <c r="A694" s="1"/>
      <c r="B694" s="1"/>
      <c r="D694" s="1"/>
      <c r="H694" s="8"/>
      <c r="I694" s="8"/>
      <c r="J694" s="8"/>
    </row>
    <row r="695" spans="1:10" ht="15.75" customHeight="1" x14ac:dyDescent="0.25">
      <c r="A695" s="1"/>
      <c r="B695" s="1"/>
      <c r="D695" s="1"/>
      <c r="H695" s="8"/>
      <c r="I695" s="8"/>
      <c r="J695" s="8"/>
    </row>
    <row r="696" spans="1:10" ht="15.75" customHeight="1" x14ac:dyDescent="0.25">
      <c r="A696" s="1"/>
      <c r="B696" s="1"/>
      <c r="D696" s="1"/>
      <c r="H696" s="8"/>
      <c r="I696" s="8"/>
      <c r="J696" s="8"/>
    </row>
    <row r="697" spans="1:10" ht="15.75" customHeight="1" x14ac:dyDescent="0.25">
      <c r="A697" s="1"/>
      <c r="B697" s="1"/>
      <c r="D697" s="1"/>
      <c r="H697" s="8"/>
      <c r="I697" s="8"/>
      <c r="J697" s="8"/>
    </row>
    <row r="698" spans="1:10" ht="15.75" customHeight="1" x14ac:dyDescent="0.25">
      <c r="A698" s="1"/>
      <c r="B698" s="1"/>
      <c r="D698" s="1"/>
      <c r="H698" s="8"/>
      <c r="I698" s="8"/>
      <c r="J698" s="8"/>
    </row>
    <row r="699" spans="1:10" ht="15.75" customHeight="1" x14ac:dyDescent="0.25">
      <c r="A699" s="1"/>
      <c r="B699" s="1"/>
      <c r="D699" s="1"/>
      <c r="H699" s="8"/>
      <c r="I699" s="8"/>
      <c r="J699" s="8"/>
    </row>
    <row r="700" spans="1:10" ht="15.75" customHeight="1" x14ac:dyDescent="0.25">
      <c r="A700" s="1"/>
      <c r="B700" s="1"/>
      <c r="D700" s="1"/>
      <c r="H700" s="8"/>
      <c r="I700" s="8"/>
      <c r="J700" s="8"/>
    </row>
    <row r="701" spans="1:10" ht="15.75" customHeight="1" x14ac:dyDescent="0.25">
      <c r="A701" s="1"/>
      <c r="B701" s="1"/>
      <c r="D701" s="1"/>
      <c r="H701" s="8"/>
      <c r="I701" s="8"/>
      <c r="J701" s="8"/>
    </row>
    <row r="702" spans="1:10" ht="15.75" customHeight="1" x14ac:dyDescent="0.25">
      <c r="A702" s="1"/>
      <c r="B702" s="1"/>
      <c r="D702" s="1"/>
      <c r="H702" s="8"/>
      <c r="I702" s="8"/>
      <c r="J702" s="8"/>
    </row>
    <row r="703" spans="1:10" ht="15.75" customHeight="1" x14ac:dyDescent="0.25">
      <c r="A703" s="1"/>
      <c r="B703" s="1"/>
      <c r="D703" s="1"/>
      <c r="H703" s="8"/>
      <c r="I703" s="8"/>
      <c r="J703" s="8"/>
    </row>
    <row r="704" spans="1:10" ht="15.75" customHeight="1" x14ac:dyDescent="0.25">
      <c r="A704" s="1"/>
      <c r="B704" s="1"/>
      <c r="D704" s="1"/>
      <c r="H704" s="8"/>
      <c r="I704" s="8"/>
      <c r="J704" s="8"/>
    </row>
    <row r="705" spans="1:10" ht="15.75" customHeight="1" x14ac:dyDescent="0.25">
      <c r="A705" s="1"/>
      <c r="B705" s="1"/>
      <c r="D705" s="1"/>
      <c r="H705" s="8"/>
      <c r="I705" s="8"/>
      <c r="J705" s="8"/>
    </row>
    <row r="706" spans="1:10" ht="15.75" customHeight="1" x14ac:dyDescent="0.25">
      <c r="A706" s="1"/>
      <c r="B706" s="1"/>
      <c r="D706" s="1"/>
      <c r="H706" s="8"/>
      <c r="I706" s="8"/>
      <c r="J706" s="8"/>
    </row>
    <row r="707" spans="1:10" ht="15.75" customHeight="1" x14ac:dyDescent="0.25">
      <c r="A707" s="1"/>
      <c r="B707" s="1"/>
      <c r="D707" s="1"/>
      <c r="H707" s="8"/>
      <c r="I707" s="8"/>
      <c r="J707" s="8"/>
    </row>
    <row r="708" spans="1:10" ht="15.75" customHeight="1" x14ac:dyDescent="0.25">
      <c r="A708" s="1"/>
      <c r="B708" s="1"/>
      <c r="D708" s="1"/>
      <c r="H708" s="8"/>
      <c r="I708" s="8"/>
      <c r="J708" s="8"/>
    </row>
    <row r="709" spans="1:10" ht="15.75" customHeight="1" x14ac:dyDescent="0.25">
      <c r="A709" s="1"/>
      <c r="B709" s="1"/>
      <c r="D709" s="1"/>
      <c r="H709" s="8"/>
      <c r="I709" s="8"/>
      <c r="J709" s="8"/>
    </row>
    <row r="710" spans="1:10" ht="15.75" customHeight="1" x14ac:dyDescent="0.25">
      <c r="A710" s="1"/>
      <c r="B710" s="1"/>
      <c r="D710" s="1"/>
      <c r="H710" s="8"/>
      <c r="I710" s="8"/>
      <c r="J710" s="8"/>
    </row>
    <row r="711" spans="1:10" ht="15.75" customHeight="1" x14ac:dyDescent="0.25">
      <c r="A711" s="1"/>
      <c r="B711" s="1"/>
      <c r="D711" s="1"/>
      <c r="H711" s="8"/>
      <c r="I711" s="8"/>
      <c r="J711" s="8"/>
    </row>
    <row r="712" spans="1:10" ht="15.75" customHeight="1" x14ac:dyDescent="0.25">
      <c r="A712" s="1"/>
      <c r="B712" s="1"/>
      <c r="D712" s="1"/>
      <c r="H712" s="8"/>
      <c r="I712" s="8"/>
      <c r="J712" s="8"/>
    </row>
    <row r="713" spans="1:10" ht="15.75" customHeight="1" x14ac:dyDescent="0.25">
      <c r="A713" s="1"/>
      <c r="B713" s="1"/>
      <c r="D713" s="1"/>
      <c r="H713" s="8"/>
      <c r="I713" s="8"/>
      <c r="J713" s="8"/>
    </row>
    <row r="714" spans="1:10" ht="15.75" customHeight="1" x14ac:dyDescent="0.25">
      <c r="A714" s="1"/>
      <c r="B714" s="1"/>
      <c r="D714" s="1"/>
      <c r="H714" s="8"/>
      <c r="I714" s="8"/>
      <c r="J714" s="8"/>
    </row>
    <row r="715" spans="1:10" ht="15.75" customHeight="1" x14ac:dyDescent="0.25">
      <c r="A715" s="1"/>
      <c r="B715" s="1"/>
      <c r="D715" s="1"/>
      <c r="H715" s="8"/>
      <c r="I715" s="8"/>
      <c r="J715" s="8"/>
    </row>
    <row r="716" spans="1:10" ht="15.75" customHeight="1" x14ac:dyDescent="0.25">
      <c r="A716" s="1"/>
      <c r="B716" s="1"/>
      <c r="D716" s="1"/>
      <c r="H716" s="8"/>
      <c r="I716" s="8"/>
      <c r="J716" s="8"/>
    </row>
    <row r="717" spans="1:10" ht="15.75" customHeight="1" x14ac:dyDescent="0.25">
      <c r="A717" s="1"/>
      <c r="B717" s="1"/>
      <c r="D717" s="1"/>
      <c r="H717" s="8"/>
      <c r="I717" s="8"/>
      <c r="J717" s="8"/>
    </row>
    <row r="718" spans="1:10" ht="15.75" customHeight="1" x14ac:dyDescent="0.25">
      <c r="A718" s="1"/>
      <c r="B718" s="1"/>
      <c r="D718" s="1"/>
      <c r="H718" s="8"/>
      <c r="I718" s="8"/>
      <c r="J718" s="8"/>
    </row>
    <row r="719" spans="1:10" ht="15.75" customHeight="1" x14ac:dyDescent="0.25">
      <c r="A719" s="1"/>
      <c r="B719" s="1"/>
      <c r="D719" s="1"/>
      <c r="H719" s="8"/>
      <c r="I719" s="8"/>
      <c r="J719" s="8"/>
    </row>
    <row r="720" spans="1:10" ht="15.75" customHeight="1" x14ac:dyDescent="0.25">
      <c r="A720" s="1"/>
      <c r="B720" s="1"/>
      <c r="D720" s="1"/>
      <c r="H720" s="8"/>
      <c r="I720" s="8"/>
      <c r="J720" s="8"/>
    </row>
    <row r="721" spans="1:10" ht="15.75" customHeight="1" x14ac:dyDescent="0.25">
      <c r="A721" s="1"/>
      <c r="B721" s="1"/>
      <c r="D721" s="1"/>
      <c r="H721" s="8"/>
      <c r="I721" s="8"/>
      <c r="J721" s="8"/>
    </row>
    <row r="722" spans="1:10" ht="15.75" customHeight="1" x14ac:dyDescent="0.25">
      <c r="A722" s="1"/>
      <c r="B722" s="1"/>
      <c r="D722" s="1"/>
      <c r="H722" s="8"/>
      <c r="I722" s="8"/>
      <c r="J722" s="8"/>
    </row>
    <row r="723" spans="1:10" ht="15.75" customHeight="1" x14ac:dyDescent="0.25">
      <c r="A723" s="1"/>
      <c r="B723" s="1"/>
      <c r="D723" s="1"/>
      <c r="H723" s="8"/>
      <c r="I723" s="8"/>
      <c r="J723" s="8"/>
    </row>
    <row r="724" spans="1:10" ht="15.75" customHeight="1" x14ac:dyDescent="0.25">
      <c r="A724" s="1"/>
      <c r="B724" s="1"/>
      <c r="D724" s="1"/>
      <c r="H724" s="8"/>
      <c r="I724" s="8"/>
      <c r="J724" s="8"/>
    </row>
    <row r="725" spans="1:10" ht="15.75" customHeight="1" x14ac:dyDescent="0.25">
      <c r="A725" s="1"/>
      <c r="B725" s="1"/>
      <c r="D725" s="1"/>
      <c r="H725" s="8"/>
      <c r="I725" s="8"/>
      <c r="J725" s="8"/>
    </row>
    <row r="726" spans="1:10" ht="15.75" customHeight="1" x14ac:dyDescent="0.25">
      <c r="A726" s="1"/>
      <c r="B726" s="1"/>
      <c r="D726" s="1"/>
      <c r="H726" s="8"/>
      <c r="I726" s="8"/>
      <c r="J726" s="8"/>
    </row>
    <row r="727" spans="1:10" ht="15.75" customHeight="1" x14ac:dyDescent="0.25">
      <c r="A727" s="1"/>
      <c r="B727" s="1"/>
      <c r="D727" s="1"/>
      <c r="H727" s="8"/>
      <c r="I727" s="8"/>
      <c r="J727" s="8"/>
    </row>
    <row r="728" spans="1:10" ht="15.75" customHeight="1" x14ac:dyDescent="0.25">
      <c r="A728" s="1"/>
      <c r="B728" s="1"/>
      <c r="D728" s="1"/>
      <c r="H728" s="8"/>
      <c r="I728" s="8"/>
      <c r="J728" s="8"/>
    </row>
    <row r="729" spans="1:10" ht="15.75" customHeight="1" x14ac:dyDescent="0.25">
      <c r="A729" s="1"/>
      <c r="B729" s="1"/>
      <c r="D729" s="1"/>
      <c r="H729" s="8"/>
      <c r="I729" s="8"/>
      <c r="J729" s="8"/>
    </row>
    <row r="730" spans="1:10" ht="15.75" customHeight="1" x14ac:dyDescent="0.25">
      <c r="A730" s="1"/>
      <c r="B730" s="1"/>
      <c r="D730" s="1"/>
      <c r="H730" s="8"/>
      <c r="I730" s="8"/>
      <c r="J730" s="8"/>
    </row>
    <row r="731" spans="1:10" ht="15.75" customHeight="1" x14ac:dyDescent="0.25">
      <c r="A731" s="1"/>
      <c r="B731" s="1"/>
      <c r="D731" s="1"/>
      <c r="H731" s="8"/>
      <c r="I731" s="8"/>
      <c r="J731" s="8"/>
    </row>
    <row r="732" spans="1:10" ht="15.75" customHeight="1" x14ac:dyDescent="0.25">
      <c r="A732" s="1"/>
      <c r="B732" s="1"/>
      <c r="D732" s="1"/>
      <c r="H732" s="8"/>
      <c r="I732" s="8"/>
      <c r="J732" s="8"/>
    </row>
    <row r="733" spans="1:10" ht="15.75" customHeight="1" x14ac:dyDescent="0.25">
      <c r="A733" s="1"/>
      <c r="B733" s="1"/>
      <c r="D733" s="1"/>
      <c r="H733" s="8"/>
      <c r="I733" s="8"/>
      <c r="J733" s="8"/>
    </row>
    <row r="734" spans="1:10" ht="15.75" customHeight="1" x14ac:dyDescent="0.25">
      <c r="A734" s="1"/>
      <c r="B734" s="1"/>
      <c r="D734" s="1"/>
      <c r="H734" s="8"/>
      <c r="I734" s="8"/>
      <c r="J734" s="8"/>
    </row>
    <row r="735" spans="1:10" ht="15.75" customHeight="1" x14ac:dyDescent="0.25">
      <c r="A735" s="1"/>
      <c r="B735" s="1"/>
      <c r="D735" s="1"/>
      <c r="H735" s="8"/>
      <c r="I735" s="8"/>
      <c r="J735" s="8"/>
    </row>
    <row r="736" spans="1:10" ht="15.75" customHeight="1" x14ac:dyDescent="0.25">
      <c r="A736" s="1"/>
      <c r="B736" s="1"/>
      <c r="D736" s="1"/>
      <c r="H736" s="8"/>
      <c r="I736" s="8"/>
      <c r="J736" s="8"/>
    </row>
    <row r="737" spans="1:10" ht="15.75" customHeight="1" x14ac:dyDescent="0.25">
      <c r="A737" s="1"/>
      <c r="B737" s="1"/>
      <c r="D737" s="1"/>
      <c r="H737" s="8"/>
      <c r="I737" s="8"/>
      <c r="J737" s="8"/>
    </row>
    <row r="738" spans="1:10" ht="15.75" customHeight="1" x14ac:dyDescent="0.25">
      <c r="A738" s="1"/>
      <c r="B738" s="1"/>
      <c r="D738" s="1"/>
      <c r="H738" s="8"/>
      <c r="I738" s="8"/>
      <c r="J738" s="8"/>
    </row>
    <row r="739" spans="1:10" ht="15.75" customHeight="1" x14ac:dyDescent="0.25">
      <c r="A739" s="1"/>
      <c r="B739" s="1"/>
      <c r="D739" s="1"/>
      <c r="H739" s="8"/>
      <c r="I739" s="8"/>
      <c r="J739" s="8"/>
    </row>
    <row r="740" spans="1:10" ht="15.75" customHeight="1" x14ac:dyDescent="0.25">
      <c r="A740" s="1"/>
      <c r="B740" s="1"/>
      <c r="D740" s="1"/>
      <c r="H740" s="8"/>
      <c r="I740" s="8"/>
      <c r="J740" s="8"/>
    </row>
    <row r="741" spans="1:10" ht="15.75" customHeight="1" x14ac:dyDescent="0.25">
      <c r="A741" s="1"/>
      <c r="B741" s="1"/>
      <c r="D741" s="1"/>
      <c r="H741" s="8"/>
      <c r="I741" s="8"/>
      <c r="J741" s="8"/>
    </row>
    <row r="742" spans="1:10" ht="15.75" customHeight="1" x14ac:dyDescent="0.25">
      <c r="A742" s="1"/>
      <c r="B742" s="1"/>
      <c r="D742" s="1"/>
      <c r="H742" s="8"/>
      <c r="I742" s="8"/>
      <c r="J742" s="8"/>
    </row>
    <row r="743" spans="1:10" ht="15.75" customHeight="1" x14ac:dyDescent="0.25">
      <c r="A743" s="1"/>
      <c r="B743" s="1"/>
      <c r="D743" s="1"/>
      <c r="H743" s="8"/>
      <c r="I743" s="8"/>
      <c r="J743" s="8"/>
    </row>
    <row r="744" spans="1:10" ht="15.75" customHeight="1" x14ac:dyDescent="0.25">
      <c r="A744" s="1"/>
      <c r="B744" s="1"/>
      <c r="D744" s="1"/>
      <c r="H744" s="8"/>
      <c r="I744" s="8"/>
      <c r="J744" s="8"/>
    </row>
    <row r="745" spans="1:10" ht="15.75" customHeight="1" x14ac:dyDescent="0.25">
      <c r="A745" s="1"/>
      <c r="B745" s="1"/>
      <c r="D745" s="1"/>
      <c r="H745" s="8"/>
      <c r="I745" s="8"/>
      <c r="J745" s="8"/>
    </row>
    <row r="746" spans="1:10" ht="15.75" customHeight="1" x14ac:dyDescent="0.25">
      <c r="A746" s="1"/>
      <c r="B746" s="1"/>
      <c r="D746" s="1"/>
      <c r="H746" s="8"/>
      <c r="I746" s="8"/>
      <c r="J746" s="8"/>
    </row>
    <row r="747" spans="1:10" ht="15.75" customHeight="1" x14ac:dyDescent="0.25">
      <c r="A747" s="1"/>
      <c r="B747" s="1"/>
      <c r="D747" s="1"/>
      <c r="H747" s="8"/>
      <c r="I747" s="8"/>
      <c r="J747" s="8"/>
    </row>
    <row r="748" spans="1:10" ht="15.75" customHeight="1" x14ac:dyDescent="0.25">
      <c r="A748" s="1"/>
      <c r="B748" s="1"/>
      <c r="D748" s="1"/>
      <c r="H748" s="8"/>
      <c r="I748" s="8"/>
      <c r="J748" s="8"/>
    </row>
    <row r="749" spans="1:10" ht="15.75" customHeight="1" x14ac:dyDescent="0.25">
      <c r="A749" s="1"/>
      <c r="B749" s="1"/>
      <c r="D749" s="1"/>
      <c r="H749" s="8"/>
      <c r="I749" s="8"/>
      <c r="J749" s="8"/>
    </row>
    <row r="750" spans="1:10" ht="15.75" customHeight="1" x14ac:dyDescent="0.25">
      <c r="A750" s="1"/>
      <c r="B750" s="1"/>
      <c r="D750" s="1"/>
      <c r="H750" s="8"/>
      <c r="I750" s="8"/>
      <c r="J750" s="8"/>
    </row>
    <row r="751" spans="1:10" ht="15.75" customHeight="1" x14ac:dyDescent="0.25">
      <c r="A751" s="1"/>
      <c r="B751" s="1"/>
      <c r="D751" s="1"/>
      <c r="H751" s="8"/>
      <c r="I751" s="8"/>
      <c r="J751" s="8"/>
    </row>
    <row r="752" spans="1:10" ht="15.75" customHeight="1" x14ac:dyDescent="0.25">
      <c r="A752" s="1"/>
      <c r="B752" s="1"/>
      <c r="D752" s="1"/>
      <c r="H752" s="8"/>
      <c r="I752" s="8"/>
      <c r="J752" s="8"/>
    </row>
    <row r="753" spans="1:10" ht="15.75" customHeight="1" x14ac:dyDescent="0.25">
      <c r="A753" s="1"/>
      <c r="B753" s="1"/>
      <c r="D753" s="1"/>
      <c r="H753" s="8"/>
      <c r="I753" s="8"/>
      <c r="J753" s="8"/>
    </row>
    <row r="754" spans="1:10" ht="15.75" customHeight="1" x14ac:dyDescent="0.25">
      <c r="A754" s="1"/>
      <c r="B754" s="1"/>
      <c r="D754" s="1"/>
      <c r="H754" s="8"/>
      <c r="I754" s="8"/>
      <c r="J754" s="8"/>
    </row>
    <row r="755" spans="1:10" ht="15.75" customHeight="1" x14ac:dyDescent="0.25">
      <c r="A755" s="1"/>
      <c r="B755" s="1"/>
      <c r="D755" s="1"/>
      <c r="H755" s="8"/>
      <c r="I755" s="8"/>
      <c r="J755" s="8"/>
    </row>
    <row r="756" spans="1:10" ht="15.75" customHeight="1" x14ac:dyDescent="0.25">
      <c r="A756" s="1"/>
      <c r="B756" s="1"/>
      <c r="D756" s="1"/>
      <c r="H756" s="8"/>
      <c r="I756" s="8"/>
      <c r="J756" s="8"/>
    </row>
    <row r="757" spans="1:10" ht="15.75" customHeight="1" x14ac:dyDescent="0.25">
      <c r="A757" s="1"/>
      <c r="B757" s="1"/>
      <c r="D757" s="1"/>
      <c r="H757" s="8"/>
      <c r="I757" s="8"/>
      <c r="J757" s="8"/>
    </row>
    <row r="758" spans="1:10" ht="15.75" customHeight="1" x14ac:dyDescent="0.25">
      <c r="A758" s="1"/>
      <c r="B758" s="1"/>
      <c r="D758" s="1"/>
      <c r="H758" s="8"/>
      <c r="I758" s="8"/>
      <c r="J758" s="8"/>
    </row>
    <row r="759" spans="1:10" ht="15.75" customHeight="1" x14ac:dyDescent="0.25">
      <c r="A759" s="1"/>
      <c r="B759" s="1"/>
      <c r="D759" s="1"/>
      <c r="H759" s="8"/>
      <c r="I759" s="8"/>
      <c r="J759" s="8"/>
    </row>
    <row r="760" spans="1:10" ht="15.75" customHeight="1" x14ac:dyDescent="0.25">
      <c r="A760" s="1"/>
      <c r="B760" s="1"/>
      <c r="D760" s="1"/>
      <c r="H760" s="8"/>
      <c r="I760" s="8"/>
      <c r="J760" s="8"/>
    </row>
    <row r="761" spans="1:10" ht="15.75" customHeight="1" x14ac:dyDescent="0.25">
      <c r="A761" s="1"/>
      <c r="B761" s="1"/>
      <c r="D761" s="1"/>
      <c r="H761" s="8"/>
      <c r="I761" s="8"/>
      <c r="J761" s="8"/>
    </row>
    <row r="762" spans="1:10" ht="15.75" customHeight="1" x14ac:dyDescent="0.25">
      <c r="A762" s="1"/>
      <c r="B762" s="1"/>
      <c r="D762" s="1"/>
      <c r="H762" s="8"/>
      <c r="I762" s="8"/>
      <c r="J762" s="8"/>
    </row>
    <row r="763" spans="1:10" ht="15.75" customHeight="1" x14ac:dyDescent="0.25">
      <c r="A763" s="1"/>
      <c r="B763" s="1"/>
      <c r="D763" s="1"/>
      <c r="H763" s="8"/>
      <c r="I763" s="8"/>
      <c r="J763" s="8"/>
    </row>
    <row r="764" spans="1:10" ht="15.75" customHeight="1" x14ac:dyDescent="0.25">
      <c r="A764" s="1"/>
      <c r="B764" s="1"/>
      <c r="D764" s="1"/>
      <c r="H764" s="8"/>
      <c r="I764" s="8"/>
      <c r="J764" s="8"/>
    </row>
    <row r="765" spans="1:10" ht="15.75" customHeight="1" x14ac:dyDescent="0.25">
      <c r="A765" s="1"/>
      <c r="B765" s="1"/>
      <c r="D765" s="1"/>
      <c r="H765" s="8"/>
      <c r="I765" s="8"/>
      <c r="J765" s="8"/>
    </row>
    <row r="766" spans="1:10" ht="15.75" customHeight="1" x14ac:dyDescent="0.25">
      <c r="A766" s="1"/>
      <c r="B766" s="1"/>
      <c r="D766" s="1"/>
      <c r="H766" s="8"/>
      <c r="I766" s="8"/>
      <c r="J766" s="8"/>
    </row>
    <row r="767" spans="1:10" ht="15.75" customHeight="1" x14ac:dyDescent="0.25">
      <c r="A767" s="1"/>
      <c r="B767" s="1"/>
      <c r="D767" s="1"/>
      <c r="H767" s="8"/>
      <c r="I767" s="8"/>
      <c r="J767" s="8"/>
    </row>
    <row r="768" spans="1:10" ht="15.75" customHeight="1" x14ac:dyDescent="0.25">
      <c r="A768" s="1"/>
      <c r="B768" s="1"/>
      <c r="D768" s="1"/>
      <c r="H768" s="8"/>
      <c r="I768" s="8"/>
      <c r="J768" s="8"/>
    </row>
    <row r="769" spans="1:10" ht="15.75" customHeight="1" x14ac:dyDescent="0.25">
      <c r="A769" s="1"/>
      <c r="B769" s="1"/>
      <c r="D769" s="1"/>
      <c r="H769" s="8"/>
      <c r="I769" s="8"/>
      <c r="J769" s="8"/>
    </row>
    <row r="770" spans="1:10" ht="15.75" customHeight="1" x14ac:dyDescent="0.25">
      <c r="A770" s="1"/>
      <c r="B770" s="1"/>
      <c r="D770" s="1"/>
      <c r="H770" s="8"/>
      <c r="I770" s="8"/>
      <c r="J770" s="8"/>
    </row>
    <row r="771" spans="1:10" ht="15.75" customHeight="1" x14ac:dyDescent="0.25">
      <c r="A771" s="1"/>
      <c r="B771" s="1"/>
      <c r="D771" s="1"/>
      <c r="H771" s="8"/>
      <c r="I771" s="8"/>
      <c r="J771" s="8"/>
    </row>
    <row r="772" spans="1:10" ht="15.75" customHeight="1" x14ac:dyDescent="0.25">
      <c r="A772" s="1"/>
      <c r="B772" s="1"/>
      <c r="D772" s="1"/>
      <c r="H772" s="8"/>
      <c r="I772" s="8"/>
      <c r="J772" s="8"/>
    </row>
    <row r="773" spans="1:10" ht="15.75" customHeight="1" x14ac:dyDescent="0.25">
      <c r="A773" s="1"/>
      <c r="B773" s="1"/>
      <c r="D773" s="1"/>
      <c r="H773" s="8"/>
      <c r="I773" s="8"/>
      <c r="J773" s="8"/>
    </row>
    <row r="774" spans="1:10" ht="15.75" customHeight="1" x14ac:dyDescent="0.25">
      <c r="A774" s="1"/>
      <c r="B774" s="1"/>
      <c r="D774" s="1"/>
      <c r="H774" s="8"/>
      <c r="I774" s="8"/>
      <c r="J774" s="8"/>
    </row>
    <row r="775" spans="1:10" ht="15.75" customHeight="1" x14ac:dyDescent="0.25">
      <c r="A775" s="1"/>
      <c r="B775" s="1"/>
      <c r="D775" s="1"/>
      <c r="H775" s="8"/>
      <c r="I775" s="8"/>
      <c r="J775" s="8"/>
    </row>
    <row r="776" spans="1:10" ht="15.75" customHeight="1" x14ac:dyDescent="0.25">
      <c r="A776" s="1"/>
      <c r="B776" s="1"/>
      <c r="D776" s="1"/>
      <c r="H776" s="8"/>
      <c r="I776" s="8"/>
      <c r="J776" s="8"/>
    </row>
    <row r="777" spans="1:10" ht="15.75" customHeight="1" x14ac:dyDescent="0.25">
      <c r="A777" s="1"/>
      <c r="B777" s="1"/>
      <c r="D777" s="1"/>
      <c r="H777" s="8"/>
      <c r="I777" s="8"/>
      <c r="J777" s="8"/>
    </row>
    <row r="778" spans="1:10" ht="15.75" customHeight="1" x14ac:dyDescent="0.25">
      <c r="A778" s="1"/>
      <c r="B778" s="1"/>
      <c r="D778" s="1"/>
      <c r="H778" s="8"/>
      <c r="I778" s="8"/>
      <c r="J778" s="8"/>
    </row>
    <row r="779" spans="1:10" ht="15.75" customHeight="1" x14ac:dyDescent="0.25">
      <c r="A779" s="1"/>
      <c r="B779" s="1"/>
      <c r="D779" s="1"/>
      <c r="H779" s="8"/>
      <c r="I779" s="8"/>
      <c r="J779" s="8"/>
    </row>
    <row r="780" spans="1:10" ht="15.75" customHeight="1" x14ac:dyDescent="0.25">
      <c r="A780" s="1"/>
      <c r="B780" s="1"/>
      <c r="D780" s="1"/>
      <c r="H780" s="8"/>
      <c r="I780" s="8"/>
      <c r="J780" s="8"/>
    </row>
    <row r="781" spans="1:10" ht="15.75" customHeight="1" x14ac:dyDescent="0.25">
      <c r="A781" s="1"/>
      <c r="B781" s="1"/>
      <c r="D781" s="1"/>
      <c r="H781" s="8"/>
      <c r="I781" s="8"/>
      <c r="J781" s="8"/>
    </row>
    <row r="782" spans="1:10" ht="15.75" customHeight="1" x14ac:dyDescent="0.25">
      <c r="A782" s="1"/>
      <c r="B782" s="1"/>
      <c r="D782" s="1"/>
      <c r="H782" s="8"/>
      <c r="I782" s="8"/>
      <c r="J782" s="8"/>
    </row>
    <row r="783" spans="1:10" ht="15.75" customHeight="1" x14ac:dyDescent="0.25">
      <c r="A783" s="1"/>
      <c r="B783" s="1"/>
      <c r="D783" s="1"/>
      <c r="H783" s="8"/>
      <c r="I783" s="8"/>
      <c r="J783" s="8"/>
    </row>
    <row r="784" spans="1:10" ht="15.75" customHeight="1" x14ac:dyDescent="0.25">
      <c r="A784" s="1"/>
      <c r="B784" s="1"/>
      <c r="D784" s="1"/>
      <c r="H784" s="8"/>
      <c r="I784" s="8"/>
      <c r="J784" s="8"/>
    </row>
    <row r="785" spans="1:10" ht="15.75" customHeight="1" x14ac:dyDescent="0.25">
      <c r="A785" s="1"/>
      <c r="B785" s="1"/>
      <c r="D785" s="1"/>
      <c r="H785" s="8"/>
      <c r="I785" s="8"/>
      <c r="J785" s="8"/>
    </row>
    <row r="786" spans="1:10" ht="15.75" customHeight="1" x14ac:dyDescent="0.25">
      <c r="A786" s="1"/>
      <c r="B786" s="1"/>
      <c r="D786" s="1"/>
      <c r="H786" s="8"/>
      <c r="I786" s="8"/>
      <c r="J786" s="8"/>
    </row>
    <row r="787" spans="1:10" ht="15.75" customHeight="1" x14ac:dyDescent="0.25">
      <c r="A787" s="1"/>
      <c r="B787" s="1"/>
      <c r="D787" s="1"/>
      <c r="H787" s="8"/>
      <c r="I787" s="8"/>
      <c r="J787" s="8"/>
    </row>
    <row r="788" spans="1:10" ht="15.75" customHeight="1" x14ac:dyDescent="0.25">
      <c r="A788" s="1"/>
      <c r="B788" s="1"/>
      <c r="D788" s="1"/>
      <c r="H788" s="8"/>
      <c r="I788" s="8"/>
      <c r="J788" s="8"/>
    </row>
    <row r="789" spans="1:10" ht="15.75" customHeight="1" x14ac:dyDescent="0.25">
      <c r="A789" s="1"/>
      <c r="B789" s="1"/>
      <c r="D789" s="1"/>
      <c r="H789" s="8"/>
      <c r="I789" s="8"/>
      <c r="J789" s="8"/>
    </row>
    <row r="790" spans="1:10" ht="15.75" customHeight="1" x14ac:dyDescent="0.25">
      <c r="A790" s="1"/>
      <c r="B790" s="1"/>
      <c r="D790" s="1"/>
      <c r="H790" s="8"/>
      <c r="I790" s="8"/>
      <c r="J790" s="8"/>
    </row>
    <row r="791" spans="1:10" ht="15.75" customHeight="1" x14ac:dyDescent="0.25">
      <c r="A791" s="1"/>
      <c r="B791" s="1"/>
      <c r="D791" s="1"/>
      <c r="H791" s="8"/>
      <c r="I791" s="8"/>
      <c r="J791" s="8"/>
    </row>
    <row r="792" spans="1:10" ht="15.75" customHeight="1" x14ac:dyDescent="0.25">
      <c r="A792" s="1"/>
      <c r="B792" s="1"/>
      <c r="D792" s="1"/>
      <c r="H792" s="8"/>
      <c r="I792" s="8"/>
      <c r="J792" s="8"/>
    </row>
    <row r="793" spans="1:10" ht="15.75" customHeight="1" x14ac:dyDescent="0.25">
      <c r="A793" s="1"/>
      <c r="B793" s="1"/>
      <c r="D793" s="1"/>
      <c r="H793" s="8"/>
      <c r="I793" s="8"/>
      <c r="J793" s="8"/>
    </row>
    <row r="794" spans="1:10" ht="15.75" customHeight="1" x14ac:dyDescent="0.25">
      <c r="A794" s="1"/>
      <c r="B794" s="1"/>
      <c r="D794" s="1"/>
      <c r="H794" s="8"/>
      <c r="I794" s="8"/>
      <c r="J794" s="8"/>
    </row>
    <row r="795" spans="1:10" ht="15.75" customHeight="1" x14ac:dyDescent="0.25">
      <c r="A795" s="1"/>
      <c r="B795" s="1"/>
      <c r="D795" s="1"/>
      <c r="H795" s="8"/>
      <c r="I795" s="8"/>
      <c r="J795" s="8"/>
    </row>
    <row r="796" spans="1:10" ht="15.75" customHeight="1" x14ac:dyDescent="0.25">
      <c r="A796" s="1"/>
      <c r="B796" s="1"/>
      <c r="D796" s="1"/>
      <c r="H796" s="8"/>
      <c r="I796" s="8"/>
      <c r="J796" s="8"/>
    </row>
    <row r="797" spans="1:10" ht="15.75" customHeight="1" x14ac:dyDescent="0.25">
      <c r="A797" s="1"/>
      <c r="B797" s="1"/>
      <c r="D797" s="1"/>
      <c r="H797" s="8"/>
      <c r="I797" s="8"/>
      <c r="J797" s="8"/>
    </row>
    <row r="798" spans="1:10" ht="15.75" customHeight="1" x14ac:dyDescent="0.25">
      <c r="A798" s="1"/>
      <c r="B798" s="1"/>
      <c r="D798" s="1"/>
      <c r="H798" s="8"/>
      <c r="I798" s="8"/>
      <c r="J798" s="8"/>
    </row>
    <row r="799" spans="1:10" ht="15.75" customHeight="1" x14ac:dyDescent="0.25">
      <c r="A799" s="1"/>
      <c r="B799" s="1"/>
      <c r="D799" s="1"/>
      <c r="H799" s="8"/>
      <c r="I799" s="8"/>
      <c r="J799" s="8"/>
    </row>
    <row r="800" spans="1:10" ht="15.75" customHeight="1" x14ac:dyDescent="0.25">
      <c r="A800" s="1"/>
      <c r="B800" s="1"/>
      <c r="D800" s="1"/>
      <c r="H800" s="8"/>
      <c r="I800" s="8"/>
      <c r="J800" s="8"/>
    </row>
    <row r="801" spans="1:10" ht="15.75" customHeight="1" x14ac:dyDescent="0.25">
      <c r="A801" s="1"/>
      <c r="B801" s="1"/>
      <c r="D801" s="1"/>
      <c r="H801" s="8"/>
      <c r="I801" s="8"/>
      <c r="J801" s="8"/>
    </row>
    <row r="802" spans="1:10" ht="15.75" customHeight="1" x14ac:dyDescent="0.25">
      <c r="A802" s="1"/>
      <c r="B802" s="1"/>
      <c r="D802" s="1"/>
      <c r="H802" s="8"/>
      <c r="I802" s="8"/>
      <c r="J802" s="8"/>
    </row>
    <row r="803" spans="1:10" ht="15.75" customHeight="1" x14ac:dyDescent="0.25">
      <c r="A803" s="1"/>
      <c r="B803" s="1"/>
      <c r="D803" s="1"/>
      <c r="H803" s="8"/>
      <c r="I803" s="8"/>
      <c r="J803" s="8"/>
    </row>
    <row r="804" spans="1:10" ht="15.75" customHeight="1" x14ac:dyDescent="0.25">
      <c r="A804" s="1"/>
      <c r="B804" s="1"/>
      <c r="D804" s="1"/>
      <c r="H804" s="8"/>
      <c r="I804" s="8"/>
      <c r="J804" s="8"/>
    </row>
    <row r="805" spans="1:10" ht="15.75" customHeight="1" x14ac:dyDescent="0.25">
      <c r="A805" s="1"/>
      <c r="B805" s="1"/>
      <c r="D805" s="1"/>
      <c r="H805" s="8"/>
      <c r="I805" s="8"/>
      <c r="J805" s="8"/>
    </row>
    <row r="806" spans="1:10" ht="15.75" customHeight="1" x14ac:dyDescent="0.25">
      <c r="A806" s="1"/>
      <c r="B806" s="1"/>
      <c r="D806" s="1"/>
      <c r="H806" s="8"/>
      <c r="I806" s="8"/>
      <c r="J806" s="8"/>
    </row>
    <row r="807" spans="1:10" ht="15.75" customHeight="1" x14ac:dyDescent="0.25">
      <c r="A807" s="1"/>
      <c r="B807" s="1"/>
      <c r="D807" s="1"/>
      <c r="H807" s="8"/>
      <c r="I807" s="8"/>
      <c r="J807" s="8"/>
    </row>
    <row r="808" spans="1:10" ht="15.75" customHeight="1" x14ac:dyDescent="0.25">
      <c r="A808" s="1"/>
      <c r="B808" s="1"/>
      <c r="D808" s="1"/>
      <c r="H808" s="8"/>
      <c r="I808" s="8"/>
      <c r="J808" s="8"/>
    </row>
    <row r="809" spans="1:10" ht="15.75" customHeight="1" x14ac:dyDescent="0.25">
      <c r="A809" s="1"/>
      <c r="B809" s="1"/>
      <c r="D809" s="1"/>
      <c r="H809" s="8"/>
      <c r="I809" s="8"/>
      <c r="J809" s="8"/>
    </row>
    <row r="810" spans="1:10" ht="15.75" customHeight="1" x14ac:dyDescent="0.25">
      <c r="A810" s="1"/>
      <c r="B810" s="1"/>
      <c r="D810" s="1"/>
      <c r="H810" s="8"/>
      <c r="I810" s="8"/>
      <c r="J810" s="8"/>
    </row>
    <row r="811" spans="1:10" ht="15.75" customHeight="1" x14ac:dyDescent="0.25">
      <c r="A811" s="1"/>
      <c r="B811" s="1"/>
      <c r="D811" s="1"/>
      <c r="H811" s="8"/>
      <c r="I811" s="8"/>
      <c r="J811" s="8"/>
    </row>
    <row r="812" spans="1:10" ht="15.75" customHeight="1" x14ac:dyDescent="0.25">
      <c r="A812" s="1"/>
      <c r="B812" s="1"/>
      <c r="D812" s="1"/>
      <c r="H812" s="8"/>
      <c r="I812" s="8"/>
      <c r="J812" s="8"/>
    </row>
    <row r="813" spans="1:10" ht="15.75" customHeight="1" x14ac:dyDescent="0.25">
      <c r="A813" s="1"/>
      <c r="B813" s="1"/>
      <c r="D813" s="1"/>
      <c r="H813" s="8"/>
      <c r="I813" s="8"/>
      <c r="J813" s="8"/>
    </row>
    <row r="814" spans="1:10" ht="15.75" customHeight="1" x14ac:dyDescent="0.25">
      <c r="A814" s="1"/>
      <c r="B814" s="1"/>
      <c r="D814" s="1"/>
      <c r="H814" s="8"/>
      <c r="I814" s="8"/>
      <c r="J814" s="8"/>
    </row>
    <row r="815" spans="1:10" ht="15.75" customHeight="1" x14ac:dyDescent="0.25">
      <c r="A815" s="1"/>
      <c r="B815" s="1"/>
      <c r="D815" s="1"/>
      <c r="H815" s="8"/>
      <c r="I815" s="8"/>
      <c r="J815" s="8"/>
    </row>
    <row r="816" spans="1:10" ht="15.75" customHeight="1" x14ac:dyDescent="0.25">
      <c r="A816" s="1"/>
      <c r="B816" s="1"/>
      <c r="D816" s="1"/>
      <c r="H816" s="8"/>
      <c r="I816" s="8"/>
      <c r="J816" s="8"/>
    </row>
    <row r="817" spans="1:10" ht="15.75" customHeight="1" x14ac:dyDescent="0.25">
      <c r="A817" s="1"/>
      <c r="B817" s="1"/>
      <c r="D817" s="1"/>
      <c r="H817" s="8"/>
      <c r="I817" s="8"/>
      <c r="J817" s="8"/>
    </row>
    <row r="818" spans="1:10" ht="15.75" customHeight="1" x14ac:dyDescent="0.25">
      <c r="A818" s="1"/>
      <c r="B818" s="1"/>
      <c r="D818" s="1"/>
      <c r="H818" s="8"/>
      <c r="I818" s="8"/>
      <c r="J818" s="8"/>
    </row>
    <row r="819" spans="1:10" ht="15.75" customHeight="1" x14ac:dyDescent="0.25">
      <c r="A819" s="1"/>
      <c r="B819" s="1"/>
      <c r="D819" s="1"/>
      <c r="H819" s="8"/>
      <c r="I819" s="8"/>
      <c r="J819" s="8"/>
    </row>
    <row r="820" spans="1:10" ht="15.75" customHeight="1" x14ac:dyDescent="0.25">
      <c r="A820" s="1"/>
      <c r="B820" s="1"/>
      <c r="D820" s="1"/>
      <c r="H820" s="8"/>
      <c r="I820" s="8"/>
      <c r="J820" s="8"/>
    </row>
    <row r="821" spans="1:10" ht="15.75" customHeight="1" x14ac:dyDescent="0.25">
      <c r="A821" s="1"/>
      <c r="B821" s="1"/>
      <c r="D821" s="1"/>
      <c r="H821" s="8"/>
      <c r="I821" s="8"/>
      <c r="J821" s="8"/>
    </row>
    <row r="822" spans="1:10" ht="15.75" customHeight="1" x14ac:dyDescent="0.25">
      <c r="A822" s="1"/>
      <c r="B822" s="1"/>
      <c r="D822" s="1"/>
      <c r="H822" s="8"/>
      <c r="I822" s="8"/>
      <c r="J822" s="8"/>
    </row>
    <row r="823" spans="1:10" ht="15.75" customHeight="1" x14ac:dyDescent="0.25">
      <c r="A823" s="1"/>
      <c r="B823" s="1"/>
      <c r="D823" s="1"/>
      <c r="H823" s="8"/>
      <c r="I823" s="8"/>
      <c r="J823" s="8"/>
    </row>
    <row r="824" spans="1:10" ht="15.75" customHeight="1" x14ac:dyDescent="0.25">
      <c r="A824" s="1"/>
      <c r="B824" s="1"/>
      <c r="D824" s="1"/>
      <c r="H824" s="8"/>
      <c r="I824" s="8"/>
      <c r="J824" s="8"/>
    </row>
    <row r="825" spans="1:10" ht="15.75" customHeight="1" x14ac:dyDescent="0.25">
      <c r="A825" s="1"/>
      <c r="B825" s="1"/>
      <c r="D825" s="1"/>
      <c r="H825" s="8"/>
      <c r="I825" s="8"/>
      <c r="J825" s="8"/>
    </row>
    <row r="826" spans="1:10" ht="15.75" customHeight="1" x14ac:dyDescent="0.25">
      <c r="A826" s="1"/>
      <c r="B826" s="1"/>
      <c r="D826" s="1"/>
      <c r="H826" s="8"/>
      <c r="I826" s="8"/>
      <c r="J826" s="8"/>
    </row>
    <row r="827" spans="1:10" ht="15.75" customHeight="1" x14ac:dyDescent="0.25">
      <c r="A827" s="1"/>
      <c r="B827" s="1"/>
      <c r="D827" s="1"/>
      <c r="H827" s="8"/>
      <c r="I827" s="8"/>
      <c r="J827" s="8"/>
    </row>
    <row r="828" spans="1:10" ht="15.75" customHeight="1" x14ac:dyDescent="0.25">
      <c r="A828" s="1"/>
      <c r="B828" s="1"/>
      <c r="D828" s="1"/>
      <c r="H828" s="8"/>
      <c r="I828" s="8"/>
      <c r="J828" s="8"/>
    </row>
    <row r="829" spans="1:10" ht="15.75" customHeight="1" x14ac:dyDescent="0.25">
      <c r="A829" s="1"/>
      <c r="B829" s="1"/>
      <c r="D829" s="1"/>
      <c r="H829" s="8"/>
      <c r="I829" s="8"/>
      <c r="J829" s="8"/>
    </row>
    <row r="830" spans="1:10" ht="15.75" customHeight="1" x14ac:dyDescent="0.25">
      <c r="A830" s="1"/>
      <c r="B830" s="1"/>
      <c r="D830" s="1"/>
      <c r="H830" s="8"/>
      <c r="I830" s="8"/>
      <c r="J830" s="8"/>
    </row>
    <row r="831" spans="1:10" ht="15.75" customHeight="1" x14ac:dyDescent="0.25">
      <c r="A831" s="1"/>
      <c r="B831" s="1"/>
      <c r="D831" s="1"/>
      <c r="H831" s="8"/>
      <c r="I831" s="8"/>
      <c r="J831" s="8"/>
    </row>
    <row r="832" spans="1:10" ht="15.75" customHeight="1" x14ac:dyDescent="0.25">
      <c r="A832" s="1"/>
      <c r="B832" s="1"/>
      <c r="D832" s="1"/>
      <c r="H832" s="8"/>
      <c r="I832" s="8"/>
      <c r="J832" s="8"/>
    </row>
    <row r="833" spans="1:10" ht="15.75" customHeight="1" x14ac:dyDescent="0.25">
      <c r="A833" s="1"/>
      <c r="B833" s="1"/>
      <c r="D833" s="1"/>
      <c r="H833" s="8"/>
      <c r="I833" s="8"/>
      <c r="J833" s="8"/>
    </row>
    <row r="834" spans="1:10" ht="15.75" customHeight="1" x14ac:dyDescent="0.25">
      <c r="A834" s="1"/>
      <c r="B834" s="1"/>
      <c r="D834" s="1"/>
      <c r="H834" s="8"/>
      <c r="I834" s="8"/>
      <c r="J834" s="8"/>
    </row>
    <row r="835" spans="1:10" ht="15.75" customHeight="1" x14ac:dyDescent="0.25">
      <c r="A835" s="1"/>
      <c r="B835" s="1"/>
      <c r="D835" s="1"/>
      <c r="H835" s="8"/>
      <c r="I835" s="8"/>
      <c r="J835" s="8"/>
    </row>
    <row r="836" spans="1:10" ht="15.75" customHeight="1" x14ac:dyDescent="0.25">
      <c r="A836" s="1"/>
      <c r="B836" s="1"/>
      <c r="D836" s="1"/>
      <c r="H836" s="8"/>
      <c r="I836" s="8"/>
      <c r="J836" s="8"/>
    </row>
    <row r="837" spans="1:10" ht="15.75" customHeight="1" x14ac:dyDescent="0.25">
      <c r="A837" s="1"/>
      <c r="B837" s="1"/>
      <c r="D837" s="1"/>
      <c r="H837" s="8"/>
      <c r="I837" s="8"/>
      <c r="J837" s="8"/>
    </row>
    <row r="838" spans="1:10" ht="15.75" customHeight="1" x14ac:dyDescent="0.25">
      <c r="A838" s="1"/>
      <c r="B838" s="1"/>
      <c r="D838" s="1"/>
      <c r="H838" s="8"/>
      <c r="I838" s="8"/>
      <c r="J838" s="8"/>
    </row>
    <row r="839" spans="1:10" ht="15.75" customHeight="1" x14ac:dyDescent="0.25">
      <c r="A839" s="1"/>
      <c r="B839" s="1"/>
      <c r="D839" s="1"/>
      <c r="H839" s="8"/>
      <c r="I839" s="8"/>
      <c r="J839" s="8"/>
    </row>
    <row r="840" spans="1:10" ht="15.75" customHeight="1" x14ac:dyDescent="0.25">
      <c r="A840" s="1"/>
      <c r="B840" s="1"/>
      <c r="D840" s="1"/>
      <c r="H840" s="8"/>
      <c r="I840" s="8"/>
      <c r="J840" s="8"/>
    </row>
    <row r="841" spans="1:10" ht="15.75" customHeight="1" x14ac:dyDescent="0.25">
      <c r="A841" s="1"/>
      <c r="B841" s="1"/>
      <c r="D841" s="1"/>
      <c r="H841" s="8"/>
      <c r="I841" s="8"/>
      <c r="J841" s="8"/>
    </row>
    <row r="842" spans="1:10" ht="15.75" customHeight="1" x14ac:dyDescent="0.25">
      <c r="A842" s="1"/>
      <c r="B842" s="1"/>
      <c r="D842" s="1"/>
      <c r="H842" s="8"/>
      <c r="I842" s="8"/>
      <c r="J842" s="8"/>
    </row>
    <row r="843" spans="1:10" ht="15.75" customHeight="1" x14ac:dyDescent="0.25">
      <c r="A843" s="1"/>
      <c r="B843" s="1"/>
      <c r="D843" s="1"/>
      <c r="H843" s="8"/>
      <c r="I843" s="8"/>
      <c r="J843" s="8"/>
    </row>
    <row r="844" spans="1:10" ht="15.75" customHeight="1" x14ac:dyDescent="0.25">
      <c r="A844" s="1"/>
      <c r="B844" s="1"/>
      <c r="D844" s="1"/>
      <c r="H844" s="8"/>
      <c r="I844" s="8"/>
      <c r="J844" s="8"/>
    </row>
    <row r="845" spans="1:10" ht="15.75" customHeight="1" x14ac:dyDescent="0.25">
      <c r="A845" s="1"/>
      <c r="B845" s="1"/>
      <c r="D845" s="1"/>
      <c r="H845" s="8"/>
      <c r="I845" s="8"/>
      <c r="J845" s="8"/>
    </row>
    <row r="846" spans="1:10" ht="15.75" customHeight="1" x14ac:dyDescent="0.25">
      <c r="A846" s="1"/>
      <c r="B846" s="1"/>
      <c r="D846" s="1"/>
      <c r="H846" s="8"/>
      <c r="I846" s="8"/>
      <c r="J846" s="8"/>
    </row>
    <row r="847" spans="1:10" ht="15.75" customHeight="1" x14ac:dyDescent="0.25">
      <c r="A847" s="1"/>
      <c r="B847" s="1"/>
      <c r="D847" s="1"/>
      <c r="H847" s="8"/>
      <c r="I847" s="8"/>
      <c r="J847" s="8"/>
    </row>
    <row r="848" spans="1:10" ht="15.75" customHeight="1" x14ac:dyDescent="0.25">
      <c r="A848" s="1"/>
      <c r="B848" s="1"/>
      <c r="D848" s="1"/>
      <c r="H848" s="8"/>
      <c r="I848" s="8"/>
      <c r="J848" s="8"/>
    </row>
    <row r="849" spans="1:10" ht="15.75" customHeight="1" x14ac:dyDescent="0.25">
      <c r="A849" s="1"/>
      <c r="B849" s="1"/>
      <c r="D849" s="1"/>
      <c r="H849" s="8"/>
      <c r="I849" s="8"/>
      <c r="J849" s="8"/>
    </row>
    <row r="850" spans="1:10" ht="15.75" customHeight="1" x14ac:dyDescent="0.25">
      <c r="A850" s="1"/>
      <c r="B850" s="1"/>
      <c r="D850" s="1"/>
      <c r="H850" s="8"/>
      <c r="I850" s="8"/>
      <c r="J850" s="8"/>
    </row>
    <row r="851" spans="1:10" ht="15.75" customHeight="1" x14ac:dyDescent="0.25">
      <c r="A851" s="1"/>
      <c r="B851" s="1"/>
      <c r="D851" s="1"/>
      <c r="H851" s="8"/>
      <c r="I851" s="8"/>
      <c r="J851" s="8"/>
    </row>
    <row r="852" spans="1:10" ht="15.75" customHeight="1" x14ac:dyDescent="0.25">
      <c r="A852" s="1"/>
      <c r="B852" s="1"/>
      <c r="D852" s="1"/>
      <c r="H852" s="8"/>
      <c r="I852" s="8"/>
      <c r="J852" s="8"/>
    </row>
    <row r="853" spans="1:10" ht="15.75" customHeight="1" x14ac:dyDescent="0.25">
      <c r="A853" s="1"/>
      <c r="B853" s="1"/>
      <c r="D853" s="1"/>
      <c r="H853" s="8"/>
      <c r="I853" s="8"/>
      <c r="J853" s="8"/>
    </row>
    <row r="854" spans="1:10" ht="15.75" customHeight="1" x14ac:dyDescent="0.25">
      <c r="A854" s="1"/>
      <c r="B854" s="1"/>
      <c r="D854" s="1"/>
      <c r="H854" s="8"/>
      <c r="I854" s="8"/>
      <c r="J854" s="8"/>
    </row>
    <row r="855" spans="1:10" ht="15.75" customHeight="1" x14ac:dyDescent="0.25">
      <c r="A855" s="1"/>
      <c r="B855" s="1"/>
      <c r="D855" s="1"/>
      <c r="H855" s="8"/>
      <c r="I855" s="8"/>
      <c r="J855" s="8"/>
    </row>
    <row r="856" spans="1:10" ht="15.75" customHeight="1" x14ac:dyDescent="0.25">
      <c r="A856" s="1"/>
      <c r="B856" s="1"/>
      <c r="D856" s="1"/>
      <c r="H856" s="8"/>
      <c r="I856" s="8"/>
      <c r="J856" s="8"/>
    </row>
    <row r="857" spans="1:10" ht="15.75" customHeight="1" x14ac:dyDescent="0.25">
      <c r="A857" s="1"/>
      <c r="B857" s="1"/>
      <c r="D857" s="1"/>
      <c r="H857" s="8"/>
      <c r="I857" s="8"/>
      <c r="J857" s="8"/>
    </row>
    <row r="858" spans="1:10" ht="15.75" customHeight="1" x14ac:dyDescent="0.25">
      <c r="A858" s="1"/>
      <c r="B858" s="1"/>
      <c r="D858" s="1"/>
      <c r="H858" s="8"/>
      <c r="I858" s="8"/>
      <c r="J858" s="8"/>
    </row>
    <row r="859" spans="1:10" ht="15.75" customHeight="1" x14ac:dyDescent="0.25">
      <c r="A859" s="1"/>
      <c r="B859" s="1"/>
      <c r="D859" s="1"/>
      <c r="H859" s="8"/>
      <c r="I859" s="8"/>
      <c r="J859" s="8"/>
    </row>
    <row r="860" spans="1:10" ht="15.75" customHeight="1" x14ac:dyDescent="0.25">
      <c r="A860" s="1"/>
      <c r="B860" s="1"/>
      <c r="D860" s="1"/>
      <c r="H860" s="8"/>
      <c r="I860" s="8"/>
      <c r="J860" s="8"/>
    </row>
    <row r="861" spans="1:10" ht="15.75" customHeight="1" x14ac:dyDescent="0.25">
      <c r="A861" s="1"/>
      <c r="B861" s="1"/>
      <c r="D861" s="1"/>
      <c r="H861" s="8"/>
      <c r="I861" s="8"/>
      <c r="J861" s="8"/>
    </row>
    <row r="862" spans="1:10" ht="15.75" customHeight="1" x14ac:dyDescent="0.25">
      <c r="A862" s="1"/>
      <c r="B862" s="1"/>
      <c r="D862" s="1"/>
      <c r="H862" s="8"/>
      <c r="I862" s="8"/>
      <c r="J862" s="8"/>
    </row>
    <row r="863" spans="1:10" ht="15.75" customHeight="1" x14ac:dyDescent="0.25">
      <c r="A863" s="1"/>
      <c r="B863" s="1"/>
      <c r="D863" s="1"/>
      <c r="H863" s="8"/>
      <c r="I863" s="8"/>
      <c r="J863" s="8"/>
    </row>
    <row r="864" spans="1:10" ht="15.75" customHeight="1" x14ac:dyDescent="0.25">
      <c r="A864" s="1"/>
      <c r="B864" s="1"/>
      <c r="D864" s="1"/>
      <c r="H864" s="8"/>
      <c r="I864" s="8"/>
      <c r="J864" s="8"/>
    </row>
    <row r="865" spans="1:10" ht="15.75" customHeight="1" x14ac:dyDescent="0.25">
      <c r="A865" s="1"/>
      <c r="B865" s="1"/>
      <c r="D865" s="1"/>
      <c r="H865" s="8"/>
      <c r="I865" s="8"/>
      <c r="J865" s="8"/>
    </row>
    <row r="866" spans="1:10" ht="15.75" customHeight="1" x14ac:dyDescent="0.25">
      <c r="A866" s="1"/>
      <c r="B866" s="1"/>
      <c r="D866" s="1"/>
      <c r="H866" s="8"/>
      <c r="I866" s="8"/>
      <c r="J866" s="8"/>
    </row>
    <row r="867" spans="1:10" ht="15.75" customHeight="1" x14ac:dyDescent="0.25">
      <c r="A867" s="1"/>
      <c r="B867" s="1"/>
      <c r="D867" s="1"/>
      <c r="H867" s="8"/>
      <c r="I867" s="8"/>
      <c r="J867" s="8"/>
    </row>
    <row r="868" spans="1:10" ht="15.75" customHeight="1" x14ac:dyDescent="0.25">
      <c r="A868" s="1"/>
      <c r="B868" s="1"/>
      <c r="D868" s="1"/>
      <c r="H868" s="8"/>
      <c r="I868" s="8"/>
      <c r="J868" s="8"/>
    </row>
    <row r="869" spans="1:10" ht="15.75" customHeight="1" x14ac:dyDescent="0.25">
      <c r="A869" s="1"/>
      <c r="B869" s="1"/>
      <c r="D869" s="1"/>
      <c r="H869" s="8"/>
      <c r="I869" s="8"/>
      <c r="J869" s="8"/>
    </row>
    <row r="870" spans="1:10" ht="15.75" customHeight="1" x14ac:dyDescent="0.25">
      <c r="A870" s="1"/>
      <c r="B870" s="1"/>
      <c r="D870" s="1"/>
      <c r="H870" s="8"/>
      <c r="I870" s="8"/>
      <c r="J870" s="8"/>
    </row>
    <row r="871" spans="1:10" ht="15.75" customHeight="1" x14ac:dyDescent="0.25">
      <c r="A871" s="1"/>
      <c r="B871" s="1"/>
      <c r="D871" s="1"/>
      <c r="H871" s="8"/>
      <c r="I871" s="8"/>
      <c r="J871" s="8"/>
    </row>
    <row r="872" spans="1:10" ht="15.75" customHeight="1" x14ac:dyDescent="0.25">
      <c r="A872" s="1"/>
      <c r="B872" s="1"/>
      <c r="D872" s="1"/>
      <c r="H872" s="8"/>
      <c r="I872" s="8"/>
      <c r="J872" s="8"/>
    </row>
    <row r="873" spans="1:10" ht="15.75" customHeight="1" x14ac:dyDescent="0.25">
      <c r="A873" s="1"/>
      <c r="B873" s="1"/>
      <c r="D873" s="1"/>
      <c r="H873" s="8"/>
      <c r="I873" s="8"/>
      <c r="J873" s="8"/>
    </row>
    <row r="874" spans="1:10" ht="15.75" customHeight="1" x14ac:dyDescent="0.25">
      <c r="A874" s="1"/>
      <c r="B874" s="1"/>
      <c r="D874" s="1"/>
      <c r="H874" s="8"/>
      <c r="I874" s="8"/>
      <c r="J874" s="8"/>
    </row>
    <row r="875" spans="1:10" ht="15.75" customHeight="1" x14ac:dyDescent="0.25">
      <c r="A875" s="1"/>
      <c r="B875" s="1"/>
      <c r="D875" s="1"/>
      <c r="H875" s="8"/>
      <c r="I875" s="8"/>
      <c r="J875" s="8"/>
    </row>
    <row r="876" spans="1:10" ht="15.75" customHeight="1" x14ac:dyDescent="0.25">
      <c r="A876" s="1"/>
      <c r="B876" s="1"/>
      <c r="D876" s="1"/>
      <c r="H876" s="8"/>
      <c r="I876" s="8"/>
      <c r="J876" s="8"/>
    </row>
    <row r="877" spans="1:10" ht="15.75" customHeight="1" x14ac:dyDescent="0.25">
      <c r="A877" s="1"/>
      <c r="B877" s="1"/>
      <c r="D877" s="1"/>
      <c r="H877" s="8"/>
      <c r="I877" s="8"/>
      <c r="J877" s="8"/>
    </row>
    <row r="878" spans="1:10" ht="15.75" customHeight="1" x14ac:dyDescent="0.25">
      <c r="A878" s="1"/>
      <c r="B878" s="1"/>
      <c r="D878" s="1"/>
      <c r="H878" s="8"/>
      <c r="I878" s="8"/>
      <c r="J878" s="8"/>
    </row>
    <row r="879" spans="1:10" ht="15.75" customHeight="1" x14ac:dyDescent="0.25">
      <c r="A879" s="1"/>
      <c r="B879" s="1"/>
      <c r="D879" s="1"/>
      <c r="H879" s="8"/>
      <c r="I879" s="8"/>
      <c r="J879" s="8"/>
    </row>
    <row r="880" spans="1:10" ht="15.75" customHeight="1" x14ac:dyDescent="0.25">
      <c r="A880" s="1"/>
      <c r="B880" s="1"/>
      <c r="D880" s="1"/>
      <c r="H880" s="8"/>
      <c r="I880" s="8"/>
      <c r="J880" s="8"/>
    </row>
    <row r="881" spans="1:10" ht="15.75" customHeight="1" x14ac:dyDescent="0.25">
      <c r="A881" s="1"/>
      <c r="B881" s="1"/>
      <c r="D881" s="1"/>
      <c r="H881" s="8"/>
      <c r="I881" s="8"/>
      <c r="J881" s="8"/>
    </row>
    <row r="882" spans="1:10" ht="15.75" customHeight="1" x14ac:dyDescent="0.25">
      <c r="A882" s="1"/>
      <c r="B882" s="1"/>
      <c r="D882" s="1"/>
      <c r="H882" s="8"/>
      <c r="I882" s="8"/>
      <c r="J882" s="8"/>
    </row>
    <row r="883" spans="1:10" ht="15.75" customHeight="1" x14ac:dyDescent="0.25">
      <c r="A883" s="1"/>
      <c r="B883" s="1"/>
      <c r="D883" s="1"/>
      <c r="H883" s="8"/>
      <c r="I883" s="8"/>
      <c r="J883" s="8"/>
    </row>
    <row r="884" spans="1:10" ht="15.75" customHeight="1" x14ac:dyDescent="0.25">
      <c r="A884" s="1"/>
      <c r="B884" s="1"/>
      <c r="D884" s="1"/>
      <c r="H884" s="8"/>
      <c r="I884" s="8"/>
      <c r="J884" s="8"/>
    </row>
    <row r="885" spans="1:10" ht="15.75" customHeight="1" x14ac:dyDescent="0.25">
      <c r="A885" s="1"/>
      <c r="B885" s="1"/>
      <c r="D885" s="1"/>
      <c r="H885" s="8"/>
      <c r="I885" s="8"/>
      <c r="J885" s="8"/>
    </row>
    <row r="886" spans="1:10" ht="15.75" customHeight="1" x14ac:dyDescent="0.25">
      <c r="A886" s="1"/>
      <c r="B886" s="1"/>
      <c r="D886" s="1"/>
      <c r="H886" s="8"/>
      <c r="I886" s="8"/>
      <c r="J886" s="8"/>
    </row>
    <row r="887" spans="1:10" ht="15.75" customHeight="1" x14ac:dyDescent="0.25">
      <c r="A887" s="1"/>
      <c r="B887" s="1"/>
      <c r="D887" s="1"/>
      <c r="H887" s="8"/>
      <c r="I887" s="8"/>
      <c r="J887" s="8"/>
    </row>
    <row r="888" spans="1:10" ht="15.75" customHeight="1" x14ac:dyDescent="0.25">
      <c r="A888" s="1"/>
      <c r="B888" s="1"/>
      <c r="D888" s="1"/>
      <c r="H888" s="8"/>
      <c r="I888" s="8"/>
      <c r="J888" s="8"/>
    </row>
    <row r="889" spans="1:10" ht="15.75" customHeight="1" x14ac:dyDescent="0.25">
      <c r="A889" s="1"/>
      <c r="B889" s="1"/>
      <c r="D889" s="1"/>
      <c r="H889" s="8"/>
      <c r="I889" s="8"/>
      <c r="J889" s="8"/>
    </row>
    <row r="890" spans="1:10" ht="15.75" customHeight="1" x14ac:dyDescent="0.25">
      <c r="A890" s="1"/>
      <c r="B890" s="1"/>
      <c r="D890" s="1"/>
      <c r="H890" s="8"/>
      <c r="I890" s="8"/>
      <c r="J890" s="8"/>
    </row>
    <row r="891" spans="1:10" ht="15.75" customHeight="1" x14ac:dyDescent="0.25">
      <c r="A891" s="1"/>
      <c r="B891" s="1"/>
      <c r="D891" s="1"/>
      <c r="H891" s="8"/>
      <c r="I891" s="8"/>
      <c r="J891" s="8"/>
    </row>
    <row r="892" spans="1:10" ht="15.75" customHeight="1" x14ac:dyDescent="0.25">
      <c r="A892" s="1"/>
      <c r="B892" s="1"/>
      <c r="D892" s="1"/>
      <c r="H892" s="8"/>
      <c r="I892" s="8"/>
      <c r="J892" s="8"/>
    </row>
    <row r="893" spans="1:10" ht="15.75" customHeight="1" x14ac:dyDescent="0.25">
      <c r="A893" s="1"/>
      <c r="B893" s="1"/>
      <c r="D893" s="1"/>
      <c r="H893" s="8"/>
      <c r="I893" s="8"/>
      <c r="J893" s="8"/>
    </row>
    <row r="894" spans="1:10" ht="15.75" customHeight="1" x14ac:dyDescent="0.25">
      <c r="A894" s="1"/>
      <c r="B894" s="1"/>
      <c r="D894" s="1"/>
      <c r="H894" s="8"/>
      <c r="I894" s="8"/>
      <c r="J894" s="8"/>
    </row>
    <row r="895" spans="1:10" ht="15.75" customHeight="1" x14ac:dyDescent="0.25">
      <c r="A895" s="1"/>
      <c r="B895" s="1"/>
      <c r="D895" s="1"/>
      <c r="H895" s="8"/>
      <c r="I895" s="8"/>
      <c r="J895" s="8"/>
    </row>
    <row r="896" spans="1:10" ht="15.75" customHeight="1" x14ac:dyDescent="0.25">
      <c r="A896" s="1"/>
      <c r="B896" s="1"/>
      <c r="D896" s="1"/>
      <c r="H896" s="8"/>
      <c r="I896" s="8"/>
      <c r="J896" s="8"/>
    </row>
    <row r="897" spans="1:10" ht="15.75" customHeight="1" x14ac:dyDescent="0.25">
      <c r="A897" s="1"/>
      <c r="B897" s="1"/>
      <c r="D897" s="1"/>
      <c r="H897" s="8"/>
      <c r="I897" s="8"/>
      <c r="J897" s="8"/>
    </row>
    <row r="898" spans="1:10" ht="15.75" customHeight="1" x14ac:dyDescent="0.25">
      <c r="A898" s="1"/>
      <c r="B898" s="1"/>
      <c r="D898" s="1"/>
      <c r="H898" s="8"/>
      <c r="I898" s="8"/>
      <c r="J898" s="8"/>
    </row>
    <row r="899" spans="1:10" ht="15.75" customHeight="1" x14ac:dyDescent="0.25">
      <c r="A899" s="1"/>
      <c r="B899" s="1"/>
      <c r="D899" s="1"/>
      <c r="H899" s="8"/>
      <c r="I899" s="8"/>
      <c r="J899" s="8"/>
    </row>
    <row r="900" spans="1:10" ht="15.75" customHeight="1" x14ac:dyDescent="0.25">
      <c r="A900" s="1"/>
      <c r="B900" s="1"/>
      <c r="D900" s="1"/>
      <c r="H900" s="8"/>
      <c r="I900" s="8"/>
      <c r="J900" s="8"/>
    </row>
    <row r="901" spans="1:10" ht="15.75" customHeight="1" x14ac:dyDescent="0.25">
      <c r="A901" s="1"/>
      <c r="B901" s="1"/>
      <c r="D901" s="1"/>
      <c r="H901" s="8"/>
      <c r="I901" s="8"/>
      <c r="J901" s="8"/>
    </row>
    <row r="902" spans="1:10" ht="15.75" customHeight="1" x14ac:dyDescent="0.25">
      <c r="A902" s="1"/>
      <c r="B902" s="1"/>
      <c r="D902" s="1"/>
      <c r="H902" s="8"/>
      <c r="I902" s="8"/>
      <c r="J902" s="8"/>
    </row>
    <row r="903" spans="1:10" ht="15.75" customHeight="1" x14ac:dyDescent="0.25">
      <c r="A903" s="1"/>
      <c r="B903" s="1"/>
      <c r="D903" s="1"/>
      <c r="H903" s="8"/>
      <c r="I903" s="8"/>
      <c r="J903" s="8"/>
    </row>
    <row r="904" spans="1:10" ht="15.75" customHeight="1" x14ac:dyDescent="0.25">
      <c r="A904" s="1"/>
      <c r="B904" s="1"/>
      <c r="D904" s="1"/>
      <c r="H904" s="8"/>
      <c r="I904" s="8"/>
      <c r="J904" s="8"/>
    </row>
    <row r="905" spans="1:10" ht="15.75" customHeight="1" x14ac:dyDescent="0.25">
      <c r="A905" s="1"/>
      <c r="B905" s="1"/>
      <c r="D905" s="1"/>
      <c r="H905" s="8"/>
      <c r="I905" s="8"/>
      <c r="J905" s="8"/>
    </row>
    <row r="906" spans="1:10" ht="15.75" customHeight="1" x14ac:dyDescent="0.25">
      <c r="A906" s="1"/>
      <c r="B906" s="1"/>
      <c r="D906" s="1"/>
      <c r="H906" s="8"/>
      <c r="I906" s="8"/>
      <c r="J906" s="8"/>
    </row>
    <row r="907" spans="1:10" ht="15.75" customHeight="1" x14ac:dyDescent="0.25">
      <c r="A907" s="1"/>
      <c r="B907" s="1"/>
      <c r="D907" s="1"/>
      <c r="H907" s="8"/>
      <c r="I907" s="8"/>
      <c r="J907" s="8"/>
    </row>
    <row r="908" spans="1:10" ht="15.75" customHeight="1" x14ac:dyDescent="0.25">
      <c r="A908" s="1"/>
      <c r="B908" s="1"/>
      <c r="D908" s="1"/>
      <c r="H908" s="8"/>
      <c r="I908" s="8"/>
      <c r="J908" s="8"/>
    </row>
    <row r="909" spans="1:10" ht="15.75" customHeight="1" x14ac:dyDescent="0.25">
      <c r="A909" s="1"/>
      <c r="B909" s="1"/>
      <c r="D909" s="1"/>
      <c r="H909" s="8"/>
      <c r="I909" s="8"/>
      <c r="J909" s="8"/>
    </row>
    <row r="910" spans="1:10" ht="15.75" customHeight="1" x14ac:dyDescent="0.25">
      <c r="A910" s="1"/>
      <c r="B910" s="1"/>
      <c r="D910" s="1"/>
      <c r="H910" s="8"/>
      <c r="I910" s="8"/>
      <c r="J910" s="8"/>
    </row>
    <row r="911" spans="1:10" ht="15.75" customHeight="1" x14ac:dyDescent="0.25">
      <c r="A911" s="1"/>
      <c r="B911" s="1"/>
      <c r="D911" s="1"/>
      <c r="H911" s="8"/>
      <c r="I911" s="8"/>
      <c r="J911" s="8"/>
    </row>
    <row r="912" spans="1:10" ht="15.75" customHeight="1" x14ac:dyDescent="0.25">
      <c r="A912" s="1"/>
      <c r="B912" s="1"/>
      <c r="D912" s="1"/>
      <c r="H912" s="8"/>
      <c r="I912" s="8"/>
      <c r="J912" s="8"/>
    </row>
    <row r="913" spans="1:10" ht="15.75" customHeight="1" x14ac:dyDescent="0.25">
      <c r="A913" s="1"/>
      <c r="B913" s="1"/>
      <c r="D913" s="1"/>
      <c r="H913" s="8"/>
      <c r="I913" s="8"/>
      <c r="J913" s="8"/>
    </row>
    <row r="914" spans="1:10" ht="15.75" customHeight="1" x14ac:dyDescent="0.25">
      <c r="A914" s="1"/>
      <c r="B914" s="1"/>
      <c r="D914" s="1"/>
      <c r="H914" s="8"/>
      <c r="I914" s="8"/>
      <c r="J914" s="8"/>
    </row>
    <row r="915" spans="1:10" ht="15.75" customHeight="1" x14ac:dyDescent="0.25">
      <c r="A915" s="1"/>
      <c r="B915" s="1"/>
      <c r="D915" s="1"/>
      <c r="H915" s="8"/>
      <c r="I915" s="8"/>
      <c r="J915" s="8"/>
    </row>
    <row r="916" spans="1:10" ht="15.75" customHeight="1" x14ac:dyDescent="0.25">
      <c r="A916" s="1"/>
      <c r="B916" s="1"/>
      <c r="D916" s="1"/>
      <c r="H916" s="8"/>
      <c r="I916" s="8"/>
      <c r="J916" s="8"/>
    </row>
    <row r="917" spans="1:10" ht="15.75" customHeight="1" x14ac:dyDescent="0.25">
      <c r="A917" s="1"/>
      <c r="B917" s="1"/>
      <c r="D917" s="1"/>
      <c r="H917" s="8"/>
      <c r="I917" s="8"/>
      <c r="J917" s="8"/>
    </row>
    <row r="918" spans="1:10" ht="15.75" customHeight="1" x14ac:dyDescent="0.25">
      <c r="A918" s="1"/>
      <c r="B918" s="1"/>
      <c r="D918" s="1"/>
      <c r="H918" s="8"/>
      <c r="I918" s="8"/>
      <c r="J918" s="8"/>
    </row>
    <row r="919" spans="1:10" ht="15.75" customHeight="1" x14ac:dyDescent="0.25">
      <c r="A919" s="1"/>
      <c r="B919" s="1"/>
      <c r="D919" s="1"/>
      <c r="H919" s="8"/>
      <c r="I919" s="8"/>
      <c r="J919" s="8"/>
    </row>
    <row r="920" spans="1:10" ht="15.75" customHeight="1" x14ac:dyDescent="0.25">
      <c r="A920" s="1"/>
      <c r="B920" s="1"/>
      <c r="D920" s="1"/>
      <c r="H920" s="8"/>
      <c r="I920" s="8"/>
      <c r="J920" s="8"/>
    </row>
    <row r="921" spans="1:10" ht="15.75" customHeight="1" x14ac:dyDescent="0.25">
      <c r="A921" s="1"/>
      <c r="B921" s="1"/>
      <c r="D921" s="1"/>
      <c r="H921" s="8"/>
      <c r="I921" s="8"/>
      <c r="J921" s="8"/>
    </row>
    <row r="922" spans="1:10" ht="15.75" customHeight="1" x14ac:dyDescent="0.25">
      <c r="A922" s="1"/>
      <c r="B922" s="1"/>
      <c r="D922" s="1"/>
      <c r="H922" s="8"/>
      <c r="I922" s="8"/>
      <c r="J922" s="8"/>
    </row>
    <row r="923" spans="1:10" ht="15.75" customHeight="1" x14ac:dyDescent="0.25">
      <c r="A923" s="1"/>
      <c r="B923" s="1"/>
      <c r="D923" s="1"/>
      <c r="H923" s="8"/>
      <c r="I923" s="8"/>
      <c r="J923" s="8"/>
    </row>
    <row r="924" spans="1:10" ht="15.75" customHeight="1" x14ac:dyDescent="0.25">
      <c r="A924" s="1"/>
      <c r="B924" s="1"/>
      <c r="D924" s="1"/>
      <c r="H924" s="8"/>
      <c r="I924" s="8"/>
      <c r="J924" s="8"/>
    </row>
    <row r="925" spans="1:10" ht="15.75" customHeight="1" x14ac:dyDescent="0.25">
      <c r="A925" s="1"/>
      <c r="B925" s="1"/>
      <c r="D925" s="1"/>
      <c r="H925" s="8"/>
      <c r="I925" s="8"/>
      <c r="J925" s="8"/>
    </row>
    <row r="926" spans="1:10" ht="15.75" customHeight="1" x14ac:dyDescent="0.25">
      <c r="A926" s="1"/>
      <c r="B926" s="1"/>
      <c r="D926" s="1"/>
      <c r="H926" s="8"/>
      <c r="I926" s="8"/>
      <c r="J926" s="8"/>
    </row>
    <row r="927" spans="1:10" ht="15.75" customHeight="1" x14ac:dyDescent="0.25">
      <c r="A927" s="1"/>
      <c r="B927" s="1"/>
      <c r="D927" s="1"/>
      <c r="H927" s="8"/>
      <c r="I927" s="8"/>
      <c r="J927" s="8"/>
    </row>
    <row r="928" spans="1:10" ht="15.75" customHeight="1" x14ac:dyDescent="0.25">
      <c r="A928" s="1"/>
      <c r="B928" s="1"/>
      <c r="D928" s="1"/>
      <c r="H928" s="8"/>
      <c r="I928" s="8"/>
      <c r="J928" s="8"/>
    </row>
    <row r="929" spans="1:10" ht="15.75" customHeight="1" x14ac:dyDescent="0.25">
      <c r="A929" s="1"/>
      <c r="B929" s="1"/>
      <c r="D929" s="1"/>
      <c r="H929" s="8"/>
      <c r="I929" s="8"/>
      <c r="J929" s="8"/>
    </row>
    <row r="930" spans="1:10" ht="15.75" customHeight="1" x14ac:dyDescent="0.25">
      <c r="A930" s="1"/>
      <c r="B930" s="1"/>
      <c r="D930" s="1"/>
      <c r="H930" s="8"/>
      <c r="I930" s="8"/>
      <c r="J930" s="8"/>
    </row>
    <row r="931" spans="1:10" ht="15.75" customHeight="1" x14ac:dyDescent="0.25">
      <c r="A931" s="1"/>
      <c r="B931" s="1"/>
      <c r="D931" s="1"/>
      <c r="H931" s="8"/>
      <c r="I931" s="8"/>
      <c r="J931" s="8"/>
    </row>
    <row r="932" spans="1:10" ht="15.75" customHeight="1" x14ac:dyDescent="0.25">
      <c r="A932" s="1"/>
      <c r="B932" s="1"/>
      <c r="D932" s="1"/>
      <c r="H932" s="8"/>
      <c r="I932" s="8"/>
      <c r="J932" s="8"/>
    </row>
    <row r="933" spans="1:10" ht="15.75" customHeight="1" x14ac:dyDescent="0.25">
      <c r="A933" s="1"/>
      <c r="B933" s="1"/>
      <c r="D933" s="1"/>
      <c r="H933" s="8"/>
      <c r="I933" s="8"/>
      <c r="J933" s="8"/>
    </row>
    <row r="934" spans="1:10" ht="15.75" customHeight="1" x14ac:dyDescent="0.25">
      <c r="A934" s="1"/>
      <c r="B934" s="1"/>
      <c r="D934" s="1"/>
      <c r="H934" s="8"/>
      <c r="I934" s="8"/>
      <c r="J934" s="8"/>
    </row>
    <row r="935" spans="1:10" ht="15.75" customHeight="1" x14ac:dyDescent="0.25">
      <c r="A935" s="1"/>
      <c r="B935" s="1"/>
      <c r="D935" s="1"/>
      <c r="H935" s="8"/>
      <c r="I935" s="8"/>
      <c r="J935" s="8"/>
    </row>
    <row r="936" spans="1:10" ht="15.75" customHeight="1" x14ac:dyDescent="0.25">
      <c r="A936" s="1"/>
      <c r="B936" s="1"/>
      <c r="D936" s="1"/>
      <c r="H936" s="8"/>
      <c r="I936" s="8"/>
      <c r="J936" s="8"/>
    </row>
    <row r="937" spans="1:10" ht="15.75" customHeight="1" x14ac:dyDescent="0.25">
      <c r="A937" s="1"/>
      <c r="B937" s="1"/>
      <c r="D937" s="1"/>
      <c r="H937" s="8"/>
      <c r="I937" s="8"/>
      <c r="J937" s="8"/>
    </row>
    <row r="938" spans="1:10" ht="15.75" customHeight="1" x14ac:dyDescent="0.25">
      <c r="A938" s="1"/>
      <c r="B938" s="1"/>
      <c r="D938" s="1"/>
      <c r="H938" s="8"/>
      <c r="I938" s="8"/>
      <c r="J938" s="8"/>
    </row>
    <row r="939" spans="1:10" ht="15.75" customHeight="1" x14ac:dyDescent="0.25">
      <c r="A939" s="1"/>
      <c r="B939" s="1"/>
      <c r="D939" s="1"/>
      <c r="H939" s="8"/>
      <c r="I939" s="8"/>
      <c r="J939" s="8"/>
    </row>
    <row r="940" spans="1:10" ht="15.75" customHeight="1" x14ac:dyDescent="0.25">
      <c r="A940" s="1"/>
      <c r="B940" s="1"/>
      <c r="D940" s="1"/>
      <c r="H940" s="8"/>
      <c r="I940" s="8"/>
      <c r="J940" s="8"/>
    </row>
    <row r="941" spans="1:10" ht="15.75" customHeight="1" x14ac:dyDescent="0.25">
      <c r="A941" s="1"/>
      <c r="B941" s="1"/>
      <c r="D941" s="1"/>
      <c r="H941" s="8"/>
      <c r="I941" s="8"/>
      <c r="J941" s="8"/>
    </row>
    <row r="942" spans="1:10" ht="15.75" customHeight="1" x14ac:dyDescent="0.25">
      <c r="A942" s="1"/>
      <c r="B942" s="1"/>
      <c r="D942" s="1"/>
      <c r="H942" s="8"/>
      <c r="I942" s="8"/>
      <c r="J942" s="8"/>
    </row>
    <row r="943" spans="1:10" ht="15.75" customHeight="1" x14ac:dyDescent="0.25">
      <c r="A943" s="1"/>
      <c r="B943" s="1"/>
      <c r="D943" s="1"/>
      <c r="H943" s="8"/>
      <c r="I943" s="8"/>
      <c r="J943" s="8"/>
    </row>
    <row r="944" spans="1:10" ht="15.75" customHeight="1" x14ac:dyDescent="0.25">
      <c r="A944" s="1"/>
      <c r="B944" s="1"/>
      <c r="D944" s="1"/>
      <c r="H944" s="8"/>
      <c r="I944" s="8"/>
      <c r="J944" s="8"/>
    </row>
    <row r="945" spans="1:10" ht="15.75" customHeight="1" x14ac:dyDescent="0.25">
      <c r="A945" s="1"/>
      <c r="B945" s="1"/>
      <c r="D945" s="1"/>
      <c r="H945" s="8"/>
      <c r="I945" s="8"/>
      <c r="J945" s="8"/>
    </row>
    <row r="946" spans="1:10" ht="15.75" customHeight="1" x14ac:dyDescent="0.25">
      <c r="A946" s="1"/>
      <c r="B946" s="1"/>
      <c r="D946" s="1"/>
      <c r="H946" s="8"/>
      <c r="I946" s="8"/>
      <c r="J946" s="8"/>
    </row>
    <row r="947" spans="1:10" ht="15.75" customHeight="1" x14ac:dyDescent="0.25">
      <c r="A947" s="1"/>
      <c r="B947" s="1"/>
      <c r="D947" s="1"/>
      <c r="H947" s="8"/>
      <c r="I947" s="8"/>
      <c r="J947" s="8"/>
    </row>
    <row r="948" spans="1:10" ht="15.75" customHeight="1" x14ac:dyDescent="0.25">
      <c r="A948" s="1"/>
      <c r="B948" s="1"/>
      <c r="D948" s="1"/>
      <c r="H948" s="8"/>
      <c r="I948" s="8"/>
      <c r="J948" s="8"/>
    </row>
    <row r="949" spans="1:10" ht="15.75" customHeight="1" x14ac:dyDescent="0.25">
      <c r="A949" s="1"/>
      <c r="B949" s="1"/>
      <c r="D949" s="1"/>
      <c r="H949" s="8"/>
      <c r="I949" s="8"/>
      <c r="J949" s="8"/>
    </row>
    <row r="950" spans="1:10" ht="15.75" customHeight="1" x14ac:dyDescent="0.25">
      <c r="A950" s="1"/>
      <c r="B950" s="1"/>
      <c r="D950" s="1"/>
      <c r="H950" s="8"/>
      <c r="I950" s="8"/>
      <c r="J950" s="8"/>
    </row>
    <row r="951" spans="1:10" ht="15.75" customHeight="1" x14ac:dyDescent="0.25">
      <c r="A951" s="1"/>
      <c r="B951" s="1"/>
      <c r="D951" s="1"/>
      <c r="H951" s="8"/>
      <c r="I951" s="8"/>
      <c r="J951" s="8"/>
    </row>
    <row r="952" spans="1:10" ht="15.75" customHeight="1" x14ac:dyDescent="0.25">
      <c r="A952" s="1"/>
      <c r="B952" s="1"/>
      <c r="D952" s="1"/>
      <c r="H952" s="8"/>
      <c r="I952" s="8"/>
      <c r="J952" s="8"/>
    </row>
    <row r="953" spans="1:10" ht="15.75" customHeight="1" x14ac:dyDescent="0.25">
      <c r="A953" s="1"/>
      <c r="B953" s="1"/>
      <c r="D953" s="1"/>
      <c r="H953" s="8"/>
      <c r="I953" s="8"/>
      <c r="J953" s="8"/>
    </row>
    <row r="954" spans="1:10" ht="15.75" customHeight="1" x14ac:dyDescent="0.25">
      <c r="A954" s="1"/>
      <c r="B954" s="1"/>
      <c r="D954" s="1"/>
      <c r="H954" s="8"/>
      <c r="I954" s="8"/>
      <c r="J954" s="8"/>
    </row>
    <row r="955" spans="1:10" ht="15.75" customHeight="1" x14ac:dyDescent="0.25">
      <c r="A955" s="1"/>
      <c r="B955" s="1"/>
      <c r="D955" s="1"/>
      <c r="H955" s="8"/>
      <c r="I955" s="8"/>
      <c r="J955" s="8"/>
    </row>
    <row r="956" spans="1:10" ht="15.75" customHeight="1" x14ac:dyDescent="0.25">
      <c r="A956" s="1"/>
      <c r="B956" s="1"/>
      <c r="D956" s="1"/>
      <c r="H956" s="8"/>
      <c r="I956" s="8"/>
      <c r="J956" s="8"/>
    </row>
    <row r="957" spans="1:10" ht="15.75" customHeight="1" x14ac:dyDescent="0.25">
      <c r="A957" s="1"/>
      <c r="B957" s="1"/>
      <c r="D957" s="1"/>
      <c r="H957" s="8"/>
      <c r="I957" s="8"/>
      <c r="J957" s="8"/>
    </row>
    <row r="958" spans="1:10" ht="15.75" customHeight="1" x14ac:dyDescent="0.25">
      <c r="A958" s="1"/>
      <c r="B958" s="1"/>
      <c r="D958" s="1"/>
      <c r="H958" s="8"/>
      <c r="I958" s="8"/>
      <c r="J958" s="8"/>
    </row>
    <row r="959" spans="1:10" ht="15.75" customHeight="1" x14ac:dyDescent="0.25">
      <c r="A959" s="1"/>
      <c r="B959" s="1"/>
      <c r="D959" s="1"/>
      <c r="H959" s="8"/>
      <c r="I959" s="8"/>
      <c r="J959" s="8"/>
    </row>
    <row r="960" spans="1:10" ht="15.75" customHeight="1" x14ac:dyDescent="0.25">
      <c r="A960" s="1"/>
      <c r="B960" s="1"/>
      <c r="D960" s="1"/>
      <c r="H960" s="8"/>
      <c r="I960" s="8"/>
      <c r="J960" s="8"/>
    </row>
    <row r="961" spans="1:10" ht="15.75" customHeight="1" x14ac:dyDescent="0.25">
      <c r="A961" s="1"/>
      <c r="B961" s="1"/>
      <c r="D961" s="1"/>
      <c r="H961" s="8"/>
      <c r="I961" s="8"/>
      <c r="J961" s="8"/>
    </row>
    <row r="962" spans="1:10" ht="15.75" customHeight="1" x14ac:dyDescent="0.25">
      <c r="A962" s="1"/>
      <c r="B962" s="1"/>
      <c r="D962" s="1"/>
      <c r="H962" s="8"/>
      <c r="I962" s="8"/>
      <c r="J962" s="8"/>
    </row>
    <row r="963" spans="1:10" ht="15.75" customHeight="1" x14ac:dyDescent="0.25">
      <c r="A963" s="1"/>
      <c r="B963" s="1"/>
      <c r="D963" s="1"/>
      <c r="H963" s="8"/>
      <c r="I963" s="8"/>
      <c r="J963" s="8"/>
    </row>
    <row r="964" spans="1:10" ht="15.75" customHeight="1" x14ac:dyDescent="0.25">
      <c r="A964" s="1"/>
      <c r="B964" s="1"/>
      <c r="D964" s="1"/>
      <c r="H964" s="8"/>
      <c r="I964" s="8"/>
      <c r="J964" s="8"/>
    </row>
    <row r="965" spans="1:10" ht="15.75" customHeight="1" x14ac:dyDescent="0.25">
      <c r="A965" s="1"/>
      <c r="B965" s="1"/>
      <c r="D965" s="1"/>
      <c r="H965" s="8"/>
      <c r="I965" s="8"/>
      <c r="J965" s="8"/>
    </row>
    <row r="966" spans="1:10" ht="15.75" customHeight="1" x14ac:dyDescent="0.25">
      <c r="A966" s="1"/>
      <c r="B966" s="1"/>
      <c r="D966" s="1"/>
      <c r="H966" s="8"/>
      <c r="I966" s="8"/>
      <c r="J966" s="8"/>
    </row>
    <row r="967" spans="1:10" ht="15.75" customHeight="1" x14ac:dyDescent="0.25">
      <c r="A967" s="1"/>
      <c r="B967" s="1"/>
      <c r="D967" s="1"/>
      <c r="H967" s="8"/>
      <c r="I967" s="8"/>
      <c r="J967" s="8"/>
    </row>
    <row r="968" spans="1:10" ht="15.75" customHeight="1" x14ac:dyDescent="0.25">
      <c r="A968" s="1"/>
      <c r="B968" s="1"/>
      <c r="D968" s="1"/>
      <c r="H968" s="8"/>
      <c r="I968" s="8"/>
      <c r="J968" s="8"/>
    </row>
    <row r="969" spans="1:10" ht="15.75" customHeight="1" x14ac:dyDescent="0.25">
      <c r="A969" s="1"/>
      <c r="B969" s="1"/>
      <c r="D969" s="1"/>
      <c r="H969" s="8"/>
      <c r="I969" s="8"/>
      <c r="J969" s="8"/>
    </row>
    <row r="970" spans="1:10" ht="15.75" customHeight="1" x14ac:dyDescent="0.25">
      <c r="A970" s="1"/>
      <c r="B970" s="1"/>
      <c r="D970" s="1"/>
      <c r="H970" s="8"/>
      <c r="I970" s="8"/>
      <c r="J970" s="8"/>
    </row>
    <row r="971" spans="1:10" ht="15.75" customHeight="1" x14ac:dyDescent="0.25">
      <c r="A971" s="1"/>
      <c r="B971" s="1"/>
      <c r="D971" s="1"/>
      <c r="H971" s="8"/>
      <c r="I971" s="8"/>
      <c r="J971" s="8"/>
    </row>
    <row r="972" spans="1:10" ht="15.75" customHeight="1" x14ac:dyDescent="0.25">
      <c r="A972" s="1"/>
      <c r="B972" s="1"/>
      <c r="D972" s="1"/>
      <c r="H972" s="8"/>
      <c r="I972" s="8"/>
      <c r="J972" s="8"/>
    </row>
    <row r="973" spans="1:10" ht="15.75" customHeight="1" x14ac:dyDescent="0.25">
      <c r="A973" s="1"/>
      <c r="B973" s="1"/>
      <c r="D973" s="1"/>
      <c r="H973" s="8"/>
      <c r="I973" s="8"/>
      <c r="J973" s="8"/>
    </row>
    <row r="974" spans="1:10" ht="15.75" customHeight="1" x14ac:dyDescent="0.25">
      <c r="A974" s="1"/>
      <c r="B974" s="1"/>
      <c r="D974" s="1"/>
      <c r="H974" s="8"/>
      <c r="I974" s="8"/>
      <c r="J974" s="8"/>
    </row>
    <row r="975" spans="1:10" ht="15.75" customHeight="1" x14ac:dyDescent="0.25">
      <c r="A975" s="1"/>
      <c r="B975" s="1"/>
      <c r="D975" s="1"/>
      <c r="H975" s="8"/>
      <c r="I975" s="8"/>
      <c r="J975" s="8"/>
    </row>
    <row r="976" spans="1:10" ht="15.75" customHeight="1" x14ac:dyDescent="0.25">
      <c r="A976" s="1"/>
      <c r="B976" s="1"/>
      <c r="D976" s="1"/>
      <c r="H976" s="8"/>
      <c r="I976" s="8"/>
      <c r="J976" s="8"/>
    </row>
    <row r="977" spans="1:10" ht="15.75" customHeight="1" x14ac:dyDescent="0.25">
      <c r="A977" s="1"/>
      <c r="B977" s="1"/>
      <c r="D977" s="1"/>
      <c r="H977" s="8"/>
      <c r="I977" s="8"/>
      <c r="J977" s="8"/>
    </row>
    <row r="978" spans="1:10" ht="15.75" customHeight="1" x14ac:dyDescent="0.25">
      <c r="A978" s="1"/>
      <c r="B978" s="1"/>
      <c r="D978" s="1"/>
      <c r="H978" s="8"/>
      <c r="I978" s="8"/>
      <c r="J978" s="8"/>
    </row>
    <row r="979" spans="1:10" ht="15.75" customHeight="1" x14ac:dyDescent="0.25">
      <c r="A979" s="1"/>
      <c r="B979" s="1"/>
      <c r="D979" s="1"/>
      <c r="H979" s="8"/>
      <c r="I979" s="8"/>
      <c r="J979" s="8"/>
    </row>
    <row r="980" spans="1:10" ht="15.75" customHeight="1" x14ac:dyDescent="0.25">
      <c r="A980" s="1"/>
      <c r="B980" s="1"/>
      <c r="D980" s="1"/>
      <c r="H980" s="8"/>
      <c r="I980" s="8"/>
      <c r="J980" s="8"/>
    </row>
    <row r="981" spans="1:10" ht="15.75" customHeight="1" x14ac:dyDescent="0.25">
      <c r="A981" s="1"/>
      <c r="B981" s="1"/>
      <c r="D981" s="1"/>
      <c r="H981" s="8"/>
      <c r="I981" s="8"/>
      <c r="J981" s="8"/>
    </row>
    <row r="982" spans="1:10" ht="15" customHeight="1" x14ac:dyDescent="0.25">
      <c r="A982" s="1"/>
      <c r="B982" s="1"/>
      <c r="D982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F1B4-FA20-42AD-ACC2-D4E8D0C5DFF6}">
  <dimension ref="A2:Y836"/>
  <sheetViews>
    <sheetView showGridLines="0" zoomScaleNormal="100" workbookViewId="0">
      <selection activeCell="K25" sqref="K25:N25"/>
    </sheetView>
  </sheetViews>
  <sheetFormatPr defaultColWidth="12.5703125" defaultRowHeight="15" customHeight="1" x14ac:dyDescent="0.25"/>
  <cols>
    <col min="1" max="1" width="3.140625" customWidth="1"/>
    <col min="2" max="2" width="3.7109375" customWidth="1"/>
    <col min="3" max="3" width="3.140625" style="1" customWidth="1"/>
    <col min="5" max="6" width="8.5703125" style="1" customWidth="1"/>
    <col min="7" max="7" width="11.7109375" style="1" customWidth="1"/>
    <col min="8" max="8" width="11.42578125" style="1" customWidth="1"/>
    <col min="9" max="9" width="12.140625" style="1" customWidth="1"/>
    <col min="10" max="10" width="11.7109375" style="1" customWidth="1"/>
    <col min="11" max="11" width="12.140625" style="1" customWidth="1"/>
    <col min="12" max="13" width="11.42578125" style="1" customWidth="1"/>
    <col min="14" max="14" width="10.85546875" style="1" customWidth="1"/>
    <col min="15" max="25" width="8.5703125" style="1" customWidth="1"/>
    <col min="26" max="16384" width="12.5703125" style="1"/>
  </cols>
  <sheetData>
    <row r="2" spans="1:25" ht="15" customHeight="1" x14ac:dyDescent="0.25">
      <c r="C2" s="1" t="s">
        <v>119</v>
      </c>
      <c r="H2" s="1" t="str">
        <f>IF(H29=H55,"Good","Error")</f>
        <v>Good</v>
      </c>
      <c r="I2" s="1" t="str">
        <f t="shared" ref="I2:N2" si="0">IF(I29=I55,"Good","Error")</f>
        <v>Good</v>
      </c>
      <c r="J2" s="1" t="str">
        <f t="shared" si="0"/>
        <v>Good</v>
      </c>
      <c r="K2" s="1" t="str">
        <f t="shared" si="0"/>
        <v>Good</v>
      </c>
      <c r="L2" s="1" t="str">
        <f t="shared" si="0"/>
        <v>Good</v>
      </c>
      <c r="M2" s="1" t="str">
        <f t="shared" si="0"/>
        <v>Good</v>
      </c>
      <c r="N2" s="1" t="str">
        <f t="shared" si="0"/>
        <v>Good</v>
      </c>
    </row>
    <row r="3" spans="1:25" ht="15" customHeight="1" x14ac:dyDescent="0.25">
      <c r="A3" s="1"/>
      <c r="B3" s="1"/>
      <c r="C3" s="1" t="s">
        <v>120</v>
      </c>
      <c r="D3" s="1"/>
      <c r="H3" s="33">
        <f>H29-H55</f>
        <v>0</v>
      </c>
      <c r="I3" s="33">
        <f t="shared" ref="I3:N3" si="1">I29-I55</f>
        <v>0</v>
      </c>
      <c r="J3" s="33">
        <f t="shared" si="1"/>
        <v>0</v>
      </c>
      <c r="K3" s="33">
        <f t="shared" si="1"/>
        <v>0</v>
      </c>
      <c r="L3" s="33">
        <f t="shared" si="1"/>
        <v>0</v>
      </c>
      <c r="M3" s="33">
        <f t="shared" si="1"/>
        <v>0</v>
      </c>
      <c r="N3" s="33">
        <f t="shared" si="1"/>
        <v>0</v>
      </c>
    </row>
    <row r="4" spans="1:25" ht="19.5" customHeight="1" x14ac:dyDescent="0.25">
      <c r="A4" s="1"/>
      <c r="B4" s="1"/>
      <c r="D4" s="1"/>
      <c r="N4" s="1" t="s">
        <v>93</v>
      </c>
      <c r="P4" s="1">
        <f>K3/2</f>
        <v>0</v>
      </c>
    </row>
    <row r="5" spans="1:25" ht="25.5" customHeight="1" x14ac:dyDescent="0.4">
      <c r="A5" s="13"/>
      <c r="B5" s="13"/>
      <c r="C5" s="15" t="s">
        <v>89</v>
      </c>
      <c r="D5" s="13"/>
      <c r="E5" s="13"/>
      <c r="F5" s="13"/>
      <c r="G5" s="13"/>
      <c r="H5" s="13"/>
      <c r="I5" s="13"/>
      <c r="J5" s="13"/>
      <c r="K5" s="14"/>
      <c r="L5" s="14"/>
      <c r="M5" s="14"/>
      <c r="N5" s="14"/>
      <c r="P5" s="1">
        <f>K3*2</f>
        <v>0</v>
      </c>
    </row>
    <row r="6" spans="1:25" ht="15" customHeight="1" x14ac:dyDescent="0.25">
      <c r="A6" s="13"/>
      <c r="B6" s="13"/>
      <c r="C6" s="13" t="s">
        <v>90</v>
      </c>
      <c r="D6" s="13"/>
      <c r="E6" s="13"/>
      <c r="F6" s="13"/>
      <c r="G6" s="16">
        <v>43831</v>
      </c>
      <c r="H6" s="16">
        <v>44197</v>
      </c>
      <c r="I6" s="16">
        <v>44562</v>
      </c>
      <c r="J6" s="16">
        <v>44927</v>
      </c>
      <c r="K6" s="17">
        <v>45292</v>
      </c>
      <c r="L6" s="17">
        <v>45658</v>
      </c>
      <c r="M6" s="17">
        <v>46023</v>
      </c>
      <c r="N6" s="17">
        <v>46388</v>
      </c>
    </row>
    <row r="7" spans="1:25" ht="15" customHeight="1" x14ac:dyDescent="0.25">
      <c r="A7" s="13"/>
      <c r="B7" s="13"/>
      <c r="C7" s="13" t="s">
        <v>91</v>
      </c>
      <c r="D7" s="13"/>
      <c r="E7" s="13"/>
      <c r="F7" s="13"/>
      <c r="G7" s="16">
        <v>44196</v>
      </c>
      <c r="H7" s="16">
        <v>44561</v>
      </c>
      <c r="I7" s="16">
        <v>44926</v>
      </c>
      <c r="J7" s="16">
        <v>45291</v>
      </c>
      <c r="K7" s="17">
        <v>45657</v>
      </c>
      <c r="L7" s="17">
        <v>46022</v>
      </c>
      <c r="M7" s="17">
        <v>46387</v>
      </c>
      <c r="N7" s="17">
        <v>46752</v>
      </c>
    </row>
    <row r="8" spans="1:25" ht="15" customHeight="1" x14ac:dyDescent="0.25">
      <c r="A8" s="13"/>
      <c r="B8" s="13"/>
      <c r="C8" s="13" t="s">
        <v>92</v>
      </c>
      <c r="D8" s="13"/>
      <c r="E8" s="13"/>
      <c r="F8" s="13"/>
      <c r="G8" s="13"/>
      <c r="H8" s="13" t="s">
        <v>94</v>
      </c>
      <c r="I8" s="13" t="s">
        <v>95</v>
      </c>
      <c r="J8" s="13" t="s">
        <v>96</v>
      </c>
      <c r="K8" s="18" t="s">
        <v>97</v>
      </c>
      <c r="L8" s="18" t="s">
        <v>98</v>
      </c>
      <c r="M8" s="18" t="s">
        <v>99</v>
      </c>
      <c r="N8" s="18" t="s">
        <v>100</v>
      </c>
    </row>
    <row r="9" spans="1:25" ht="15" customHeight="1" x14ac:dyDescent="0.25">
      <c r="A9" s="13"/>
      <c r="B9" s="13"/>
      <c r="C9" s="13" t="s">
        <v>101</v>
      </c>
      <c r="D9" s="13"/>
      <c r="E9" s="13"/>
      <c r="F9" s="13"/>
      <c r="G9" s="13"/>
      <c r="H9" s="13">
        <v>365</v>
      </c>
      <c r="I9" s="13">
        <v>365</v>
      </c>
      <c r="J9" s="13">
        <v>365</v>
      </c>
      <c r="K9" s="18">
        <v>365</v>
      </c>
      <c r="L9" s="18">
        <v>366</v>
      </c>
      <c r="M9" s="18">
        <v>365</v>
      </c>
      <c r="N9" s="18">
        <v>365</v>
      </c>
    </row>
    <row r="10" spans="1:25" ht="1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4"/>
      <c r="L10" s="14"/>
      <c r="M10" s="14"/>
      <c r="N10" s="14"/>
    </row>
    <row r="11" spans="1:25" s="19" customFormat="1" x14ac:dyDescent="0.25">
      <c r="C11" s="19" t="s">
        <v>87</v>
      </c>
      <c r="G11" s="19" t="s">
        <v>88</v>
      </c>
    </row>
    <row r="13" spans="1:25" ht="15.75" customHeight="1" x14ac:dyDescent="0.3">
      <c r="A13" s="1"/>
      <c r="B13" s="1"/>
      <c r="C13" s="22" t="s">
        <v>110</v>
      </c>
      <c r="D13" s="1"/>
      <c r="H13" s="8"/>
      <c r="I13" s="8"/>
      <c r="J13" s="8"/>
    </row>
    <row r="14" spans="1:25" ht="15.75" customHeight="1" x14ac:dyDescent="0.25">
      <c r="A14" s="1"/>
      <c r="B14" s="1"/>
      <c r="C14" s="11" t="s">
        <v>71</v>
      </c>
      <c r="D14" s="1"/>
      <c r="E14" s="6"/>
      <c r="F14" s="6"/>
      <c r="G14" s="6"/>
      <c r="H14" s="7"/>
      <c r="I14" s="7"/>
      <c r="J14" s="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1"/>
      <c r="B15" s="1"/>
      <c r="C15" s="4" t="s">
        <v>11</v>
      </c>
      <c r="D15" s="1"/>
      <c r="G15" s="21" t="s">
        <v>102</v>
      </c>
      <c r="H15" s="3">
        <f>'Historical Data'!H53</f>
        <v>133667</v>
      </c>
      <c r="I15" s="3">
        <f>'Historical Data'!I53</f>
        <v>180786</v>
      </c>
      <c r="J15" s="3">
        <f>'Historical Data'!J53</f>
        <v>404825</v>
      </c>
      <c r="K15" s="33">
        <f>CF!K58</f>
        <v>152155.16217229122</v>
      </c>
      <c r="L15" s="33">
        <f>CF!L58</f>
        <v>-187852.35376985345</v>
      </c>
      <c r="M15" s="33">
        <f>CF!M58</f>
        <v>-705391.14056740911</v>
      </c>
      <c r="N15" s="33">
        <f>CF!N58</f>
        <v>-1498968.7764026681</v>
      </c>
    </row>
    <row r="16" spans="1:25" ht="15.75" customHeight="1" x14ac:dyDescent="0.25">
      <c r="A16" s="1"/>
      <c r="B16" s="1"/>
      <c r="C16" s="4" t="s">
        <v>23</v>
      </c>
      <c r="D16" s="1"/>
      <c r="G16" s="21" t="s">
        <v>102</v>
      </c>
      <c r="H16" s="3">
        <f>'Historical Data'!H47</f>
        <v>30878</v>
      </c>
      <c r="I16" s="3">
        <f>'Historical Data'!I47</f>
        <v>24774</v>
      </c>
      <c r="J16" s="3">
        <f>'Historical Data'!J47</f>
        <v>47154</v>
      </c>
      <c r="K16" s="33">
        <f>-IS!K13*(FA!K13/FA!K7)</f>
        <v>83020.825756611215</v>
      </c>
      <c r="L16" s="33">
        <f>-IS!L13*(FA!L13/FA!L7)</f>
        <v>128023.52568356035</v>
      </c>
      <c r="M16" s="33">
        <f>-IS!M13*(FA!M13/FA!M7)</f>
        <v>198503.86152269237</v>
      </c>
      <c r="N16" s="33">
        <f>-IS!N13*(FA!N13/FA!N7)</f>
        <v>306944.5417957973</v>
      </c>
    </row>
    <row r="17" spans="1:25" ht="15.75" customHeight="1" x14ac:dyDescent="0.25">
      <c r="A17" s="1"/>
      <c r="B17" s="1"/>
      <c r="C17" s="2" t="s">
        <v>10</v>
      </c>
      <c r="D17" s="1"/>
      <c r="G17" s="21" t="s">
        <v>102</v>
      </c>
      <c r="H17" s="3">
        <f>'Historical Data'!H48</f>
        <v>105274</v>
      </c>
      <c r="I17" s="3">
        <f>'Historical Data'!I48</f>
        <v>174127</v>
      </c>
      <c r="J17" s="3">
        <f>'Historical Data'!J48</f>
        <v>368898</v>
      </c>
      <c r="K17" s="33">
        <f>IS!K12*FA!K12/FA!K7</f>
        <v>473763.50249723293</v>
      </c>
      <c r="L17" s="33">
        <f>IS!L12*FA!L12/FA!L7</f>
        <v>730574.20685866917</v>
      </c>
      <c r="M17" s="33">
        <f>IS!M12*FA!M12/FA!M7</f>
        <v>1132774.6241638346</v>
      </c>
      <c r="N17" s="33">
        <f>IS!N12*FA!N12/FA!N7</f>
        <v>1751598.1064787835</v>
      </c>
    </row>
    <row r="18" spans="1:25" ht="15.75" customHeight="1" x14ac:dyDescent="0.25">
      <c r="A18" s="1"/>
      <c r="B18" s="1"/>
      <c r="C18" s="4" t="s">
        <v>70</v>
      </c>
      <c r="D18" s="1"/>
      <c r="G18" s="21" t="s">
        <v>102</v>
      </c>
      <c r="H18" s="3">
        <f>'Historical Data'!H49</f>
        <v>711</v>
      </c>
      <c r="I18" s="3">
        <f>'Historical Data'!I49</f>
        <v>556</v>
      </c>
      <c r="J18" s="3">
        <f>'Historical Data'!J49</f>
        <v>9477</v>
      </c>
      <c r="K18" s="33">
        <f>-'Assumptions &amp; Drivers'!K26*IS!K16</f>
        <v>6088.6033749173712</v>
      </c>
      <c r="L18" s="33">
        <f>-'Assumptions &amp; Drivers'!L26*IS!L16</f>
        <v>9414.746689331856</v>
      </c>
      <c r="M18" s="33">
        <f>-'Assumptions &amp; Drivers'!M26*IS!M16</f>
        <v>14557.928931524144</v>
      </c>
      <c r="N18" s="33">
        <f>-'Assumptions &amp; Drivers'!N26*IS!N16</f>
        <v>22510.780350092264</v>
      </c>
    </row>
    <row r="19" spans="1:25" ht="15.75" customHeight="1" x14ac:dyDescent="0.25">
      <c r="A19" s="1"/>
      <c r="B19" s="1"/>
      <c r="C19" s="4" t="s">
        <v>111</v>
      </c>
      <c r="D19" s="1"/>
      <c r="G19" s="21" t="s">
        <v>102</v>
      </c>
      <c r="H19" s="3">
        <f>SUM('Historical Data'!H50:H52)</f>
        <v>8282</v>
      </c>
      <c r="I19" s="3">
        <f>SUM('Historical Data'!I50:I52)</f>
        <v>14500</v>
      </c>
      <c r="J19" s="3">
        <f>SUM('Historical Data'!J50:J52)</f>
        <v>31551</v>
      </c>
      <c r="K19" s="33">
        <f>-IS!K16*'Assumptions &amp; Drivers'!K27</f>
        <v>39249.291437719439</v>
      </c>
      <c r="L19" s="33">
        <f>-IS!L16*'Assumptions &amp; Drivers'!L27</f>
        <v>60690.787996500934</v>
      </c>
      <c r="M19" s="33">
        <f>-IS!M16*'Assumptions &amp; Drivers'!M27</f>
        <v>93845.560332750872</v>
      </c>
      <c r="N19" s="33">
        <f>-IS!N16*'Assumptions &amp; Drivers'!N27</f>
        <v>145112.45421093795</v>
      </c>
    </row>
    <row r="20" spans="1:25" ht="15.75" customHeight="1" x14ac:dyDescent="0.25">
      <c r="A20" s="1"/>
      <c r="B20" s="1"/>
      <c r="C20" s="5" t="s">
        <v>12</v>
      </c>
      <c r="D20" s="1"/>
      <c r="E20" s="6"/>
      <c r="F20" s="6"/>
      <c r="G20" s="21" t="s">
        <v>102</v>
      </c>
      <c r="H20" s="20">
        <f>SUM(H15:H19)</f>
        <v>278812</v>
      </c>
      <c r="I20" s="20">
        <f t="shared" ref="I20:K20" si="2">SUM(I15:I19)</f>
        <v>394743</v>
      </c>
      <c r="J20" s="20">
        <f t="shared" si="2"/>
        <v>861905</v>
      </c>
      <c r="K20" s="20">
        <f t="shared" si="2"/>
        <v>754277.38523877226</v>
      </c>
      <c r="L20" s="20">
        <f t="shared" ref="L20" si="3">SUM(L15:L19)</f>
        <v>740850.9134582089</v>
      </c>
      <c r="M20" s="20">
        <f t="shared" ref="M20" si="4">SUM(M15:M19)</f>
        <v>734290.83438339294</v>
      </c>
      <c r="N20" s="20">
        <f t="shared" ref="N20" si="5">SUM(N15:N19)</f>
        <v>727197.10643294279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1"/>
      <c r="B21" s="1"/>
      <c r="C21" s="5"/>
      <c r="D21" s="1"/>
      <c r="E21" s="6"/>
      <c r="F21" s="6"/>
      <c r="G21" s="21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1"/>
      <c r="B22" s="1"/>
      <c r="C22" s="9" t="s">
        <v>78</v>
      </c>
      <c r="D22" s="1"/>
      <c r="E22" s="6"/>
      <c r="F22" s="6"/>
      <c r="G22" s="6"/>
      <c r="H22" s="7"/>
      <c r="I22" s="7"/>
      <c r="J22" s="7"/>
      <c r="K22" s="49"/>
      <c r="L22" s="49"/>
      <c r="M22" s="49"/>
      <c r="N22" s="49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1"/>
      <c r="B23" s="1"/>
      <c r="C23" s="4" t="s">
        <v>112</v>
      </c>
      <c r="D23" s="1"/>
      <c r="F23" s="21"/>
      <c r="G23" s="21" t="s">
        <v>102</v>
      </c>
      <c r="H23" s="3">
        <f>'Historical Data'!H36+'Historical Data'!H37</f>
        <v>671973</v>
      </c>
      <c r="I23" s="3">
        <f>'Historical Data'!I36+'Historical Data'!I37</f>
        <v>753758</v>
      </c>
      <c r="J23" s="3">
        <f>'Historical Data'!J36+'Historical Data'!J37</f>
        <v>1491098</v>
      </c>
      <c r="K23" s="33">
        <f>'Assumptions &amp; Drivers'!K63</f>
        <v>1789688.1371578954</v>
      </c>
      <c r="L23" s="33">
        <f>'Assumptions &amp; Drivers'!L63</f>
        <v>2254186.8027798007</v>
      </c>
      <c r="M23" s="33">
        <f>'Assumptions &amp; Drivers'!M63</f>
        <v>2974754.6112409858</v>
      </c>
      <c r="N23" s="33">
        <f>'Assumptions &amp; Drivers'!N63</f>
        <v>4091623.74262087</v>
      </c>
    </row>
    <row r="24" spans="1:25" ht="15.75" customHeight="1" x14ac:dyDescent="0.25">
      <c r="A24" s="1"/>
      <c r="B24" s="1"/>
      <c r="C24" s="4" t="s">
        <v>8</v>
      </c>
      <c r="D24" s="1"/>
      <c r="F24" s="21"/>
      <c r="G24" s="21" t="s">
        <v>102</v>
      </c>
      <c r="H24" s="3">
        <f>'Historical Data'!H39</f>
        <v>54045</v>
      </c>
      <c r="I24" s="3">
        <f>'Historical Data'!I39</f>
        <v>55630</v>
      </c>
      <c r="J24" s="3">
        <f>'Historical Data'!J39</f>
        <v>106583</v>
      </c>
      <c r="K24" s="33">
        <f>'Assumptions &amp; Drivers'!K30*IS!K12</f>
        <v>170516.87591419849</v>
      </c>
      <c r="L24" s="33">
        <f>'Assumptions &amp; Drivers'!L30*IS!L12</f>
        <v>263668.54500687489</v>
      </c>
      <c r="M24" s="33">
        <f>'Assumptions &amp; Drivers'!M30*IS!M12</f>
        <v>407708.04211205686</v>
      </c>
      <c r="N24" s="33">
        <f>'Assumptions &amp; Drivers'!N30*IS!N12</f>
        <v>630434.88027179183</v>
      </c>
    </row>
    <row r="25" spans="1:25" ht="15.75" customHeight="1" x14ac:dyDescent="0.25">
      <c r="A25" s="1"/>
      <c r="B25" s="1"/>
      <c r="C25" s="4" t="s">
        <v>70</v>
      </c>
      <c r="D25" s="1"/>
      <c r="F25" s="21"/>
      <c r="G25" s="21" t="s">
        <v>102</v>
      </c>
      <c r="H25" s="3">
        <f>'Historical Data'!H42</f>
        <v>27512</v>
      </c>
      <c r="I25" s="3">
        <f>'Historical Data'!I42</f>
        <v>25703</v>
      </c>
      <c r="J25" s="3">
        <f>'Historical Data'!J42</f>
        <v>37978</v>
      </c>
      <c r="K25" s="33">
        <f>'Assumptions &amp; Drivers'!K31*IS!K12</f>
        <v>76086.054645335811</v>
      </c>
      <c r="L25" s="33">
        <f>'Assumptions &amp; Drivers'!L31*IS!L12</f>
        <v>117651.10764604853</v>
      </c>
      <c r="M25" s="33">
        <f>'Assumptions &amp; Drivers'!M31*IS!M12</f>
        <v>181922.73465700881</v>
      </c>
      <c r="N25" s="33">
        <f>'Assumptions &amp; Drivers'!N31*IS!N12</f>
        <v>281305.31065336725</v>
      </c>
    </row>
    <row r="26" spans="1:25" ht="15.75" customHeight="1" x14ac:dyDescent="0.25">
      <c r="A26" s="1"/>
      <c r="B26" s="1"/>
      <c r="C26" s="4" t="s">
        <v>72</v>
      </c>
      <c r="D26" s="1"/>
      <c r="F26" s="21"/>
      <c r="G26" s="21" t="s">
        <v>102</v>
      </c>
      <c r="H26" s="3">
        <f>'Historical Data'!H43</f>
        <v>428986</v>
      </c>
      <c r="I26" s="3">
        <f>'Historical Data'!I43</f>
        <v>113475</v>
      </c>
      <c r="J26" s="3">
        <f>'Historical Data'!J43</f>
        <v>261529</v>
      </c>
      <c r="K26" s="33">
        <f>'Assumptions &amp; Drivers'!K32</f>
        <v>261529</v>
      </c>
      <c r="L26" s="33">
        <f>'Assumptions &amp; Drivers'!L32</f>
        <v>261529</v>
      </c>
      <c r="M26" s="33">
        <f>'Assumptions &amp; Drivers'!M32</f>
        <v>261529</v>
      </c>
      <c r="N26" s="33">
        <f>'Assumptions &amp; Drivers'!N32</f>
        <v>261529</v>
      </c>
    </row>
    <row r="27" spans="1:25" ht="15.75" customHeight="1" x14ac:dyDescent="0.25">
      <c r="A27" s="1"/>
      <c r="B27" s="1"/>
      <c r="C27" s="4" t="s">
        <v>113</v>
      </c>
      <c r="D27" s="1"/>
      <c r="F27" s="21"/>
      <c r="G27" s="21" t="s">
        <v>102</v>
      </c>
      <c r="H27" s="3">
        <f>'Historical Data'!H38+'Historical Data'!H40+'Historical Data'!H41</f>
        <v>142208</v>
      </c>
      <c r="I27" s="3">
        <f>'Historical Data'!I38+'Historical Data'!I40+'Historical Data'!I41</f>
        <v>146671</v>
      </c>
      <c r="J27" s="3">
        <f>'Historical Data'!J38+'Historical Data'!J40+'Historical Data'!J41</f>
        <v>294361</v>
      </c>
      <c r="K27" s="33">
        <f>'Assumptions &amp; Drivers'!K32</f>
        <v>261529</v>
      </c>
      <c r="L27" s="33">
        <f>'Assumptions &amp; Drivers'!L32</f>
        <v>261529</v>
      </c>
      <c r="M27" s="33">
        <f>'Assumptions &amp; Drivers'!M32</f>
        <v>261529</v>
      </c>
      <c r="N27" s="33">
        <f>'Assumptions &amp; Drivers'!N32</f>
        <v>261529</v>
      </c>
    </row>
    <row r="28" spans="1:25" ht="15.75" customHeight="1" x14ac:dyDescent="0.25">
      <c r="A28" s="1"/>
      <c r="B28" s="1"/>
      <c r="C28" s="5" t="s">
        <v>9</v>
      </c>
      <c r="D28" s="1"/>
      <c r="E28" s="6"/>
      <c r="F28" s="21"/>
      <c r="G28" s="21" t="s">
        <v>102</v>
      </c>
      <c r="H28" s="20">
        <f>SUM(H23:H27)</f>
        <v>1324724</v>
      </c>
      <c r="I28" s="20">
        <f t="shared" ref="I28:J28" si="6">SUM(I23:I27)</f>
        <v>1095237</v>
      </c>
      <c r="J28" s="20">
        <f t="shared" si="6"/>
        <v>2191549</v>
      </c>
      <c r="K28" s="20">
        <f>SUM(K23:K27)</f>
        <v>2559349.0677174297</v>
      </c>
      <c r="L28" s="20">
        <f t="shared" ref="L28:N28" si="7">SUM(L23:L27)</f>
        <v>3158564.4554327242</v>
      </c>
      <c r="M28" s="20">
        <f t="shared" si="7"/>
        <v>4087443.3880100516</v>
      </c>
      <c r="N28" s="20">
        <f t="shared" si="7"/>
        <v>5526421.933546029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1"/>
      <c r="B29" s="1"/>
      <c r="C29" s="9" t="s">
        <v>67</v>
      </c>
      <c r="D29" s="1"/>
      <c r="E29" s="6"/>
      <c r="F29" s="6"/>
      <c r="G29" s="21" t="s">
        <v>102</v>
      </c>
      <c r="H29" s="20">
        <f>SUM(H28+H20)</f>
        <v>1603536</v>
      </c>
      <c r="I29" s="20">
        <f t="shared" ref="I29:J29" si="8">SUM(I28+I20)</f>
        <v>1489980</v>
      </c>
      <c r="J29" s="20">
        <f t="shared" si="8"/>
        <v>3053454</v>
      </c>
      <c r="K29" s="20">
        <f>SUM(K28+K20)</f>
        <v>3313626.452956202</v>
      </c>
      <c r="L29" s="20">
        <f t="shared" ref="L29:N29" si="9">SUM(L28+L20)</f>
        <v>3899415.3688909332</v>
      </c>
      <c r="M29" s="20">
        <f t="shared" si="9"/>
        <v>4821734.2223934447</v>
      </c>
      <c r="N29" s="20">
        <f t="shared" si="9"/>
        <v>6253619.0399789717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1"/>
      <c r="B30" s="1"/>
      <c r="C30" s="2"/>
      <c r="D30" s="1"/>
      <c r="H30" s="8"/>
      <c r="I30" s="8"/>
      <c r="J30" s="8"/>
      <c r="K30" s="33"/>
      <c r="L30" s="33"/>
      <c r="M30" s="33"/>
      <c r="N30" s="33"/>
    </row>
    <row r="31" spans="1:25" ht="15.75" customHeight="1" x14ac:dyDescent="0.25">
      <c r="A31" s="1"/>
      <c r="B31" s="1"/>
      <c r="C31" s="9" t="s">
        <v>62</v>
      </c>
      <c r="D31" s="1"/>
      <c r="G31" s="21"/>
      <c r="H31" s="8"/>
      <c r="I31" s="8"/>
      <c r="J31" s="8"/>
      <c r="K31" s="33"/>
      <c r="L31" s="33"/>
      <c r="M31" s="33"/>
      <c r="N31" s="33"/>
    </row>
    <row r="32" spans="1:25" ht="15.75" customHeight="1" x14ac:dyDescent="0.25">
      <c r="A32" s="1"/>
      <c r="B32" s="1"/>
      <c r="C32" s="4" t="s">
        <v>61</v>
      </c>
      <c r="D32" s="1"/>
      <c r="G32" s="21" t="s">
        <v>102</v>
      </c>
      <c r="H32" s="3">
        <f>'Historical Data'!H66+'Historical Data'!H67</f>
        <v>26261</v>
      </c>
      <c r="I32" s="3">
        <f>'Historical Data'!I66+'Historical Data'!I67</f>
        <v>35032</v>
      </c>
      <c r="J32" s="3">
        <f>'Historical Data'!J66+'Historical Data'!J67</f>
        <v>81472</v>
      </c>
      <c r="K32" s="33">
        <f>'Assumptions &amp; Drivers'!K35</f>
        <v>81472</v>
      </c>
      <c r="L32" s="33">
        <f>'Assumptions &amp; Drivers'!L35</f>
        <v>81472</v>
      </c>
      <c r="M32" s="33">
        <f>'Assumptions &amp; Drivers'!M35</f>
        <v>81472</v>
      </c>
      <c r="N32" s="33">
        <f>'Assumptions &amp; Drivers'!N35</f>
        <v>81472</v>
      </c>
    </row>
    <row r="33" spans="1:25" ht="15.75" customHeight="1" x14ac:dyDescent="0.25">
      <c r="A33" s="1"/>
      <c r="B33" s="1"/>
      <c r="C33" s="4" t="s">
        <v>59</v>
      </c>
      <c r="D33" s="1"/>
      <c r="G33" s="21" t="s">
        <v>102</v>
      </c>
      <c r="H33" s="3">
        <f>'Historical Data'!H69</f>
        <v>151204</v>
      </c>
      <c r="I33" s="3">
        <f>'Historical Data'!I69</f>
        <v>205622</v>
      </c>
      <c r="J33" s="3">
        <f>'Historical Data'!J69</f>
        <v>480136</v>
      </c>
      <c r="K33" s="33">
        <f>-FA!K14*IS!K13/IS!K7</f>
        <v>624945.81419535493</v>
      </c>
      <c r="L33" s="33">
        <f>-FA!L14*IS!L13/IS!L7</f>
        <v>963707.18750772323</v>
      </c>
      <c r="M33" s="33">
        <f>-FA!M14*IS!M13/IS!M7</f>
        <v>1494253.4747113395</v>
      </c>
      <c r="N33" s="33">
        <f>-FA!N14*IS!N13/IS!N7</f>
        <v>2310549.2487843526</v>
      </c>
    </row>
    <row r="34" spans="1:25" ht="15.75" customHeight="1" x14ac:dyDescent="0.25">
      <c r="A34" s="1"/>
      <c r="B34" s="1"/>
      <c r="C34" s="4" t="s">
        <v>16</v>
      </c>
      <c r="D34" s="1"/>
      <c r="G34" s="21" t="s">
        <v>102</v>
      </c>
      <c r="H34" s="3">
        <f>'Historical Data'!H70</f>
        <v>19094</v>
      </c>
      <c r="I34" s="3">
        <f>'Historical Data'!I70</f>
        <v>25268</v>
      </c>
      <c r="J34" s="3">
        <f>'Historical Data'!J70</f>
        <v>70653</v>
      </c>
      <c r="K34" s="33">
        <f>-IS!K29</f>
        <v>97426.741457345517</v>
      </c>
      <c r="L34" s="33">
        <f>-IS!L29</f>
        <v>169427.71759319981</v>
      </c>
      <c r="M34" s="33">
        <f>-IS!M29</f>
        <v>280757.14653632994</v>
      </c>
      <c r="N34" s="33">
        <f>-IS!N29</f>
        <v>452900.61171099893</v>
      </c>
    </row>
    <row r="35" spans="1:25" ht="15.75" customHeight="1" x14ac:dyDescent="0.25">
      <c r="A35" s="1"/>
      <c r="B35" s="1"/>
      <c r="C35" s="4" t="s">
        <v>114</v>
      </c>
      <c r="D35" s="1"/>
      <c r="G35" s="21" t="s">
        <v>102</v>
      </c>
      <c r="H35" s="3">
        <f>'Historical Data'!H68</f>
        <v>1543</v>
      </c>
      <c r="I35" s="3">
        <f>'Historical Data'!I68</f>
        <v>1435</v>
      </c>
      <c r="J35" s="3">
        <f>'Historical Data'!J68</f>
        <v>1444</v>
      </c>
      <c r="K35" s="33">
        <f>-'Assumptions &amp; Drivers'!K38*IS!K16</f>
        <v>4174.4645772646809</v>
      </c>
      <c r="L35" s="33">
        <f>-'Assumptions &amp; Drivers'!L38*IS!L16</f>
        <v>6454.9329523487195</v>
      </c>
      <c r="M35" s="33">
        <f>-'Assumptions &amp; Drivers'!M38*IS!M16</f>
        <v>9981.1984622514428</v>
      </c>
      <c r="N35" s="33">
        <f>-'Assumptions &amp; Drivers'!N38*IS!N16</f>
        <v>15433.827659914088</v>
      </c>
    </row>
    <row r="36" spans="1:25" ht="15.75" customHeight="1" x14ac:dyDescent="0.25">
      <c r="A36" s="1"/>
      <c r="B36" s="1"/>
      <c r="C36" s="5" t="s">
        <v>17</v>
      </c>
      <c r="D36" s="1"/>
      <c r="E36" s="6"/>
      <c r="F36" s="6"/>
      <c r="G36" s="21" t="s">
        <v>102</v>
      </c>
      <c r="H36" s="20">
        <f>SUM(H32:H35)</f>
        <v>198102</v>
      </c>
      <c r="I36" s="20">
        <f t="shared" ref="I36:K36" si="10">SUM(I32:I35)</f>
        <v>267357</v>
      </c>
      <c r="J36" s="20">
        <f t="shared" si="10"/>
        <v>633705</v>
      </c>
      <c r="K36" s="20">
        <f t="shared" si="10"/>
        <v>808019.02022996522</v>
      </c>
      <c r="L36" s="20">
        <f t="shared" ref="L36" si="11">SUM(L32:L35)</f>
        <v>1221061.8380532716</v>
      </c>
      <c r="M36" s="20">
        <f t="shared" ref="M36" si="12">SUM(M32:M35)</f>
        <v>1866463.8197099208</v>
      </c>
      <c r="N36" s="20">
        <f t="shared" ref="N36" si="13">SUM(N32:N35)</f>
        <v>2860355.6881552655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1"/>
      <c r="B37" s="1"/>
      <c r="C37" s="5"/>
      <c r="D37" s="1"/>
      <c r="E37" s="6"/>
      <c r="F37" s="6"/>
      <c r="G37" s="21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1"/>
      <c r="B38" s="1"/>
      <c r="C38" s="11" t="s">
        <v>66</v>
      </c>
      <c r="D38" s="1"/>
      <c r="E38" s="6"/>
      <c r="F38" s="6"/>
      <c r="G38" s="6"/>
      <c r="H38" s="7"/>
      <c r="I38" s="7"/>
      <c r="J38" s="7"/>
      <c r="K38" s="49"/>
      <c r="L38" s="49"/>
      <c r="M38" s="49"/>
      <c r="N38" s="49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1"/>
      <c r="B39" s="1"/>
      <c r="C39" s="4" t="s">
        <v>61</v>
      </c>
      <c r="D39" s="1"/>
      <c r="G39" s="21" t="s">
        <v>102</v>
      </c>
      <c r="H39" s="4">
        <f>'Historical Data'!H59</f>
        <v>291001</v>
      </c>
      <c r="I39" s="4">
        <f>'Historical Data'!I59</f>
        <v>311149</v>
      </c>
      <c r="J39" s="4">
        <f>'Historical Data'!J59</f>
        <v>599434</v>
      </c>
      <c r="K39" s="33">
        <f>'Assumptions &amp; Drivers'!K40</f>
        <v>599434</v>
      </c>
      <c r="L39" s="33">
        <f>'Assumptions &amp; Drivers'!L40</f>
        <v>599434</v>
      </c>
      <c r="M39" s="33">
        <f>'Assumptions &amp; Drivers'!M40</f>
        <v>599434</v>
      </c>
      <c r="N39" s="33">
        <f>'Assumptions &amp; Drivers'!N40</f>
        <v>599434</v>
      </c>
    </row>
    <row r="40" spans="1:25" ht="15.75" customHeight="1" x14ac:dyDescent="0.25">
      <c r="A40" s="1"/>
      <c r="B40" s="1"/>
      <c r="C40" s="4" t="s">
        <v>64</v>
      </c>
      <c r="D40" s="1"/>
      <c r="G40" s="21" t="s">
        <v>102</v>
      </c>
      <c r="H40" s="4">
        <f>'Historical Data'!H61</f>
        <v>343179</v>
      </c>
      <c r="I40" s="4">
        <f>'Historical Data'!I61</f>
        <v>35032</v>
      </c>
      <c r="J40" s="4">
        <f>'Historical Data'!J61</f>
        <v>88381</v>
      </c>
      <c r="K40" s="33">
        <f>'Assumptions &amp; Drivers'!K41</f>
        <v>88381</v>
      </c>
      <c r="L40" s="33">
        <f>'Assumptions &amp; Drivers'!L41</f>
        <v>88381</v>
      </c>
      <c r="M40" s="33">
        <f>'Assumptions &amp; Drivers'!M41</f>
        <v>88381</v>
      </c>
      <c r="N40" s="33">
        <f>'Assumptions &amp; Drivers'!N41</f>
        <v>88381</v>
      </c>
    </row>
    <row r="41" spans="1:25" ht="15.75" customHeight="1" x14ac:dyDescent="0.25">
      <c r="A41" s="1"/>
      <c r="B41" s="1"/>
      <c r="C41" s="4" t="s">
        <v>115</v>
      </c>
      <c r="D41" s="1"/>
      <c r="G41" s="21" t="s">
        <v>102</v>
      </c>
      <c r="H41" s="4">
        <f>'Historical Data'!H62+'Historical Data'!H60</f>
        <v>67890</v>
      </c>
      <c r="I41" s="4">
        <f>'Historical Data'!I62+'Historical Data'!I60</f>
        <v>89548</v>
      </c>
      <c r="J41" s="4">
        <f>'Historical Data'!J62+'Historical Data'!J60</f>
        <v>119299</v>
      </c>
      <c r="K41" s="33">
        <f>-'Assumptions &amp; Drivers'!K42*IS!K16</f>
        <v>154290.68822913218</v>
      </c>
      <c r="L41" s="33">
        <f>-'Assumptions &amp; Drivers'!L42*IS!L16</f>
        <v>238578.15278034419</v>
      </c>
      <c r="M41" s="33">
        <f>-'Assumptions &amp; Drivers'!M42*IS!M16</f>
        <v>368911.01878780831</v>
      </c>
      <c r="N41" s="33">
        <f>-'Assumptions &amp; Drivers'!N42*IS!N16</f>
        <v>570443.42994959757</v>
      </c>
    </row>
    <row r="42" spans="1:25" ht="15.75" customHeight="1" x14ac:dyDescent="0.25">
      <c r="A42" s="1"/>
      <c r="B42" s="1"/>
      <c r="C42" s="5" t="s">
        <v>15</v>
      </c>
      <c r="D42" s="1"/>
      <c r="E42" s="6"/>
      <c r="F42" s="6"/>
      <c r="G42" s="21" t="s">
        <v>102</v>
      </c>
      <c r="H42" s="20">
        <f>SUM(H39:H41)</f>
        <v>702070</v>
      </c>
      <c r="I42" s="20">
        <f t="shared" ref="I42:K42" si="14">SUM(I39:I41)</f>
        <v>435729</v>
      </c>
      <c r="J42" s="20">
        <f t="shared" si="14"/>
        <v>807114</v>
      </c>
      <c r="K42" s="20">
        <f t="shared" si="14"/>
        <v>842105.68822913221</v>
      </c>
      <c r="L42" s="20">
        <f t="shared" ref="L42" si="15">SUM(L39:L41)</f>
        <v>926393.15278034424</v>
      </c>
      <c r="M42" s="20">
        <f t="shared" ref="M42" si="16">SUM(M39:M41)</f>
        <v>1056726.0187878083</v>
      </c>
      <c r="N42" s="20">
        <f t="shared" ref="N42" si="17">SUM(N39:N41)</f>
        <v>1258258.4299495975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25">
      <c r="A43" s="1"/>
      <c r="B43" s="1"/>
      <c r="C43" s="5" t="s">
        <v>18</v>
      </c>
      <c r="D43" s="1"/>
      <c r="E43" s="6"/>
      <c r="F43" s="6"/>
      <c r="G43" s="21" t="s">
        <v>102</v>
      </c>
      <c r="H43" s="20">
        <f>H42+H36</f>
        <v>900172</v>
      </c>
      <c r="I43" s="20">
        <f t="shared" ref="I43:K43" si="18">I42+I36</f>
        <v>703086</v>
      </c>
      <c r="J43" s="20">
        <f t="shared" si="18"/>
        <v>1440819</v>
      </c>
      <c r="K43" s="20">
        <f t="shared" si="18"/>
        <v>1650124.7084590974</v>
      </c>
      <c r="L43" s="20">
        <f t="shared" ref="L43" si="19">L42+L36</f>
        <v>2147454.9908336159</v>
      </c>
      <c r="M43" s="20">
        <f t="shared" ref="M43" si="20">M42+M36</f>
        <v>2923189.838497729</v>
      </c>
      <c r="N43" s="20">
        <f t="shared" ref="N43" si="21">N42+N36</f>
        <v>4118614.118104863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7.25" customHeight="1" x14ac:dyDescent="0.25">
      <c r="A44" s="1"/>
      <c r="B44" s="1"/>
      <c r="C44" s="2"/>
      <c r="D44" s="1"/>
      <c r="H44" s="8"/>
      <c r="I44" s="8"/>
      <c r="J44" s="8"/>
      <c r="K44" s="33"/>
      <c r="L44" s="33"/>
      <c r="M44" s="33"/>
      <c r="N44" s="33"/>
    </row>
    <row r="45" spans="1:25" ht="15.75" customHeight="1" x14ac:dyDescent="0.25">
      <c r="A45" s="1"/>
      <c r="B45" s="1"/>
      <c r="C45" s="11" t="s">
        <v>116</v>
      </c>
      <c r="D45" s="1"/>
      <c r="H45" s="8"/>
      <c r="I45" s="8"/>
      <c r="J45" s="8"/>
      <c r="K45" s="33"/>
      <c r="L45" s="33"/>
      <c r="M45" s="33"/>
      <c r="N45" s="33"/>
    </row>
    <row r="46" spans="1:25" ht="15.75" customHeight="1" x14ac:dyDescent="0.25">
      <c r="A46" s="1"/>
      <c r="B46" s="1"/>
      <c r="C46" s="4" t="s">
        <v>117</v>
      </c>
      <c r="D46" s="1"/>
      <c r="G46" s="21" t="s">
        <v>102</v>
      </c>
      <c r="H46" s="3">
        <f>'Historical Data'!H75</f>
        <v>297</v>
      </c>
      <c r="I46" s="3">
        <f>'Historical Data'!I75</f>
        <v>297</v>
      </c>
      <c r="J46" s="3">
        <f>'Historical Data'!J75</f>
        <v>297</v>
      </c>
      <c r="K46" s="3">
        <f>J46</f>
        <v>297</v>
      </c>
      <c r="L46" s="3">
        <f t="shared" ref="L46:N46" si="22">K46</f>
        <v>297</v>
      </c>
      <c r="M46" s="3">
        <f t="shared" si="22"/>
        <v>297</v>
      </c>
      <c r="N46" s="3">
        <f t="shared" si="22"/>
        <v>297</v>
      </c>
    </row>
    <row r="47" spans="1:25" ht="15.75" customHeight="1" x14ac:dyDescent="0.25">
      <c r="A47" s="1"/>
      <c r="B47" s="1"/>
      <c r="C47" s="2" t="s">
        <v>19</v>
      </c>
      <c r="D47" s="1"/>
      <c r="G47" s="21" t="s">
        <v>102</v>
      </c>
      <c r="H47" s="3">
        <f>'Historical Data'!H76</f>
        <v>90383</v>
      </c>
      <c r="I47" s="3">
        <f>'Historical Data'!I76</f>
        <v>91317</v>
      </c>
      <c r="J47" s="3">
        <f>'Historical Data'!J76</f>
        <v>90138</v>
      </c>
      <c r="K47" s="3">
        <f t="shared" ref="K47:N53" si="23">J47</f>
        <v>90138</v>
      </c>
      <c r="L47" s="3">
        <f t="shared" si="23"/>
        <v>90138</v>
      </c>
      <c r="M47" s="3">
        <f t="shared" si="23"/>
        <v>90138</v>
      </c>
      <c r="N47" s="3">
        <f t="shared" si="23"/>
        <v>90138</v>
      </c>
    </row>
    <row r="48" spans="1:25" ht="15.75" customHeight="1" x14ac:dyDescent="0.25">
      <c r="A48" s="1"/>
      <c r="B48" s="1"/>
      <c r="C48" s="4" t="s">
        <v>57</v>
      </c>
      <c r="D48" s="1"/>
      <c r="G48" s="21" t="s">
        <v>102</v>
      </c>
      <c r="H48" s="3">
        <f>'Historical Data'!H77</f>
        <v>4914</v>
      </c>
      <c r="I48" s="3">
        <f>'Historical Data'!I77</f>
        <v>5936</v>
      </c>
      <c r="J48" s="3">
        <f>'Historical Data'!J77</f>
        <v>12255</v>
      </c>
      <c r="K48" s="3">
        <f t="shared" si="23"/>
        <v>12255</v>
      </c>
      <c r="L48" s="3">
        <f t="shared" si="23"/>
        <v>12255</v>
      </c>
      <c r="M48" s="3">
        <f t="shared" si="23"/>
        <v>12255</v>
      </c>
      <c r="N48" s="3">
        <f t="shared" si="23"/>
        <v>12255</v>
      </c>
    </row>
    <row r="49" spans="1:25" ht="15.75" customHeight="1" x14ac:dyDescent="0.25">
      <c r="A49" s="1"/>
      <c r="B49" s="1"/>
      <c r="C49" s="4" t="s">
        <v>56</v>
      </c>
      <c r="D49" s="1"/>
      <c r="G49" s="21" t="s">
        <v>102</v>
      </c>
      <c r="H49" s="3">
        <f>'Historical Data'!H78</f>
        <v>-2025</v>
      </c>
      <c r="I49" s="3">
        <f>'Historical Data'!I78</f>
        <v>-2025</v>
      </c>
      <c r="J49" s="3">
        <f>'Historical Data'!J78</f>
        <v>-1612</v>
      </c>
      <c r="K49" s="3">
        <f t="shared" si="23"/>
        <v>-1612</v>
      </c>
      <c r="L49" s="3">
        <f t="shared" si="23"/>
        <v>-1612</v>
      </c>
      <c r="M49" s="3">
        <f t="shared" si="23"/>
        <v>-1612</v>
      </c>
      <c r="N49" s="3">
        <f t="shared" si="23"/>
        <v>-1612</v>
      </c>
    </row>
    <row r="50" spans="1:25" ht="15.75" customHeight="1" x14ac:dyDescent="0.25">
      <c r="A50" s="1"/>
      <c r="B50" s="1"/>
      <c r="C50" s="2" t="s">
        <v>20</v>
      </c>
      <c r="D50" s="1"/>
      <c r="G50" s="21" t="s">
        <v>102</v>
      </c>
      <c r="H50" s="3">
        <f>'Historical Data'!H79</f>
        <v>5932</v>
      </c>
      <c r="I50" s="3">
        <f>'Historical Data'!I79</f>
        <v>5932</v>
      </c>
      <c r="J50" s="3">
        <f>'Historical Data'!J79</f>
        <v>5932</v>
      </c>
      <c r="K50" s="3">
        <f t="shared" si="23"/>
        <v>5932</v>
      </c>
      <c r="L50" s="3">
        <f t="shared" si="23"/>
        <v>5932</v>
      </c>
      <c r="M50" s="3">
        <f t="shared" si="23"/>
        <v>5932</v>
      </c>
      <c r="N50" s="3">
        <f t="shared" si="23"/>
        <v>5932</v>
      </c>
    </row>
    <row r="51" spans="1:25" ht="15.75" customHeight="1" x14ac:dyDescent="0.25">
      <c r="A51" s="1"/>
      <c r="B51" s="1"/>
      <c r="C51" s="4" t="s">
        <v>55</v>
      </c>
      <c r="D51" s="1"/>
      <c r="G51" s="21" t="s">
        <v>102</v>
      </c>
      <c r="H51" s="3">
        <f>'Historical Data'!H80</f>
        <v>239429</v>
      </c>
      <c r="I51" s="3">
        <f>'Historical Data'!I80</f>
        <v>241386</v>
      </c>
      <c r="J51" s="3">
        <f>'Historical Data'!J80</f>
        <v>230708</v>
      </c>
      <c r="K51" s="3">
        <f>'Assumptions &amp; Drivers'!K70</f>
        <v>281574.74449710466</v>
      </c>
      <c r="L51" s="3">
        <f>'Assumptions &amp; Drivers'!L70</f>
        <v>370033.37805731723</v>
      </c>
      <c r="M51" s="3">
        <f>'Assumptions &amp; Drivers'!M70</f>
        <v>516617.38389571552</v>
      </c>
      <c r="N51" s="3">
        <f>'Assumptions &amp; Drivers'!N70</f>
        <v>753077.92187410896</v>
      </c>
    </row>
    <row r="52" spans="1:25" ht="15.75" customHeight="1" x14ac:dyDescent="0.25">
      <c r="A52" s="1"/>
      <c r="B52" s="1"/>
      <c r="C52" s="4" t="s">
        <v>54</v>
      </c>
      <c r="D52" s="1"/>
      <c r="G52" s="21" t="s">
        <v>102</v>
      </c>
      <c r="H52" s="3">
        <f>'Historical Data'!H81</f>
        <v>385348</v>
      </c>
      <c r="I52" s="3">
        <f>'Historical Data'!I81</f>
        <v>447014</v>
      </c>
      <c r="J52" s="3">
        <f>'Historical Data'!J81</f>
        <v>1251127</v>
      </c>
      <c r="K52" s="3">
        <f t="shared" si="23"/>
        <v>1251127</v>
      </c>
      <c r="L52" s="3">
        <f t="shared" si="23"/>
        <v>1251127</v>
      </c>
      <c r="M52" s="3">
        <f t="shared" si="23"/>
        <v>1251127</v>
      </c>
      <c r="N52" s="3">
        <f t="shared" si="23"/>
        <v>1251127</v>
      </c>
    </row>
    <row r="53" spans="1:25" ht="15.75" customHeight="1" x14ac:dyDescent="0.25">
      <c r="A53" s="1"/>
      <c r="B53" s="1"/>
      <c r="C53" s="2" t="s">
        <v>7</v>
      </c>
      <c r="D53" s="1"/>
      <c r="G53" s="21" t="s">
        <v>102</v>
      </c>
      <c r="H53" s="3">
        <f>'Historical Data'!H82</f>
        <v>-20914</v>
      </c>
      <c r="I53" s="3">
        <f>'Historical Data'!I82</f>
        <v>-2963</v>
      </c>
      <c r="J53" s="3">
        <f>'Historical Data'!J82</f>
        <v>23790</v>
      </c>
      <c r="K53" s="3">
        <f t="shared" si="23"/>
        <v>23790</v>
      </c>
      <c r="L53" s="3">
        <f t="shared" si="23"/>
        <v>23790</v>
      </c>
      <c r="M53" s="3">
        <f t="shared" si="23"/>
        <v>23790</v>
      </c>
      <c r="N53" s="3">
        <f t="shared" si="23"/>
        <v>23790</v>
      </c>
    </row>
    <row r="54" spans="1:25" ht="15.75" customHeight="1" x14ac:dyDescent="0.25">
      <c r="A54" s="1"/>
      <c r="B54" s="1"/>
      <c r="C54" s="11" t="s">
        <v>118</v>
      </c>
      <c r="D54" s="1"/>
      <c r="E54" s="6"/>
      <c r="F54" s="6"/>
      <c r="G54" s="21" t="s">
        <v>102</v>
      </c>
      <c r="H54" s="20">
        <f>SUM(H46:H53)</f>
        <v>703364</v>
      </c>
      <c r="I54" s="20">
        <f t="shared" ref="I54:K54" si="24">SUM(I46:I53)</f>
        <v>786894</v>
      </c>
      <c r="J54" s="20">
        <f t="shared" si="24"/>
        <v>1612635</v>
      </c>
      <c r="K54" s="20">
        <f t="shared" si="24"/>
        <v>1663501.7444971045</v>
      </c>
      <c r="L54" s="20">
        <f t="shared" ref="L54" si="25">SUM(L46:L53)</f>
        <v>1751960.3780573173</v>
      </c>
      <c r="M54" s="20">
        <f t="shared" ref="M54" si="26">SUM(M46:M53)</f>
        <v>1898544.3838957155</v>
      </c>
      <c r="N54" s="20">
        <f t="shared" ref="N54" si="27">SUM(N46:N53)</f>
        <v>2135004.9218741087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25">
      <c r="A55" s="1"/>
      <c r="B55" s="1"/>
      <c r="C55" s="5" t="s">
        <v>21</v>
      </c>
      <c r="D55" s="1"/>
      <c r="E55" s="6"/>
      <c r="F55" s="6"/>
      <c r="G55" s="21" t="s">
        <v>102</v>
      </c>
      <c r="H55" s="20">
        <f>H43+H54</f>
        <v>1603536</v>
      </c>
      <c r="I55" s="20">
        <f t="shared" ref="I55:K55" si="28">I43+I54</f>
        <v>1489980</v>
      </c>
      <c r="J55" s="20">
        <f t="shared" si="28"/>
        <v>3053454</v>
      </c>
      <c r="K55" s="20">
        <f t="shared" si="28"/>
        <v>3313626.452956202</v>
      </c>
      <c r="L55" s="20">
        <f t="shared" ref="L55" si="29">L43+L54</f>
        <v>3899415.3688909332</v>
      </c>
      <c r="M55" s="20">
        <f t="shared" ref="M55" si="30">M43+M54</f>
        <v>4821734.2223934447</v>
      </c>
      <c r="N55" s="20">
        <f t="shared" ref="N55" si="31">N43+N54</f>
        <v>6253619.0399789717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 x14ac:dyDescent="0.25">
      <c r="A56" s="1"/>
      <c r="B56" s="1"/>
      <c r="D56" s="1"/>
      <c r="H56" s="8"/>
      <c r="I56" s="8"/>
      <c r="J56" s="8"/>
    </row>
    <row r="57" spans="1:25" ht="15.75" customHeight="1" x14ac:dyDescent="0.25">
      <c r="A57" s="1"/>
      <c r="B57" s="1"/>
      <c r="D57" s="1"/>
      <c r="H57" s="8"/>
      <c r="I57" s="8"/>
      <c r="J57" s="8"/>
    </row>
    <row r="58" spans="1:25" ht="15.75" customHeight="1" x14ac:dyDescent="0.25">
      <c r="A58" s="1"/>
      <c r="B58" s="1"/>
      <c r="D58" s="1"/>
      <c r="H58" s="8"/>
      <c r="I58" s="8"/>
      <c r="J58" s="8"/>
      <c r="K58" s="3"/>
      <c r="L58" s="3"/>
      <c r="M58" s="3"/>
      <c r="N58" s="3"/>
      <c r="O58" s="3"/>
      <c r="P58" s="3"/>
      <c r="Q58" s="3"/>
      <c r="R58" s="3"/>
    </row>
    <row r="59" spans="1:25" ht="15.75" customHeight="1" x14ac:dyDescent="0.25">
      <c r="A59" s="1"/>
      <c r="B59" s="1"/>
      <c r="D59" s="1"/>
      <c r="H59" s="8"/>
      <c r="I59" s="8"/>
      <c r="J59" s="8"/>
      <c r="K59" s="3"/>
      <c r="L59" s="3"/>
      <c r="M59" s="3"/>
      <c r="N59" s="3"/>
      <c r="O59" s="3"/>
      <c r="P59" s="3"/>
      <c r="Q59" s="3"/>
      <c r="R59" s="3"/>
    </row>
    <row r="60" spans="1:25" ht="15.75" customHeight="1" x14ac:dyDescent="0.25">
      <c r="A60" s="1"/>
      <c r="B60" s="1"/>
      <c r="D60" s="1"/>
      <c r="H60" s="8"/>
      <c r="I60" s="8"/>
      <c r="J60" s="8"/>
      <c r="K60" s="3"/>
      <c r="L60" s="3"/>
      <c r="M60" s="3"/>
      <c r="N60" s="3"/>
      <c r="O60" s="3"/>
      <c r="P60" s="3"/>
      <c r="Q60" s="3"/>
      <c r="R60" s="3"/>
    </row>
    <row r="61" spans="1:25" ht="15.75" customHeight="1" x14ac:dyDescent="0.25">
      <c r="A61" s="1"/>
      <c r="B61" s="1"/>
      <c r="D61" s="1"/>
      <c r="H61" s="8"/>
      <c r="I61" s="8"/>
      <c r="J61" s="8"/>
      <c r="K61" s="3"/>
      <c r="L61" s="3"/>
      <c r="M61" s="3"/>
      <c r="N61" s="3"/>
      <c r="O61" s="3"/>
      <c r="P61" s="3"/>
      <c r="Q61" s="3"/>
      <c r="R61" s="3"/>
    </row>
    <row r="62" spans="1:25" ht="15.75" customHeight="1" x14ac:dyDescent="0.25">
      <c r="A62" s="1"/>
      <c r="B62" s="1"/>
      <c r="D62" s="1"/>
      <c r="H62" s="8"/>
      <c r="I62" s="8"/>
      <c r="J62" s="8"/>
      <c r="K62" s="3"/>
      <c r="L62" s="3"/>
      <c r="M62" s="3"/>
      <c r="N62" s="3"/>
      <c r="O62" s="3"/>
      <c r="P62" s="3"/>
      <c r="Q62" s="3"/>
      <c r="R62" s="3"/>
    </row>
    <row r="63" spans="1:25" ht="15.75" customHeight="1" x14ac:dyDescent="0.25">
      <c r="A63" s="1"/>
      <c r="B63" s="1"/>
      <c r="D63" s="1"/>
      <c r="H63" s="8"/>
      <c r="I63" s="8"/>
      <c r="J63" s="8"/>
      <c r="K63" s="3"/>
      <c r="L63" s="3"/>
      <c r="M63" s="3"/>
      <c r="N63" s="3"/>
      <c r="O63" s="3"/>
      <c r="P63" s="3"/>
      <c r="Q63" s="3"/>
      <c r="R63" s="3"/>
    </row>
    <row r="64" spans="1:25" ht="15.75" customHeight="1" x14ac:dyDescent="0.25">
      <c r="A64" s="1"/>
      <c r="B64" s="1"/>
      <c r="D64" s="1"/>
      <c r="H64" s="8"/>
      <c r="I64" s="8"/>
      <c r="J64" s="8"/>
      <c r="K64" s="3"/>
      <c r="L64" s="3"/>
      <c r="M64" s="3"/>
      <c r="N64" s="3"/>
      <c r="O64" s="3"/>
      <c r="P64" s="3"/>
      <c r="Q64" s="3"/>
      <c r="R64" s="3"/>
    </row>
    <row r="65" spans="1:18" ht="15.75" customHeight="1" x14ac:dyDescent="0.25">
      <c r="A65" s="1"/>
      <c r="B65" s="1"/>
      <c r="D65" s="1"/>
      <c r="H65" s="8"/>
      <c r="I65" s="8"/>
      <c r="J65" s="8"/>
      <c r="K65" s="3"/>
      <c r="L65" s="3"/>
      <c r="M65" s="3"/>
      <c r="N65" s="3"/>
      <c r="O65" s="3"/>
      <c r="P65" s="3"/>
      <c r="Q65" s="3"/>
      <c r="R65" s="3"/>
    </row>
    <row r="66" spans="1:18" ht="15.75" customHeight="1" x14ac:dyDescent="0.25">
      <c r="A66" s="1"/>
      <c r="B66" s="1"/>
      <c r="D66" s="1"/>
      <c r="H66" s="8"/>
      <c r="I66" s="8"/>
      <c r="J66" s="8"/>
      <c r="K66" s="3"/>
      <c r="L66" s="3"/>
      <c r="M66" s="3"/>
      <c r="N66" s="3"/>
      <c r="O66" s="3"/>
      <c r="P66" s="3"/>
      <c r="Q66" s="3"/>
      <c r="R66" s="3"/>
    </row>
    <row r="67" spans="1:18" ht="15.75" customHeight="1" x14ac:dyDescent="0.25">
      <c r="A67" s="1"/>
      <c r="B67" s="1"/>
      <c r="D67" s="1"/>
      <c r="H67" s="8"/>
      <c r="I67" s="8"/>
      <c r="J67" s="8"/>
      <c r="K67" s="3"/>
      <c r="L67" s="3"/>
      <c r="M67" s="3"/>
      <c r="N67" s="3"/>
      <c r="O67" s="3"/>
      <c r="P67" s="3"/>
      <c r="Q67" s="3"/>
      <c r="R67" s="3"/>
    </row>
    <row r="68" spans="1:18" ht="15.75" customHeight="1" x14ac:dyDescent="0.25">
      <c r="A68" s="1"/>
      <c r="B68" s="1"/>
      <c r="D68" s="1"/>
      <c r="H68" s="8"/>
      <c r="I68" s="8"/>
      <c r="J68" s="8"/>
      <c r="K68" s="3"/>
      <c r="L68" s="3"/>
      <c r="M68" s="3"/>
      <c r="N68" s="3"/>
      <c r="O68" s="3"/>
      <c r="P68" s="3"/>
      <c r="Q68" s="3"/>
      <c r="R68" s="3"/>
    </row>
    <row r="69" spans="1:18" ht="15.75" customHeight="1" x14ac:dyDescent="0.25">
      <c r="A69" s="1"/>
      <c r="B69" s="1"/>
      <c r="D69" s="1"/>
      <c r="H69" s="8"/>
      <c r="I69" s="8"/>
      <c r="J69" s="8"/>
      <c r="K69" s="3"/>
      <c r="L69" s="3"/>
      <c r="M69" s="3"/>
      <c r="N69" s="3"/>
      <c r="O69" s="3"/>
      <c r="P69" s="3"/>
      <c r="Q69" s="3"/>
      <c r="R69" s="3"/>
    </row>
    <row r="70" spans="1:18" ht="15.75" customHeight="1" x14ac:dyDescent="0.25">
      <c r="A70" s="1"/>
      <c r="B70" s="1"/>
      <c r="D70" s="1"/>
      <c r="H70" s="8"/>
      <c r="I70" s="8"/>
      <c r="J70" s="8"/>
      <c r="K70" s="3"/>
      <c r="L70" s="3"/>
      <c r="M70" s="3"/>
      <c r="N70" s="3"/>
      <c r="O70" s="3"/>
      <c r="P70" s="3"/>
      <c r="Q70" s="3"/>
      <c r="R70" s="3"/>
    </row>
    <row r="71" spans="1:18" ht="15.75" customHeight="1" x14ac:dyDescent="0.25">
      <c r="A71" s="1"/>
      <c r="B71" s="1"/>
      <c r="D71" s="1"/>
      <c r="H71" s="8"/>
      <c r="I71" s="8"/>
      <c r="J71" s="8"/>
      <c r="K71" s="3"/>
      <c r="L71" s="3"/>
      <c r="M71" s="3"/>
      <c r="N71" s="3"/>
      <c r="O71" s="3"/>
      <c r="P71" s="3"/>
      <c r="Q71" s="3"/>
      <c r="R71" s="3"/>
    </row>
    <row r="72" spans="1:18" ht="15.75" customHeight="1" x14ac:dyDescent="0.25">
      <c r="A72" s="1"/>
      <c r="B72" s="1"/>
      <c r="D72" s="1"/>
      <c r="H72" s="8"/>
      <c r="I72" s="8"/>
      <c r="J72" s="8"/>
      <c r="K72" s="3"/>
      <c r="L72" s="3"/>
      <c r="M72" s="3"/>
      <c r="N72" s="3"/>
      <c r="O72" s="3"/>
      <c r="P72" s="3"/>
      <c r="Q72" s="3"/>
      <c r="R72" s="3"/>
    </row>
    <row r="73" spans="1:18" ht="15.75" customHeight="1" x14ac:dyDescent="0.25">
      <c r="A73" s="1"/>
      <c r="B73" s="1"/>
      <c r="D73" s="1"/>
      <c r="H73" s="8"/>
      <c r="I73" s="8"/>
      <c r="J73" s="8"/>
      <c r="K73" s="3"/>
      <c r="L73" s="3"/>
      <c r="M73" s="3"/>
      <c r="N73" s="3"/>
      <c r="O73" s="3"/>
      <c r="P73" s="3"/>
      <c r="Q73" s="3"/>
      <c r="R73" s="3"/>
    </row>
    <row r="74" spans="1:18" ht="15.75" customHeight="1" x14ac:dyDescent="0.25">
      <c r="A74" s="1"/>
      <c r="B74" s="1"/>
      <c r="D74" s="1"/>
      <c r="H74" s="8"/>
      <c r="I74" s="8"/>
      <c r="J74" s="8"/>
      <c r="K74" s="3"/>
      <c r="L74" s="3"/>
      <c r="M74" s="3"/>
      <c r="N74" s="3"/>
      <c r="O74" s="3"/>
      <c r="P74" s="3"/>
      <c r="Q74" s="3"/>
      <c r="R74" s="3"/>
    </row>
    <row r="75" spans="1:18" ht="15.75" customHeight="1" x14ac:dyDescent="0.25">
      <c r="A75" s="1"/>
      <c r="B75" s="1"/>
      <c r="D75" s="1"/>
      <c r="H75" s="8"/>
      <c r="I75" s="8"/>
      <c r="J75" s="8"/>
      <c r="K75" s="3"/>
      <c r="L75" s="3"/>
      <c r="M75" s="3"/>
      <c r="N75" s="3"/>
      <c r="O75" s="3"/>
      <c r="P75" s="3"/>
      <c r="Q75" s="3"/>
      <c r="R75" s="3"/>
    </row>
    <row r="76" spans="1:18" ht="15.75" customHeight="1" x14ac:dyDescent="0.25">
      <c r="A76" s="1"/>
      <c r="B76" s="1"/>
      <c r="D76" s="1"/>
      <c r="H76" s="8"/>
      <c r="I76" s="8"/>
      <c r="J76" s="8"/>
      <c r="K76" s="3"/>
      <c r="L76" s="3"/>
      <c r="M76" s="3"/>
      <c r="N76" s="3"/>
      <c r="O76" s="3"/>
      <c r="P76" s="3"/>
      <c r="Q76" s="3"/>
      <c r="R76" s="3"/>
    </row>
    <row r="77" spans="1:18" ht="15.75" customHeight="1" x14ac:dyDescent="0.25">
      <c r="A77" s="1"/>
      <c r="B77" s="1"/>
      <c r="D77" s="1"/>
      <c r="H77" s="8"/>
      <c r="I77" s="8"/>
      <c r="J77" s="8"/>
      <c r="K77" s="3"/>
      <c r="L77" s="3"/>
      <c r="M77" s="3"/>
      <c r="N77" s="3"/>
      <c r="O77" s="3"/>
      <c r="P77" s="3"/>
      <c r="Q77" s="3"/>
      <c r="R77" s="3"/>
    </row>
    <row r="78" spans="1:18" ht="15.75" customHeight="1" x14ac:dyDescent="0.25">
      <c r="A78" s="1"/>
      <c r="B78" s="1"/>
      <c r="D78" s="1"/>
      <c r="H78" s="8"/>
      <c r="I78" s="8"/>
      <c r="J78" s="8"/>
      <c r="K78" s="3"/>
      <c r="L78" s="3"/>
      <c r="M78" s="3"/>
      <c r="N78" s="3"/>
      <c r="O78" s="3"/>
      <c r="P78" s="3"/>
      <c r="Q78" s="3"/>
      <c r="R78" s="3"/>
    </row>
    <row r="79" spans="1:18" ht="15.75" customHeight="1" x14ac:dyDescent="0.25">
      <c r="A79" s="1"/>
      <c r="B79" s="1"/>
      <c r="D79" s="1"/>
      <c r="H79" s="8"/>
      <c r="I79" s="8"/>
      <c r="J79" s="8"/>
      <c r="K79" s="3"/>
      <c r="L79" s="3"/>
      <c r="M79" s="3"/>
      <c r="N79" s="3"/>
      <c r="O79" s="3"/>
      <c r="P79" s="3"/>
      <c r="Q79" s="3"/>
      <c r="R79" s="3"/>
    </row>
    <row r="80" spans="1:18" ht="15.75" customHeight="1" x14ac:dyDescent="0.25">
      <c r="A80" s="1"/>
      <c r="B80" s="1"/>
      <c r="D80" s="1"/>
      <c r="H80" s="8"/>
      <c r="I80" s="8"/>
      <c r="J80" s="8"/>
      <c r="K80" s="3"/>
      <c r="L80" s="3"/>
      <c r="M80" s="3"/>
      <c r="N80" s="3"/>
      <c r="O80" s="3"/>
      <c r="P80" s="3"/>
      <c r="Q80" s="3"/>
      <c r="R80" s="3"/>
    </row>
    <row r="81" spans="1:18" ht="15.75" customHeight="1" x14ac:dyDescent="0.25">
      <c r="A81" s="1"/>
      <c r="B81" s="1"/>
      <c r="D81" s="1"/>
      <c r="H81" s="8"/>
      <c r="I81" s="8"/>
      <c r="J81" s="8"/>
      <c r="K81" s="3"/>
      <c r="L81" s="3"/>
      <c r="M81" s="3"/>
      <c r="N81" s="3"/>
      <c r="O81" s="3"/>
      <c r="P81" s="3"/>
      <c r="Q81" s="3"/>
      <c r="R81" s="3"/>
    </row>
    <row r="82" spans="1:18" ht="15.75" customHeight="1" x14ac:dyDescent="0.25">
      <c r="A82" s="1"/>
      <c r="B82" s="1"/>
      <c r="D82" s="1"/>
      <c r="H82" s="8"/>
      <c r="I82" s="8"/>
      <c r="J82" s="8"/>
      <c r="K82" s="3"/>
      <c r="L82" s="3"/>
      <c r="M82" s="3"/>
      <c r="N82" s="3"/>
      <c r="O82" s="3"/>
      <c r="P82" s="3"/>
      <c r="Q82" s="3"/>
      <c r="R82" s="3"/>
    </row>
    <row r="83" spans="1:18" ht="15.75" customHeight="1" x14ac:dyDescent="0.25">
      <c r="A83" s="1"/>
      <c r="B83" s="1"/>
      <c r="D83" s="1"/>
      <c r="H83" s="8"/>
      <c r="I83" s="8"/>
      <c r="J83" s="8"/>
      <c r="K83" s="3"/>
      <c r="L83" s="3"/>
      <c r="M83" s="3"/>
      <c r="N83" s="3"/>
      <c r="O83" s="3"/>
      <c r="P83" s="3"/>
      <c r="Q83" s="3"/>
      <c r="R83" s="3"/>
    </row>
    <row r="84" spans="1:18" ht="15.75" customHeight="1" x14ac:dyDescent="0.25">
      <c r="A84" s="1"/>
      <c r="B84" s="1"/>
      <c r="D84" s="1"/>
      <c r="H84" s="8"/>
      <c r="I84" s="8"/>
      <c r="J84" s="8"/>
      <c r="K84" s="3"/>
      <c r="L84" s="3"/>
      <c r="M84" s="3"/>
      <c r="N84" s="3"/>
      <c r="O84" s="3"/>
      <c r="P84" s="3"/>
      <c r="Q84" s="3"/>
      <c r="R84" s="3"/>
    </row>
    <row r="85" spans="1:18" ht="15.75" customHeight="1" x14ac:dyDescent="0.25">
      <c r="A85" s="1"/>
      <c r="B85" s="1"/>
      <c r="D85" s="1"/>
      <c r="H85" s="8"/>
      <c r="I85" s="8"/>
      <c r="J85" s="8"/>
      <c r="K85" s="3"/>
      <c r="L85" s="3"/>
      <c r="M85" s="3"/>
      <c r="N85" s="3"/>
      <c r="O85" s="3"/>
      <c r="P85" s="3"/>
      <c r="Q85" s="3"/>
      <c r="R85" s="3"/>
    </row>
    <row r="86" spans="1:18" ht="15.75" customHeight="1" x14ac:dyDescent="0.25">
      <c r="A86" s="1"/>
      <c r="B86" s="1"/>
      <c r="D86" s="1"/>
      <c r="H86" s="8"/>
      <c r="I86" s="8"/>
      <c r="J86" s="8"/>
      <c r="K86" s="3"/>
      <c r="L86" s="3"/>
      <c r="M86" s="3"/>
      <c r="N86" s="3"/>
      <c r="O86" s="3"/>
      <c r="P86" s="3"/>
      <c r="Q86" s="3"/>
      <c r="R86" s="3"/>
    </row>
    <row r="87" spans="1:18" ht="15.75" customHeight="1" x14ac:dyDescent="0.25">
      <c r="A87" s="1"/>
      <c r="B87" s="1"/>
      <c r="D87" s="1"/>
      <c r="H87" s="8"/>
      <c r="I87" s="8"/>
      <c r="J87" s="8"/>
      <c r="K87" s="3"/>
      <c r="L87" s="3"/>
      <c r="M87" s="3"/>
      <c r="N87" s="3"/>
      <c r="O87" s="3"/>
      <c r="P87" s="3"/>
      <c r="Q87" s="3"/>
      <c r="R87" s="3"/>
    </row>
    <row r="88" spans="1:18" ht="15.75" customHeight="1" x14ac:dyDescent="0.25">
      <c r="A88" s="1"/>
      <c r="B88" s="1"/>
      <c r="D88" s="1"/>
      <c r="H88" s="8"/>
      <c r="I88" s="8"/>
      <c r="J88" s="8"/>
      <c r="K88" s="3"/>
      <c r="L88" s="3"/>
      <c r="M88" s="3"/>
      <c r="N88" s="3"/>
      <c r="O88" s="3"/>
      <c r="P88" s="3"/>
      <c r="Q88" s="3"/>
      <c r="R88" s="3"/>
    </row>
    <row r="89" spans="1:18" ht="15.75" customHeight="1" x14ac:dyDescent="0.25">
      <c r="A89" s="1"/>
      <c r="B89" s="1"/>
      <c r="D89" s="1"/>
      <c r="H89" s="8"/>
      <c r="I89" s="8"/>
      <c r="J89" s="8"/>
      <c r="K89" s="3"/>
      <c r="L89" s="3"/>
      <c r="M89" s="3"/>
      <c r="N89" s="3"/>
      <c r="O89" s="3"/>
      <c r="P89" s="3"/>
      <c r="Q89" s="3"/>
      <c r="R89" s="3"/>
    </row>
    <row r="90" spans="1:18" ht="15.75" customHeight="1" x14ac:dyDescent="0.25">
      <c r="A90" s="1"/>
      <c r="B90" s="1"/>
      <c r="D90" s="1"/>
      <c r="H90" s="8"/>
      <c r="I90" s="8"/>
      <c r="J90" s="8"/>
      <c r="K90" s="3"/>
      <c r="L90" s="3"/>
      <c r="M90" s="3"/>
      <c r="N90" s="3"/>
      <c r="O90" s="3"/>
      <c r="P90" s="3"/>
      <c r="Q90" s="3"/>
      <c r="R90" s="3"/>
    </row>
    <row r="91" spans="1:18" ht="15.75" customHeight="1" x14ac:dyDescent="0.25">
      <c r="A91" s="1"/>
      <c r="B91" s="1"/>
      <c r="D91" s="1"/>
      <c r="H91" s="8"/>
      <c r="I91" s="8"/>
      <c r="J91" s="8"/>
      <c r="K91" s="3"/>
      <c r="L91" s="3"/>
      <c r="M91" s="3"/>
      <c r="N91" s="3"/>
      <c r="O91" s="3"/>
      <c r="P91" s="3"/>
      <c r="Q91" s="3"/>
      <c r="R91" s="3"/>
    </row>
    <row r="92" spans="1:18" ht="15.75" customHeight="1" x14ac:dyDescent="0.25">
      <c r="A92" s="1"/>
      <c r="B92" s="1"/>
      <c r="D92" s="1"/>
      <c r="H92" s="8"/>
      <c r="I92" s="8"/>
      <c r="J92" s="8"/>
      <c r="K92" s="3"/>
      <c r="L92" s="3"/>
      <c r="M92" s="3"/>
      <c r="N92" s="3"/>
      <c r="O92" s="3"/>
      <c r="P92" s="3"/>
      <c r="Q92" s="3"/>
      <c r="R92" s="3"/>
    </row>
    <row r="93" spans="1:18" ht="15.75" customHeight="1" x14ac:dyDescent="0.25">
      <c r="A93" s="1"/>
      <c r="B93" s="1"/>
      <c r="D93" s="1"/>
      <c r="H93" s="8"/>
      <c r="I93" s="8"/>
      <c r="J93" s="8"/>
      <c r="K93" s="3"/>
      <c r="L93" s="3"/>
      <c r="M93" s="3"/>
      <c r="N93" s="3"/>
      <c r="O93" s="3"/>
      <c r="P93" s="3"/>
      <c r="Q93" s="3"/>
      <c r="R93" s="3"/>
    </row>
    <row r="94" spans="1:18" ht="15.75" customHeight="1" x14ac:dyDescent="0.25">
      <c r="A94" s="1"/>
      <c r="B94" s="1"/>
      <c r="D94" s="1"/>
      <c r="H94" s="8"/>
      <c r="I94" s="8"/>
      <c r="J94" s="8"/>
      <c r="K94" s="3"/>
      <c r="L94" s="3"/>
      <c r="M94" s="3"/>
      <c r="N94" s="3"/>
      <c r="O94" s="3"/>
      <c r="P94" s="3"/>
      <c r="Q94" s="3"/>
      <c r="R94" s="3"/>
    </row>
    <row r="95" spans="1:18" ht="15.75" customHeight="1" x14ac:dyDescent="0.25">
      <c r="A95" s="1"/>
      <c r="B95" s="1"/>
      <c r="D95" s="1"/>
      <c r="H95" s="8"/>
      <c r="I95" s="8"/>
      <c r="J95" s="8"/>
      <c r="K95" s="3"/>
      <c r="L95" s="3"/>
      <c r="M95" s="3"/>
      <c r="N95" s="3"/>
      <c r="O95" s="3"/>
      <c r="P95" s="3"/>
      <c r="Q95" s="3"/>
      <c r="R95" s="3"/>
    </row>
    <row r="96" spans="1:18" ht="15.75" customHeight="1" x14ac:dyDescent="0.25">
      <c r="A96" s="1"/>
      <c r="B96" s="1"/>
      <c r="D96" s="1"/>
      <c r="H96" s="8"/>
      <c r="I96" s="8"/>
      <c r="J96" s="8"/>
      <c r="K96" s="3"/>
      <c r="L96" s="3"/>
      <c r="M96" s="3"/>
      <c r="N96" s="3"/>
      <c r="O96" s="3"/>
      <c r="P96" s="3"/>
      <c r="Q96" s="3"/>
      <c r="R96" s="3"/>
    </row>
    <row r="97" spans="1:18" ht="15.75" customHeight="1" x14ac:dyDescent="0.25">
      <c r="A97" s="1"/>
      <c r="B97" s="1"/>
      <c r="D97" s="1"/>
      <c r="H97" s="8"/>
      <c r="I97" s="8"/>
      <c r="J97" s="8"/>
      <c r="K97" s="3"/>
      <c r="L97" s="3"/>
      <c r="M97" s="3"/>
      <c r="N97" s="3"/>
      <c r="O97" s="3"/>
      <c r="P97" s="3"/>
      <c r="Q97" s="3"/>
      <c r="R97" s="3"/>
    </row>
    <row r="98" spans="1:18" ht="15.75" customHeight="1" x14ac:dyDescent="0.25">
      <c r="A98" s="1"/>
      <c r="B98" s="1"/>
      <c r="D98" s="1"/>
      <c r="H98" s="8"/>
      <c r="I98" s="8"/>
      <c r="J98" s="8"/>
      <c r="K98" s="3"/>
      <c r="L98" s="3"/>
      <c r="M98" s="3"/>
      <c r="N98" s="3"/>
      <c r="O98" s="3"/>
      <c r="P98" s="3"/>
      <c r="Q98" s="3"/>
      <c r="R98" s="3"/>
    </row>
    <row r="99" spans="1:18" ht="15.75" customHeight="1" x14ac:dyDescent="0.25">
      <c r="A99" s="1"/>
      <c r="B99" s="1"/>
      <c r="D99" s="1"/>
      <c r="H99" s="8"/>
      <c r="I99" s="8"/>
      <c r="J99" s="8"/>
      <c r="K99" s="3"/>
      <c r="L99" s="3"/>
      <c r="M99" s="3"/>
      <c r="N99" s="3"/>
      <c r="O99" s="3"/>
      <c r="P99" s="3"/>
      <c r="Q99" s="3"/>
      <c r="R99" s="3"/>
    </row>
    <row r="100" spans="1:18" ht="15.75" customHeight="1" x14ac:dyDescent="0.25">
      <c r="A100" s="1"/>
      <c r="B100" s="1"/>
      <c r="D100" s="1"/>
      <c r="H100" s="8"/>
      <c r="I100" s="8"/>
      <c r="J100" s="8"/>
      <c r="K100" s="3"/>
      <c r="L100" s="3"/>
      <c r="M100" s="3"/>
      <c r="N100" s="3"/>
      <c r="O100" s="3"/>
      <c r="P100" s="3"/>
      <c r="Q100" s="3"/>
      <c r="R100" s="3"/>
    </row>
    <row r="101" spans="1:18" ht="15.75" customHeight="1" x14ac:dyDescent="0.25">
      <c r="A101" s="1"/>
      <c r="B101" s="1"/>
      <c r="D101" s="1"/>
      <c r="H101" s="8"/>
      <c r="I101" s="8"/>
      <c r="J101" s="8"/>
      <c r="K101" s="3"/>
      <c r="L101" s="3"/>
      <c r="M101" s="3"/>
      <c r="N101" s="3"/>
      <c r="O101" s="3"/>
      <c r="P101" s="3"/>
      <c r="Q101" s="3"/>
      <c r="R101" s="3"/>
    </row>
    <row r="102" spans="1:18" ht="15.75" customHeight="1" x14ac:dyDescent="0.25">
      <c r="A102" s="1"/>
      <c r="B102" s="1"/>
      <c r="D102" s="1"/>
      <c r="H102" s="8"/>
      <c r="I102" s="8"/>
      <c r="J102" s="8"/>
      <c r="K102" s="3"/>
      <c r="L102" s="3"/>
      <c r="M102" s="3"/>
      <c r="N102" s="3"/>
      <c r="O102" s="3"/>
      <c r="P102" s="3"/>
      <c r="Q102" s="3"/>
      <c r="R102" s="3"/>
    </row>
    <row r="103" spans="1:18" ht="15.75" customHeight="1" x14ac:dyDescent="0.25">
      <c r="A103" s="1"/>
      <c r="B103" s="1"/>
      <c r="D103" s="1"/>
      <c r="H103" s="8"/>
      <c r="I103" s="8"/>
      <c r="J103" s="8"/>
      <c r="K103" s="3"/>
      <c r="L103" s="3"/>
      <c r="M103" s="3"/>
      <c r="N103" s="3"/>
      <c r="O103" s="3"/>
      <c r="P103" s="3"/>
      <c r="Q103" s="3"/>
      <c r="R103" s="3"/>
    </row>
    <row r="104" spans="1:18" ht="15.75" customHeight="1" x14ac:dyDescent="0.25">
      <c r="A104" s="1"/>
      <c r="B104" s="1"/>
      <c r="D104" s="1"/>
      <c r="H104" s="8"/>
      <c r="I104" s="8"/>
      <c r="J104" s="8"/>
      <c r="K104" s="3"/>
      <c r="L104" s="3"/>
      <c r="M104" s="3"/>
      <c r="N104" s="3"/>
      <c r="O104" s="3"/>
      <c r="P104" s="3"/>
      <c r="Q104" s="3"/>
      <c r="R104" s="3"/>
    </row>
    <row r="105" spans="1:18" ht="15.75" customHeight="1" x14ac:dyDescent="0.25">
      <c r="A105" s="1"/>
      <c r="B105" s="1"/>
      <c r="D105" s="1"/>
      <c r="H105" s="8"/>
      <c r="I105" s="8"/>
      <c r="J105" s="8"/>
      <c r="K105" s="3"/>
      <c r="L105" s="3"/>
      <c r="M105" s="3"/>
      <c r="N105" s="3"/>
      <c r="O105" s="3"/>
      <c r="P105" s="3"/>
      <c r="Q105" s="3"/>
      <c r="R105" s="3"/>
    </row>
    <row r="106" spans="1:18" ht="15.75" customHeight="1" x14ac:dyDescent="0.25">
      <c r="A106" s="1"/>
      <c r="B106" s="1"/>
      <c r="D106" s="1"/>
      <c r="H106" s="8"/>
      <c r="I106" s="8"/>
      <c r="J106" s="8"/>
      <c r="K106" s="3"/>
      <c r="L106" s="3"/>
      <c r="M106" s="3"/>
      <c r="N106" s="3"/>
      <c r="O106" s="3"/>
      <c r="P106" s="3"/>
      <c r="Q106" s="3"/>
      <c r="R106" s="3"/>
    </row>
    <row r="107" spans="1:18" ht="15.75" customHeight="1" x14ac:dyDescent="0.25">
      <c r="A107" s="1"/>
      <c r="B107" s="1"/>
      <c r="D107" s="1"/>
      <c r="H107" s="8"/>
      <c r="I107" s="8"/>
      <c r="J107" s="8"/>
      <c r="K107" s="3"/>
      <c r="L107" s="3"/>
      <c r="M107" s="3"/>
      <c r="N107" s="3"/>
      <c r="O107" s="3"/>
      <c r="P107" s="3"/>
      <c r="Q107" s="3"/>
      <c r="R107" s="3"/>
    </row>
    <row r="108" spans="1:18" ht="15.75" customHeight="1" x14ac:dyDescent="0.25">
      <c r="A108" s="1"/>
      <c r="B108" s="1"/>
      <c r="D108" s="1"/>
      <c r="H108" s="8"/>
      <c r="I108" s="8"/>
      <c r="J108" s="8"/>
      <c r="K108" s="3"/>
      <c r="L108" s="3"/>
      <c r="M108" s="3"/>
      <c r="N108" s="3"/>
      <c r="O108" s="3"/>
      <c r="P108" s="3"/>
      <c r="Q108" s="3"/>
      <c r="R108" s="3"/>
    </row>
    <row r="109" spans="1:18" ht="15.75" customHeight="1" x14ac:dyDescent="0.25">
      <c r="A109" s="1"/>
      <c r="B109" s="1"/>
      <c r="D109" s="1"/>
      <c r="H109" s="8"/>
      <c r="I109" s="8"/>
      <c r="J109" s="8"/>
      <c r="K109" s="3"/>
      <c r="L109" s="3"/>
      <c r="M109" s="3"/>
      <c r="N109" s="3"/>
      <c r="O109" s="3"/>
      <c r="P109" s="3"/>
      <c r="Q109" s="3"/>
      <c r="R109" s="3"/>
    </row>
    <row r="110" spans="1:18" ht="15.75" customHeight="1" x14ac:dyDescent="0.25">
      <c r="A110" s="1"/>
      <c r="B110" s="1"/>
      <c r="D110" s="1"/>
      <c r="H110" s="8"/>
      <c r="I110" s="8"/>
      <c r="J110" s="8"/>
      <c r="K110" s="3"/>
      <c r="L110" s="3"/>
      <c r="M110" s="3"/>
      <c r="N110" s="3"/>
      <c r="O110" s="3"/>
      <c r="P110" s="3"/>
      <c r="Q110" s="3"/>
      <c r="R110" s="3"/>
    </row>
    <row r="111" spans="1:18" ht="15.75" customHeight="1" x14ac:dyDescent="0.25">
      <c r="A111" s="1"/>
      <c r="B111" s="1"/>
      <c r="D111" s="1"/>
      <c r="H111" s="8"/>
      <c r="I111" s="8"/>
      <c r="J111" s="8"/>
      <c r="K111" s="3"/>
      <c r="L111" s="3"/>
      <c r="M111" s="3"/>
      <c r="N111" s="3"/>
      <c r="O111" s="3"/>
      <c r="P111" s="3"/>
      <c r="Q111" s="3"/>
      <c r="R111" s="3"/>
    </row>
    <row r="112" spans="1:18" ht="15.75" customHeight="1" x14ac:dyDescent="0.25">
      <c r="A112" s="1"/>
      <c r="B112" s="1"/>
      <c r="D112" s="1"/>
      <c r="H112" s="8"/>
      <c r="I112" s="8"/>
      <c r="J112" s="8"/>
      <c r="K112" s="3"/>
      <c r="L112" s="3"/>
      <c r="M112" s="3"/>
      <c r="N112" s="3"/>
      <c r="O112" s="3"/>
      <c r="P112" s="3"/>
      <c r="Q112" s="3"/>
      <c r="R112" s="3"/>
    </row>
    <row r="113" spans="1:18" ht="15.75" customHeight="1" x14ac:dyDescent="0.25">
      <c r="A113" s="1"/>
      <c r="B113" s="1"/>
      <c r="D113" s="1"/>
      <c r="H113" s="8"/>
      <c r="I113" s="8"/>
      <c r="J113" s="8"/>
      <c r="K113" s="3"/>
      <c r="L113" s="3"/>
      <c r="M113" s="3"/>
      <c r="N113" s="3"/>
      <c r="O113" s="3"/>
      <c r="P113" s="3"/>
      <c r="Q113" s="3"/>
      <c r="R113" s="3"/>
    </row>
    <row r="114" spans="1:18" ht="15.75" customHeight="1" x14ac:dyDescent="0.25">
      <c r="A114" s="1"/>
      <c r="B114" s="1"/>
      <c r="D114" s="1"/>
      <c r="H114" s="8"/>
      <c r="I114" s="8"/>
      <c r="J114" s="8"/>
      <c r="K114" s="3"/>
      <c r="L114" s="3"/>
      <c r="M114" s="3"/>
      <c r="N114" s="3"/>
      <c r="O114" s="3"/>
      <c r="P114" s="3"/>
      <c r="Q114" s="3"/>
      <c r="R114" s="3"/>
    </row>
    <row r="115" spans="1:18" ht="15.75" customHeight="1" x14ac:dyDescent="0.25">
      <c r="A115" s="1"/>
      <c r="B115" s="1"/>
      <c r="D115" s="1"/>
      <c r="H115" s="8"/>
      <c r="I115" s="8"/>
      <c r="J115" s="8"/>
      <c r="K115" s="3"/>
      <c r="L115" s="3"/>
      <c r="M115" s="3"/>
      <c r="N115" s="3"/>
      <c r="O115" s="3"/>
      <c r="P115" s="3"/>
      <c r="Q115" s="3"/>
      <c r="R115" s="3"/>
    </row>
    <row r="116" spans="1:18" ht="15.75" customHeight="1" x14ac:dyDescent="0.25">
      <c r="A116" s="1"/>
      <c r="B116" s="1"/>
      <c r="D116" s="1"/>
      <c r="H116" s="8"/>
      <c r="I116" s="8"/>
      <c r="J116" s="8"/>
      <c r="K116" s="3"/>
      <c r="L116" s="3"/>
      <c r="M116" s="3"/>
      <c r="N116" s="3"/>
      <c r="O116" s="3"/>
      <c r="P116" s="3"/>
      <c r="Q116" s="3"/>
      <c r="R116" s="3"/>
    </row>
    <row r="117" spans="1:18" ht="15.75" customHeight="1" x14ac:dyDescent="0.25">
      <c r="A117" s="1"/>
      <c r="B117" s="1"/>
      <c r="D117" s="1"/>
      <c r="H117" s="8"/>
      <c r="I117" s="8"/>
      <c r="J117" s="8"/>
      <c r="K117" s="3"/>
      <c r="L117" s="3"/>
      <c r="M117" s="3"/>
      <c r="N117" s="3"/>
      <c r="O117" s="3"/>
      <c r="P117" s="3"/>
      <c r="Q117" s="3"/>
      <c r="R117" s="3"/>
    </row>
    <row r="118" spans="1:18" ht="15.75" customHeight="1" x14ac:dyDescent="0.25">
      <c r="A118" s="1"/>
      <c r="B118" s="1"/>
      <c r="D118" s="1"/>
      <c r="H118" s="8"/>
      <c r="I118" s="8"/>
      <c r="J118" s="8"/>
      <c r="K118" s="3"/>
      <c r="L118" s="3"/>
      <c r="M118" s="3"/>
      <c r="N118" s="3"/>
      <c r="O118" s="3"/>
      <c r="P118" s="3"/>
      <c r="Q118" s="3"/>
      <c r="R118" s="3"/>
    </row>
    <row r="119" spans="1:18" ht="15.75" customHeight="1" x14ac:dyDescent="0.25">
      <c r="A119" s="1"/>
      <c r="B119" s="1"/>
      <c r="D119" s="1"/>
      <c r="H119" s="8"/>
      <c r="I119" s="8"/>
      <c r="J119" s="8"/>
      <c r="K119" s="3"/>
      <c r="L119" s="3"/>
      <c r="M119" s="3"/>
      <c r="N119" s="3"/>
      <c r="O119" s="3"/>
      <c r="P119" s="3"/>
      <c r="Q119" s="3"/>
      <c r="R119" s="3"/>
    </row>
    <row r="120" spans="1:18" ht="15.75" customHeight="1" x14ac:dyDescent="0.25">
      <c r="A120" s="1"/>
      <c r="B120" s="1"/>
      <c r="D120" s="1"/>
      <c r="H120" s="8"/>
      <c r="I120" s="8"/>
      <c r="J120" s="8"/>
      <c r="K120" s="3"/>
      <c r="L120" s="3"/>
      <c r="M120" s="3"/>
      <c r="N120" s="3"/>
      <c r="O120" s="3"/>
      <c r="P120" s="3"/>
      <c r="Q120" s="3"/>
      <c r="R120" s="3"/>
    </row>
    <row r="121" spans="1:18" ht="15.75" customHeight="1" x14ac:dyDescent="0.25">
      <c r="A121" s="1"/>
      <c r="B121" s="1"/>
      <c r="D121" s="1"/>
      <c r="H121" s="8"/>
      <c r="I121" s="8"/>
      <c r="J121" s="8"/>
      <c r="K121" s="3"/>
      <c r="L121" s="3"/>
      <c r="M121" s="3"/>
      <c r="N121" s="3"/>
      <c r="O121" s="3"/>
      <c r="P121" s="3"/>
      <c r="Q121" s="3"/>
      <c r="R121" s="3"/>
    </row>
    <row r="122" spans="1:18" ht="15.75" customHeight="1" x14ac:dyDescent="0.25">
      <c r="A122" s="1"/>
      <c r="B122" s="1"/>
      <c r="D122" s="1"/>
      <c r="H122" s="8"/>
      <c r="I122" s="8"/>
      <c r="J122" s="8"/>
      <c r="K122" s="3"/>
      <c r="L122" s="3"/>
      <c r="M122" s="3"/>
      <c r="N122" s="3"/>
      <c r="O122" s="3"/>
      <c r="P122" s="3"/>
      <c r="Q122" s="3"/>
      <c r="R122" s="3"/>
    </row>
    <row r="123" spans="1:18" ht="15.75" customHeight="1" x14ac:dyDescent="0.25">
      <c r="A123" s="1"/>
      <c r="B123" s="1"/>
      <c r="D123" s="1"/>
      <c r="H123" s="8"/>
      <c r="I123" s="8"/>
      <c r="J123" s="8"/>
      <c r="K123" s="3"/>
      <c r="L123" s="3"/>
      <c r="M123" s="3"/>
      <c r="N123" s="3"/>
      <c r="O123" s="3"/>
      <c r="P123" s="3"/>
      <c r="Q123" s="3"/>
      <c r="R123" s="3"/>
    </row>
    <row r="124" spans="1:18" ht="15.75" customHeight="1" x14ac:dyDescent="0.25">
      <c r="A124" s="1"/>
      <c r="B124" s="1"/>
      <c r="D124" s="1"/>
      <c r="H124" s="8"/>
      <c r="I124" s="8"/>
      <c r="J124" s="8"/>
      <c r="K124" s="3"/>
      <c r="L124" s="3"/>
      <c r="M124" s="3"/>
      <c r="N124" s="3"/>
      <c r="O124" s="3"/>
      <c r="P124" s="3"/>
      <c r="Q124" s="3"/>
      <c r="R124" s="3"/>
    </row>
    <row r="125" spans="1:18" ht="15.75" customHeight="1" x14ac:dyDescent="0.25">
      <c r="A125" s="1"/>
      <c r="B125" s="1"/>
      <c r="D125" s="1"/>
      <c r="H125" s="8"/>
      <c r="I125" s="8"/>
      <c r="J125" s="8"/>
      <c r="K125" s="3"/>
      <c r="L125" s="3"/>
      <c r="M125" s="3"/>
      <c r="N125" s="3"/>
      <c r="O125" s="3"/>
      <c r="P125" s="3"/>
      <c r="Q125" s="3"/>
      <c r="R125" s="3"/>
    </row>
    <row r="126" spans="1:18" ht="15.75" customHeight="1" x14ac:dyDescent="0.25">
      <c r="A126" s="1"/>
      <c r="B126" s="1"/>
      <c r="D126" s="1"/>
      <c r="H126" s="8"/>
      <c r="I126" s="8"/>
      <c r="J126" s="8"/>
      <c r="K126" s="3"/>
      <c r="L126" s="3"/>
      <c r="M126" s="3"/>
      <c r="N126" s="3"/>
      <c r="O126" s="3"/>
      <c r="P126" s="3"/>
      <c r="Q126" s="3"/>
      <c r="R126" s="3"/>
    </row>
    <row r="127" spans="1:18" ht="15.75" customHeight="1" x14ac:dyDescent="0.25">
      <c r="A127" s="1"/>
      <c r="B127" s="1"/>
      <c r="D127" s="1"/>
      <c r="H127" s="8"/>
      <c r="I127" s="8"/>
      <c r="J127" s="8"/>
      <c r="K127" s="3"/>
      <c r="L127" s="3"/>
      <c r="M127" s="3"/>
      <c r="N127" s="3"/>
      <c r="O127" s="3"/>
      <c r="P127" s="3"/>
      <c r="Q127" s="3"/>
      <c r="R127" s="3"/>
    </row>
    <row r="128" spans="1:18" ht="15.75" customHeight="1" x14ac:dyDescent="0.25">
      <c r="A128" s="1"/>
      <c r="B128" s="1"/>
      <c r="D128" s="1"/>
      <c r="H128" s="8"/>
      <c r="I128" s="8"/>
      <c r="J128" s="8"/>
      <c r="K128" s="3"/>
      <c r="L128" s="3"/>
      <c r="M128" s="3"/>
      <c r="N128" s="3"/>
      <c r="O128" s="3"/>
      <c r="P128" s="3"/>
      <c r="Q128" s="3"/>
      <c r="R128" s="3"/>
    </row>
    <row r="129" spans="1:18" ht="15.75" customHeight="1" x14ac:dyDescent="0.25">
      <c r="A129" s="1"/>
      <c r="B129" s="1"/>
      <c r="D129" s="1"/>
      <c r="H129" s="8"/>
      <c r="I129" s="8"/>
      <c r="J129" s="8"/>
      <c r="K129" s="3"/>
      <c r="L129" s="3"/>
      <c r="M129" s="3"/>
      <c r="N129" s="3"/>
      <c r="O129" s="3"/>
      <c r="P129" s="3"/>
      <c r="Q129" s="3"/>
      <c r="R129" s="3"/>
    </row>
    <row r="130" spans="1:18" ht="15.75" customHeight="1" x14ac:dyDescent="0.25">
      <c r="A130" s="1"/>
      <c r="B130" s="1"/>
      <c r="D130" s="1"/>
      <c r="H130" s="8"/>
      <c r="I130" s="8"/>
      <c r="J130" s="8"/>
      <c r="K130" s="3"/>
      <c r="L130" s="3"/>
      <c r="M130" s="3"/>
      <c r="N130" s="3"/>
      <c r="O130" s="3"/>
      <c r="P130" s="3"/>
      <c r="Q130" s="3"/>
      <c r="R130" s="3"/>
    </row>
    <row r="131" spans="1:18" ht="15.75" customHeight="1" x14ac:dyDescent="0.25">
      <c r="A131" s="1"/>
      <c r="B131" s="1"/>
      <c r="D131" s="1"/>
      <c r="H131" s="8"/>
      <c r="I131" s="8"/>
      <c r="J131" s="8"/>
      <c r="K131" s="3"/>
      <c r="L131" s="3"/>
      <c r="M131" s="3"/>
      <c r="N131" s="3"/>
      <c r="O131" s="3"/>
      <c r="P131" s="3"/>
      <c r="Q131" s="3"/>
      <c r="R131" s="3"/>
    </row>
    <row r="132" spans="1:18" ht="15.75" customHeight="1" x14ac:dyDescent="0.25">
      <c r="A132" s="1"/>
      <c r="B132" s="1"/>
      <c r="D132" s="1"/>
      <c r="H132" s="8"/>
      <c r="I132" s="8"/>
      <c r="J132" s="8"/>
      <c r="K132" s="3"/>
      <c r="L132" s="3"/>
      <c r="M132" s="3"/>
      <c r="N132" s="3"/>
      <c r="O132" s="3"/>
      <c r="P132" s="3"/>
      <c r="Q132" s="3"/>
      <c r="R132" s="3"/>
    </row>
    <row r="133" spans="1:18" ht="15.75" customHeight="1" x14ac:dyDescent="0.25">
      <c r="A133" s="1"/>
      <c r="B133" s="1"/>
      <c r="D133" s="1"/>
      <c r="H133" s="8"/>
      <c r="I133" s="8"/>
      <c r="J133" s="8"/>
      <c r="K133" s="3"/>
      <c r="L133" s="3"/>
      <c r="M133" s="3"/>
      <c r="N133" s="3"/>
      <c r="O133" s="3"/>
      <c r="P133" s="3"/>
      <c r="Q133" s="3"/>
      <c r="R133" s="3"/>
    </row>
    <row r="134" spans="1:18" ht="15.75" customHeight="1" x14ac:dyDescent="0.25">
      <c r="A134" s="1"/>
      <c r="B134" s="1"/>
      <c r="D134" s="1"/>
      <c r="H134" s="8"/>
      <c r="I134" s="8"/>
      <c r="J134" s="8"/>
      <c r="K134" s="3"/>
      <c r="L134" s="3"/>
      <c r="M134" s="3"/>
      <c r="N134" s="3"/>
      <c r="O134" s="3"/>
      <c r="P134" s="3"/>
      <c r="Q134" s="3"/>
      <c r="R134" s="3"/>
    </row>
    <row r="135" spans="1:18" ht="15.75" customHeight="1" x14ac:dyDescent="0.25">
      <c r="A135" s="1"/>
      <c r="B135" s="1"/>
      <c r="D135" s="1"/>
      <c r="H135" s="8"/>
      <c r="I135" s="8"/>
      <c r="J135" s="8"/>
      <c r="K135" s="3"/>
      <c r="L135" s="3"/>
      <c r="M135" s="3"/>
      <c r="N135" s="3"/>
      <c r="O135" s="3"/>
      <c r="P135" s="3"/>
      <c r="Q135" s="3"/>
      <c r="R135" s="3"/>
    </row>
    <row r="136" spans="1:18" ht="15.75" customHeight="1" x14ac:dyDescent="0.25">
      <c r="A136" s="1"/>
      <c r="B136" s="1"/>
      <c r="D136" s="1"/>
      <c r="H136" s="8"/>
      <c r="I136" s="8"/>
      <c r="J136" s="8"/>
      <c r="K136" s="3"/>
      <c r="L136" s="3"/>
      <c r="M136" s="3"/>
      <c r="N136" s="3"/>
      <c r="O136" s="3"/>
      <c r="P136" s="3"/>
      <c r="Q136" s="3"/>
      <c r="R136" s="3"/>
    </row>
    <row r="137" spans="1:18" ht="15.75" customHeight="1" x14ac:dyDescent="0.25">
      <c r="A137" s="1"/>
      <c r="B137" s="1"/>
      <c r="D137" s="1"/>
      <c r="H137" s="8"/>
      <c r="I137" s="8"/>
      <c r="J137" s="8"/>
      <c r="K137" s="3"/>
      <c r="L137" s="3"/>
      <c r="M137" s="3"/>
      <c r="N137" s="3"/>
      <c r="O137" s="3"/>
      <c r="P137" s="3"/>
      <c r="Q137" s="3"/>
      <c r="R137" s="3"/>
    </row>
    <row r="138" spans="1:18" ht="15.75" customHeight="1" x14ac:dyDescent="0.25">
      <c r="A138" s="1"/>
      <c r="B138" s="1"/>
      <c r="D138" s="1"/>
      <c r="H138" s="8"/>
      <c r="I138" s="8"/>
      <c r="J138" s="8"/>
      <c r="K138" s="3"/>
      <c r="L138" s="3"/>
      <c r="M138" s="3"/>
      <c r="N138" s="3"/>
      <c r="O138" s="3"/>
      <c r="P138" s="3"/>
      <c r="Q138" s="3"/>
      <c r="R138" s="3"/>
    </row>
    <row r="139" spans="1:18" ht="15.75" customHeight="1" x14ac:dyDescent="0.25">
      <c r="A139" s="1"/>
      <c r="B139" s="1"/>
      <c r="D139" s="1"/>
      <c r="H139" s="8"/>
      <c r="I139" s="8"/>
      <c r="J139" s="8"/>
      <c r="K139" s="3"/>
      <c r="L139" s="3"/>
      <c r="M139" s="3"/>
      <c r="N139" s="3"/>
      <c r="O139" s="3"/>
      <c r="P139" s="3"/>
      <c r="Q139" s="3"/>
      <c r="R139" s="3"/>
    </row>
    <row r="140" spans="1:18" ht="15.75" customHeight="1" x14ac:dyDescent="0.25">
      <c r="A140" s="1"/>
      <c r="B140" s="1"/>
      <c r="D140" s="1"/>
      <c r="H140" s="8"/>
      <c r="I140" s="8"/>
      <c r="J140" s="8"/>
      <c r="K140" s="3"/>
      <c r="L140" s="3"/>
      <c r="M140" s="3"/>
      <c r="N140" s="3"/>
      <c r="O140" s="3"/>
      <c r="P140" s="3"/>
      <c r="Q140" s="3"/>
      <c r="R140" s="3"/>
    </row>
    <row r="141" spans="1:18" ht="15.75" customHeight="1" x14ac:dyDescent="0.25">
      <c r="A141" s="1"/>
      <c r="B141" s="1"/>
      <c r="D141" s="1"/>
      <c r="H141" s="8"/>
      <c r="I141" s="8"/>
      <c r="J141" s="8"/>
      <c r="K141" s="3"/>
      <c r="L141" s="3"/>
      <c r="M141" s="3"/>
      <c r="N141" s="3"/>
      <c r="O141" s="3"/>
      <c r="P141" s="3"/>
      <c r="Q141" s="3"/>
      <c r="R141" s="3"/>
    </row>
    <row r="142" spans="1:18" ht="15.75" customHeight="1" x14ac:dyDescent="0.25">
      <c r="A142" s="1"/>
      <c r="B142" s="1"/>
      <c r="D142" s="1"/>
      <c r="H142" s="8"/>
      <c r="I142" s="8"/>
      <c r="J142" s="8"/>
      <c r="K142" s="3"/>
      <c r="L142" s="3"/>
      <c r="M142" s="3"/>
      <c r="N142" s="3"/>
      <c r="O142" s="3"/>
      <c r="P142" s="3"/>
      <c r="Q142" s="3"/>
      <c r="R142" s="3"/>
    </row>
    <row r="143" spans="1:18" ht="15.75" customHeight="1" x14ac:dyDescent="0.25">
      <c r="A143" s="1"/>
      <c r="B143" s="1"/>
      <c r="D143" s="1"/>
      <c r="H143" s="8"/>
      <c r="I143" s="8"/>
      <c r="J143" s="8"/>
      <c r="K143" s="3"/>
      <c r="L143" s="3"/>
      <c r="M143" s="3"/>
      <c r="N143" s="3"/>
      <c r="O143" s="3"/>
      <c r="P143" s="3"/>
      <c r="Q143" s="3"/>
      <c r="R143" s="3"/>
    </row>
    <row r="144" spans="1:18" ht="15.75" customHeight="1" x14ac:dyDescent="0.25">
      <c r="A144" s="1"/>
      <c r="B144" s="1"/>
      <c r="D144" s="1"/>
      <c r="H144" s="8"/>
      <c r="I144" s="8"/>
      <c r="J144" s="8"/>
      <c r="K144" s="3"/>
      <c r="L144" s="3"/>
      <c r="M144" s="3"/>
      <c r="N144" s="3"/>
      <c r="O144" s="3"/>
      <c r="P144" s="3"/>
      <c r="Q144" s="3"/>
      <c r="R144" s="3"/>
    </row>
    <row r="145" spans="1:18" ht="15.75" customHeight="1" x14ac:dyDescent="0.25">
      <c r="A145" s="1"/>
      <c r="B145" s="1"/>
      <c r="D145" s="1"/>
      <c r="H145" s="8"/>
      <c r="I145" s="8"/>
      <c r="J145" s="8"/>
      <c r="K145" s="3"/>
      <c r="L145" s="3"/>
      <c r="M145" s="3"/>
      <c r="N145" s="3"/>
      <c r="O145" s="3"/>
      <c r="P145" s="3"/>
      <c r="Q145" s="3"/>
      <c r="R145" s="3"/>
    </row>
    <row r="146" spans="1:18" ht="15.75" customHeight="1" x14ac:dyDescent="0.25">
      <c r="A146" s="1"/>
      <c r="B146" s="1"/>
      <c r="D146" s="1"/>
      <c r="H146" s="8"/>
      <c r="I146" s="8"/>
      <c r="J146" s="8"/>
      <c r="K146" s="3"/>
      <c r="L146" s="3"/>
      <c r="M146" s="3"/>
      <c r="N146" s="3"/>
      <c r="O146" s="3"/>
      <c r="P146" s="3"/>
      <c r="Q146" s="3"/>
      <c r="R146" s="3"/>
    </row>
    <row r="147" spans="1:18" ht="15.75" customHeight="1" x14ac:dyDescent="0.25">
      <c r="A147" s="1"/>
      <c r="B147" s="1"/>
      <c r="D147" s="1"/>
      <c r="H147" s="8"/>
      <c r="I147" s="8"/>
      <c r="J147" s="8"/>
      <c r="K147" s="3"/>
      <c r="L147" s="3"/>
      <c r="M147" s="3"/>
      <c r="N147" s="3"/>
      <c r="O147" s="3"/>
      <c r="P147" s="3"/>
      <c r="Q147" s="3"/>
      <c r="R147" s="3"/>
    </row>
    <row r="148" spans="1:18" ht="15.75" customHeight="1" x14ac:dyDescent="0.25">
      <c r="A148" s="1"/>
      <c r="B148" s="1"/>
      <c r="D148" s="1"/>
      <c r="H148" s="8"/>
      <c r="I148" s="8"/>
      <c r="J148" s="8"/>
      <c r="K148" s="3"/>
      <c r="L148" s="3"/>
      <c r="M148" s="3"/>
      <c r="N148" s="3"/>
      <c r="O148" s="3"/>
      <c r="P148" s="3"/>
      <c r="Q148" s="3"/>
      <c r="R148" s="3"/>
    </row>
    <row r="149" spans="1:18" ht="15.75" customHeight="1" x14ac:dyDescent="0.25">
      <c r="A149" s="1"/>
      <c r="B149" s="1"/>
      <c r="D149" s="1"/>
      <c r="H149" s="8"/>
      <c r="I149" s="8"/>
      <c r="J149" s="8"/>
      <c r="K149" s="3"/>
      <c r="L149" s="3"/>
      <c r="M149" s="3"/>
      <c r="N149" s="3"/>
      <c r="O149" s="3"/>
      <c r="P149" s="3"/>
      <c r="Q149" s="3"/>
      <c r="R149" s="3"/>
    </row>
    <row r="150" spans="1:18" ht="15.75" customHeight="1" x14ac:dyDescent="0.25">
      <c r="A150" s="1"/>
      <c r="B150" s="1"/>
      <c r="D150" s="1"/>
      <c r="H150" s="8"/>
      <c r="I150" s="8"/>
      <c r="J150" s="8"/>
      <c r="K150" s="3"/>
      <c r="L150" s="3"/>
      <c r="M150" s="3"/>
      <c r="N150" s="3"/>
      <c r="O150" s="3"/>
      <c r="P150" s="3"/>
      <c r="Q150" s="3"/>
      <c r="R150" s="3"/>
    </row>
    <row r="151" spans="1:18" ht="15.75" customHeight="1" x14ac:dyDescent="0.25">
      <c r="A151" s="1"/>
      <c r="B151" s="1"/>
      <c r="D151" s="1"/>
      <c r="H151" s="8"/>
      <c r="I151" s="8"/>
      <c r="J151" s="8"/>
      <c r="K151" s="3"/>
      <c r="L151" s="3"/>
      <c r="M151" s="3"/>
      <c r="N151" s="3"/>
      <c r="O151" s="3"/>
      <c r="P151" s="3"/>
      <c r="Q151" s="3"/>
      <c r="R151" s="3"/>
    </row>
    <row r="152" spans="1:18" ht="15.75" customHeight="1" x14ac:dyDescent="0.25">
      <c r="A152" s="1"/>
      <c r="B152" s="1"/>
      <c r="D152" s="1"/>
      <c r="H152" s="8"/>
      <c r="I152" s="8"/>
      <c r="J152" s="8"/>
      <c r="K152" s="3"/>
      <c r="L152" s="3"/>
      <c r="M152" s="3"/>
      <c r="N152" s="3"/>
      <c r="O152" s="3"/>
      <c r="P152" s="3"/>
      <c r="Q152" s="3"/>
      <c r="R152" s="3"/>
    </row>
    <row r="153" spans="1:18" ht="15.75" customHeight="1" x14ac:dyDescent="0.25">
      <c r="A153" s="1"/>
      <c r="B153" s="1"/>
      <c r="D153" s="1"/>
      <c r="H153" s="8"/>
      <c r="I153" s="8"/>
      <c r="J153" s="8"/>
      <c r="K153" s="3"/>
      <c r="L153" s="3"/>
      <c r="M153" s="3"/>
      <c r="N153" s="3"/>
      <c r="O153" s="3"/>
      <c r="P153" s="3"/>
      <c r="Q153" s="3"/>
      <c r="R153" s="3"/>
    </row>
    <row r="154" spans="1:18" ht="15.75" customHeight="1" x14ac:dyDescent="0.25">
      <c r="A154" s="1"/>
      <c r="B154" s="1"/>
      <c r="D154" s="1"/>
      <c r="H154" s="8"/>
      <c r="I154" s="8"/>
      <c r="J154" s="8"/>
      <c r="K154" s="3"/>
      <c r="L154" s="3"/>
      <c r="M154" s="3"/>
      <c r="N154" s="3"/>
      <c r="O154" s="3"/>
      <c r="P154" s="3"/>
      <c r="Q154" s="3"/>
      <c r="R154" s="3"/>
    </row>
    <row r="155" spans="1:18" ht="15.75" customHeight="1" x14ac:dyDescent="0.25">
      <c r="A155" s="1"/>
      <c r="B155" s="1"/>
      <c r="D155" s="1"/>
      <c r="H155" s="8"/>
      <c r="I155" s="8"/>
      <c r="J155" s="8"/>
      <c r="K155" s="3"/>
      <c r="L155" s="3"/>
      <c r="M155" s="3"/>
      <c r="N155" s="3"/>
      <c r="O155" s="3"/>
      <c r="P155" s="3"/>
      <c r="Q155" s="3"/>
      <c r="R155" s="3"/>
    </row>
    <row r="156" spans="1:18" ht="15.75" customHeight="1" x14ac:dyDescent="0.25">
      <c r="A156" s="1"/>
      <c r="B156" s="1"/>
      <c r="D156" s="1"/>
      <c r="H156" s="8"/>
      <c r="I156" s="8"/>
      <c r="J156" s="8"/>
      <c r="K156" s="3"/>
      <c r="L156" s="3"/>
      <c r="M156" s="3"/>
      <c r="N156" s="3"/>
      <c r="O156" s="3"/>
      <c r="P156" s="3"/>
      <c r="Q156" s="3"/>
      <c r="R156" s="3"/>
    </row>
    <row r="157" spans="1:18" ht="15.75" customHeight="1" x14ac:dyDescent="0.25">
      <c r="A157" s="1"/>
      <c r="B157" s="1"/>
      <c r="D157" s="1"/>
      <c r="H157" s="8"/>
      <c r="I157" s="8"/>
      <c r="J157" s="8"/>
      <c r="K157" s="3"/>
      <c r="L157" s="3"/>
      <c r="M157" s="3"/>
      <c r="N157" s="3"/>
      <c r="O157" s="3"/>
      <c r="P157" s="3"/>
      <c r="Q157" s="3"/>
      <c r="R157" s="3"/>
    </row>
    <row r="158" spans="1:18" ht="15.75" customHeight="1" x14ac:dyDescent="0.25">
      <c r="A158" s="1"/>
      <c r="B158" s="1"/>
      <c r="D158" s="1"/>
      <c r="H158" s="8"/>
      <c r="I158" s="8"/>
      <c r="J158" s="8"/>
      <c r="K158" s="3"/>
      <c r="L158" s="3"/>
      <c r="M158" s="3"/>
      <c r="N158" s="3"/>
      <c r="O158" s="3"/>
      <c r="P158" s="3"/>
      <c r="Q158" s="3"/>
      <c r="R158" s="3"/>
    </row>
    <row r="159" spans="1:18" ht="15.75" customHeight="1" x14ac:dyDescent="0.25">
      <c r="A159" s="1"/>
      <c r="B159" s="1"/>
      <c r="D159" s="1"/>
      <c r="H159" s="8"/>
      <c r="I159" s="8"/>
      <c r="J159" s="8"/>
      <c r="K159" s="3"/>
      <c r="L159" s="3"/>
      <c r="M159" s="3"/>
      <c r="N159" s="3"/>
      <c r="O159" s="3"/>
      <c r="P159" s="3"/>
      <c r="Q159" s="3"/>
      <c r="R159" s="3"/>
    </row>
    <row r="160" spans="1:18" ht="15.75" customHeight="1" x14ac:dyDescent="0.25">
      <c r="A160" s="1"/>
      <c r="B160" s="1"/>
      <c r="D160" s="1"/>
      <c r="H160" s="8"/>
      <c r="I160" s="8"/>
      <c r="J160" s="8"/>
      <c r="K160" s="3"/>
      <c r="L160" s="3"/>
      <c r="M160" s="3"/>
      <c r="N160" s="3"/>
      <c r="O160" s="3"/>
      <c r="P160" s="3"/>
      <c r="Q160" s="3"/>
      <c r="R160" s="3"/>
    </row>
    <row r="161" spans="1:10" ht="15.75" customHeight="1" x14ac:dyDescent="0.25">
      <c r="A161" s="1"/>
      <c r="B161" s="1"/>
      <c r="D161" s="1"/>
      <c r="H161" s="8"/>
      <c r="I161" s="8"/>
      <c r="J161" s="8"/>
    </row>
    <row r="162" spans="1:10" ht="15.75" customHeight="1" x14ac:dyDescent="0.25">
      <c r="A162" s="1"/>
      <c r="B162" s="1"/>
      <c r="D162" s="1"/>
      <c r="H162" s="8"/>
      <c r="I162" s="8"/>
      <c r="J162" s="8"/>
    </row>
    <row r="163" spans="1:10" ht="15.75" customHeight="1" x14ac:dyDescent="0.25">
      <c r="A163" s="1"/>
      <c r="B163" s="1"/>
      <c r="D163" s="1"/>
      <c r="H163" s="8"/>
      <c r="I163" s="8"/>
      <c r="J163" s="8"/>
    </row>
    <row r="164" spans="1:10" ht="15.75" customHeight="1" x14ac:dyDescent="0.25">
      <c r="A164" s="1"/>
      <c r="B164" s="1"/>
      <c r="D164" s="1"/>
      <c r="H164" s="8"/>
      <c r="I164" s="8"/>
      <c r="J164" s="8"/>
    </row>
    <row r="165" spans="1:10" ht="15.75" customHeight="1" x14ac:dyDescent="0.25">
      <c r="A165" s="1"/>
      <c r="B165" s="1"/>
      <c r="D165" s="1"/>
      <c r="H165" s="8"/>
      <c r="I165" s="8"/>
      <c r="J165" s="8"/>
    </row>
    <row r="166" spans="1:10" ht="15.75" customHeight="1" x14ac:dyDescent="0.25">
      <c r="A166" s="1"/>
      <c r="B166" s="1"/>
      <c r="D166" s="1"/>
      <c r="H166" s="8"/>
      <c r="I166" s="8"/>
      <c r="J166" s="8"/>
    </row>
    <row r="167" spans="1:10" ht="15.75" customHeight="1" x14ac:dyDescent="0.25">
      <c r="A167" s="1"/>
      <c r="B167" s="1"/>
      <c r="D167" s="1"/>
      <c r="H167" s="8"/>
      <c r="I167" s="8"/>
      <c r="J167" s="8"/>
    </row>
    <row r="168" spans="1:10" ht="15.75" customHeight="1" x14ac:dyDescent="0.25">
      <c r="A168" s="1"/>
      <c r="B168" s="1"/>
      <c r="D168" s="1"/>
      <c r="H168" s="8"/>
      <c r="I168" s="8"/>
      <c r="J168" s="8"/>
    </row>
    <row r="169" spans="1:10" ht="15.75" customHeight="1" x14ac:dyDescent="0.25">
      <c r="A169" s="1"/>
      <c r="B169" s="1"/>
      <c r="D169" s="1"/>
      <c r="H169" s="8"/>
      <c r="I169" s="8"/>
      <c r="J169" s="8"/>
    </row>
    <row r="170" spans="1:10" ht="15.75" customHeight="1" x14ac:dyDescent="0.25">
      <c r="A170" s="1"/>
      <c r="B170" s="1"/>
      <c r="D170" s="1"/>
      <c r="H170" s="8"/>
      <c r="I170" s="8"/>
      <c r="J170" s="8"/>
    </row>
    <row r="171" spans="1:10" ht="15.75" customHeight="1" x14ac:dyDescent="0.25">
      <c r="A171" s="1"/>
      <c r="B171" s="1"/>
      <c r="D171" s="1"/>
      <c r="H171" s="8"/>
      <c r="I171" s="8"/>
      <c r="J171" s="8"/>
    </row>
    <row r="172" spans="1:10" ht="15.75" customHeight="1" x14ac:dyDescent="0.25">
      <c r="A172" s="1"/>
      <c r="B172" s="1"/>
      <c r="D172" s="1"/>
      <c r="H172" s="8"/>
      <c r="I172" s="8"/>
      <c r="J172" s="8"/>
    </row>
    <row r="173" spans="1:10" ht="15.75" customHeight="1" x14ac:dyDescent="0.25">
      <c r="A173" s="1"/>
      <c r="B173" s="1"/>
      <c r="D173" s="1"/>
      <c r="H173" s="8"/>
      <c r="I173" s="8"/>
      <c r="J173" s="8"/>
    </row>
    <row r="174" spans="1:10" ht="15.75" customHeight="1" x14ac:dyDescent="0.25">
      <c r="A174" s="1"/>
      <c r="B174" s="1"/>
      <c r="D174" s="1"/>
      <c r="H174" s="8"/>
      <c r="I174" s="8"/>
      <c r="J174" s="8"/>
    </row>
    <row r="175" spans="1:10" ht="15.75" customHeight="1" x14ac:dyDescent="0.25">
      <c r="A175" s="1"/>
      <c r="B175" s="1"/>
      <c r="D175" s="1"/>
      <c r="H175" s="8"/>
      <c r="I175" s="8"/>
      <c r="J175" s="8"/>
    </row>
    <row r="176" spans="1:10" ht="15.75" customHeight="1" x14ac:dyDescent="0.25">
      <c r="A176" s="1"/>
      <c r="B176" s="1"/>
      <c r="D176" s="1"/>
      <c r="H176" s="8"/>
      <c r="I176" s="8"/>
      <c r="J176" s="8"/>
    </row>
    <row r="177" spans="1:10" ht="15.75" customHeight="1" x14ac:dyDescent="0.25">
      <c r="A177" s="1"/>
      <c r="B177" s="1"/>
      <c r="D177" s="1"/>
      <c r="H177" s="8"/>
      <c r="I177" s="8"/>
      <c r="J177" s="8"/>
    </row>
    <row r="178" spans="1:10" ht="15.75" customHeight="1" x14ac:dyDescent="0.25">
      <c r="A178" s="1"/>
      <c r="B178" s="1"/>
      <c r="D178" s="1"/>
      <c r="H178" s="8"/>
      <c r="I178" s="8"/>
      <c r="J178" s="8"/>
    </row>
    <row r="179" spans="1:10" ht="15.75" customHeight="1" x14ac:dyDescent="0.25">
      <c r="A179" s="1"/>
      <c r="B179" s="1"/>
      <c r="D179" s="1"/>
      <c r="H179" s="8"/>
      <c r="I179" s="8"/>
      <c r="J179" s="8"/>
    </row>
    <row r="180" spans="1:10" ht="15.75" customHeight="1" x14ac:dyDescent="0.25">
      <c r="A180" s="1"/>
      <c r="B180" s="1"/>
      <c r="D180" s="1"/>
      <c r="H180" s="8"/>
      <c r="I180" s="8"/>
      <c r="J180" s="8"/>
    </row>
    <row r="181" spans="1:10" ht="15.75" customHeight="1" x14ac:dyDescent="0.25">
      <c r="A181" s="1"/>
      <c r="B181" s="1"/>
      <c r="D181" s="1"/>
      <c r="H181" s="8"/>
      <c r="I181" s="8"/>
      <c r="J181" s="8"/>
    </row>
    <row r="182" spans="1:10" ht="15.75" customHeight="1" x14ac:dyDescent="0.25">
      <c r="A182" s="1"/>
      <c r="B182" s="1"/>
      <c r="D182" s="1"/>
      <c r="H182" s="8"/>
      <c r="I182" s="8"/>
      <c r="J182" s="8"/>
    </row>
    <row r="183" spans="1:10" ht="15.75" customHeight="1" x14ac:dyDescent="0.25">
      <c r="A183" s="1"/>
      <c r="B183" s="1"/>
      <c r="D183" s="1"/>
      <c r="H183" s="8"/>
      <c r="I183" s="8"/>
      <c r="J183" s="8"/>
    </row>
    <row r="184" spans="1:10" ht="15.75" customHeight="1" x14ac:dyDescent="0.25">
      <c r="A184" s="1"/>
      <c r="B184" s="1"/>
      <c r="D184" s="1"/>
      <c r="H184" s="8"/>
      <c r="I184" s="8"/>
      <c r="J184" s="8"/>
    </row>
    <row r="185" spans="1:10" ht="15.75" customHeight="1" x14ac:dyDescent="0.25">
      <c r="A185" s="1"/>
      <c r="B185" s="1"/>
      <c r="D185" s="1"/>
      <c r="H185" s="8"/>
      <c r="I185" s="8"/>
      <c r="J185" s="8"/>
    </row>
    <row r="186" spans="1:10" ht="15.75" customHeight="1" x14ac:dyDescent="0.25">
      <c r="A186" s="1"/>
      <c r="B186" s="1"/>
      <c r="D186" s="1"/>
      <c r="H186" s="8"/>
      <c r="I186" s="8"/>
      <c r="J186" s="8"/>
    </row>
    <row r="187" spans="1:10" ht="15.75" customHeight="1" x14ac:dyDescent="0.25">
      <c r="A187" s="1"/>
      <c r="B187" s="1"/>
      <c r="D187" s="1"/>
      <c r="H187" s="8"/>
      <c r="I187" s="8"/>
      <c r="J187" s="8"/>
    </row>
    <row r="188" spans="1:10" ht="15.75" customHeight="1" x14ac:dyDescent="0.25">
      <c r="A188" s="1"/>
      <c r="B188" s="1"/>
      <c r="D188" s="1"/>
      <c r="H188" s="8"/>
      <c r="I188" s="8"/>
      <c r="J188" s="8"/>
    </row>
    <row r="189" spans="1:10" ht="15.75" customHeight="1" x14ac:dyDescent="0.25">
      <c r="A189" s="1"/>
      <c r="B189" s="1"/>
      <c r="D189" s="1"/>
      <c r="H189" s="8"/>
      <c r="I189" s="8"/>
      <c r="J189" s="8"/>
    </row>
    <row r="190" spans="1:10" ht="15.75" customHeight="1" x14ac:dyDescent="0.25">
      <c r="A190" s="1"/>
      <c r="B190" s="1"/>
      <c r="D190" s="1"/>
      <c r="H190" s="8"/>
      <c r="I190" s="8"/>
      <c r="J190" s="8"/>
    </row>
    <row r="191" spans="1:10" ht="15.75" customHeight="1" x14ac:dyDescent="0.25">
      <c r="A191" s="1"/>
      <c r="B191" s="1"/>
      <c r="D191" s="1"/>
      <c r="H191" s="8"/>
      <c r="I191" s="8"/>
      <c r="J191" s="8"/>
    </row>
    <row r="192" spans="1:10" ht="15.75" customHeight="1" x14ac:dyDescent="0.25">
      <c r="A192" s="1"/>
      <c r="B192" s="1"/>
      <c r="D192" s="1"/>
      <c r="H192" s="8"/>
      <c r="I192" s="8"/>
      <c r="J192" s="8"/>
    </row>
    <row r="193" spans="1:10" ht="15.75" customHeight="1" x14ac:dyDescent="0.25">
      <c r="A193" s="1"/>
      <c r="B193" s="1"/>
      <c r="D193" s="1"/>
      <c r="H193" s="8"/>
      <c r="I193" s="8"/>
      <c r="J193" s="8"/>
    </row>
    <row r="194" spans="1:10" ht="15.75" customHeight="1" x14ac:dyDescent="0.25">
      <c r="A194" s="1"/>
      <c r="B194" s="1"/>
      <c r="D194" s="1"/>
      <c r="H194" s="8"/>
      <c r="I194" s="8"/>
      <c r="J194" s="8"/>
    </row>
    <row r="195" spans="1:10" ht="15.75" customHeight="1" x14ac:dyDescent="0.25">
      <c r="A195" s="1"/>
      <c r="B195" s="1"/>
      <c r="D195" s="1"/>
      <c r="H195" s="8"/>
      <c r="I195" s="8"/>
      <c r="J195" s="8"/>
    </row>
    <row r="196" spans="1:10" ht="15.75" customHeight="1" x14ac:dyDescent="0.25">
      <c r="A196" s="1"/>
      <c r="B196" s="1"/>
      <c r="D196" s="1"/>
      <c r="H196" s="8"/>
      <c r="I196" s="8"/>
      <c r="J196" s="8"/>
    </row>
    <row r="197" spans="1:10" ht="15.75" customHeight="1" x14ac:dyDescent="0.25">
      <c r="A197" s="1"/>
      <c r="B197" s="1"/>
      <c r="D197" s="1"/>
      <c r="H197" s="8"/>
      <c r="I197" s="8"/>
      <c r="J197" s="8"/>
    </row>
    <row r="198" spans="1:10" ht="15.75" customHeight="1" x14ac:dyDescent="0.25">
      <c r="A198" s="1"/>
      <c r="B198" s="1"/>
      <c r="D198" s="1"/>
      <c r="H198" s="8"/>
      <c r="I198" s="8"/>
      <c r="J198" s="8"/>
    </row>
    <row r="199" spans="1:10" ht="15.75" customHeight="1" x14ac:dyDescent="0.25">
      <c r="A199" s="1"/>
      <c r="B199" s="1"/>
      <c r="D199" s="1"/>
      <c r="H199" s="8"/>
      <c r="I199" s="8"/>
      <c r="J199" s="8"/>
    </row>
    <row r="200" spans="1:10" ht="15.75" customHeight="1" x14ac:dyDescent="0.25">
      <c r="A200" s="1"/>
      <c r="B200" s="1"/>
      <c r="D200" s="1"/>
      <c r="H200" s="8"/>
      <c r="I200" s="8"/>
      <c r="J200" s="8"/>
    </row>
    <row r="201" spans="1:10" ht="15.75" customHeight="1" x14ac:dyDescent="0.25">
      <c r="A201" s="1"/>
      <c r="B201" s="1"/>
      <c r="D201" s="1"/>
      <c r="H201" s="8"/>
      <c r="I201" s="8"/>
      <c r="J201" s="8"/>
    </row>
    <row r="202" spans="1:10" ht="15.75" customHeight="1" x14ac:dyDescent="0.25">
      <c r="A202" s="1"/>
      <c r="B202" s="1"/>
      <c r="D202" s="1"/>
      <c r="H202" s="8"/>
      <c r="I202" s="8"/>
      <c r="J202" s="8"/>
    </row>
    <row r="203" spans="1:10" ht="15.75" customHeight="1" x14ac:dyDescent="0.25">
      <c r="A203" s="1"/>
      <c r="B203" s="1"/>
      <c r="D203" s="1"/>
      <c r="H203" s="8"/>
      <c r="I203" s="8"/>
      <c r="J203" s="8"/>
    </row>
    <row r="204" spans="1:10" ht="15.75" customHeight="1" x14ac:dyDescent="0.25">
      <c r="A204" s="1"/>
      <c r="B204" s="1"/>
      <c r="D204" s="1"/>
      <c r="H204" s="8"/>
      <c r="I204" s="8"/>
      <c r="J204" s="8"/>
    </row>
    <row r="205" spans="1:10" ht="15.75" customHeight="1" x14ac:dyDescent="0.25">
      <c r="A205" s="1"/>
      <c r="B205" s="1"/>
      <c r="D205" s="1"/>
      <c r="H205" s="8"/>
      <c r="I205" s="8"/>
      <c r="J205" s="8"/>
    </row>
    <row r="206" spans="1:10" ht="15.75" customHeight="1" x14ac:dyDescent="0.25">
      <c r="A206" s="1"/>
      <c r="B206" s="1"/>
      <c r="D206" s="1"/>
      <c r="H206" s="8"/>
      <c r="I206" s="8"/>
      <c r="J206" s="8"/>
    </row>
    <row r="207" spans="1:10" ht="15.75" customHeight="1" x14ac:dyDescent="0.25">
      <c r="A207" s="1"/>
      <c r="B207" s="1"/>
      <c r="D207" s="1"/>
      <c r="H207" s="8"/>
      <c r="I207" s="8"/>
      <c r="J207" s="8"/>
    </row>
    <row r="208" spans="1:10" ht="15.75" customHeight="1" x14ac:dyDescent="0.25">
      <c r="A208" s="1"/>
      <c r="B208" s="1"/>
      <c r="D208" s="1"/>
      <c r="H208" s="8"/>
      <c r="I208" s="8"/>
      <c r="J208" s="8"/>
    </row>
    <row r="209" spans="1:10" ht="15.75" customHeight="1" x14ac:dyDescent="0.25">
      <c r="A209" s="1"/>
      <c r="B209" s="1"/>
      <c r="D209" s="1"/>
      <c r="H209" s="8"/>
      <c r="I209" s="8"/>
      <c r="J209" s="8"/>
    </row>
    <row r="210" spans="1:10" ht="15.75" customHeight="1" x14ac:dyDescent="0.25">
      <c r="A210" s="1"/>
      <c r="B210" s="1"/>
      <c r="D210" s="1"/>
      <c r="H210" s="8"/>
      <c r="I210" s="8"/>
      <c r="J210" s="8"/>
    </row>
    <row r="211" spans="1:10" ht="15.75" customHeight="1" x14ac:dyDescent="0.25">
      <c r="A211" s="1"/>
      <c r="B211" s="1"/>
      <c r="D211" s="1"/>
      <c r="H211" s="8"/>
      <c r="I211" s="8"/>
      <c r="J211" s="8"/>
    </row>
    <row r="212" spans="1:10" ht="15.75" customHeight="1" x14ac:dyDescent="0.25">
      <c r="A212" s="1"/>
      <c r="B212" s="1"/>
      <c r="D212" s="1"/>
      <c r="H212" s="8"/>
      <c r="I212" s="8"/>
      <c r="J212" s="8"/>
    </row>
    <row r="213" spans="1:10" ht="15.75" customHeight="1" x14ac:dyDescent="0.25">
      <c r="A213" s="1"/>
      <c r="B213" s="1"/>
      <c r="D213" s="1"/>
      <c r="H213" s="8"/>
      <c r="I213" s="8"/>
      <c r="J213" s="8"/>
    </row>
    <row r="214" spans="1:10" ht="15.75" customHeight="1" x14ac:dyDescent="0.25">
      <c r="A214" s="1"/>
      <c r="B214" s="1"/>
      <c r="D214" s="1"/>
      <c r="H214" s="8"/>
      <c r="I214" s="8"/>
      <c r="J214" s="8"/>
    </row>
    <row r="215" spans="1:10" ht="15.75" customHeight="1" x14ac:dyDescent="0.25">
      <c r="A215" s="1"/>
      <c r="B215" s="1"/>
      <c r="D215" s="1"/>
      <c r="H215" s="8"/>
      <c r="I215" s="8"/>
      <c r="J215" s="8"/>
    </row>
    <row r="216" spans="1:10" ht="15.75" customHeight="1" x14ac:dyDescent="0.25">
      <c r="A216" s="1"/>
      <c r="B216" s="1"/>
      <c r="D216" s="1"/>
      <c r="H216" s="8"/>
      <c r="I216" s="8"/>
      <c r="J216" s="8"/>
    </row>
    <row r="217" spans="1:10" ht="15.75" customHeight="1" x14ac:dyDescent="0.25">
      <c r="A217" s="1"/>
      <c r="B217" s="1"/>
      <c r="D217" s="1"/>
      <c r="H217" s="8"/>
      <c r="I217" s="8"/>
      <c r="J217" s="8"/>
    </row>
    <row r="218" spans="1:10" ht="15.75" customHeight="1" x14ac:dyDescent="0.25">
      <c r="A218" s="1"/>
      <c r="B218" s="1"/>
      <c r="D218" s="1"/>
      <c r="H218" s="8"/>
      <c r="I218" s="8"/>
      <c r="J218" s="8"/>
    </row>
    <row r="219" spans="1:10" ht="15.75" customHeight="1" x14ac:dyDescent="0.25">
      <c r="A219" s="1"/>
      <c r="B219" s="1"/>
      <c r="D219" s="1"/>
      <c r="H219" s="8"/>
      <c r="I219" s="8"/>
      <c r="J219" s="8"/>
    </row>
    <row r="220" spans="1:10" ht="15.75" customHeight="1" x14ac:dyDescent="0.25">
      <c r="A220" s="1"/>
      <c r="B220" s="1"/>
      <c r="D220" s="1"/>
      <c r="H220" s="8"/>
      <c r="I220" s="8"/>
      <c r="J220" s="8"/>
    </row>
    <row r="221" spans="1:10" ht="15.75" customHeight="1" x14ac:dyDescent="0.25">
      <c r="A221" s="1"/>
      <c r="B221" s="1"/>
      <c r="D221" s="1"/>
      <c r="H221" s="8"/>
      <c r="I221" s="8"/>
      <c r="J221" s="8"/>
    </row>
    <row r="222" spans="1:10" ht="15.75" customHeight="1" x14ac:dyDescent="0.25">
      <c r="A222" s="1"/>
      <c r="B222" s="1"/>
      <c r="D222" s="1"/>
      <c r="H222" s="8"/>
      <c r="I222" s="8"/>
      <c r="J222" s="8"/>
    </row>
    <row r="223" spans="1:10" ht="15.75" customHeight="1" x14ac:dyDescent="0.25">
      <c r="A223" s="1"/>
      <c r="B223" s="1"/>
      <c r="D223" s="1"/>
      <c r="H223" s="8"/>
      <c r="I223" s="8"/>
      <c r="J223" s="8"/>
    </row>
    <row r="224" spans="1:10" ht="15.75" customHeight="1" x14ac:dyDescent="0.25">
      <c r="A224" s="1"/>
      <c r="B224" s="1"/>
      <c r="D224" s="1"/>
      <c r="H224" s="8"/>
      <c r="I224" s="8"/>
      <c r="J224" s="8"/>
    </row>
    <row r="225" spans="1:10" ht="15.75" customHeight="1" x14ac:dyDescent="0.25">
      <c r="A225" s="1"/>
      <c r="B225" s="1"/>
      <c r="D225" s="1"/>
      <c r="H225" s="8"/>
      <c r="I225" s="8"/>
      <c r="J225" s="8"/>
    </row>
    <row r="226" spans="1:10" ht="15.75" customHeight="1" x14ac:dyDescent="0.25">
      <c r="A226" s="1"/>
      <c r="B226" s="1"/>
      <c r="D226" s="1"/>
      <c r="H226" s="8"/>
      <c r="I226" s="8"/>
      <c r="J226" s="8"/>
    </row>
    <row r="227" spans="1:10" ht="15.75" customHeight="1" x14ac:dyDescent="0.25">
      <c r="A227" s="1"/>
      <c r="B227" s="1"/>
      <c r="D227" s="1"/>
      <c r="H227" s="8"/>
      <c r="I227" s="8"/>
      <c r="J227" s="8"/>
    </row>
    <row r="228" spans="1:10" ht="15.75" customHeight="1" x14ac:dyDescent="0.25">
      <c r="A228" s="1"/>
      <c r="B228" s="1"/>
      <c r="D228" s="1"/>
      <c r="H228" s="8"/>
      <c r="I228" s="8"/>
      <c r="J228" s="8"/>
    </row>
    <row r="229" spans="1:10" ht="15.75" customHeight="1" x14ac:dyDescent="0.25">
      <c r="A229" s="1"/>
      <c r="B229" s="1"/>
      <c r="D229" s="1"/>
      <c r="H229" s="8"/>
      <c r="I229" s="8"/>
      <c r="J229" s="8"/>
    </row>
    <row r="230" spans="1:10" ht="15.75" customHeight="1" x14ac:dyDescent="0.25">
      <c r="A230" s="1"/>
      <c r="B230" s="1"/>
      <c r="D230" s="1"/>
      <c r="H230" s="8"/>
      <c r="I230" s="8"/>
      <c r="J230" s="8"/>
    </row>
    <row r="231" spans="1:10" ht="15.75" customHeight="1" x14ac:dyDescent="0.25">
      <c r="A231" s="1"/>
      <c r="B231" s="1"/>
      <c r="D231" s="1"/>
      <c r="H231" s="8"/>
      <c r="I231" s="8"/>
      <c r="J231" s="8"/>
    </row>
    <row r="232" spans="1:10" ht="15.75" customHeight="1" x14ac:dyDescent="0.25">
      <c r="A232" s="1"/>
      <c r="B232" s="1"/>
      <c r="D232" s="1"/>
      <c r="H232" s="8"/>
      <c r="I232" s="8"/>
      <c r="J232" s="8"/>
    </row>
    <row r="233" spans="1:10" ht="15.75" customHeight="1" x14ac:dyDescent="0.25">
      <c r="A233" s="1"/>
      <c r="B233" s="1"/>
      <c r="D233" s="1"/>
      <c r="H233" s="8"/>
      <c r="I233" s="8"/>
      <c r="J233" s="8"/>
    </row>
    <row r="234" spans="1:10" ht="15.75" customHeight="1" x14ac:dyDescent="0.25">
      <c r="A234" s="1"/>
      <c r="B234" s="1"/>
      <c r="D234" s="1"/>
      <c r="H234" s="8"/>
      <c r="I234" s="8"/>
      <c r="J234" s="8"/>
    </row>
    <row r="235" spans="1:10" ht="15.75" customHeight="1" x14ac:dyDescent="0.25">
      <c r="A235" s="1"/>
      <c r="B235" s="1"/>
      <c r="D235" s="1"/>
      <c r="H235" s="8"/>
      <c r="I235" s="8"/>
      <c r="J235" s="8"/>
    </row>
    <row r="236" spans="1:10" ht="15.75" customHeight="1" x14ac:dyDescent="0.25">
      <c r="A236" s="1"/>
      <c r="B236" s="1"/>
      <c r="D236" s="1"/>
      <c r="H236" s="8"/>
      <c r="I236" s="8"/>
      <c r="J236" s="8"/>
    </row>
    <row r="237" spans="1:10" ht="15.75" customHeight="1" x14ac:dyDescent="0.25">
      <c r="A237" s="1"/>
      <c r="B237" s="1"/>
      <c r="D237" s="1"/>
      <c r="H237" s="8"/>
      <c r="I237" s="8"/>
      <c r="J237" s="8"/>
    </row>
    <row r="238" spans="1:10" ht="15.75" customHeight="1" x14ac:dyDescent="0.25">
      <c r="A238" s="1"/>
      <c r="B238" s="1"/>
      <c r="D238" s="1"/>
      <c r="H238" s="8"/>
      <c r="I238" s="8"/>
      <c r="J238" s="8"/>
    </row>
    <row r="239" spans="1:10" ht="15.75" customHeight="1" x14ac:dyDescent="0.25">
      <c r="A239" s="1"/>
      <c r="B239" s="1"/>
      <c r="D239" s="1"/>
      <c r="H239" s="8"/>
      <c r="I239" s="8"/>
      <c r="J239" s="8"/>
    </row>
    <row r="240" spans="1:10" ht="15.75" customHeight="1" x14ac:dyDescent="0.25">
      <c r="A240" s="1"/>
      <c r="B240" s="1"/>
      <c r="D240" s="1"/>
      <c r="H240" s="8"/>
      <c r="I240" s="8"/>
      <c r="J240" s="8"/>
    </row>
    <row r="241" spans="1:10" ht="15.75" customHeight="1" x14ac:dyDescent="0.25">
      <c r="A241" s="1"/>
      <c r="B241" s="1"/>
      <c r="D241" s="1"/>
      <c r="H241" s="8"/>
      <c r="I241" s="8"/>
      <c r="J241" s="8"/>
    </row>
    <row r="242" spans="1:10" ht="15.75" customHeight="1" x14ac:dyDescent="0.25">
      <c r="A242" s="1"/>
      <c r="B242" s="1"/>
      <c r="D242" s="1"/>
      <c r="H242" s="8"/>
      <c r="I242" s="8"/>
      <c r="J242" s="8"/>
    </row>
    <row r="243" spans="1:10" ht="15.75" customHeight="1" x14ac:dyDescent="0.25">
      <c r="A243" s="1"/>
      <c r="B243" s="1"/>
      <c r="D243" s="1"/>
      <c r="H243" s="8"/>
      <c r="I243" s="8"/>
      <c r="J243" s="8"/>
    </row>
    <row r="244" spans="1:10" ht="15.75" customHeight="1" x14ac:dyDescent="0.25">
      <c r="A244" s="1"/>
      <c r="B244" s="1"/>
      <c r="D244" s="1"/>
      <c r="H244" s="8"/>
      <c r="I244" s="8"/>
      <c r="J244" s="8"/>
    </row>
    <row r="245" spans="1:10" ht="15.75" customHeight="1" x14ac:dyDescent="0.25">
      <c r="A245" s="1"/>
      <c r="B245" s="1"/>
      <c r="D245" s="1"/>
      <c r="H245" s="8"/>
      <c r="I245" s="8"/>
      <c r="J245" s="8"/>
    </row>
    <row r="246" spans="1:10" ht="15.75" customHeight="1" x14ac:dyDescent="0.25">
      <c r="A246" s="1"/>
      <c r="B246" s="1"/>
      <c r="D246" s="1"/>
      <c r="H246" s="8"/>
      <c r="I246" s="8"/>
      <c r="J246" s="8"/>
    </row>
    <row r="247" spans="1:10" ht="15.75" customHeight="1" x14ac:dyDescent="0.25">
      <c r="A247" s="1"/>
      <c r="B247" s="1"/>
      <c r="D247" s="1"/>
      <c r="H247" s="8"/>
      <c r="I247" s="8"/>
      <c r="J247" s="8"/>
    </row>
    <row r="248" spans="1:10" ht="15.75" customHeight="1" x14ac:dyDescent="0.25">
      <c r="A248" s="1"/>
      <c r="B248" s="1"/>
      <c r="D248" s="1"/>
      <c r="H248" s="8"/>
      <c r="I248" s="8"/>
      <c r="J248" s="8"/>
    </row>
    <row r="249" spans="1:10" ht="15.75" customHeight="1" x14ac:dyDescent="0.25">
      <c r="A249" s="1"/>
      <c r="B249" s="1"/>
      <c r="D249" s="1"/>
      <c r="H249" s="8"/>
      <c r="I249" s="8"/>
      <c r="J249" s="8"/>
    </row>
    <row r="250" spans="1:10" ht="15.75" customHeight="1" x14ac:dyDescent="0.25">
      <c r="A250" s="1"/>
      <c r="B250" s="1"/>
      <c r="D250" s="1"/>
      <c r="H250" s="8"/>
      <c r="I250" s="8"/>
      <c r="J250" s="8"/>
    </row>
    <row r="251" spans="1:10" ht="15.75" customHeight="1" x14ac:dyDescent="0.25">
      <c r="A251" s="1"/>
      <c r="B251" s="1"/>
      <c r="D251" s="1"/>
      <c r="H251" s="8"/>
      <c r="I251" s="8"/>
      <c r="J251" s="8"/>
    </row>
    <row r="252" spans="1:10" ht="15.75" customHeight="1" x14ac:dyDescent="0.25">
      <c r="A252" s="1"/>
      <c r="B252" s="1"/>
      <c r="D252" s="1"/>
      <c r="H252" s="8"/>
      <c r="I252" s="8"/>
      <c r="J252" s="8"/>
    </row>
    <row r="253" spans="1:10" ht="15.75" customHeight="1" x14ac:dyDescent="0.25">
      <c r="A253" s="1"/>
      <c r="B253" s="1"/>
      <c r="D253" s="1"/>
      <c r="H253" s="8"/>
      <c r="I253" s="8"/>
      <c r="J253" s="8"/>
    </row>
    <row r="254" spans="1:10" ht="15.75" customHeight="1" x14ac:dyDescent="0.25">
      <c r="A254" s="1"/>
      <c r="B254" s="1"/>
      <c r="D254" s="1"/>
      <c r="H254" s="8"/>
      <c r="I254" s="8"/>
      <c r="J254" s="8"/>
    </row>
    <row r="255" spans="1:10" ht="15.75" customHeight="1" x14ac:dyDescent="0.25">
      <c r="A255" s="1"/>
      <c r="B255" s="1"/>
      <c r="D255" s="1"/>
      <c r="H255" s="8"/>
      <c r="I255" s="8"/>
      <c r="J255" s="8"/>
    </row>
    <row r="256" spans="1:10" ht="15.75" customHeight="1" x14ac:dyDescent="0.25">
      <c r="A256" s="1"/>
      <c r="B256" s="1"/>
      <c r="D256" s="1"/>
      <c r="H256" s="8"/>
      <c r="I256" s="8"/>
      <c r="J256" s="8"/>
    </row>
    <row r="257" spans="1:10" ht="15.75" customHeight="1" x14ac:dyDescent="0.25">
      <c r="A257" s="1"/>
      <c r="B257" s="1"/>
      <c r="D257" s="1"/>
      <c r="H257" s="8"/>
      <c r="I257" s="8"/>
      <c r="J257" s="8"/>
    </row>
    <row r="258" spans="1:10" ht="15.75" customHeight="1" x14ac:dyDescent="0.25">
      <c r="A258" s="1"/>
      <c r="B258" s="1"/>
      <c r="D258" s="1"/>
      <c r="H258" s="8"/>
      <c r="I258" s="8"/>
      <c r="J258" s="8"/>
    </row>
    <row r="259" spans="1:10" ht="15.75" customHeight="1" x14ac:dyDescent="0.25">
      <c r="A259" s="1"/>
      <c r="B259" s="1"/>
      <c r="D259" s="1"/>
      <c r="H259" s="8"/>
      <c r="I259" s="8"/>
      <c r="J259" s="8"/>
    </row>
    <row r="260" spans="1:10" ht="15.75" customHeight="1" x14ac:dyDescent="0.25">
      <c r="A260" s="1"/>
      <c r="B260" s="1"/>
      <c r="D260" s="1"/>
      <c r="H260" s="8"/>
      <c r="I260" s="8"/>
      <c r="J260" s="8"/>
    </row>
    <row r="261" spans="1:10" ht="15.75" customHeight="1" x14ac:dyDescent="0.25">
      <c r="A261" s="1"/>
      <c r="B261" s="1"/>
      <c r="D261" s="1"/>
      <c r="H261" s="8"/>
      <c r="I261" s="8"/>
      <c r="J261" s="8"/>
    </row>
    <row r="262" spans="1:10" ht="15.75" customHeight="1" x14ac:dyDescent="0.25">
      <c r="A262" s="1"/>
      <c r="B262" s="1"/>
      <c r="D262" s="1"/>
      <c r="H262" s="8"/>
      <c r="I262" s="8"/>
      <c r="J262" s="8"/>
    </row>
    <row r="263" spans="1:10" ht="15.75" customHeight="1" x14ac:dyDescent="0.25">
      <c r="A263" s="1"/>
      <c r="B263" s="1"/>
      <c r="D263" s="1"/>
      <c r="H263" s="8"/>
      <c r="I263" s="8"/>
      <c r="J263" s="8"/>
    </row>
    <row r="264" spans="1:10" ht="15.75" customHeight="1" x14ac:dyDescent="0.25">
      <c r="A264" s="1"/>
      <c r="B264" s="1"/>
      <c r="D264" s="1"/>
      <c r="H264" s="8"/>
      <c r="I264" s="8"/>
      <c r="J264" s="8"/>
    </row>
    <row r="265" spans="1:10" ht="15.75" customHeight="1" x14ac:dyDescent="0.25">
      <c r="A265" s="1"/>
      <c r="B265" s="1"/>
      <c r="D265" s="1"/>
      <c r="H265" s="8"/>
      <c r="I265" s="8"/>
      <c r="J265" s="8"/>
    </row>
    <row r="266" spans="1:10" ht="15.75" customHeight="1" x14ac:dyDescent="0.25">
      <c r="A266" s="1"/>
      <c r="B266" s="1"/>
      <c r="D266" s="1"/>
      <c r="H266" s="8"/>
      <c r="I266" s="8"/>
      <c r="J266" s="8"/>
    </row>
    <row r="267" spans="1:10" ht="15.75" customHeight="1" x14ac:dyDescent="0.25">
      <c r="A267" s="1"/>
      <c r="B267" s="1"/>
      <c r="D267" s="1"/>
      <c r="H267" s="8"/>
      <c r="I267" s="8"/>
      <c r="J267" s="8"/>
    </row>
    <row r="268" spans="1:10" ht="15.75" customHeight="1" x14ac:dyDescent="0.25">
      <c r="A268" s="1"/>
      <c r="B268" s="1"/>
      <c r="D268" s="1"/>
      <c r="H268" s="8"/>
      <c r="I268" s="8"/>
      <c r="J268" s="8"/>
    </row>
    <row r="269" spans="1:10" ht="15.75" customHeight="1" x14ac:dyDescent="0.25">
      <c r="A269" s="1"/>
      <c r="B269" s="1"/>
      <c r="D269" s="1"/>
      <c r="H269" s="8"/>
      <c r="I269" s="8"/>
      <c r="J269" s="8"/>
    </row>
    <row r="270" spans="1:10" ht="15.75" customHeight="1" x14ac:dyDescent="0.25">
      <c r="A270" s="1"/>
      <c r="B270" s="1"/>
      <c r="D270" s="1"/>
      <c r="H270" s="8"/>
      <c r="I270" s="8"/>
      <c r="J270" s="8"/>
    </row>
    <row r="271" spans="1:10" ht="15.75" customHeight="1" x14ac:dyDescent="0.25">
      <c r="A271" s="1"/>
      <c r="B271" s="1"/>
      <c r="D271" s="1"/>
      <c r="H271" s="8"/>
      <c r="I271" s="8"/>
      <c r="J271" s="8"/>
    </row>
    <row r="272" spans="1:10" ht="15.75" customHeight="1" x14ac:dyDescent="0.25">
      <c r="A272" s="1"/>
      <c r="B272" s="1"/>
      <c r="D272" s="1"/>
      <c r="H272" s="8"/>
      <c r="I272" s="8"/>
      <c r="J272" s="8"/>
    </row>
    <row r="273" spans="1:10" ht="15.75" customHeight="1" x14ac:dyDescent="0.25">
      <c r="A273" s="1"/>
      <c r="B273" s="1"/>
      <c r="D273" s="1"/>
      <c r="H273" s="8"/>
      <c r="I273" s="8"/>
      <c r="J273" s="8"/>
    </row>
    <row r="274" spans="1:10" ht="15.75" customHeight="1" x14ac:dyDescent="0.25">
      <c r="A274" s="1"/>
      <c r="B274" s="1"/>
      <c r="D274" s="1"/>
      <c r="H274" s="8"/>
      <c r="I274" s="8"/>
      <c r="J274" s="8"/>
    </row>
    <row r="275" spans="1:10" ht="15.75" customHeight="1" x14ac:dyDescent="0.25">
      <c r="A275" s="1"/>
      <c r="B275" s="1"/>
      <c r="D275" s="1"/>
      <c r="H275" s="8"/>
      <c r="I275" s="8"/>
      <c r="J275" s="8"/>
    </row>
    <row r="276" spans="1:10" ht="15.75" customHeight="1" x14ac:dyDescent="0.25">
      <c r="A276" s="1"/>
      <c r="B276" s="1"/>
      <c r="D276" s="1"/>
      <c r="H276" s="8"/>
      <c r="I276" s="8"/>
      <c r="J276" s="8"/>
    </row>
    <row r="277" spans="1:10" ht="15.75" customHeight="1" x14ac:dyDescent="0.25">
      <c r="A277" s="1"/>
      <c r="B277" s="1"/>
      <c r="D277" s="1"/>
      <c r="H277" s="8"/>
      <c r="I277" s="8"/>
      <c r="J277" s="8"/>
    </row>
    <row r="278" spans="1:10" ht="15.75" customHeight="1" x14ac:dyDescent="0.25">
      <c r="A278" s="1"/>
      <c r="B278" s="1"/>
      <c r="D278" s="1"/>
      <c r="H278" s="8"/>
      <c r="I278" s="8"/>
      <c r="J278" s="8"/>
    </row>
    <row r="279" spans="1:10" ht="15.75" customHeight="1" x14ac:dyDescent="0.25">
      <c r="A279" s="1"/>
      <c r="B279" s="1"/>
      <c r="D279" s="1"/>
      <c r="H279" s="8"/>
      <c r="I279" s="8"/>
      <c r="J279" s="8"/>
    </row>
    <row r="280" spans="1:10" ht="15.75" customHeight="1" x14ac:dyDescent="0.25">
      <c r="A280" s="1"/>
      <c r="B280" s="1"/>
      <c r="D280" s="1"/>
      <c r="H280" s="8"/>
      <c r="I280" s="8"/>
      <c r="J280" s="8"/>
    </row>
    <row r="281" spans="1:10" ht="15.75" customHeight="1" x14ac:dyDescent="0.25">
      <c r="A281" s="1"/>
      <c r="B281" s="1"/>
      <c r="D281" s="1"/>
      <c r="H281" s="8"/>
      <c r="I281" s="8"/>
      <c r="J281" s="8"/>
    </row>
    <row r="282" spans="1:10" ht="15.75" customHeight="1" x14ac:dyDescent="0.25">
      <c r="A282" s="1"/>
      <c r="B282" s="1"/>
      <c r="D282" s="1"/>
      <c r="H282" s="8"/>
      <c r="I282" s="8"/>
      <c r="J282" s="8"/>
    </row>
    <row r="283" spans="1:10" ht="15.75" customHeight="1" x14ac:dyDescent="0.25">
      <c r="A283" s="1"/>
      <c r="B283" s="1"/>
      <c r="D283" s="1"/>
      <c r="H283" s="8"/>
      <c r="I283" s="8"/>
      <c r="J283" s="8"/>
    </row>
    <row r="284" spans="1:10" ht="15.75" customHeight="1" x14ac:dyDescent="0.25">
      <c r="A284" s="1"/>
      <c r="B284" s="1"/>
      <c r="D284" s="1"/>
      <c r="H284" s="8"/>
      <c r="I284" s="8"/>
      <c r="J284" s="8"/>
    </row>
    <row r="285" spans="1:10" ht="15.75" customHeight="1" x14ac:dyDescent="0.25">
      <c r="A285" s="1"/>
      <c r="B285" s="1"/>
      <c r="D285" s="1"/>
      <c r="H285" s="8"/>
      <c r="I285" s="8"/>
      <c r="J285" s="8"/>
    </row>
    <row r="286" spans="1:10" ht="15.75" customHeight="1" x14ac:dyDescent="0.25">
      <c r="A286" s="1"/>
      <c r="B286" s="1"/>
      <c r="D286" s="1"/>
      <c r="H286" s="8"/>
      <c r="I286" s="8"/>
      <c r="J286" s="8"/>
    </row>
    <row r="287" spans="1:10" ht="15.75" customHeight="1" x14ac:dyDescent="0.25">
      <c r="A287" s="1"/>
      <c r="B287" s="1"/>
      <c r="D287" s="1"/>
      <c r="H287" s="8"/>
      <c r="I287" s="8"/>
      <c r="J287" s="8"/>
    </row>
    <row r="288" spans="1:10" ht="15.75" customHeight="1" x14ac:dyDescent="0.25">
      <c r="A288" s="1"/>
      <c r="B288" s="1"/>
      <c r="D288" s="1"/>
      <c r="H288" s="8"/>
      <c r="I288" s="8"/>
      <c r="J288" s="8"/>
    </row>
    <row r="289" spans="1:10" ht="15.75" customHeight="1" x14ac:dyDescent="0.25">
      <c r="A289" s="1"/>
      <c r="B289" s="1"/>
      <c r="D289" s="1"/>
      <c r="H289" s="8"/>
      <c r="I289" s="8"/>
      <c r="J289" s="8"/>
    </row>
    <row r="290" spans="1:10" ht="15.75" customHeight="1" x14ac:dyDescent="0.25">
      <c r="A290" s="1"/>
      <c r="B290" s="1"/>
      <c r="D290" s="1"/>
      <c r="H290" s="8"/>
      <c r="I290" s="8"/>
      <c r="J290" s="8"/>
    </row>
    <row r="291" spans="1:10" ht="15.75" customHeight="1" x14ac:dyDescent="0.25">
      <c r="A291" s="1"/>
      <c r="B291" s="1"/>
      <c r="D291" s="1"/>
      <c r="H291" s="8"/>
      <c r="I291" s="8"/>
      <c r="J291" s="8"/>
    </row>
    <row r="292" spans="1:10" ht="15.75" customHeight="1" x14ac:dyDescent="0.25">
      <c r="A292" s="1"/>
      <c r="B292" s="1"/>
      <c r="D292" s="1"/>
      <c r="H292" s="8"/>
      <c r="I292" s="8"/>
      <c r="J292" s="8"/>
    </row>
    <row r="293" spans="1:10" ht="15.75" customHeight="1" x14ac:dyDescent="0.25">
      <c r="A293" s="1"/>
      <c r="B293" s="1"/>
      <c r="D293" s="1"/>
      <c r="H293" s="8"/>
      <c r="I293" s="8"/>
      <c r="J293" s="8"/>
    </row>
    <row r="294" spans="1:10" ht="15.75" customHeight="1" x14ac:dyDescent="0.25">
      <c r="A294" s="1"/>
      <c r="B294" s="1"/>
      <c r="D294" s="1"/>
      <c r="H294" s="8"/>
      <c r="I294" s="8"/>
      <c r="J294" s="8"/>
    </row>
    <row r="295" spans="1:10" ht="15.75" customHeight="1" x14ac:dyDescent="0.25">
      <c r="A295" s="1"/>
      <c r="B295" s="1"/>
      <c r="D295" s="1"/>
      <c r="H295" s="8"/>
      <c r="I295" s="8"/>
      <c r="J295" s="8"/>
    </row>
    <row r="296" spans="1:10" ht="15.75" customHeight="1" x14ac:dyDescent="0.25">
      <c r="A296" s="1"/>
      <c r="B296" s="1"/>
      <c r="D296" s="1"/>
      <c r="H296" s="8"/>
      <c r="I296" s="8"/>
      <c r="J296" s="8"/>
    </row>
    <row r="297" spans="1:10" ht="15.75" customHeight="1" x14ac:dyDescent="0.25">
      <c r="A297" s="1"/>
      <c r="B297" s="1"/>
      <c r="D297" s="1"/>
      <c r="H297" s="8"/>
      <c r="I297" s="8"/>
      <c r="J297" s="8"/>
    </row>
    <row r="298" spans="1:10" ht="15.75" customHeight="1" x14ac:dyDescent="0.25">
      <c r="A298" s="1"/>
      <c r="B298" s="1"/>
      <c r="D298" s="1"/>
      <c r="H298" s="8"/>
      <c r="I298" s="8"/>
      <c r="J298" s="8"/>
    </row>
    <row r="299" spans="1:10" ht="15.75" customHeight="1" x14ac:dyDescent="0.25">
      <c r="A299" s="1"/>
      <c r="B299" s="1"/>
      <c r="D299" s="1"/>
      <c r="H299" s="8"/>
      <c r="I299" s="8"/>
      <c r="J299" s="8"/>
    </row>
    <row r="300" spans="1:10" ht="15.75" customHeight="1" x14ac:dyDescent="0.25">
      <c r="A300" s="1"/>
      <c r="B300" s="1"/>
      <c r="D300" s="1"/>
      <c r="H300" s="8"/>
      <c r="I300" s="8"/>
      <c r="J300" s="8"/>
    </row>
    <row r="301" spans="1:10" ht="15.75" customHeight="1" x14ac:dyDescent="0.25">
      <c r="A301" s="1"/>
      <c r="B301" s="1"/>
      <c r="D301" s="1"/>
      <c r="H301" s="8"/>
      <c r="I301" s="8"/>
      <c r="J301" s="8"/>
    </row>
    <row r="302" spans="1:10" ht="15.75" customHeight="1" x14ac:dyDescent="0.25">
      <c r="A302" s="1"/>
      <c r="B302" s="1"/>
      <c r="D302" s="1"/>
      <c r="H302" s="8"/>
      <c r="I302" s="8"/>
      <c r="J302" s="8"/>
    </row>
    <row r="303" spans="1:10" ht="15.75" customHeight="1" x14ac:dyDescent="0.25">
      <c r="A303" s="1"/>
      <c r="B303" s="1"/>
      <c r="D303" s="1"/>
      <c r="H303" s="8"/>
      <c r="I303" s="8"/>
      <c r="J303" s="8"/>
    </row>
    <row r="304" spans="1:10" ht="15.75" customHeight="1" x14ac:dyDescent="0.25">
      <c r="A304" s="1"/>
      <c r="B304" s="1"/>
      <c r="D304" s="1"/>
      <c r="H304" s="8"/>
      <c r="I304" s="8"/>
      <c r="J304" s="8"/>
    </row>
    <row r="305" spans="1:10" ht="15.75" customHeight="1" x14ac:dyDescent="0.25">
      <c r="A305" s="1"/>
      <c r="B305" s="1"/>
      <c r="D305" s="1"/>
      <c r="H305" s="8"/>
      <c r="I305" s="8"/>
      <c r="J305" s="8"/>
    </row>
    <row r="306" spans="1:10" ht="15.75" customHeight="1" x14ac:dyDescent="0.25">
      <c r="A306" s="1"/>
      <c r="B306" s="1"/>
      <c r="D306" s="1"/>
      <c r="H306" s="8"/>
      <c r="I306" s="8"/>
      <c r="J306" s="8"/>
    </row>
    <row r="307" spans="1:10" ht="15.75" customHeight="1" x14ac:dyDescent="0.25">
      <c r="A307" s="1"/>
      <c r="B307" s="1"/>
      <c r="D307" s="1"/>
      <c r="H307" s="8"/>
      <c r="I307" s="8"/>
      <c r="J307" s="8"/>
    </row>
    <row r="308" spans="1:10" ht="15.75" customHeight="1" x14ac:dyDescent="0.25">
      <c r="A308" s="1"/>
      <c r="B308" s="1"/>
      <c r="D308" s="1"/>
      <c r="H308" s="8"/>
      <c r="I308" s="8"/>
      <c r="J308" s="8"/>
    </row>
    <row r="309" spans="1:10" ht="15.75" customHeight="1" x14ac:dyDescent="0.25">
      <c r="A309" s="1"/>
      <c r="B309" s="1"/>
      <c r="D309" s="1"/>
      <c r="H309" s="8"/>
      <c r="I309" s="8"/>
      <c r="J309" s="8"/>
    </row>
    <row r="310" spans="1:10" ht="15.75" customHeight="1" x14ac:dyDescent="0.25">
      <c r="A310" s="1"/>
      <c r="B310" s="1"/>
      <c r="D310" s="1"/>
      <c r="H310" s="8"/>
      <c r="I310" s="8"/>
      <c r="J310" s="8"/>
    </row>
    <row r="311" spans="1:10" ht="15.75" customHeight="1" x14ac:dyDescent="0.25">
      <c r="A311" s="1"/>
      <c r="B311" s="1"/>
      <c r="D311" s="1"/>
      <c r="H311" s="8"/>
      <c r="I311" s="8"/>
      <c r="J311" s="8"/>
    </row>
    <row r="312" spans="1:10" ht="15.75" customHeight="1" x14ac:dyDescent="0.25">
      <c r="A312" s="1"/>
      <c r="B312" s="1"/>
      <c r="D312" s="1"/>
      <c r="H312" s="8"/>
      <c r="I312" s="8"/>
      <c r="J312" s="8"/>
    </row>
    <row r="313" spans="1:10" ht="15.75" customHeight="1" x14ac:dyDescent="0.25">
      <c r="A313" s="1"/>
      <c r="B313" s="1"/>
      <c r="D313" s="1"/>
      <c r="H313" s="8"/>
      <c r="I313" s="8"/>
      <c r="J313" s="8"/>
    </row>
    <row r="314" spans="1:10" ht="15.75" customHeight="1" x14ac:dyDescent="0.25">
      <c r="A314" s="1"/>
      <c r="B314" s="1"/>
      <c r="D314" s="1"/>
      <c r="H314" s="8"/>
      <c r="I314" s="8"/>
      <c r="J314" s="8"/>
    </row>
    <row r="315" spans="1:10" ht="15.75" customHeight="1" x14ac:dyDescent="0.25">
      <c r="A315" s="1"/>
      <c r="B315" s="1"/>
      <c r="D315" s="1"/>
      <c r="H315" s="8"/>
      <c r="I315" s="8"/>
      <c r="J315" s="8"/>
    </row>
    <row r="316" spans="1:10" ht="15.75" customHeight="1" x14ac:dyDescent="0.25">
      <c r="A316" s="1"/>
      <c r="B316" s="1"/>
      <c r="D316" s="1"/>
      <c r="H316" s="8"/>
      <c r="I316" s="8"/>
      <c r="J316" s="8"/>
    </row>
    <row r="317" spans="1:10" ht="15.75" customHeight="1" x14ac:dyDescent="0.25">
      <c r="A317" s="1"/>
      <c r="B317" s="1"/>
      <c r="D317" s="1"/>
      <c r="H317" s="8"/>
      <c r="I317" s="8"/>
      <c r="J317" s="8"/>
    </row>
    <row r="318" spans="1:10" ht="15.75" customHeight="1" x14ac:dyDescent="0.25">
      <c r="A318" s="1"/>
      <c r="B318" s="1"/>
      <c r="D318" s="1"/>
      <c r="H318" s="8"/>
      <c r="I318" s="8"/>
      <c r="J318" s="8"/>
    </row>
    <row r="319" spans="1:10" ht="15.75" customHeight="1" x14ac:dyDescent="0.25">
      <c r="A319" s="1"/>
      <c r="B319" s="1"/>
      <c r="D319" s="1"/>
      <c r="H319" s="8"/>
      <c r="I319" s="8"/>
      <c r="J319" s="8"/>
    </row>
    <row r="320" spans="1:10" ht="15.75" customHeight="1" x14ac:dyDescent="0.25">
      <c r="A320" s="1"/>
      <c r="B320" s="1"/>
      <c r="D320" s="1"/>
      <c r="H320" s="8"/>
      <c r="I320" s="8"/>
      <c r="J320" s="8"/>
    </row>
    <row r="321" spans="1:10" ht="15.75" customHeight="1" x14ac:dyDescent="0.25">
      <c r="A321" s="1"/>
      <c r="B321" s="1"/>
      <c r="D321" s="1"/>
      <c r="H321" s="8"/>
      <c r="I321" s="8"/>
      <c r="J321" s="8"/>
    </row>
    <row r="322" spans="1:10" ht="15.75" customHeight="1" x14ac:dyDescent="0.25">
      <c r="A322" s="1"/>
      <c r="B322" s="1"/>
      <c r="D322" s="1"/>
      <c r="H322" s="8"/>
      <c r="I322" s="8"/>
      <c r="J322" s="8"/>
    </row>
    <row r="323" spans="1:10" ht="15.75" customHeight="1" x14ac:dyDescent="0.25">
      <c r="A323" s="1"/>
      <c r="B323" s="1"/>
      <c r="D323" s="1"/>
      <c r="H323" s="8"/>
      <c r="I323" s="8"/>
      <c r="J323" s="8"/>
    </row>
    <row r="324" spans="1:10" ht="15.75" customHeight="1" x14ac:dyDescent="0.25">
      <c r="A324" s="1"/>
      <c r="B324" s="1"/>
      <c r="D324" s="1"/>
      <c r="H324" s="8"/>
      <c r="I324" s="8"/>
      <c r="J324" s="8"/>
    </row>
    <row r="325" spans="1:10" ht="15.75" customHeight="1" x14ac:dyDescent="0.25">
      <c r="A325" s="1"/>
      <c r="B325" s="1"/>
      <c r="D325" s="1"/>
      <c r="H325" s="8"/>
      <c r="I325" s="8"/>
      <c r="J325" s="8"/>
    </row>
    <row r="326" spans="1:10" ht="15.75" customHeight="1" x14ac:dyDescent="0.25">
      <c r="A326" s="1"/>
      <c r="B326" s="1"/>
      <c r="D326" s="1"/>
      <c r="H326" s="8"/>
      <c r="I326" s="8"/>
      <c r="J326" s="8"/>
    </row>
    <row r="327" spans="1:10" ht="15.75" customHeight="1" x14ac:dyDescent="0.25">
      <c r="A327" s="1"/>
      <c r="B327" s="1"/>
      <c r="D327" s="1"/>
      <c r="H327" s="8"/>
      <c r="I327" s="8"/>
      <c r="J327" s="8"/>
    </row>
    <row r="328" spans="1:10" ht="15.75" customHeight="1" x14ac:dyDescent="0.25">
      <c r="A328" s="1"/>
      <c r="B328" s="1"/>
      <c r="D328" s="1"/>
      <c r="H328" s="8"/>
      <c r="I328" s="8"/>
      <c r="J328" s="8"/>
    </row>
    <row r="329" spans="1:10" ht="15.75" customHeight="1" x14ac:dyDescent="0.25">
      <c r="A329" s="1"/>
      <c r="B329" s="1"/>
      <c r="D329" s="1"/>
      <c r="H329" s="8"/>
      <c r="I329" s="8"/>
      <c r="J329" s="8"/>
    </row>
    <row r="330" spans="1:10" ht="15.75" customHeight="1" x14ac:dyDescent="0.25">
      <c r="A330" s="1"/>
      <c r="B330" s="1"/>
      <c r="D330" s="1"/>
      <c r="H330" s="8"/>
      <c r="I330" s="8"/>
      <c r="J330" s="8"/>
    </row>
    <row r="331" spans="1:10" ht="15.75" customHeight="1" x14ac:dyDescent="0.25">
      <c r="A331" s="1"/>
      <c r="B331" s="1"/>
      <c r="D331" s="1"/>
      <c r="H331" s="8"/>
      <c r="I331" s="8"/>
      <c r="J331" s="8"/>
    </row>
    <row r="332" spans="1:10" ht="15.75" customHeight="1" x14ac:dyDescent="0.25">
      <c r="A332" s="1"/>
      <c r="B332" s="1"/>
      <c r="D332" s="1"/>
      <c r="H332" s="8"/>
      <c r="I332" s="8"/>
      <c r="J332" s="8"/>
    </row>
    <row r="333" spans="1:10" ht="15.75" customHeight="1" x14ac:dyDescent="0.25">
      <c r="A333" s="1"/>
      <c r="B333" s="1"/>
      <c r="D333" s="1"/>
      <c r="H333" s="8"/>
      <c r="I333" s="8"/>
      <c r="J333" s="8"/>
    </row>
    <row r="334" spans="1:10" ht="15.75" customHeight="1" x14ac:dyDescent="0.25">
      <c r="A334" s="1"/>
      <c r="B334" s="1"/>
      <c r="D334" s="1"/>
      <c r="H334" s="8"/>
      <c r="I334" s="8"/>
      <c r="J334" s="8"/>
    </row>
    <row r="335" spans="1:10" ht="15.75" customHeight="1" x14ac:dyDescent="0.25">
      <c r="A335" s="1"/>
      <c r="B335" s="1"/>
      <c r="D335" s="1"/>
      <c r="H335" s="8"/>
      <c r="I335" s="8"/>
      <c r="J335" s="8"/>
    </row>
    <row r="336" spans="1:10" ht="15.75" customHeight="1" x14ac:dyDescent="0.25">
      <c r="A336" s="1"/>
      <c r="B336" s="1"/>
      <c r="D336" s="1"/>
      <c r="H336" s="8"/>
      <c r="I336" s="8"/>
      <c r="J336" s="8"/>
    </row>
    <row r="337" spans="1:10" ht="15.75" customHeight="1" x14ac:dyDescent="0.25">
      <c r="A337" s="1"/>
      <c r="B337" s="1"/>
      <c r="D337" s="1"/>
      <c r="H337" s="8"/>
      <c r="I337" s="8"/>
      <c r="J337" s="8"/>
    </row>
    <row r="338" spans="1:10" ht="15.75" customHeight="1" x14ac:dyDescent="0.25">
      <c r="A338" s="1"/>
      <c r="B338" s="1"/>
      <c r="D338" s="1"/>
      <c r="H338" s="8"/>
      <c r="I338" s="8"/>
      <c r="J338" s="8"/>
    </row>
    <row r="339" spans="1:10" ht="15.75" customHeight="1" x14ac:dyDescent="0.25">
      <c r="A339" s="1"/>
      <c r="B339" s="1"/>
      <c r="D339" s="1"/>
      <c r="H339" s="8"/>
      <c r="I339" s="8"/>
      <c r="J339" s="8"/>
    </row>
    <row r="340" spans="1:10" ht="15.75" customHeight="1" x14ac:dyDescent="0.25">
      <c r="A340" s="1"/>
      <c r="B340" s="1"/>
      <c r="D340" s="1"/>
      <c r="H340" s="8"/>
      <c r="I340" s="8"/>
      <c r="J340" s="8"/>
    </row>
    <row r="341" spans="1:10" ht="15.75" customHeight="1" x14ac:dyDescent="0.25">
      <c r="A341" s="1"/>
      <c r="B341" s="1"/>
      <c r="D341" s="1"/>
      <c r="H341" s="8"/>
      <c r="I341" s="8"/>
      <c r="J341" s="8"/>
    </row>
    <row r="342" spans="1:10" ht="15.75" customHeight="1" x14ac:dyDescent="0.25">
      <c r="A342" s="1"/>
      <c r="B342" s="1"/>
      <c r="D342" s="1"/>
      <c r="H342" s="8"/>
      <c r="I342" s="8"/>
      <c r="J342" s="8"/>
    </row>
    <row r="343" spans="1:10" ht="15.75" customHeight="1" x14ac:dyDescent="0.25">
      <c r="A343" s="1"/>
      <c r="B343" s="1"/>
      <c r="D343" s="1"/>
      <c r="H343" s="8"/>
      <c r="I343" s="8"/>
      <c r="J343" s="8"/>
    </row>
    <row r="344" spans="1:10" ht="15.75" customHeight="1" x14ac:dyDescent="0.25">
      <c r="A344" s="1"/>
      <c r="B344" s="1"/>
      <c r="D344" s="1"/>
      <c r="H344" s="8"/>
      <c r="I344" s="8"/>
      <c r="J344" s="8"/>
    </row>
    <row r="345" spans="1:10" ht="15.75" customHeight="1" x14ac:dyDescent="0.25">
      <c r="A345" s="1"/>
      <c r="B345" s="1"/>
      <c r="D345" s="1"/>
      <c r="H345" s="8"/>
      <c r="I345" s="8"/>
      <c r="J345" s="8"/>
    </row>
    <row r="346" spans="1:10" ht="15.75" customHeight="1" x14ac:dyDescent="0.25">
      <c r="A346" s="1"/>
      <c r="B346" s="1"/>
      <c r="D346" s="1"/>
      <c r="H346" s="8"/>
      <c r="I346" s="8"/>
      <c r="J346" s="8"/>
    </row>
    <row r="347" spans="1:10" ht="15.75" customHeight="1" x14ac:dyDescent="0.25">
      <c r="A347" s="1"/>
      <c r="B347" s="1"/>
      <c r="D347" s="1"/>
      <c r="H347" s="8"/>
      <c r="I347" s="8"/>
      <c r="J347" s="8"/>
    </row>
    <row r="348" spans="1:10" ht="15.75" customHeight="1" x14ac:dyDescent="0.25">
      <c r="A348" s="1"/>
      <c r="B348" s="1"/>
      <c r="D348" s="1"/>
      <c r="H348" s="8"/>
      <c r="I348" s="8"/>
      <c r="J348" s="8"/>
    </row>
    <row r="349" spans="1:10" ht="15.75" customHeight="1" x14ac:dyDescent="0.25">
      <c r="A349" s="1"/>
      <c r="B349" s="1"/>
      <c r="D349" s="1"/>
      <c r="H349" s="8"/>
      <c r="I349" s="8"/>
      <c r="J349" s="8"/>
    </row>
    <row r="350" spans="1:10" ht="15.75" customHeight="1" x14ac:dyDescent="0.25">
      <c r="A350" s="1"/>
      <c r="B350" s="1"/>
      <c r="D350" s="1"/>
      <c r="H350" s="8"/>
      <c r="I350" s="8"/>
      <c r="J350" s="8"/>
    </row>
    <row r="351" spans="1:10" ht="15.75" customHeight="1" x14ac:dyDescent="0.25">
      <c r="A351" s="1"/>
      <c r="B351" s="1"/>
      <c r="D351" s="1"/>
      <c r="H351" s="8"/>
      <c r="I351" s="8"/>
      <c r="J351" s="8"/>
    </row>
    <row r="352" spans="1:10" ht="15.75" customHeight="1" x14ac:dyDescent="0.25">
      <c r="A352" s="1"/>
      <c r="B352" s="1"/>
      <c r="D352" s="1"/>
      <c r="H352" s="8"/>
      <c r="I352" s="8"/>
      <c r="J352" s="8"/>
    </row>
    <row r="353" spans="1:10" ht="15.75" customHeight="1" x14ac:dyDescent="0.25">
      <c r="A353" s="1"/>
      <c r="B353" s="1"/>
      <c r="D353" s="1"/>
      <c r="H353" s="8"/>
      <c r="I353" s="8"/>
      <c r="J353" s="8"/>
    </row>
    <row r="354" spans="1:10" ht="15.75" customHeight="1" x14ac:dyDescent="0.25">
      <c r="A354" s="1"/>
      <c r="B354" s="1"/>
      <c r="D354" s="1"/>
      <c r="H354" s="8"/>
      <c r="I354" s="8"/>
      <c r="J354" s="8"/>
    </row>
    <row r="355" spans="1:10" ht="15.75" customHeight="1" x14ac:dyDescent="0.25">
      <c r="A355" s="1"/>
      <c r="B355" s="1"/>
      <c r="D355" s="1"/>
      <c r="H355" s="8"/>
      <c r="I355" s="8"/>
      <c r="J355" s="8"/>
    </row>
    <row r="356" spans="1:10" ht="15.75" customHeight="1" x14ac:dyDescent="0.25">
      <c r="A356" s="1"/>
      <c r="B356" s="1"/>
      <c r="D356" s="1"/>
      <c r="H356" s="8"/>
      <c r="I356" s="8"/>
      <c r="J356" s="8"/>
    </row>
    <row r="357" spans="1:10" ht="15.75" customHeight="1" x14ac:dyDescent="0.25">
      <c r="A357" s="1"/>
      <c r="B357" s="1"/>
      <c r="D357" s="1"/>
      <c r="H357" s="8"/>
      <c r="I357" s="8"/>
      <c r="J357" s="8"/>
    </row>
    <row r="358" spans="1:10" ht="15.75" customHeight="1" x14ac:dyDescent="0.25">
      <c r="A358" s="1"/>
      <c r="B358" s="1"/>
      <c r="D358" s="1"/>
      <c r="H358" s="8"/>
      <c r="I358" s="8"/>
      <c r="J358" s="8"/>
    </row>
    <row r="359" spans="1:10" ht="15.75" customHeight="1" x14ac:dyDescent="0.25">
      <c r="A359" s="1"/>
      <c r="B359" s="1"/>
      <c r="D359" s="1"/>
      <c r="H359" s="8"/>
      <c r="I359" s="8"/>
      <c r="J359" s="8"/>
    </row>
    <row r="360" spans="1:10" ht="15.75" customHeight="1" x14ac:dyDescent="0.25">
      <c r="A360" s="1"/>
      <c r="B360" s="1"/>
      <c r="D360" s="1"/>
      <c r="H360" s="8"/>
      <c r="I360" s="8"/>
      <c r="J360" s="8"/>
    </row>
    <row r="361" spans="1:10" ht="15.75" customHeight="1" x14ac:dyDescent="0.25">
      <c r="A361" s="1"/>
      <c r="B361" s="1"/>
      <c r="D361" s="1"/>
      <c r="H361" s="8"/>
      <c r="I361" s="8"/>
      <c r="J361" s="8"/>
    </row>
    <row r="362" spans="1:10" ht="15.75" customHeight="1" x14ac:dyDescent="0.25">
      <c r="A362" s="1"/>
      <c r="B362" s="1"/>
      <c r="D362" s="1"/>
      <c r="H362" s="8"/>
      <c r="I362" s="8"/>
      <c r="J362" s="8"/>
    </row>
    <row r="363" spans="1:10" ht="15.75" customHeight="1" x14ac:dyDescent="0.25">
      <c r="A363" s="1"/>
      <c r="B363" s="1"/>
      <c r="D363" s="1"/>
      <c r="H363" s="8"/>
      <c r="I363" s="8"/>
      <c r="J363" s="8"/>
    </row>
    <row r="364" spans="1:10" ht="15.75" customHeight="1" x14ac:dyDescent="0.25">
      <c r="A364" s="1"/>
      <c r="B364" s="1"/>
      <c r="D364" s="1"/>
      <c r="H364" s="8"/>
      <c r="I364" s="8"/>
      <c r="J364" s="8"/>
    </row>
    <row r="365" spans="1:10" ht="15.75" customHeight="1" x14ac:dyDescent="0.25">
      <c r="A365" s="1"/>
      <c r="B365" s="1"/>
      <c r="D365" s="1"/>
      <c r="H365" s="8"/>
      <c r="I365" s="8"/>
      <c r="J365" s="8"/>
    </row>
    <row r="366" spans="1:10" ht="15.75" customHeight="1" x14ac:dyDescent="0.25">
      <c r="A366" s="1"/>
      <c r="B366" s="1"/>
      <c r="D366" s="1"/>
      <c r="H366" s="8"/>
      <c r="I366" s="8"/>
      <c r="J366" s="8"/>
    </row>
    <row r="367" spans="1:10" ht="15.75" customHeight="1" x14ac:dyDescent="0.25">
      <c r="A367" s="1"/>
      <c r="B367" s="1"/>
      <c r="D367" s="1"/>
      <c r="H367" s="8"/>
      <c r="I367" s="8"/>
      <c r="J367" s="8"/>
    </row>
    <row r="368" spans="1:10" ht="15.75" customHeight="1" x14ac:dyDescent="0.25">
      <c r="A368" s="1"/>
      <c r="B368" s="1"/>
      <c r="D368" s="1"/>
      <c r="H368" s="8"/>
      <c r="I368" s="8"/>
      <c r="J368" s="8"/>
    </row>
    <row r="369" spans="1:10" ht="15.75" customHeight="1" x14ac:dyDescent="0.25">
      <c r="A369" s="1"/>
      <c r="B369" s="1"/>
      <c r="D369" s="1"/>
      <c r="H369" s="8"/>
      <c r="I369" s="8"/>
      <c r="J369" s="8"/>
    </row>
    <row r="370" spans="1:10" ht="15.75" customHeight="1" x14ac:dyDescent="0.25">
      <c r="A370" s="1"/>
      <c r="B370" s="1"/>
      <c r="D370" s="1"/>
      <c r="H370" s="8"/>
      <c r="I370" s="8"/>
      <c r="J370" s="8"/>
    </row>
    <row r="371" spans="1:10" ht="15.75" customHeight="1" x14ac:dyDescent="0.25">
      <c r="A371" s="1"/>
      <c r="B371" s="1"/>
      <c r="D371" s="1"/>
      <c r="H371" s="8"/>
      <c r="I371" s="8"/>
      <c r="J371" s="8"/>
    </row>
    <row r="372" spans="1:10" ht="15.75" customHeight="1" x14ac:dyDescent="0.25">
      <c r="A372" s="1"/>
      <c r="B372" s="1"/>
      <c r="D372" s="1"/>
      <c r="H372" s="8"/>
      <c r="I372" s="8"/>
      <c r="J372" s="8"/>
    </row>
    <row r="373" spans="1:10" ht="15.75" customHeight="1" x14ac:dyDescent="0.25">
      <c r="A373" s="1"/>
      <c r="B373" s="1"/>
      <c r="D373" s="1"/>
      <c r="H373" s="8"/>
      <c r="I373" s="8"/>
      <c r="J373" s="8"/>
    </row>
    <row r="374" spans="1:10" ht="15.75" customHeight="1" x14ac:dyDescent="0.25">
      <c r="A374" s="1"/>
      <c r="B374" s="1"/>
      <c r="D374" s="1"/>
      <c r="H374" s="8"/>
      <c r="I374" s="8"/>
      <c r="J374" s="8"/>
    </row>
    <row r="375" spans="1:10" ht="15.75" customHeight="1" x14ac:dyDescent="0.25">
      <c r="A375" s="1"/>
      <c r="B375" s="1"/>
      <c r="D375" s="1"/>
      <c r="H375" s="8"/>
      <c r="I375" s="8"/>
      <c r="J375" s="8"/>
    </row>
    <row r="376" spans="1:10" ht="15.75" customHeight="1" x14ac:dyDescent="0.25">
      <c r="A376" s="1"/>
      <c r="B376" s="1"/>
      <c r="D376" s="1"/>
      <c r="H376" s="8"/>
      <c r="I376" s="8"/>
      <c r="J376" s="8"/>
    </row>
    <row r="377" spans="1:10" ht="15.75" customHeight="1" x14ac:dyDescent="0.25">
      <c r="A377" s="1"/>
      <c r="B377" s="1"/>
      <c r="D377" s="1"/>
      <c r="H377" s="8"/>
      <c r="I377" s="8"/>
      <c r="J377" s="8"/>
    </row>
    <row r="378" spans="1:10" ht="15.75" customHeight="1" x14ac:dyDescent="0.25">
      <c r="A378" s="1"/>
      <c r="B378" s="1"/>
      <c r="D378" s="1"/>
      <c r="H378" s="8"/>
      <c r="I378" s="8"/>
      <c r="J378" s="8"/>
    </row>
    <row r="379" spans="1:10" ht="15.75" customHeight="1" x14ac:dyDescent="0.25">
      <c r="A379" s="1"/>
      <c r="B379" s="1"/>
      <c r="D379" s="1"/>
      <c r="H379" s="8"/>
      <c r="I379" s="8"/>
      <c r="J379" s="8"/>
    </row>
    <row r="380" spans="1:10" ht="15.75" customHeight="1" x14ac:dyDescent="0.25">
      <c r="A380" s="1"/>
      <c r="B380" s="1"/>
      <c r="D380" s="1"/>
      <c r="H380" s="8"/>
      <c r="I380" s="8"/>
      <c r="J380" s="8"/>
    </row>
    <row r="381" spans="1:10" ht="15.75" customHeight="1" x14ac:dyDescent="0.25">
      <c r="A381" s="1"/>
      <c r="B381" s="1"/>
      <c r="D381" s="1"/>
      <c r="H381" s="8"/>
      <c r="I381" s="8"/>
      <c r="J381" s="8"/>
    </row>
    <row r="382" spans="1:10" ht="15.75" customHeight="1" x14ac:dyDescent="0.25">
      <c r="A382" s="1"/>
      <c r="B382" s="1"/>
      <c r="D382" s="1"/>
      <c r="H382" s="8"/>
      <c r="I382" s="8"/>
      <c r="J382" s="8"/>
    </row>
    <row r="383" spans="1:10" ht="15.75" customHeight="1" x14ac:dyDescent="0.25">
      <c r="A383" s="1"/>
      <c r="B383" s="1"/>
      <c r="D383" s="1"/>
      <c r="H383" s="8"/>
      <c r="I383" s="8"/>
      <c r="J383" s="8"/>
    </row>
    <row r="384" spans="1:10" ht="15.75" customHeight="1" x14ac:dyDescent="0.25">
      <c r="A384" s="1"/>
      <c r="B384" s="1"/>
      <c r="D384" s="1"/>
      <c r="H384" s="8"/>
      <c r="I384" s="8"/>
      <c r="J384" s="8"/>
    </row>
    <row r="385" spans="1:10" ht="15.75" customHeight="1" x14ac:dyDescent="0.25">
      <c r="A385" s="1"/>
      <c r="B385" s="1"/>
      <c r="D385" s="1"/>
      <c r="H385" s="8"/>
      <c r="I385" s="8"/>
      <c r="J385" s="8"/>
    </row>
    <row r="386" spans="1:10" ht="15.75" customHeight="1" x14ac:dyDescent="0.25">
      <c r="A386" s="1"/>
      <c r="B386" s="1"/>
      <c r="D386" s="1"/>
      <c r="H386" s="8"/>
      <c r="I386" s="8"/>
      <c r="J386" s="8"/>
    </row>
    <row r="387" spans="1:10" ht="15.75" customHeight="1" x14ac:dyDescent="0.25">
      <c r="A387" s="1"/>
      <c r="B387" s="1"/>
      <c r="D387" s="1"/>
      <c r="H387" s="8"/>
      <c r="I387" s="8"/>
      <c r="J387" s="8"/>
    </row>
    <row r="388" spans="1:10" ht="15.75" customHeight="1" x14ac:dyDescent="0.25">
      <c r="A388" s="1"/>
      <c r="B388" s="1"/>
      <c r="D388" s="1"/>
      <c r="H388" s="8"/>
      <c r="I388" s="8"/>
      <c r="J388" s="8"/>
    </row>
    <row r="389" spans="1:10" ht="15.75" customHeight="1" x14ac:dyDescent="0.25">
      <c r="A389" s="1"/>
      <c r="B389" s="1"/>
      <c r="D389" s="1"/>
      <c r="H389" s="8"/>
      <c r="I389" s="8"/>
      <c r="J389" s="8"/>
    </row>
    <row r="390" spans="1:10" ht="15.75" customHeight="1" x14ac:dyDescent="0.25">
      <c r="A390" s="1"/>
      <c r="B390" s="1"/>
      <c r="D390" s="1"/>
      <c r="H390" s="8"/>
      <c r="I390" s="8"/>
      <c r="J390" s="8"/>
    </row>
    <row r="391" spans="1:10" ht="15.75" customHeight="1" x14ac:dyDescent="0.25">
      <c r="A391" s="1"/>
      <c r="B391" s="1"/>
      <c r="D391" s="1"/>
      <c r="H391" s="8"/>
      <c r="I391" s="8"/>
      <c r="J391" s="8"/>
    </row>
    <row r="392" spans="1:10" ht="15.75" customHeight="1" x14ac:dyDescent="0.25">
      <c r="A392" s="1"/>
      <c r="B392" s="1"/>
      <c r="D392" s="1"/>
      <c r="H392" s="8"/>
      <c r="I392" s="8"/>
      <c r="J392" s="8"/>
    </row>
    <row r="393" spans="1:10" ht="15.75" customHeight="1" x14ac:dyDescent="0.25">
      <c r="A393" s="1"/>
      <c r="B393" s="1"/>
      <c r="D393" s="1"/>
      <c r="H393" s="8"/>
      <c r="I393" s="8"/>
      <c r="J393" s="8"/>
    </row>
    <row r="394" spans="1:10" ht="15.75" customHeight="1" x14ac:dyDescent="0.25">
      <c r="A394" s="1"/>
      <c r="B394" s="1"/>
      <c r="D394" s="1"/>
      <c r="H394" s="8"/>
      <c r="I394" s="8"/>
      <c r="J394" s="8"/>
    </row>
    <row r="395" spans="1:10" ht="15.75" customHeight="1" x14ac:dyDescent="0.25">
      <c r="A395" s="1"/>
      <c r="B395" s="1"/>
      <c r="D395" s="1"/>
      <c r="H395" s="8"/>
      <c r="I395" s="8"/>
      <c r="J395" s="8"/>
    </row>
    <row r="396" spans="1:10" ht="15.75" customHeight="1" x14ac:dyDescent="0.25">
      <c r="A396" s="1"/>
      <c r="B396" s="1"/>
      <c r="D396" s="1"/>
      <c r="H396" s="8"/>
      <c r="I396" s="8"/>
      <c r="J396" s="8"/>
    </row>
    <row r="397" spans="1:10" ht="15.75" customHeight="1" x14ac:dyDescent="0.25">
      <c r="A397" s="1"/>
      <c r="B397" s="1"/>
      <c r="D397" s="1"/>
      <c r="H397" s="8"/>
      <c r="I397" s="8"/>
      <c r="J397" s="8"/>
    </row>
    <row r="398" spans="1:10" ht="15.75" customHeight="1" x14ac:dyDescent="0.25">
      <c r="A398" s="1"/>
      <c r="B398" s="1"/>
      <c r="D398" s="1"/>
      <c r="H398" s="8"/>
      <c r="I398" s="8"/>
      <c r="J398" s="8"/>
    </row>
    <row r="399" spans="1:10" ht="15.75" customHeight="1" x14ac:dyDescent="0.25">
      <c r="A399" s="1"/>
      <c r="B399" s="1"/>
      <c r="D399" s="1"/>
      <c r="H399" s="8"/>
      <c r="I399" s="8"/>
      <c r="J399" s="8"/>
    </row>
    <row r="400" spans="1:10" ht="15.75" customHeight="1" x14ac:dyDescent="0.25">
      <c r="A400" s="1"/>
      <c r="B400" s="1"/>
      <c r="D400" s="1"/>
      <c r="H400" s="8"/>
      <c r="I400" s="8"/>
      <c r="J400" s="8"/>
    </row>
    <row r="401" spans="1:10" ht="15.75" customHeight="1" x14ac:dyDescent="0.25">
      <c r="A401" s="1"/>
      <c r="B401" s="1"/>
      <c r="D401" s="1"/>
      <c r="H401" s="8"/>
      <c r="I401" s="8"/>
      <c r="J401" s="8"/>
    </row>
    <row r="402" spans="1:10" ht="15.75" customHeight="1" x14ac:dyDescent="0.25">
      <c r="A402" s="1"/>
      <c r="B402" s="1"/>
      <c r="D402" s="1"/>
      <c r="H402" s="8"/>
      <c r="I402" s="8"/>
      <c r="J402" s="8"/>
    </row>
    <row r="403" spans="1:10" ht="15.75" customHeight="1" x14ac:dyDescent="0.25">
      <c r="A403" s="1"/>
      <c r="B403" s="1"/>
      <c r="D403" s="1"/>
      <c r="H403" s="8"/>
      <c r="I403" s="8"/>
      <c r="J403" s="8"/>
    </row>
    <row r="404" spans="1:10" ht="15.75" customHeight="1" x14ac:dyDescent="0.25">
      <c r="A404" s="1"/>
      <c r="B404" s="1"/>
      <c r="D404" s="1"/>
      <c r="H404" s="8"/>
      <c r="I404" s="8"/>
      <c r="J404" s="8"/>
    </row>
    <row r="405" spans="1:10" ht="15.75" customHeight="1" x14ac:dyDescent="0.25">
      <c r="A405" s="1"/>
      <c r="B405" s="1"/>
      <c r="D405" s="1"/>
      <c r="H405" s="8"/>
      <c r="I405" s="8"/>
      <c r="J405" s="8"/>
    </row>
    <row r="406" spans="1:10" ht="15.75" customHeight="1" x14ac:dyDescent="0.25">
      <c r="A406" s="1"/>
      <c r="B406" s="1"/>
      <c r="D406" s="1"/>
      <c r="H406" s="8"/>
      <c r="I406" s="8"/>
      <c r="J406" s="8"/>
    </row>
    <row r="407" spans="1:10" ht="15.75" customHeight="1" x14ac:dyDescent="0.25">
      <c r="A407" s="1"/>
      <c r="B407" s="1"/>
      <c r="D407" s="1"/>
      <c r="H407" s="8"/>
      <c r="I407" s="8"/>
      <c r="J407" s="8"/>
    </row>
    <row r="408" spans="1:10" ht="15.75" customHeight="1" x14ac:dyDescent="0.25">
      <c r="A408" s="1"/>
      <c r="B408" s="1"/>
      <c r="D408" s="1"/>
      <c r="H408" s="8"/>
      <c r="I408" s="8"/>
      <c r="J408" s="8"/>
    </row>
    <row r="409" spans="1:10" ht="15.75" customHeight="1" x14ac:dyDescent="0.25">
      <c r="A409" s="1"/>
      <c r="B409" s="1"/>
      <c r="D409" s="1"/>
      <c r="H409" s="8"/>
      <c r="I409" s="8"/>
      <c r="J409" s="8"/>
    </row>
    <row r="410" spans="1:10" ht="15.75" customHeight="1" x14ac:dyDescent="0.25">
      <c r="A410" s="1"/>
      <c r="B410" s="1"/>
      <c r="D410" s="1"/>
      <c r="H410" s="8"/>
      <c r="I410" s="8"/>
      <c r="J410" s="8"/>
    </row>
    <row r="411" spans="1:10" ht="15.75" customHeight="1" x14ac:dyDescent="0.25">
      <c r="A411" s="1"/>
      <c r="B411" s="1"/>
      <c r="D411" s="1"/>
      <c r="H411" s="8"/>
      <c r="I411" s="8"/>
      <c r="J411" s="8"/>
    </row>
    <row r="412" spans="1:10" ht="15.75" customHeight="1" x14ac:dyDescent="0.25">
      <c r="A412" s="1"/>
      <c r="B412" s="1"/>
      <c r="D412" s="1"/>
      <c r="H412" s="8"/>
      <c r="I412" s="8"/>
      <c r="J412" s="8"/>
    </row>
    <row r="413" spans="1:10" ht="15.75" customHeight="1" x14ac:dyDescent="0.25">
      <c r="A413" s="1"/>
      <c r="B413" s="1"/>
      <c r="D413" s="1"/>
      <c r="H413" s="8"/>
      <c r="I413" s="8"/>
      <c r="J413" s="8"/>
    </row>
    <row r="414" spans="1:10" ht="15.75" customHeight="1" x14ac:dyDescent="0.25">
      <c r="A414" s="1"/>
      <c r="B414" s="1"/>
      <c r="D414" s="1"/>
      <c r="H414" s="8"/>
      <c r="I414" s="8"/>
      <c r="J414" s="8"/>
    </row>
    <row r="415" spans="1:10" ht="15.75" customHeight="1" x14ac:dyDescent="0.25">
      <c r="A415" s="1"/>
      <c r="B415" s="1"/>
      <c r="D415" s="1"/>
      <c r="H415" s="8"/>
      <c r="I415" s="8"/>
      <c r="J415" s="8"/>
    </row>
    <row r="416" spans="1:10" ht="15.75" customHeight="1" x14ac:dyDescent="0.25">
      <c r="A416" s="1"/>
      <c r="B416" s="1"/>
      <c r="D416" s="1"/>
      <c r="H416" s="8"/>
      <c r="I416" s="8"/>
      <c r="J416" s="8"/>
    </row>
    <row r="417" spans="1:10" ht="15.75" customHeight="1" x14ac:dyDescent="0.25">
      <c r="A417" s="1"/>
      <c r="B417" s="1"/>
      <c r="D417" s="1"/>
      <c r="H417" s="8"/>
      <c r="I417" s="8"/>
      <c r="J417" s="8"/>
    </row>
    <row r="418" spans="1:10" ht="15.75" customHeight="1" x14ac:dyDescent="0.25">
      <c r="A418" s="1"/>
      <c r="B418" s="1"/>
      <c r="D418" s="1"/>
      <c r="H418" s="8"/>
      <c r="I418" s="8"/>
      <c r="J418" s="8"/>
    </row>
    <row r="419" spans="1:10" ht="15.75" customHeight="1" x14ac:dyDescent="0.25">
      <c r="A419" s="1"/>
      <c r="B419" s="1"/>
      <c r="D419" s="1"/>
      <c r="H419" s="8"/>
      <c r="I419" s="8"/>
      <c r="J419" s="8"/>
    </row>
    <row r="420" spans="1:10" ht="15.75" customHeight="1" x14ac:dyDescent="0.25">
      <c r="A420" s="1"/>
      <c r="B420" s="1"/>
      <c r="D420" s="1"/>
      <c r="H420" s="8"/>
      <c r="I420" s="8"/>
      <c r="J420" s="8"/>
    </row>
    <row r="421" spans="1:10" ht="15.75" customHeight="1" x14ac:dyDescent="0.25">
      <c r="A421" s="1"/>
      <c r="B421" s="1"/>
      <c r="D421" s="1"/>
      <c r="H421" s="8"/>
      <c r="I421" s="8"/>
      <c r="J421" s="8"/>
    </row>
    <row r="422" spans="1:10" ht="15.75" customHeight="1" x14ac:dyDescent="0.25">
      <c r="A422" s="1"/>
      <c r="B422" s="1"/>
      <c r="D422" s="1"/>
      <c r="H422" s="8"/>
      <c r="I422" s="8"/>
      <c r="J422" s="8"/>
    </row>
    <row r="423" spans="1:10" ht="15.75" customHeight="1" x14ac:dyDescent="0.25">
      <c r="A423" s="1"/>
      <c r="B423" s="1"/>
      <c r="D423" s="1"/>
      <c r="H423" s="8"/>
      <c r="I423" s="8"/>
      <c r="J423" s="8"/>
    </row>
    <row r="424" spans="1:10" ht="15.75" customHeight="1" x14ac:dyDescent="0.25">
      <c r="A424" s="1"/>
      <c r="B424" s="1"/>
      <c r="D424" s="1"/>
      <c r="H424" s="8"/>
      <c r="I424" s="8"/>
      <c r="J424" s="8"/>
    </row>
    <row r="425" spans="1:10" ht="15.75" customHeight="1" x14ac:dyDescent="0.25">
      <c r="A425" s="1"/>
      <c r="B425" s="1"/>
      <c r="D425" s="1"/>
      <c r="H425" s="8"/>
      <c r="I425" s="8"/>
      <c r="J425" s="8"/>
    </row>
    <row r="426" spans="1:10" ht="15.75" customHeight="1" x14ac:dyDescent="0.25">
      <c r="A426" s="1"/>
      <c r="B426" s="1"/>
      <c r="D426" s="1"/>
      <c r="H426" s="8"/>
      <c r="I426" s="8"/>
      <c r="J426" s="8"/>
    </row>
    <row r="427" spans="1:10" ht="15.75" customHeight="1" x14ac:dyDescent="0.25">
      <c r="A427" s="1"/>
      <c r="B427" s="1"/>
      <c r="D427" s="1"/>
      <c r="H427" s="8"/>
      <c r="I427" s="8"/>
      <c r="J427" s="8"/>
    </row>
    <row r="428" spans="1:10" ht="15.75" customHeight="1" x14ac:dyDescent="0.25">
      <c r="A428" s="1"/>
      <c r="B428" s="1"/>
      <c r="D428" s="1"/>
      <c r="H428" s="8"/>
      <c r="I428" s="8"/>
      <c r="J428" s="8"/>
    </row>
    <row r="429" spans="1:10" ht="15.75" customHeight="1" x14ac:dyDescent="0.25">
      <c r="A429" s="1"/>
      <c r="B429" s="1"/>
      <c r="D429" s="1"/>
      <c r="H429" s="8"/>
      <c r="I429" s="8"/>
      <c r="J429" s="8"/>
    </row>
    <row r="430" spans="1:10" ht="15.75" customHeight="1" x14ac:dyDescent="0.25">
      <c r="A430" s="1"/>
      <c r="B430" s="1"/>
      <c r="D430" s="1"/>
      <c r="H430" s="8"/>
      <c r="I430" s="8"/>
      <c r="J430" s="8"/>
    </row>
    <row r="431" spans="1:10" ht="15.75" customHeight="1" x14ac:dyDescent="0.25">
      <c r="A431" s="1"/>
      <c r="B431" s="1"/>
      <c r="D431" s="1"/>
      <c r="H431" s="8"/>
      <c r="I431" s="8"/>
      <c r="J431" s="8"/>
    </row>
    <row r="432" spans="1:10" ht="15.75" customHeight="1" x14ac:dyDescent="0.25">
      <c r="A432" s="1"/>
      <c r="B432" s="1"/>
      <c r="D432" s="1"/>
      <c r="H432" s="8"/>
      <c r="I432" s="8"/>
      <c r="J432" s="8"/>
    </row>
    <row r="433" spans="1:10" ht="15.75" customHeight="1" x14ac:dyDescent="0.25">
      <c r="A433" s="1"/>
      <c r="B433" s="1"/>
      <c r="D433" s="1"/>
      <c r="H433" s="8"/>
      <c r="I433" s="8"/>
      <c r="J433" s="8"/>
    </row>
    <row r="434" spans="1:10" ht="15.75" customHeight="1" x14ac:dyDescent="0.25">
      <c r="A434" s="1"/>
      <c r="B434" s="1"/>
      <c r="D434" s="1"/>
      <c r="H434" s="8"/>
      <c r="I434" s="8"/>
      <c r="J434" s="8"/>
    </row>
    <row r="435" spans="1:10" ht="15.75" customHeight="1" x14ac:dyDescent="0.25">
      <c r="A435" s="1"/>
      <c r="B435" s="1"/>
      <c r="D435" s="1"/>
      <c r="H435" s="8"/>
      <c r="I435" s="8"/>
      <c r="J435" s="8"/>
    </row>
    <row r="436" spans="1:10" ht="15.75" customHeight="1" x14ac:dyDescent="0.25">
      <c r="A436" s="1"/>
      <c r="B436" s="1"/>
      <c r="D436" s="1"/>
      <c r="H436" s="8"/>
      <c r="I436" s="8"/>
      <c r="J436" s="8"/>
    </row>
    <row r="437" spans="1:10" ht="15.75" customHeight="1" x14ac:dyDescent="0.25">
      <c r="A437" s="1"/>
      <c r="B437" s="1"/>
      <c r="D437" s="1"/>
      <c r="H437" s="8"/>
      <c r="I437" s="8"/>
      <c r="J437" s="8"/>
    </row>
    <row r="438" spans="1:10" ht="15.75" customHeight="1" x14ac:dyDescent="0.25">
      <c r="A438" s="1"/>
      <c r="B438" s="1"/>
      <c r="D438" s="1"/>
      <c r="H438" s="8"/>
      <c r="I438" s="8"/>
      <c r="J438" s="8"/>
    </row>
    <row r="439" spans="1:10" ht="15.75" customHeight="1" x14ac:dyDescent="0.25">
      <c r="A439" s="1"/>
      <c r="B439" s="1"/>
      <c r="D439" s="1"/>
      <c r="H439" s="8"/>
      <c r="I439" s="8"/>
      <c r="J439" s="8"/>
    </row>
    <row r="440" spans="1:10" ht="15.75" customHeight="1" x14ac:dyDescent="0.25">
      <c r="A440" s="1"/>
      <c r="B440" s="1"/>
      <c r="D440" s="1"/>
      <c r="H440" s="8"/>
      <c r="I440" s="8"/>
      <c r="J440" s="8"/>
    </row>
    <row r="441" spans="1:10" ht="15.75" customHeight="1" x14ac:dyDescent="0.25">
      <c r="A441" s="1"/>
      <c r="B441" s="1"/>
      <c r="D441" s="1"/>
      <c r="H441" s="8"/>
      <c r="I441" s="8"/>
      <c r="J441" s="8"/>
    </row>
    <row r="442" spans="1:10" ht="15.75" customHeight="1" x14ac:dyDescent="0.25">
      <c r="A442" s="1"/>
      <c r="B442" s="1"/>
      <c r="D442" s="1"/>
      <c r="H442" s="8"/>
      <c r="I442" s="8"/>
      <c r="J442" s="8"/>
    </row>
    <row r="443" spans="1:10" ht="15.75" customHeight="1" x14ac:dyDescent="0.25">
      <c r="A443" s="1"/>
      <c r="B443" s="1"/>
      <c r="D443" s="1"/>
      <c r="H443" s="8"/>
      <c r="I443" s="8"/>
      <c r="J443" s="8"/>
    </row>
    <row r="444" spans="1:10" ht="15.75" customHeight="1" x14ac:dyDescent="0.25">
      <c r="A444" s="1"/>
      <c r="B444" s="1"/>
      <c r="D444" s="1"/>
      <c r="H444" s="8"/>
      <c r="I444" s="8"/>
      <c r="J444" s="8"/>
    </row>
    <row r="445" spans="1:10" ht="15.75" customHeight="1" x14ac:dyDescent="0.25">
      <c r="A445" s="1"/>
      <c r="B445" s="1"/>
      <c r="D445" s="1"/>
      <c r="H445" s="8"/>
      <c r="I445" s="8"/>
      <c r="J445" s="8"/>
    </row>
    <row r="446" spans="1:10" ht="15.75" customHeight="1" x14ac:dyDescent="0.25">
      <c r="A446" s="1"/>
      <c r="B446" s="1"/>
      <c r="D446" s="1"/>
      <c r="H446" s="8"/>
      <c r="I446" s="8"/>
      <c r="J446" s="8"/>
    </row>
    <row r="447" spans="1:10" ht="15.75" customHeight="1" x14ac:dyDescent="0.25">
      <c r="A447" s="1"/>
      <c r="B447" s="1"/>
      <c r="D447" s="1"/>
      <c r="H447" s="8"/>
      <c r="I447" s="8"/>
      <c r="J447" s="8"/>
    </row>
    <row r="448" spans="1:10" ht="15.75" customHeight="1" x14ac:dyDescent="0.25">
      <c r="A448" s="1"/>
      <c r="B448" s="1"/>
      <c r="D448" s="1"/>
      <c r="H448" s="8"/>
      <c r="I448" s="8"/>
      <c r="J448" s="8"/>
    </row>
    <row r="449" spans="1:10" ht="15.75" customHeight="1" x14ac:dyDescent="0.25">
      <c r="A449" s="1"/>
      <c r="B449" s="1"/>
      <c r="D449" s="1"/>
      <c r="H449" s="8"/>
      <c r="I449" s="8"/>
      <c r="J449" s="8"/>
    </row>
    <row r="450" spans="1:10" ht="15.75" customHeight="1" x14ac:dyDescent="0.25">
      <c r="A450" s="1"/>
      <c r="B450" s="1"/>
      <c r="D450" s="1"/>
      <c r="H450" s="8"/>
      <c r="I450" s="8"/>
      <c r="J450" s="8"/>
    </row>
    <row r="451" spans="1:10" ht="15.75" customHeight="1" x14ac:dyDescent="0.25">
      <c r="A451" s="1"/>
      <c r="B451" s="1"/>
      <c r="D451" s="1"/>
      <c r="H451" s="8"/>
      <c r="I451" s="8"/>
      <c r="J451" s="8"/>
    </row>
    <row r="452" spans="1:10" ht="15.75" customHeight="1" x14ac:dyDescent="0.25">
      <c r="A452" s="1"/>
      <c r="B452" s="1"/>
      <c r="D452" s="1"/>
      <c r="H452" s="8"/>
      <c r="I452" s="8"/>
      <c r="J452" s="8"/>
    </row>
    <row r="453" spans="1:10" ht="15.75" customHeight="1" x14ac:dyDescent="0.25">
      <c r="A453" s="1"/>
      <c r="B453" s="1"/>
      <c r="D453" s="1"/>
      <c r="H453" s="8"/>
      <c r="I453" s="8"/>
      <c r="J453" s="8"/>
    </row>
    <row r="454" spans="1:10" ht="15.75" customHeight="1" x14ac:dyDescent="0.25">
      <c r="A454" s="1"/>
      <c r="B454" s="1"/>
      <c r="D454" s="1"/>
      <c r="H454" s="8"/>
      <c r="I454" s="8"/>
      <c r="J454" s="8"/>
    </row>
    <row r="455" spans="1:10" ht="15.75" customHeight="1" x14ac:dyDescent="0.25">
      <c r="A455" s="1"/>
      <c r="B455" s="1"/>
      <c r="D455" s="1"/>
      <c r="H455" s="8"/>
      <c r="I455" s="8"/>
      <c r="J455" s="8"/>
    </row>
    <row r="456" spans="1:10" ht="15.75" customHeight="1" x14ac:dyDescent="0.25">
      <c r="A456" s="1"/>
      <c r="B456" s="1"/>
      <c r="D456" s="1"/>
      <c r="H456" s="8"/>
      <c r="I456" s="8"/>
      <c r="J456" s="8"/>
    </row>
    <row r="457" spans="1:10" ht="15.75" customHeight="1" x14ac:dyDescent="0.25">
      <c r="A457" s="1"/>
      <c r="B457" s="1"/>
      <c r="D457" s="1"/>
      <c r="H457" s="8"/>
      <c r="I457" s="8"/>
      <c r="J457" s="8"/>
    </row>
    <row r="458" spans="1:10" ht="15.75" customHeight="1" x14ac:dyDescent="0.25">
      <c r="A458" s="1"/>
      <c r="B458" s="1"/>
      <c r="D458" s="1"/>
      <c r="H458" s="8"/>
      <c r="I458" s="8"/>
      <c r="J458" s="8"/>
    </row>
    <row r="459" spans="1:10" ht="15.75" customHeight="1" x14ac:dyDescent="0.25">
      <c r="A459" s="1"/>
      <c r="B459" s="1"/>
      <c r="D459" s="1"/>
      <c r="H459" s="8"/>
      <c r="I459" s="8"/>
      <c r="J459" s="8"/>
    </row>
    <row r="460" spans="1:10" ht="15.75" customHeight="1" x14ac:dyDescent="0.25">
      <c r="A460" s="1"/>
      <c r="B460" s="1"/>
      <c r="D460" s="1"/>
      <c r="H460" s="8"/>
      <c r="I460" s="8"/>
      <c r="J460" s="8"/>
    </row>
    <row r="461" spans="1:10" ht="15.75" customHeight="1" x14ac:dyDescent="0.25">
      <c r="A461" s="1"/>
      <c r="B461" s="1"/>
      <c r="D461" s="1"/>
      <c r="H461" s="8"/>
      <c r="I461" s="8"/>
      <c r="J461" s="8"/>
    </row>
    <row r="462" spans="1:10" ht="15.75" customHeight="1" x14ac:dyDescent="0.25">
      <c r="A462" s="1"/>
      <c r="B462" s="1"/>
      <c r="D462" s="1"/>
      <c r="H462" s="8"/>
      <c r="I462" s="8"/>
      <c r="J462" s="8"/>
    </row>
    <row r="463" spans="1:10" ht="15.75" customHeight="1" x14ac:dyDescent="0.25">
      <c r="A463" s="1"/>
      <c r="B463" s="1"/>
      <c r="D463" s="1"/>
      <c r="H463" s="8"/>
      <c r="I463" s="8"/>
      <c r="J463" s="8"/>
    </row>
    <row r="464" spans="1:10" ht="15.75" customHeight="1" x14ac:dyDescent="0.25">
      <c r="A464" s="1"/>
      <c r="B464" s="1"/>
      <c r="D464" s="1"/>
      <c r="H464" s="8"/>
      <c r="I464" s="8"/>
      <c r="J464" s="8"/>
    </row>
    <row r="465" spans="1:10" ht="15.75" customHeight="1" x14ac:dyDescent="0.25">
      <c r="A465" s="1"/>
      <c r="B465" s="1"/>
      <c r="D465" s="1"/>
      <c r="H465" s="8"/>
      <c r="I465" s="8"/>
      <c r="J465" s="8"/>
    </row>
    <row r="466" spans="1:10" ht="15.75" customHeight="1" x14ac:dyDescent="0.25">
      <c r="A466" s="1"/>
      <c r="B466" s="1"/>
      <c r="D466" s="1"/>
      <c r="H466" s="8"/>
      <c r="I466" s="8"/>
      <c r="J466" s="8"/>
    </row>
    <row r="467" spans="1:10" ht="15.75" customHeight="1" x14ac:dyDescent="0.25">
      <c r="A467" s="1"/>
      <c r="B467" s="1"/>
      <c r="D467" s="1"/>
      <c r="H467" s="8"/>
      <c r="I467" s="8"/>
      <c r="J467" s="8"/>
    </row>
    <row r="468" spans="1:10" ht="15.75" customHeight="1" x14ac:dyDescent="0.25">
      <c r="A468" s="1"/>
      <c r="B468" s="1"/>
      <c r="D468" s="1"/>
      <c r="H468" s="8"/>
      <c r="I468" s="8"/>
      <c r="J468" s="8"/>
    </row>
    <row r="469" spans="1:10" ht="15.75" customHeight="1" x14ac:dyDescent="0.25">
      <c r="A469" s="1"/>
      <c r="B469" s="1"/>
      <c r="D469" s="1"/>
      <c r="H469" s="8"/>
      <c r="I469" s="8"/>
      <c r="J469" s="8"/>
    </row>
    <row r="470" spans="1:10" ht="15.75" customHeight="1" x14ac:dyDescent="0.25">
      <c r="A470" s="1"/>
      <c r="B470" s="1"/>
      <c r="D470" s="1"/>
      <c r="H470" s="8"/>
      <c r="I470" s="8"/>
      <c r="J470" s="8"/>
    </row>
    <row r="471" spans="1:10" ht="15.75" customHeight="1" x14ac:dyDescent="0.25">
      <c r="A471" s="1"/>
      <c r="B471" s="1"/>
      <c r="D471" s="1"/>
      <c r="H471" s="8"/>
      <c r="I471" s="8"/>
      <c r="J471" s="8"/>
    </row>
    <row r="472" spans="1:10" ht="15.75" customHeight="1" x14ac:dyDescent="0.25">
      <c r="A472" s="1"/>
      <c r="B472" s="1"/>
      <c r="D472" s="1"/>
      <c r="H472" s="8"/>
      <c r="I472" s="8"/>
      <c r="J472" s="8"/>
    </row>
    <row r="473" spans="1:10" ht="15.75" customHeight="1" x14ac:dyDescent="0.25">
      <c r="A473" s="1"/>
      <c r="B473" s="1"/>
      <c r="D473" s="1"/>
      <c r="H473" s="8"/>
      <c r="I473" s="8"/>
      <c r="J473" s="8"/>
    </row>
    <row r="474" spans="1:10" ht="15.75" customHeight="1" x14ac:dyDescent="0.25">
      <c r="A474" s="1"/>
      <c r="B474" s="1"/>
      <c r="D474" s="1"/>
      <c r="H474" s="8"/>
      <c r="I474" s="8"/>
      <c r="J474" s="8"/>
    </row>
    <row r="475" spans="1:10" ht="15.75" customHeight="1" x14ac:dyDescent="0.25">
      <c r="A475" s="1"/>
      <c r="B475" s="1"/>
      <c r="D475" s="1"/>
      <c r="H475" s="8"/>
      <c r="I475" s="8"/>
      <c r="J475" s="8"/>
    </row>
    <row r="476" spans="1:10" ht="15.75" customHeight="1" x14ac:dyDescent="0.25">
      <c r="A476" s="1"/>
      <c r="B476" s="1"/>
      <c r="D476" s="1"/>
      <c r="H476" s="8"/>
      <c r="I476" s="8"/>
      <c r="J476" s="8"/>
    </row>
    <row r="477" spans="1:10" ht="15.75" customHeight="1" x14ac:dyDescent="0.25">
      <c r="A477" s="1"/>
      <c r="B477" s="1"/>
      <c r="D477" s="1"/>
      <c r="H477" s="8"/>
      <c r="I477" s="8"/>
      <c r="J477" s="8"/>
    </row>
    <row r="478" spans="1:10" ht="15.75" customHeight="1" x14ac:dyDescent="0.25">
      <c r="A478" s="1"/>
      <c r="B478" s="1"/>
      <c r="D478" s="1"/>
      <c r="H478" s="8"/>
      <c r="I478" s="8"/>
      <c r="J478" s="8"/>
    </row>
    <row r="479" spans="1:10" ht="15.75" customHeight="1" x14ac:dyDescent="0.25">
      <c r="A479" s="1"/>
      <c r="B479" s="1"/>
      <c r="D479" s="1"/>
      <c r="H479" s="8"/>
      <c r="I479" s="8"/>
      <c r="J479" s="8"/>
    </row>
    <row r="480" spans="1:10" ht="15.75" customHeight="1" x14ac:dyDescent="0.25">
      <c r="A480" s="1"/>
      <c r="B480" s="1"/>
      <c r="D480" s="1"/>
      <c r="H480" s="8"/>
      <c r="I480" s="8"/>
      <c r="J480" s="8"/>
    </row>
    <row r="481" spans="1:10" ht="15.75" customHeight="1" x14ac:dyDescent="0.25">
      <c r="A481" s="1"/>
      <c r="B481" s="1"/>
      <c r="D481" s="1"/>
      <c r="H481" s="8"/>
      <c r="I481" s="8"/>
      <c r="J481" s="8"/>
    </row>
    <row r="482" spans="1:10" ht="15.75" customHeight="1" x14ac:dyDescent="0.25">
      <c r="A482" s="1"/>
      <c r="B482" s="1"/>
      <c r="D482" s="1"/>
      <c r="H482" s="8"/>
      <c r="I482" s="8"/>
      <c r="J482" s="8"/>
    </row>
    <row r="483" spans="1:10" ht="15.75" customHeight="1" x14ac:dyDescent="0.25">
      <c r="A483" s="1"/>
      <c r="B483" s="1"/>
      <c r="D483" s="1"/>
      <c r="H483" s="8"/>
      <c r="I483" s="8"/>
      <c r="J483" s="8"/>
    </row>
    <row r="484" spans="1:10" ht="15.75" customHeight="1" x14ac:dyDescent="0.25">
      <c r="A484" s="1"/>
      <c r="B484" s="1"/>
      <c r="D484" s="1"/>
      <c r="H484" s="8"/>
      <c r="I484" s="8"/>
      <c r="J484" s="8"/>
    </row>
    <row r="485" spans="1:10" ht="15.75" customHeight="1" x14ac:dyDescent="0.25">
      <c r="A485" s="1"/>
      <c r="B485" s="1"/>
      <c r="D485" s="1"/>
      <c r="H485" s="8"/>
      <c r="I485" s="8"/>
      <c r="J485" s="8"/>
    </row>
    <row r="486" spans="1:10" ht="15.75" customHeight="1" x14ac:dyDescent="0.25">
      <c r="A486" s="1"/>
      <c r="B486" s="1"/>
      <c r="D486" s="1"/>
      <c r="H486" s="8"/>
      <c r="I486" s="8"/>
      <c r="J486" s="8"/>
    </row>
    <row r="487" spans="1:10" ht="15.75" customHeight="1" x14ac:dyDescent="0.25">
      <c r="A487" s="1"/>
      <c r="B487" s="1"/>
      <c r="D487" s="1"/>
      <c r="H487" s="8"/>
      <c r="I487" s="8"/>
      <c r="J487" s="8"/>
    </row>
    <row r="488" spans="1:10" ht="15.75" customHeight="1" x14ac:dyDescent="0.25">
      <c r="A488" s="1"/>
      <c r="B488" s="1"/>
      <c r="D488" s="1"/>
      <c r="H488" s="8"/>
      <c r="I488" s="8"/>
      <c r="J488" s="8"/>
    </row>
    <row r="489" spans="1:10" ht="15.75" customHeight="1" x14ac:dyDescent="0.25">
      <c r="A489" s="1"/>
      <c r="B489" s="1"/>
      <c r="D489" s="1"/>
      <c r="H489" s="8"/>
      <c r="I489" s="8"/>
      <c r="J489" s="8"/>
    </row>
    <row r="490" spans="1:10" ht="15.75" customHeight="1" x14ac:dyDescent="0.25">
      <c r="A490" s="1"/>
      <c r="B490" s="1"/>
      <c r="D490" s="1"/>
      <c r="H490" s="8"/>
      <c r="I490" s="8"/>
      <c r="J490" s="8"/>
    </row>
    <row r="491" spans="1:10" ht="15.75" customHeight="1" x14ac:dyDescent="0.25">
      <c r="A491" s="1"/>
      <c r="B491" s="1"/>
      <c r="D491" s="1"/>
      <c r="H491" s="8"/>
      <c r="I491" s="8"/>
      <c r="J491" s="8"/>
    </row>
    <row r="492" spans="1:10" ht="15.75" customHeight="1" x14ac:dyDescent="0.25">
      <c r="A492" s="1"/>
      <c r="B492" s="1"/>
      <c r="D492" s="1"/>
      <c r="H492" s="8"/>
      <c r="I492" s="8"/>
      <c r="J492" s="8"/>
    </row>
    <row r="493" spans="1:10" ht="15.75" customHeight="1" x14ac:dyDescent="0.25">
      <c r="A493" s="1"/>
      <c r="B493" s="1"/>
      <c r="D493" s="1"/>
      <c r="H493" s="8"/>
      <c r="I493" s="8"/>
      <c r="J493" s="8"/>
    </row>
    <row r="494" spans="1:10" ht="15.75" customHeight="1" x14ac:dyDescent="0.25">
      <c r="A494" s="1"/>
      <c r="B494" s="1"/>
      <c r="D494" s="1"/>
      <c r="H494" s="8"/>
      <c r="I494" s="8"/>
      <c r="J494" s="8"/>
    </row>
    <row r="495" spans="1:10" ht="15.75" customHeight="1" x14ac:dyDescent="0.25">
      <c r="A495" s="1"/>
      <c r="B495" s="1"/>
      <c r="D495" s="1"/>
      <c r="H495" s="8"/>
      <c r="I495" s="8"/>
      <c r="J495" s="8"/>
    </row>
    <row r="496" spans="1:10" ht="15.75" customHeight="1" x14ac:dyDescent="0.25">
      <c r="A496" s="1"/>
      <c r="B496" s="1"/>
      <c r="D496" s="1"/>
      <c r="H496" s="8"/>
      <c r="I496" s="8"/>
      <c r="J496" s="8"/>
    </row>
    <row r="497" spans="1:10" ht="15.75" customHeight="1" x14ac:dyDescent="0.25">
      <c r="A497" s="1"/>
      <c r="B497" s="1"/>
      <c r="D497" s="1"/>
      <c r="H497" s="8"/>
      <c r="I497" s="8"/>
      <c r="J497" s="8"/>
    </row>
    <row r="498" spans="1:10" ht="15.75" customHeight="1" x14ac:dyDescent="0.25">
      <c r="A498" s="1"/>
      <c r="B498" s="1"/>
      <c r="D498" s="1"/>
      <c r="H498" s="8"/>
      <c r="I498" s="8"/>
      <c r="J498" s="8"/>
    </row>
    <row r="499" spans="1:10" ht="15.75" customHeight="1" x14ac:dyDescent="0.25">
      <c r="A499" s="1"/>
      <c r="B499" s="1"/>
      <c r="D499" s="1"/>
      <c r="H499" s="8"/>
      <c r="I499" s="8"/>
      <c r="J499" s="8"/>
    </row>
    <row r="500" spans="1:10" ht="15.75" customHeight="1" x14ac:dyDescent="0.25">
      <c r="A500" s="1"/>
      <c r="B500" s="1"/>
      <c r="D500" s="1"/>
      <c r="H500" s="8"/>
      <c r="I500" s="8"/>
      <c r="J500" s="8"/>
    </row>
    <row r="501" spans="1:10" ht="15.75" customHeight="1" x14ac:dyDescent="0.25">
      <c r="A501" s="1"/>
      <c r="B501" s="1"/>
      <c r="D501" s="1"/>
      <c r="H501" s="8"/>
      <c r="I501" s="8"/>
      <c r="J501" s="8"/>
    </row>
    <row r="502" spans="1:10" ht="15.75" customHeight="1" x14ac:dyDescent="0.25">
      <c r="A502" s="1"/>
      <c r="B502" s="1"/>
      <c r="D502" s="1"/>
      <c r="H502" s="8"/>
      <c r="I502" s="8"/>
      <c r="J502" s="8"/>
    </row>
    <row r="503" spans="1:10" ht="15.75" customHeight="1" x14ac:dyDescent="0.25">
      <c r="A503" s="1"/>
      <c r="B503" s="1"/>
      <c r="D503" s="1"/>
      <c r="H503" s="8"/>
      <c r="I503" s="8"/>
      <c r="J503" s="8"/>
    </row>
    <row r="504" spans="1:10" ht="15.75" customHeight="1" x14ac:dyDescent="0.25">
      <c r="A504" s="1"/>
      <c r="B504" s="1"/>
      <c r="D504" s="1"/>
      <c r="H504" s="8"/>
      <c r="I504" s="8"/>
      <c r="J504" s="8"/>
    </row>
    <row r="505" spans="1:10" ht="15.75" customHeight="1" x14ac:dyDescent="0.25">
      <c r="A505" s="1"/>
      <c r="B505" s="1"/>
      <c r="D505" s="1"/>
      <c r="H505" s="8"/>
      <c r="I505" s="8"/>
      <c r="J505" s="8"/>
    </row>
    <row r="506" spans="1:10" ht="15.75" customHeight="1" x14ac:dyDescent="0.25">
      <c r="A506" s="1"/>
      <c r="B506" s="1"/>
      <c r="D506" s="1"/>
      <c r="H506" s="8"/>
      <c r="I506" s="8"/>
      <c r="J506" s="8"/>
    </row>
    <row r="507" spans="1:10" ht="15.75" customHeight="1" x14ac:dyDescent="0.25">
      <c r="A507" s="1"/>
      <c r="B507" s="1"/>
      <c r="D507" s="1"/>
      <c r="H507" s="8"/>
      <c r="I507" s="8"/>
      <c r="J507" s="8"/>
    </row>
    <row r="508" spans="1:10" ht="15.75" customHeight="1" x14ac:dyDescent="0.25">
      <c r="A508" s="1"/>
      <c r="B508" s="1"/>
      <c r="D508" s="1"/>
      <c r="H508" s="8"/>
      <c r="I508" s="8"/>
      <c r="J508" s="8"/>
    </row>
    <row r="509" spans="1:10" ht="15.75" customHeight="1" x14ac:dyDescent="0.25">
      <c r="A509" s="1"/>
      <c r="B509" s="1"/>
      <c r="D509" s="1"/>
      <c r="H509" s="8"/>
      <c r="I509" s="8"/>
      <c r="J509" s="8"/>
    </row>
    <row r="510" spans="1:10" ht="15.75" customHeight="1" x14ac:dyDescent="0.25">
      <c r="A510" s="1"/>
      <c r="B510" s="1"/>
      <c r="D510" s="1"/>
      <c r="H510" s="8"/>
      <c r="I510" s="8"/>
      <c r="J510" s="8"/>
    </row>
    <row r="511" spans="1:10" ht="15.75" customHeight="1" x14ac:dyDescent="0.25">
      <c r="A511" s="1"/>
      <c r="B511" s="1"/>
      <c r="D511" s="1"/>
      <c r="H511" s="8"/>
      <c r="I511" s="8"/>
      <c r="J511" s="8"/>
    </row>
    <row r="512" spans="1:10" ht="15.75" customHeight="1" x14ac:dyDescent="0.25">
      <c r="A512" s="1"/>
      <c r="B512" s="1"/>
      <c r="D512" s="1"/>
      <c r="H512" s="8"/>
      <c r="I512" s="8"/>
      <c r="J512" s="8"/>
    </row>
    <row r="513" spans="1:10" ht="15.75" customHeight="1" x14ac:dyDescent="0.25">
      <c r="A513" s="1"/>
      <c r="B513" s="1"/>
      <c r="D513" s="1"/>
      <c r="H513" s="8"/>
      <c r="I513" s="8"/>
      <c r="J513" s="8"/>
    </row>
    <row r="514" spans="1:10" ht="15.75" customHeight="1" x14ac:dyDescent="0.25">
      <c r="A514" s="1"/>
      <c r="B514" s="1"/>
      <c r="D514" s="1"/>
      <c r="H514" s="8"/>
      <c r="I514" s="8"/>
      <c r="J514" s="8"/>
    </row>
    <row r="515" spans="1:10" ht="15.75" customHeight="1" x14ac:dyDescent="0.25">
      <c r="A515" s="1"/>
      <c r="B515" s="1"/>
      <c r="D515" s="1"/>
      <c r="H515" s="8"/>
      <c r="I515" s="8"/>
      <c r="J515" s="8"/>
    </row>
    <row r="516" spans="1:10" ht="15.75" customHeight="1" x14ac:dyDescent="0.25">
      <c r="A516" s="1"/>
      <c r="B516" s="1"/>
      <c r="D516" s="1"/>
      <c r="H516" s="8"/>
      <c r="I516" s="8"/>
      <c r="J516" s="8"/>
    </row>
    <row r="517" spans="1:10" ht="15.75" customHeight="1" x14ac:dyDescent="0.25">
      <c r="A517" s="1"/>
      <c r="B517" s="1"/>
      <c r="D517" s="1"/>
      <c r="H517" s="8"/>
      <c r="I517" s="8"/>
      <c r="J517" s="8"/>
    </row>
    <row r="518" spans="1:10" ht="15.75" customHeight="1" x14ac:dyDescent="0.25">
      <c r="A518" s="1"/>
      <c r="B518" s="1"/>
      <c r="D518" s="1"/>
      <c r="H518" s="8"/>
      <c r="I518" s="8"/>
      <c r="J518" s="8"/>
    </row>
    <row r="519" spans="1:10" ht="15.75" customHeight="1" x14ac:dyDescent="0.25">
      <c r="A519" s="1"/>
      <c r="B519" s="1"/>
      <c r="D519" s="1"/>
      <c r="H519" s="8"/>
      <c r="I519" s="8"/>
      <c r="J519" s="8"/>
    </row>
    <row r="520" spans="1:10" ht="15.75" customHeight="1" x14ac:dyDescent="0.25">
      <c r="A520" s="1"/>
      <c r="B520" s="1"/>
      <c r="D520" s="1"/>
      <c r="H520" s="8"/>
      <c r="I520" s="8"/>
      <c r="J520" s="8"/>
    </row>
    <row r="521" spans="1:10" ht="15.75" customHeight="1" x14ac:dyDescent="0.25">
      <c r="A521" s="1"/>
      <c r="B521" s="1"/>
      <c r="D521" s="1"/>
      <c r="H521" s="8"/>
      <c r="I521" s="8"/>
      <c r="J521" s="8"/>
    </row>
    <row r="522" spans="1:10" ht="15.75" customHeight="1" x14ac:dyDescent="0.25">
      <c r="A522" s="1"/>
      <c r="B522" s="1"/>
      <c r="D522" s="1"/>
      <c r="H522" s="8"/>
      <c r="I522" s="8"/>
      <c r="J522" s="8"/>
    </row>
    <row r="523" spans="1:10" ht="15.75" customHeight="1" x14ac:dyDescent="0.25">
      <c r="A523" s="1"/>
      <c r="B523" s="1"/>
      <c r="D523" s="1"/>
      <c r="H523" s="8"/>
      <c r="I523" s="8"/>
      <c r="J523" s="8"/>
    </row>
    <row r="524" spans="1:10" ht="15.75" customHeight="1" x14ac:dyDescent="0.25">
      <c r="A524" s="1"/>
      <c r="B524" s="1"/>
      <c r="D524" s="1"/>
      <c r="H524" s="8"/>
      <c r="I524" s="8"/>
      <c r="J524" s="8"/>
    </row>
    <row r="525" spans="1:10" ht="15.75" customHeight="1" x14ac:dyDescent="0.25">
      <c r="A525" s="1"/>
      <c r="B525" s="1"/>
      <c r="D525" s="1"/>
      <c r="H525" s="8"/>
      <c r="I525" s="8"/>
      <c r="J525" s="8"/>
    </row>
    <row r="526" spans="1:10" ht="15.75" customHeight="1" x14ac:dyDescent="0.25">
      <c r="A526" s="1"/>
      <c r="B526" s="1"/>
      <c r="D526" s="1"/>
      <c r="H526" s="8"/>
      <c r="I526" s="8"/>
      <c r="J526" s="8"/>
    </row>
    <row r="527" spans="1:10" ht="15.75" customHeight="1" x14ac:dyDescent="0.25">
      <c r="A527" s="1"/>
      <c r="B527" s="1"/>
      <c r="D527" s="1"/>
      <c r="H527" s="8"/>
      <c r="I527" s="8"/>
      <c r="J527" s="8"/>
    </row>
    <row r="528" spans="1:10" ht="15.75" customHeight="1" x14ac:dyDescent="0.25">
      <c r="A528" s="1"/>
      <c r="B528" s="1"/>
      <c r="D528" s="1"/>
      <c r="H528" s="8"/>
      <c r="I528" s="8"/>
      <c r="J528" s="8"/>
    </row>
    <row r="529" spans="1:10" ht="15.75" customHeight="1" x14ac:dyDescent="0.25">
      <c r="A529" s="1"/>
      <c r="B529" s="1"/>
      <c r="D529" s="1"/>
      <c r="H529" s="8"/>
      <c r="I529" s="8"/>
      <c r="J529" s="8"/>
    </row>
    <row r="530" spans="1:10" ht="15.75" customHeight="1" x14ac:dyDescent="0.25">
      <c r="A530" s="1"/>
      <c r="B530" s="1"/>
      <c r="D530" s="1"/>
      <c r="H530" s="8"/>
      <c r="I530" s="8"/>
      <c r="J530" s="8"/>
    </row>
    <row r="531" spans="1:10" ht="15.75" customHeight="1" x14ac:dyDescent="0.25">
      <c r="A531" s="1"/>
      <c r="B531" s="1"/>
      <c r="D531" s="1"/>
      <c r="H531" s="8"/>
      <c r="I531" s="8"/>
      <c r="J531" s="8"/>
    </row>
    <row r="532" spans="1:10" ht="15.75" customHeight="1" x14ac:dyDescent="0.25">
      <c r="A532" s="1"/>
      <c r="B532" s="1"/>
      <c r="D532" s="1"/>
      <c r="H532" s="8"/>
      <c r="I532" s="8"/>
      <c r="J532" s="8"/>
    </row>
    <row r="533" spans="1:10" ht="15.75" customHeight="1" x14ac:dyDescent="0.25">
      <c r="A533" s="1"/>
      <c r="B533" s="1"/>
      <c r="D533" s="1"/>
      <c r="H533" s="8"/>
      <c r="I533" s="8"/>
      <c r="J533" s="8"/>
    </row>
    <row r="534" spans="1:10" ht="15.75" customHeight="1" x14ac:dyDescent="0.25">
      <c r="A534" s="1"/>
      <c r="B534" s="1"/>
      <c r="D534" s="1"/>
      <c r="H534" s="8"/>
      <c r="I534" s="8"/>
      <c r="J534" s="8"/>
    </row>
    <row r="535" spans="1:10" ht="15.75" customHeight="1" x14ac:dyDescent="0.25">
      <c r="A535" s="1"/>
      <c r="B535" s="1"/>
      <c r="D535" s="1"/>
      <c r="H535" s="8"/>
      <c r="I535" s="8"/>
      <c r="J535" s="8"/>
    </row>
    <row r="536" spans="1:10" ht="15.75" customHeight="1" x14ac:dyDescent="0.25">
      <c r="A536" s="1"/>
      <c r="B536" s="1"/>
      <c r="D536" s="1"/>
      <c r="H536" s="8"/>
      <c r="I536" s="8"/>
      <c r="J536" s="8"/>
    </row>
    <row r="537" spans="1:10" ht="15.75" customHeight="1" x14ac:dyDescent="0.25">
      <c r="A537" s="1"/>
      <c r="B537" s="1"/>
      <c r="D537" s="1"/>
      <c r="H537" s="8"/>
      <c r="I537" s="8"/>
      <c r="J537" s="8"/>
    </row>
    <row r="538" spans="1:10" ht="15.75" customHeight="1" x14ac:dyDescent="0.25">
      <c r="A538" s="1"/>
      <c r="B538" s="1"/>
      <c r="D538" s="1"/>
      <c r="H538" s="8"/>
      <c r="I538" s="8"/>
      <c r="J538" s="8"/>
    </row>
    <row r="539" spans="1:10" ht="15.75" customHeight="1" x14ac:dyDescent="0.25">
      <c r="A539" s="1"/>
      <c r="B539" s="1"/>
      <c r="D539" s="1"/>
      <c r="H539" s="8"/>
      <c r="I539" s="8"/>
      <c r="J539" s="8"/>
    </row>
    <row r="540" spans="1:10" ht="15.75" customHeight="1" x14ac:dyDescent="0.25">
      <c r="A540" s="1"/>
      <c r="B540" s="1"/>
      <c r="D540" s="1"/>
      <c r="H540" s="8"/>
      <c r="I540" s="8"/>
      <c r="J540" s="8"/>
    </row>
    <row r="541" spans="1:10" ht="15.75" customHeight="1" x14ac:dyDescent="0.25">
      <c r="A541" s="1"/>
      <c r="B541" s="1"/>
      <c r="D541" s="1"/>
      <c r="H541" s="8"/>
      <c r="I541" s="8"/>
      <c r="J541" s="8"/>
    </row>
    <row r="542" spans="1:10" ht="15.75" customHeight="1" x14ac:dyDescent="0.25">
      <c r="A542" s="1"/>
      <c r="B542" s="1"/>
      <c r="D542" s="1"/>
      <c r="H542" s="8"/>
      <c r="I542" s="8"/>
      <c r="J542" s="8"/>
    </row>
    <row r="543" spans="1:10" ht="15.75" customHeight="1" x14ac:dyDescent="0.25">
      <c r="A543" s="1"/>
      <c r="B543" s="1"/>
      <c r="D543" s="1"/>
      <c r="H543" s="8"/>
      <c r="I543" s="8"/>
      <c r="J543" s="8"/>
    </row>
    <row r="544" spans="1:10" ht="15.75" customHeight="1" x14ac:dyDescent="0.25">
      <c r="A544" s="1"/>
      <c r="B544" s="1"/>
      <c r="D544" s="1"/>
      <c r="H544" s="8"/>
      <c r="I544" s="8"/>
      <c r="J544" s="8"/>
    </row>
    <row r="545" spans="1:10" ht="15.75" customHeight="1" x14ac:dyDescent="0.25">
      <c r="A545" s="1"/>
      <c r="B545" s="1"/>
      <c r="D545" s="1"/>
      <c r="H545" s="8"/>
      <c r="I545" s="8"/>
      <c r="J545" s="8"/>
    </row>
    <row r="546" spans="1:10" ht="15.75" customHeight="1" x14ac:dyDescent="0.25">
      <c r="A546" s="1"/>
      <c r="B546" s="1"/>
      <c r="D546" s="1"/>
      <c r="H546" s="8"/>
      <c r="I546" s="8"/>
      <c r="J546" s="8"/>
    </row>
    <row r="547" spans="1:10" ht="15.75" customHeight="1" x14ac:dyDescent="0.25">
      <c r="A547" s="1"/>
      <c r="B547" s="1"/>
      <c r="D547" s="1"/>
      <c r="H547" s="8"/>
      <c r="I547" s="8"/>
      <c r="J547" s="8"/>
    </row>
    <row r="548" spans="1:10" ht="15.75" customHeight="1" x14ac:dyDescent="0.25">
      <c r="A548" s="1"/>
      <c r="B548" s="1"/>
      <c r="D548" s="1"/>
      <c r="H548" s="8"/>
      <c r="I548" s="8"/>
      <c r="J548" s="8"/>
    </row>
    <row r="549" spans="1:10" ht="15.75" customHeight="1" x14ac:dyDescent="0.25">
      <c r="A549" s="1"/>
      <c r="B549" s="1"/>
      <c r="D549" s="1"/>
      <c r="H549" s="8"/>
      <c r="I549" s="8"/>
      <c r="J549" s="8"/>
    </row>
    <row r="550" spans="1:10" ht="15.75" customHeight="1" x14ac:dyDescent="0.25">
      <c r="A550" s="1"/>
      <c r="B550" s="1"/>
      <c r="D550" s="1"/>
      <c r="H550" s="8"/>
      <c r="I550" s="8"/>
      <c r="J550" s="8"/>
    </row>
    <row r="551" spans="1:10" ht="15.75" customHeight="1" x14ac:dyDescent="0.25">
      <c r="A551" s="1"/>
      <c r="B551" s="1"/>
      <c r="D551" s="1"/>
      <c r="H551" s="8"/>
      <c r="I551" s="8"/>
      <c r="J551" s="8"/>
    </row>
    <row r="552" spans="1:10" ht="15.75" customHeight="1" x14ac:dyDescent="0.25">
      <c r="A552" s="1"/>
      <c r="B552" s="1"/>
      <c r="D552" s="1"/>
      <c r="H552" s="8"/>
      <c r="I552" s="8"/>
      <c r="J552" s="8"/>
    </row>
    <row r="553" spans="1:10" ht="15.75" customHeight="1" x14ac:dyDescent="0.25">
      <c r="A553" s="1"/>
      <c r="B553" s="1"/>
      <c r="D553" s="1"/>
      <c r="H553" s="8"/>
      <c r="I553" s="8"/>
      <c r="J553" s="8"/>
    </row>
    <row r="554" spans="1:10" ht="15.75" customHeight="1" x14ac:dyDescent="0.25">
      <c r="A554" s="1"/>
      <c r="B554" s="1"/>
      <c r="D554" s="1"/>
      <c r="H554" s="8"/>
      <c r="I554" s="8"/>
      <c r="J554" s="8"/>
    </row>
    <row r="555" spans="1:10" ht="15.75" customHeight="1" x14ac:dyDescent="0.25">
      <c r="A555" s="1"/>
      <c r="B555" s="1"/>
      <c r="D555" s="1"/>
      <c r="H555" s="8"/>
      <c r="I555" s="8"/>
      <c r="J555" s="8"/>
    </row>
    <row r="556" spans="1:10" ht="15.75" customHeight="1" x14ac:dyDescent="0.25">
      <c r="A556" s="1"/>
      <c r="B556" s="1"/>
      <c r="D556" s="1"/>
      <c r="H556" s="8"/>
      <c r="I556" s="8"/>
      <c r="J556" s="8"/>
    </row>
    <row r="557" spans="1:10" ht="15.75" customHeight="1" x14ac:dyDescent="0.25">
      <c r="A557" s="1"/>
      <c r="B557" s="1"/>
      <c r="D557" s="1"/>
      <c r="H557" s="8"/>
      <c r="I557" s="8"/>
      <c r="J557" s="8"/>
    </row>
    <row r="558" spans="1:10" ht="15.75" customHeight="1" x14ac:dyDescent="0.25">
      <c r="A558" s="1"/>
      <c r="B558" s="1"/>
      <c r="D558" s="1"/>
      <c r="H558" s="8"/>
      <c r="I558" s="8"/>
      <c r="J558" s="8"/>
    </row>
    <row r="559" spans="1:10" ht="15.75" customHeight="1" x14ac:dyDescent="0.25">
      <c r="A559" s="1"/>
      <c r="B559" s="1"/>
      <c r="D559" s="1"/>
      <c r="H559" s="8"/>
      <c r="I559" s="8"/>
      <c r="J559" s="8"/>
    </row>
    <row r="560" spans="1:10" ht="15.75" customHeight="1" x14ac:dyDescent="0.25">
      <c r="A560" s="1"/>
      <c r="B560" s="1"/>
      <c r="D560" s="1"/>
      <c r="H560" s="8"/>
      <c r="I560" s="8"/>
      <c r="J560" s="8"/>
    </row>
    <row r="561" spans="1:10" ht="15.75" customHeight="1" x14ac:dyDescent="0.25">
      <c r="A561" s="1"/>
      <c r="B561" s="1"/>
      <c r="D561" s="1"/>
      <c r="H561" s="8"/>
      <c r="I561" s="8"/>
      <c r="J561" s="8"/>
    </row>
    <row r="562" spans="1:10" ht="15.75" customHeight="1" x14ac:dyDescent="0.25">
      <c r="A562" s="1"/>
      <c r="B562" s="1"/>
      <c r="D562" s="1"/>
      <c r="H562" s="8"/>
      <c r="I562" s="8"/>
      <c r="J562" s="8"/>
    </row>
    <row r="563" spans="1:10" ht="15.75" customHeight="1" x14ac:dyDescent="0.25">
      <c r="A563" s="1"/>
      <c r="B563" s="1"/>
      <c r="D563" s="1"/>
      <c r="H563" s="8"/>
      <c r="I563" s="8"/>
      <c r="J563" s="8"/>
    </row>
    <row r="564" spans="1:10" ht="15.75" customHeight="1" x14ac:dyDescent="0.25">
      <c r="A564" s="1"/>
      <c r="B564" s="1"/>
      <c r="D564" s="1"/>
      <c r="H564" s="8"/>
      <c r="I564" s="8"/>
      <c r="J564" s="8"/>
    </row>
    <row r="565" spans="1:10" ht="15.75" customHeight="1" x14ac:dyDescent="0.25">
      <c r="A565" s="1"/>
      <c r="B565" s="1"/>
      <c r="D565" s="1"/>
      <c r="H565" s="8"/>
      <c r="I565" s="8"/>
      <c r="J565" s="8"/>
    </row>
    <row r="566" spans="1:10" ht="15.75" customHeight="1" x14ac:dyDescent="0.25">
      <c r="A566" s="1"/>
      <c r="B566" s="1"/>
      <c r="D566" s="1"/>
      <c r="H566" s="8"/>
      <c r="I566" s="8"/>
      <c r="J566" s="8"/>
    </row>
    <row r="567" spans="1:10" ht="15.75" customHeight="1" x14ac:dyDescent="0.25">
      <c r="A567" s="1"/>
      <c r="B567" s="1"/>
      <c r="D567" s="1"/>
      <c r="H567" s="8"/>
      <c r="I567" s="8"/>
      <c r="J567" s="8"/>
    </row>
    <row r="568" spans="1:10" ht="15.75" customHeight="1" x14ac:dyDescent="0.25">
      <c r="A568" s="1"/>
      <c r="B568" s="1"/>
      <c r="D568" s="1"/>
      <c r="H568" s="8"/>
      <c r="I568" s="8"/>
      <c r="J568" s="8"/>
    </row>
    <row r="569" spans="1:10" ht="15.75" customHeight="1" x14ac:dyDescent="0.25">
      <c r="A569" s="1"/>
      <c r="B569" s="1"/>
      <c r="D569" s="1"/>
      <c r="H569" s="8"/>
      <c r="I569" s="8"/>
      <c r="J569" s="8"/>
    </row>
    <row r="570" spans="1:10" ht="15.75" customHeight="1" x14ac:dyDescent="0.25">
      <c r="A570" s="1"/>
      <c r="B570" s="1"/>
      <c r="D570" s="1"/>
      <c r="H570" s="8"/>
      <c r="I570" s="8"/>
      <c r="J570" s="8"/>
    </row>
    <row r="571" spans="1:10" ht="15.75" customHeight="1" x14ac:dyDescent="0.25">
      <c r="A571" s="1"/>
      <c r="B571" s="1"/>
      <c r="D571" s="1"/>
      <c r="H571" s="8"/>
      <c r="I571" s="8"/>
      <c r="J571" s="8"/>
    </row>
    <row r="572" spans="1:10" ht="15.75" customHeight="1" x14ac:dyDescent="0.25">
      <c r="A572" s="1"/>
      <c r="B572" s="1"/>
      <c r="D572" s="1"/>
      <c r="H572" s="8"/>
      <c r="I572" s="8"/>
      <c r="J572" s="8"/>
    </row>
    <row r="573" spans="1:10" ht="15.75" customHeight="1" x14ac:dyDescent="0.25">
      <c r="A573" s="1"/>
      <c r="B573" s="1"/>
      <c r="D573" s="1"/>
      <c r="H573" s="8"/>
      <c r="I573" s="8"/>
      <c r="J573" s="8"/>
    </row>
    <row r="574" spans="1:10" ht="15.75" customHeight="1" x14ac:dyDescent="0.25">
      <c r="A574" s="1"/>
      <c r="B574" s="1"/>
      <c r="D574" s="1"/>
      <c r="H574" s="8"/>
      <c r="I574" s="8"/>
      <c r="J574" s="8"/>
    </row>
    <row r="575" spans="1:10" ht="15.75" customHeight="1" x14ac:dyDescent="0.25">
      <c r="A575" s="1"/>
      <c r="B575" s="1"/>
      <c r="D575" s="1"/>
      <c r="H575" s="8"/>
      <c r="I575" s="8"/>
      <c r="J575" s="8"/>
    </row>
    <row r="576" spans="1:10" ht="15.75" customHeight="1" x14ac:dyDescent="0.25">
      <c r="A576" s="1"/>
      <c r="B576" s="1"/>
      <c r="D576" s="1"/>
      <c r="H576" s="8"/>
      <c r="I576" s="8"/>
      <c r="J576" s="8"/>
    </row>
    <row r="577" spans="1:10" ht="15.75" customHeight="1" x14ac:dyDescent="0.25">
      <c r="A577" s="1"/>
      <c r="B577" s="1"/>
      <c r="D577" s="1"/>
      <c r="H577" s="8"/>
      <c r="I577" s="8"/>
      <c r="J577" s="8"/>
    </row>
    <row r="578" spans="1:10" ht="15.75" customHeight="1" x14ac:dyDescent="0.25">
      <c r="A578" s="1"/>
      <c r="B578" s="1"/>
      <c r="D578" s="1"/>
      <c r="H578" s="8"/>
      <c r="I578" s="8"/>
      <c r="J578" s="8"/>
    </row>
    <row r="579" spans="1:10" ht="15.75" customHeight="1" x14ac:dyDescent="0.25">
      <c r="A579" s="1"/>
      <c r="B579" s="1"/>
      <c r="D579" s="1"/>
      <c r="H579" s="8"/>
      <c r="I579" s="8"/>
      <c r="J579" s="8"/>
    </row>
    <row r="580" spans="1:10" ht="15.75" customHeight="1" x14ac:dyDescent="0.25">
      <c r="A580" s="1"/>
      <c r="B580" s="1"/>
      <c r="D580" s="1"/>
      <c r="H580" s="8"/>
      <c r="I580" s="8"/>
      <c r="J580" s="8"/>
    </row>
    <row r="581" spans="1:10" ht="15.75" customHeight="1" x14ac:dyDescent="0.25">
      <c r="A581" s="1"/>
      <c r="B581" s="1"/>
      <c r="D581" s="1"/>
      <c r="H581" s="8"/>
      <c r="I581" s="8"/>
      <c r="J581" s="8"/>
    </row>
    <row r="582" spans="1:10" ht="15.75" customHeight="1" x14ac:dyDescent="0.25">
      <c r="A582" s="1"/>
      <c r="B582" s="1"/>
      <c r="D582" s="1"/>
      <c r="H582" s="8"/>
      <c r="I582" s="8"/>
      <c r="J582" s="8"/>
    </row>
    <row r="583" spans="1:10" ht="15.75" customHeight="1" x14ac:dyDescent="0.25">
      <c r="A583" s="1"/>
      <c r="B583" s="1"/>
      <c r="D583" s="1"/>
      <c r="H583" s="8"/>
      <c r="I583" s="8"/>
      <c r="J583" s="8"/>
    </row>
    <row r="584" spans="1:10" ht="15.75" customHeight="1" x14ac:dyDescent="0.25">
      <c r="A584" s="1"/>
      <c r="B584" s="1"/>
      <c r="D584" s="1"/>
      <c r="H584" s="8"/>
      <c r="I584" s="8"/>
      <c r="J584" s="8"/>
    </row>
    <row r="585" spans="1:10" ht="15.75" customHeight="1" x14ac:dyDescent="0.25">
      <c r="A585" s="1"/>
      <c r="B585" s="1"/>
      <c r="D585" s="1"/>
      <c r="H585" s="8"/>
      <c r="I585" s="8"/>
      <c r="J585" s="8"/>
    </row>
    <row r="586" spans="1:10" ht="15.75" customHeight="1" x14ac:dyDescent="0.25">
      <c r="A586" s="1"/>
      <c r="B586" s="1"/>
      <c r="D586" s="1"/>
      <c r="H586" s="8"/>
      <c r="I586" s="8"/>
      <c r="J586" s="8"/>
    </row>
    <row r="587" spans="1:10" ht="15.75" customHeight="1" x14ac:dyDescent="0.25">
      <c r="A587" s="1"/>
      <c r="B587" s="1"/>
      <c r="D587" s="1"/>
      <c r="H587" s="8"/>
      <c r="I587" s="8"/>
      <c r="J587" s="8"/>
    </row>
    <row r="588" spans="1:10" ht="15.75" customHeight="1" x14ac:dyDescent="0.25">
      <c r="A588" s="1"/>
      <c r="B588" s="1"/>
      <c r="D588" s="1"/>
      <c r="H588" s="8"/>
      <c r="I588" s="8"/>
      <c r="J588" s="8"/>
    </row>
    <row r="589" spans="1:10" ht="15.75" customHeight="1" x14ac:dyDescent="0.25">
      <c r="A589" s="1"/>
      <c r="B589" s="1"/>
      <c r="D589" s="1"/>
      <c r="H589" s="8"/>
      <c r="I589" s="8"/>
      <c r="J589" s="8"/>
    </row>
    <row r="590" spans="1:10" ht="15.75" customHeight="1" x14ac:dyDescent="0.25">
      <c r="A590" s="1"/>
      <c r="B590" s="1"/>
      <c r="D590" s="1"/>
      <c r="H590" s="8"/>
      <c r="I590" s="8"/>
      <c r="J590" s="8"/>
    </row>
    <row r="591" spans="1:10" ht="15.75" customHeight="1" x14ac:dyDescent="0.25">
      <c r="A591" s="1"/>
      <c r="B591" s="1"/>
      <c r="D591" s="1"/>
      <c r="H591" s="8"/>
      <c r="I591" s="8"/>
      <c r="J591" s="8"/>
    </row>
    <row r="592" spans="1:10" ht="15.75" customHeight="1" x14ac:dyDescent="0.25">
      <c r="A592" s="1"/>
      <c r="B592" s="1"/>
      <c r="D592" s="1"/>
      <c r="H592" s="8"/>
      <c r="I592" s="8"/>
      <c r="J592" s="8"/>
    </row>
    <row r="593" spans="1:10" ht="15.75" customHeight="1" x14ac:dyDescent="0.25">
      <c r="A593" s="1"/>
      <c r="B593" s="1"/>
      <c r="D593" s="1"/>
      <c r="H593" s="8"/>
      <c r="I593" s="8"/>
      <c r="J593" s="8"/>
    </row>
    <row r="594" spans="1:10" ht="15.75" customHeight="1" x14ac:dyDescent="0.25">
      <c r="A594" s="1"/>
      <c r="B594" s="1"/>
      <c r="D594" s="1"/>
      <c r="H594" s="8"/>
      <c r="I594" s="8"/>
      <c r="J594" s="8"/>
    </row>
    <row r="595" spans="1:10" ht="15.75" customHeight="1" x14ac:dyDescent="0.25">
      <c r="A595" s="1"/>
      <c r="B595" s="1"/>
      <c r="D595" s="1"/>
      <c r="H595" s="8"/>
      <c r="I595" s="8"/>
      <c r="J595" s="8"/>
    </row>
    <row r="596" spans="1:10" ht="15.75" customHeight="1" x14ac:dyDescent="0.25">
      <c r="A596" s="1"/>
      <c r="B596" s="1"/>
      <c r="D596" s="1"/>
      <c r="H596" s="8"/>
      <c r="I596" s="8"/>
      <c r="J596" s="8"/>
    </row>
    <row r="597" spans="1:10" ht="15.75" customHeight="1" x14ac:dyDescent="0.25">
      <c r="A597" s="1"/>
      <c r="B597" s="1"/>
      <c r="D597" s="1"/>
      <c r="H597" s="8"/>
      <c r="I597" s="8"/>
      <c r="J597" s="8"/>
    </row>
    <row r="598" spans="1:10" ht="15.75" customHeight="1" x14ac:dyDescent="0.25">
      <c r="A598" s="1"/>
      <c r="B598" s="1"/>
      <c r="D598" s="1"/>
      <c r="H598" s="8"/>
      <c r="I598" s="8"/>
      <c r="J598" s="8"/>
    </row>
    <row r="599" spans="1:10" ht="15.75" customHeight="1" x14ac:dyDescent="0.25">
      <c r="A599" s="1"/>
      <c r="B599" s="1"/>
      <c r="D599" s="1"/>
      <c r="H599" s="8"/>
      <c r="I599" s="8"/>
      <c r="J599" s="8"/>
    </row>
    <row r="600" spans="1:10" ht="15.75" customHeight="1" x14ac:dyDescent="0.25">
      <c r="A600" s="1"/>
      <c r="B600" s="1"/>
      <c r="D600" s="1"/>
      <c r="H600" s="8"/>
      <c r="I600" s="8"/>
      <c r="J600" s="8"/>
    </row>
    <row r="601" spans="1:10" ht="15.75" customHeight="1" x14ac:dyDescent="0.25">
      <c r="A601" s="1"/>
      <c r="B601" s="1"/>
      <c r="D601" s="1"/>
      <c r="H601" s="8"/>
      <c r="I601" s="8"/>
      <c r="J601" s="8"/>
    </row>
    <row r="602" spans="1:10" ht="15.75" customHeight="1" x14ac:dyDescent="0.25">
      <c r="A602" s="1"/>
      <c r="B602" s="1"/>
      <c r="D602" s="1"/>
      <c r="H602" s="8"/>
      <c r="I602" s="8"/>
      <c r="J602" s="8"/>
    </row>
    <row r="603" spans="1:10" ht="15.75" customHeight="1" x14ac:dyDescent="0.25">
      <c r="A603" s="1"/>
      <c r="B603" s="1"/>
      <c r="D603" s="1"/>
      <c r="H603" s="8"/>
      <c r="I603" s="8"/>
      <c r="J603" s="8"/>
    </row>
    <row r="604" spans="1:10" ht="15.75" customHeight="1" x14ac:dyDescent="0.25">
      <c r="A604" s="1"/>
      <c r="B604" s="1"/>
      <c r="D604" s="1"/>
      <c r="H604" s="8"/>
      <c r="I604" s="8"/>
      <c r="J604" s="8"/>
    </row>
    <row r="605" spans="1:10" ht="15.75" customHeight="1" x14ac:dyDescent="0.25">
      <c r="A605" s="1"/>
      <c r="B605" s="1"/>
      <c r="D605" s="1"/>
      <c r="H605" s="8"/>
      <c r="I605" s="8"/>
      <c r="J605" s="8"/>
    </row>
    <row r="606" spans="1:10" ht="15.75" customHeight="1" x14ac:dyDescent="0.25">
      <c r="A606" s="1"/>
      <c r="B606" s="1"/>
      <c r="D606" s="1"/>
      <c r="H606" s="8"/>
      <c r="I606" s="8"/>
      <c r="J606" s="8"/>
    </row>
    <row r="607" spans="1:10" ht="15.75" customHeight="1" x14ac:dyDescent="0.25">
      <c r="A607" s="1"/>
      <c r="B607" s="1"/>
      <c r="D607" s="1"/>
      <c r="H607" s="8"/>
      <c r="I607" s="8"/>
      <c r="J607" s="8"/>
    </row>
    <row r="608" spans="1:10" ht="15.75" customHeight="1" x14ac:dyDescent="0.25">
      <c r="A608" s="1"/>
      <c r="B608" s="1"/>
      <c r="D608" s="1"/>
      <c r="H608" s="8"/>
      <c r="I608" s="8"/>
      <c r="J608" s="8"/>
    </row>
    <row r="609" spans="1:10" ht="15.75" customHeight="1" x14ac:dyDescent="0.25">
      <c r="A609" s="1"/>
      <c r="B609" s="1"/>
      <c r="D609" s="1"/>
      <c r="H609" s="8"/>
      <c r="I609" s="8"/>
      <c r="J609" s="8"/>
    </row>
    <row r="610" spans="1:10" ht="15.75" customHeight="1" x14ac:dyDescent="0.25">
      <c r="A610" s="1"/>
      <c r="B610" s="1"/>
      <c r="D610" s="1"/>
      <c r="H610" s="8"/>
      <c r="I610" s="8"/>
      <c r="J610" s="8"/>
    </row>
    <row r="611" spans="1:10" ht="15.75" customHeight="1" x14ac:dyDescent="0.25">
      <c r="A611" s="1"/>
      <c r="B611" s="1"/>
      <c r="D611" s="1"/>
      <c r="H611" s="8"/>
      <c r="I611" s="8"/>
      <c r="J611" s="8"/>
    </row>
    <row r="612" spans="1:10" ht="15.75" customHeight="1" x14ac:dyDescent="0.25">
      <c r="A612" s="1"/>
      <c r="B612" s="1"/>
      <c r="D612" s="1"/>
      <c r="H612" s="8"/>
      <c r="I612" s="8"/>
      <c r="J612" s="8"/>
    </row>
    <row r="613" spans="1:10" ht="15.75" customHeight="1" x14ac:dyDescent="0.25">
      <c r="A613" s="1"/>
      <c r="B613" s="1"/>
      <c r="D613" s="1"/>
      <c r="H613" s="8"/>
      <c r="I613" s="8"/>
      <c r="J613" s="8"/>
    </row>
    <row r="614" spans="1:10" ht="15.75" customHeight="1" x14ac:dyDescent="0.25">
      <c r="A614" s="1"/>
      <c r="B614" s="1"/>
      <c r="D614" s="1"/>
      <c r="H614" s="8"/>
      <c r="I614" s="8"/>
      <c r="J614" s="8"/>
    </row>
    <row r="615" spans="1:10" ht="15.75" customHeight="1" x14ac:dyDescent="0.25">
      <c r="A615" s="1"/>
      <c r="B615" s="1"/>
      <c r="D615" s="1"/>
      <c r="H615" s="8"/>
      <c r="I615" s="8"/>
      <c r="J615" s="8"/>
    </row>
    <row r="616" spans="1:10" ht="15.75" customHeight="1" x14ac:dyDescent="0.25">
      <c r="A616" s="1"/>
      <c r="B616" s="1"/>
      <c r="D616" s="1"/>
      <c r="H616" s="8"/>
      <c r="I616" s="8"/>
      <c r="J616" s="8"/>
    </row>
    <row r="617" spans="1:10" ht="15.75" customHeight="1" x14ac:dyDescent="0.25">
      <c r="A617" s="1"/>
      <c r="B617" s="1"/>
      <c r="D617" s="1"/>
      <c r="H617" s="8"/>
      <c r="I617" s="8"/>
      <c r="J617" s="8"/>
    </row>
    <row r="618" spans="1:10" ht="15.75" customHeight="1" x14ac:dyDescent="0.25">
      <c r="A618" s="1"/>
      <c r="B618" s="1"/>
      <c r="D618" s="1"/>
      <c r="H618" s="8"/>
      <c r="I618" s="8"/>
      <c r="J618" s="8"/>
    </row>
    <row r="619" spans="1:10" ht="15.75" customHeight="1" x14ac:dyDescent="0.25">
      <c r="A619" s="1"/>
      <c r="B619" s="1"/>
      <c r="D619" s="1"/>
      <c r="H619" s="8"/>
      <c r="I619" s="8"/>
      <c r="J619" s="8"/>
    </row>
    <row r="620" spans="1:10" ht="15.75" customHeight="1" x14ac:dyDescent="0.25">
      <c r="A620" s="1"/>
      <c r="B620" s="1"/>
      <c r="D620" s="1"/>
      <c r="H620" s="8"/>
      <c r="I620" s="8"/>
      <c r="J620" s="8"/>
    </row>
    <row r="621" spans="1:10" ht="15.75" customHeight="1" x14ac:dyDescent="0.25">
      <c r="A621" s="1"/>
      <c r="B621" s="1"/>
      <c r="D621" s="1"/>
      <c r="H621" s="8"/>
      <c r="I621" s="8"/>
      <c r="J621" s="8"/>
    </row>
    <row r="622" spans="1:10" ht="15.75" customHeight="1" x14ac:dyDescent="0.25">
      <c r="A622" s="1"/>
      <c r="B622" s="1"/>
      <c r="D622" s="1"/>
      <c r="H622" s="8"/>
      <c r="I622" s="8"/>
      <c r="J622" s="8"/>
    </row>
    <row r="623" spans="1:10" ht="15.75" customHeight="1" x14ac:dyDescent="0.25">
      <c r="A623" s="1"/>
      <c r="B623" s="1"/>
      <c r="D623" s="1"/>
      <c r="H623" s="8"/>
      <c r="I623" s="8"/>
      <c r="J623" s="8"/>
    </row>
    <row r="624" spans="1:10" ht="15.75" customHeight="1" x14ac:dyDescent="0.25">
      <c r="A624" s="1"/>
      <c r="B624" s="1"/>
      <c r="D624" s="1"/>
      <c r="H624" s="8"/>
      <c r="I624" s="8"/>
      <c r="J624" s="8"/>
    </row>
    <row r="625" spans="1:10" ht="15.75" customHeight="1" x14ac:dyDescent="0.25">
      <c r="A625" s="1"/>
      <c r="B625" s="1"/>
      <c r="D625" s="1"/>
      <c r="H625" s="8"/>
      <c r="I625" s="8"/>
      <c r="J625" s="8"/>
    </row>
    <row r="626" spans="1:10" ht="15.75" customHeight="1" x14ac:dyDescent="0.25">
      <c r="A626" s="1"/>
      <c r="B626" s="1"/>
      <c r="D626" s="1"/>
      <c r="H626" s="8"/>
      <c r="I626" s="8"/>
      <c r="J626" s="8"/>
    </row>
    <row r="627" spans="1:10" ht="15.75" customHeight="1" x14ac:dyDescent="0.25">
      <c r="A627" s="1"/>
      <c r="B627" s="1"/>
      <c r="D627" s="1"/>
      <c r="H627" s="8"/>
      <c r="I627" s="8"/>
      <c r="J627" s="8"/>
    </row>
    <row r="628" spans="1:10" ht="15.75" customHeight="1" x14ac:dyDescent="0.25">
      <c r="A628" s="1"/>
      <c r="B628" s="1"/>
      <c r="D628" s="1"/>
      <c r="H628" s="8"/>
      <c r="I628" s="8"/>
      <c r="J628" s="8"/>
    </row>
    <row r="629" spans="1:10" ht="15.75" customHeight="1" x14ac:dyDescent="0.25">
      <c r="A629" s="1"/>
      <c r="B629" s="1"/>
      <c r="D629" s="1"/>
      <c r="H629" s="8"/>
      <c r="I629" s="8"/>
      <c r="J629" s="8"/>
    </row>
    <row r="630" spans="1:10" ht="15.75" customHeight="1" x14ac:dyDescent="0.25">
      <c r="A630" s="1"/>
      <c r="B630" s="1"/>
      <c r="D630" s="1"/>
      <c r="H630" s="8"/>
      <c r="I630" s="8"/>
      <c r="J630" s="8"/>
    </row>
    <row r="631" spans="1:10" ht="15.75" customHeight="1" x14ac:dyDescent="0.25">
      <c r="A631" s="1"/>
      <c r="B631" s="1"/>
      <c r="D631" s="1"/>
      <c r="H631" s="8"/>
      <c r="I631" s="8"/>
      <c r="J631" s="8"/>
    </row>
    <row r="632" spans="1:10" ht="15.75" customHeight="1" x14ac:dyDescent="0.25">
      <c r="A632" s="1"/>
      <c r="B632" s="1"/>
      <c r="D632" s="1"/>
      <c r="H632" s="8"/>
      <c r="I632" s="8"/>
      <c r="J632" s="8"/>
    </row>
    <row r="633" spans="1:10" ht="15.75" customHeight="1" x14ac:dyDescent="0.25">
      <c r="A633" s="1"/>
      <c r="B633" s="1"/>
      <c r="D633" s="1"/>
      <c r="H633" s="8"/>
      <c r="I633" s="8"/>
      <c r="J633" s="8"/>
    </row>
    <row r="634" spans="1:10" ht="15.75" customHeight="1" x14ac:dyDescent="0.25">
      <c r="A634" s="1"/>
      <c r="B634" s="1"/>
      <c r="D634" s="1"/>
      <c r="H634" s="8"/>
      <c r="I634" s="8"/>
      <c r="J634" s="8"/>
    </row>
    <row r="635" spans="1:10" ht="15.75" customHeight="1" x14ac:dyDescent="0.25">
      <c r="A635" s="1"/>
      <c r="B635" s="1"/>
      <c r="D635" s="1"/>
      <c r="H635" s="8"/>
      <c r="I635" s="8"/>
      <c r="J635" s="8"/>
    </row>
    <row r="636" spans="1:10" ht="15.75" customHeight="1" x14ac:dyDescent="0.25">
      <c r="A636" s="1"/>
      <c r="B636" s="1"/>
      <c r="D636" s="1"/>
      <c r="H636" s="8"/>
      <c r="I636" s="8"/>
      <c r="J636" s="8"/>
    </row>
    <row r="637" spans="1:10" ht="15.75" customHeight="1" x14ac:dyDescent="0.25">
      <c r="A637" s="1"/>
      <c r="B637" s="1"/>
      <c r="D637" s="1"/>
      <c r="H637" s="8"/>
      <c r="I637" s="8"/>
      <c r="J637" s="8"/>
    </row>
    <row r="638" spans="1:10" ht="15.75" customHeight="1" x14ac:dyDescent="0.25">
      <c r="A638" s="1"/>
      <c r="B638" s="1"/>
      <c r="D638" s="1"/>
      <c r="H638" s="8"/>
      <c r="I638" s="8"/>
      <c r="J638" s="8"/>
    </row>
    <row r="639" spans="1:10" ht="15.75" customHeight="1" x14ac:dyDescent="0.25">
      <c r="A639" s="1"/>
      <c r="B639" s="1"/>
      <c r="D639" s="1"/>
      <c r="H639" s="8"/>
      <c r="I639" s="8"/>
      <c r="J639" s="8"/>
    </row>
    <row r="640" spans="1:10" ht="15.75" customHeight="1" x14ac:dyDescent="0.25">
      <c r="A640" s="1"/>
      <c r="B640" s="1"/>
      <c r="D640" s="1"/>
      <c r="H640" s="8"/>
      <c r="I640" s="8"/>
      <c r="J640" s="8"/>
    </row>
    <row r="641" spans="1:10" ht="15.75" customHeight="1" x14ac:dyDescent="0.25">
      <c r="A641" s="1"/>
      <c r="B641" s="1"/>
      <c r="D641" s="1"/>
      <c r="H641" s="8"/>
      <c r="I641" s="8"/>
      <c r="J641" s="8"/>
    </row>
    <row r="642" spans="1:10" ht="15.75" customHeight="1" x14ac:dyDescent="0.25">
      <c r="A642" s="1"/>
      <c r="B642" s="1"/>
      <c r="D642" s="1"/>
      <c r="H642" s="8"/>
      <c r="I642" s="8"/>
      <c r="J642" s="8"/>
    </row>
    <row r="643" spans="1:10" ht="15.75" customHeight="1" x14ac:dyDescent="0.25">
      <c r="A643" s="1"/>
      <c r="B643" s="1"/>
      <c r="D643" s="1"/>
      <c r="H643" s="8"/>
      <c r="I643" s="8"/>
      <c r="J643" s="8"/>
    </row>
    <row r="644" spans="1:10" ht="15.75" customHeight="1" x14ac:dyDescent="0.25">
      <c r="A644" s="1"/>
      <c r="B644" s="1"/>
      <c r="D644" s="1"/>
      <c r="H644" s="8"/>
      <c r="I644" s="8"/>
      <c r="J644" s="8"/>
    </row>
    <row r="645" spans="1:10" ht="15.75" customHeight="1" x14ac:dyDescent="0.25">
      <c r="A645" s="1"/>
      <c r="B645" s="1"/>
      <c r="D645" s="1"/>
      <c r="H645" s="8"/>
      <c r="I645" s="8"/>
      <c r="J645" s="8"/>
    </row>
    <row r="646" spans="1:10" ht="15.75" customHeight="1" x14ac:dyDescent="0.25">
      <c r="A646" s="1"/>
      <c r="B646" s="1"/>
      <c r="D646" s="1"/>
      <c r="H646" s="8"/>
      <c r="I646" s="8"/>
      <c r="J646" s="8"/>
    </row>
    <row r="647" spans="1:10" ht="15.75" customHeight="1" x14ac:dyDescent="0.25">
      <c r="A647" s="1"/>
      <c r="B647" s="1"/>
      <c r="D647" s="1"/>
      <c r="H647" s="8"/>
      <c r="I647" s="8"/>
      <c r="J647" s="8"/>
    </row>
    <row r="648" spans="1:10" ht="15.75" customHeight="1" x14ac:dyDescent="0.25">
      <c r="A648" s="1"/>
      <c r="B648" s="1"/>
      <c r="D648" s="1"/>
      <c r="H648" s="8"/>
      <c r="I648" s="8"/>
      <c r="J648" s="8"/>
    </row>
    <row r="649" spans="1:10" ht="15.75" customHeight="1" x14ac:dyDescent="0.25">
      <c r="A649" s="1"/>
      <c r="B649" s="1"/>
      <c r="D649" s="1"/>
      <c r="H649" s="8"/>
      <c r="I649" s="8"/>
      <c r="J649" s="8"/>
    </row>
    <row r="650" spans="1:10" ht="15.75" customHeight="1" x14ac:dyDescent="0.25">
      <c r="A650" s="1"/>
      <c r="B650" s="1"/>
      <c r="D650" s="1"/>
      <c r="H650" s="8"/>
      <c r="I650" s="8"/>
      <c r="J650" s="8"/>
    </row>
    <row r="651" spans="1:10" ht="15.75" customHeight="1" x14ac:dyDescent="0.25">
      <c r="A651" s="1"/>
      <c r="B651" s="1"/>
      <c r="D651" s="1"/>
      <c r="H651" s="8"/>
      <c r="I651" s="8"/>
      <c r="J651" s="8"/>
    </row>
    <row r="652" spans="1:10" ht="15.75" customHeight="1" x14ac:dyDescent="0.25">
      <c r="A652" s="1"/>
      <c r="B652" s="1"/>
      <c r="D652" s="1"/>
      <c r="H652" s="8"/>
      <c r="I652" s="8"/>
      <c r="J652" s="8"/>
    </row>
    <row r="653" spans="1:10" ht="15.75" customHeight="1" x14ac:dyDescent="0.25">
      <c r="A653" s="1"/>
      <c r="B653" s="1"/>
      <c r="D653" s="1"/>
      <c r="H653" s="8"/>
      <c r="I653" s="8"/>
      <c r="J653" s="8"/>
    </row>
    <row r="654" spans="1:10" ht="15.75" customHeight="1" x14ac:dyDescent="0.25">
      <c r="A654" s="1"/>
      <c r="B654" s="1"/>
      <c r="D654" s="1"/>
      <c r="H654" s="8"/>
      <c r="I654" s="8"/>
      <c r="J654" s="8"/>
    </row>
    <row r="655" spans="1:10" ht="15.75" customHeight="1" x14ac:dyDescent="0.25">
      <c r="A655" s="1"/>
      <c r="B655" s="1"/>
      <c r="D655" s="1"/>
      <c r="H655" s="8"/>
      <c r="I655" s="8"/>
      <c r="J655" s="8"/>
    </row>
    <row r="656" spans="1:10" ht="15.75" customHeight="1" x14ac:dyDescent="0.25">
      <c r="A656" s="1"/>
      <c r="B656" s="1"/>
      <c r="D656" s="1"/>
      <c r="H656" s="8"/>
      <c r="I656" s="8"/>
      <c r="J656" s="8"/>
    </row>
    <row r="657" spans="1:10" ht="15.75" customHeight="1" x14ac:dyDescent="0.25">
      <c r="A657" s="1"/>
      <c r="B657" s="1"/>
      <c r="D657" s="1"/>
      <c r="H657" s="8"/>
      <c r="I657" s="8"/>
      <c r="J657" s="8"/>
    </row>
    <row r="658" spans="1:10" ht="15.75" customHeight="1" x14ac:dyDescent="0.25">
      <c r="A658" s="1"/>
      <c r="B658" s="1"/>
      <c r="D658" s="1"/>
      <c r="H658" s="8"/>
      <c r="I658" s="8"/>
      <c r="J658" s="8"/>
    </row>
    <row r="659" spans="1:10" ht="15.75" customHeight="1" x14ac:dyDescent="0.25">
      <c r="A659" s="1"/>
      <c r="B659" s="1"/>
      <c r="D659" s="1"/>
      <c r="H659" s="8"/>
      <c r="I659" s="8"/>
      <c r="J659" s="8"/>
    </row>
    <row r="660" spans="1:10" ht="15.75" customHeight="1" x14ac:dyDescent="0.25">
      <c r="A660" s="1"/>
      <c r="B660" s="1"/>
      <c r="D660" s="1"/>
      <c r="H660" s="8"/>
      <c r="I660" s="8"/>
      <c r="J660" s="8"/>
    </row>
    <row r="661" spans="1:10" ht="15.75" customHeight="1" x14ac:dyDescent="0.25">
      <c r="A661" s="1"/>
      <c r="B661" s="1"/>
      <c r="D661" s="1"/>
      <c r="H661" s="8"/>
      <c r="I661" s="8"/>
      <c r="J661" s="8"/>
    </row>
    <row r="662" spans="1:10" ht="15.75" customHeight="1" x14ac:dyDescent="0.25">
      <c r="A662" s="1"/>
      <c r="B662" s="1"/>
      <c r="D662" s="1"/>
      <c r="H662" s="8"/>
      <c r="I662" s="8"/>
      <c r="J662" s="8"/>
    </row>
    <row r="663" spans="1:10" ht="15.75" customHeight="1" x14ac:dyDescent="0.25">
      <c r="A663" s="1"/>
      <c r="B663" s="1"/>
      <c r="D663" s="1"/>
      <c r="H663" s="8"/>
      <c r="I663" s="8"/>
      <c r="J663" s="8"/>
    </row>
    <row r="664" spans="1:10" ht="15.75" customHeight="1" x14ac:dyDescent="0.25">
      <c r="A664" s="1"/>
      <c r="B664" s="1"/>
      <c r="D664" s="1"/>
      <c r="H664" s="8"/>
      <c r="I664" s="8"/>
      <c r="J664" s="8"/>
    </row>
    <row r="665" spans="1:10" ht="15.75" customHeight="1" x14ac:dyDescent="0.25">
      <c r="A665" s="1"/>
      <c r="B665" s="1"/>
      <c r="D665" s="1"/>
      <c r="H665" s="8"/>
      <c r="I665" s="8"/>
      <c r="J665" s="8"/>
    </row>
    <row r="666" spans="1:10" ht="15.75" customHeight="1" x14ac:dyDescent="0.25">
      <c r="A666" s="1"/>
      <c r="B666" s="1"/>
      <c r="D666" s="1"/>
      <c r="H666" s="8"/>
      <c r="I666" s="8"/>
      <c r="J666" s="8"/>
    </row>
    <row r="667" spans="1:10" ht="15.75" customHeight="1" x14ac:dyDescent="0.25">
      <c r="A667" s="1"/>
      <c r="B667" s="1"/>
      <c r="D667" s="1"/>
      <c r="H667" s="8"/>
      <c r="I667" s="8"/>
      <c r="J667" s="8"/>
    </row>
    <row r="668" spans="1:10" ht="15.75" customHeight="1" x14ac:dyDescent="0.25">
      <c r="A668" s="1"/>
      <c r="B668" s="1"/>
      <c r="D668" s="1"/>
      <c r="H668" s="8"/>
      <c r="I668" s="8"/>
      <c r="J668" s="8"/>
    </row>
    <row r="669" spans="1:10" ht="15.75" customHeight="1" x14ac:dyDescent="0.25">
      <c r="A669" s="1"/>
      <c r="B669" s="1"/>
      <c r="D669" s="1"/>
      <c r="H669" s="8"/>
      <c r="I669" s="8"/>
      <c r="J669" s="8"/>
    </row>
    <row r="670" spans="1:10" ht="15.75" customHeight="1" x14ac:dyDescent="0.25">
      <c r="A670" s="1"/>
      <c r="B670" s="1"/>
      <c r="D670" s="1"/>
      <c r="H670" s="8"/>
      <c r="I670" s="8"/>
      <c r="J670" s="8"/>
    </row>
    <row r="671" spans="1:10" ht="15.75" customHeight="1" x14ac:dyDescent="0.25">
      <c r="A671" s="1"/>
      <c r="B671" s="1"/>
      <c r="D671" s="1"/>
      <c r="H671" s="8"/>
      <c r="I671" s="8"/>
      <c r="J671" s="8"/>
    </row>
    <row r="672" spans="1:10" ht="15.75" customHeight="1" x14ac:dyDescent="0.25">
      <c r="A672" s="1"/>
      <c r="B672" s="1"/>
      <c r="D672" s="1"/>
      <c r="H672" s="8"/>
      <c r="I672" s="8"/>
      <c r="J672" s="8"/>
    </row>
    <row r="673" spans="1:10" ht="15.75" customHeight="1" x14ac:dyDescent="0.25">
      <c r="A673" s="1"/>
      <c r="B673" s="1"/>
      <c r="D673" s="1"/>
      <c r="H673" s="8"/>
      <c r="I673" s="8"/>
      <c r="J673" s="8"/>
    </row>
    <row r="674" spans="1:10" ht="15.75" customHeight="1" x14ac:dyDescent="0.25">
      <c r="A674" s="1"/>
      <c r="B674" s="1"/>
      <c r="D674" s="1"/>
      <c r="H674" s="8"/>
      <c r="I674" s="8"/>
      <c r="J674" s="8"/>
    </row>
    <row r="675" spans="1:10" ht="15.75" customHeight="1" x14ac:dyDescent="0.25">
      <c r="A675" s="1"/>
      <c r="B675" s="1"/>
      <c r="D675" s="1"/>
      <c r="H675" s="8"/>
      <c r="I675" s="8"/>
      <c r="J675" s="8"/>
    </row>
    <row r="676" spans="1:10" ht="15.75" customHeight="1" x14ac:dyDescent="0.25">
      <c r="A676" s="1"/>
      <c r="B676" s="1"/>
      <c r="D676" s="1"/>
      <c r="H676" s="8"/>
      <c r="I676" s="8"/>
      <c r="J676" s="8"/>
    </row>
    <row r="677" spans="1:10" ht="15.75" customHeight="1" x14ac:dyDescent="0.25">
      <c r="A677" s="1"/>
      <c r="B677" s="1"/>
      <c r="D677" s="1"/>
      <c r="H677" s="8"/>
      <c r="I677" s="8"/>
      <c r="J677" s="8"/>
    </row>
    <row r="678" spans="1:10" ht="15.75" customHeight="1" x14ac:dyDescent="0.25">
      <c r="A678" s="1"/>
      <c r="B678" s="1"/>
      <c r="D678" s="1"/>
      <c r="H678" s="8"/>
      <c r="I678" s="8"/>
      <c r="J678" s="8"/>
    </row>
    <row r="679" spans="1:10" ht="15.75" customHeight="1" x14ac:dyDescent="0.25">
      <c r="A679" s="1"/>
      <c r="B679" s="1"/>
      <c r="D679" s="1"/>
      <c r="H679" s="8"/>
      <c r="I679" s="8"/>
      <c r="J679" s="8"/>
    </row>
    <row r="680" spans="1:10" ht="15.75" customHeight="1" x14ac:dyDescent="0.25">
      <c r="A680" s="1"/>
      <c r="B680" s="1"/>
      <c r="D680" s="1"/>
      <c r="H680" s="8"/>
      <c r="I680" s="8"/>
      <c r="J680" s="8"/>
    </row>
    <row r="681" spans="1:10" ht="15.75" customHeight="1" x14ac:dyDescent="0.25">
      <c r="A681" s="1"/>
      <c r="B681" s="1"/>
      <c r="D681" s="1"/>
      <c r="H681" s="8"/>
      <c r="I681" s="8"/>
      <c r="J681" s="8"/>
    </row>
    <row r="682" spans="1:10" ht="15.75" customHeight="1" x14ac:dyDescent="0.25">
      <c r="A682" s="1"/>
      <c r="B682" s="1"/>
      <c r="D682" s="1"/>
      <c r="H682" s="8"/>
      <c r="I682" s="8"/>
      <c r="J682" s="8"/>
    </row>
    <row r="683" spans="1:10" ht="15.75" customHeight="1" x14ac:dyDescent="0.25">
      <c r="A683" s="1"/>
      <c r="B683" s="1"/>
      <c r="D683" s="1"/>
      <c r="H683" s="8"/>
      <c r="I683" s="8"/>
      <c r="J683" s="8"/>
    </row>
    <row r="684" spans="1:10" ht="15.75" customHeight="1" x14ac:dyDescent="0.25">
      <c r="A684" s="1"/>
      <c r="B684" s="1"/>
      <c r="D684" s="1"/>
      <c r="H684" s="8"/>
      <c r="I684" s="8"/>
      <c r="J684" s="8"/>
    </row>
    <row r="685" spans="1:10" ht="15.75" customHeight="1" x14ac:dyDescent="0.25">
      <c r="A685" s="1"/>
      <c r="B685" s="1"/>
      <c r="D685" s="1"/>
      <c r="H685" s="8"/>
      <c r="I685" s="8"/>
      <c r="J685" s="8"/>
    </row>
    <row r="686" spans="1:10" ht="15.75" customHeight="1" x14ac:dyDescent="0.25">
      <c r="A686" s="1"/>
      <c r="B686" s="1"/>
      <c r="D686" s="1"/>
      <c r="H686" s="8"/>
      <c r="I686" s="8"/>
      <c r="J686" s="8"/>
    </row>
    <row r="687" spans="1:10" ht="15.75" customHeight="1" x14ac:dyDescent="0.25">
      <c r="A687" s="1"/>
      <c r="B687" s="1"/>
      <c r="D687" s="1"/>
      <c r="H687" s="8"/>
      <c r="I687" s="8"/>
      <c r="J687" s="8"/>
    </row>
    <row r="688" spans="1:10" ht="15.75" customHeight="1" x14ac:dyDescent="0.25">
      <c r="A688" s="1"/>
      <c r="B688" s="1"/>
      <c r="D688" s="1"/>
      <c r="H688" s="8"/>
      <c r="I688" s="8"/>
      <c r="J688" s="8"/>
    </row>
    <row r="689" spans="1:10" ht="15.75" customHeight="1" x14ac:dyDescent="0.25">
      <c r="A689" s="1"/>
      <c r="B689" s="1"/>
      <c r="D689" s="1"/>
      <c r="H689" s="8"/>
      <c r="I689" s="8"/>
      <c r="J689" s="8"/>
    </row>
    <row r="690" spans="1:10" ht="15.75" customHeight="1" x14ac:dyDescent="0.25">
      <c r="A690" s="1"/>
      <c r="B690" s="1"/>
      <c r="D690" s="1"/>
      <c r="H690" s="8"/>
      <c r="I690" s="8"/>
      <c r="J690" s="8"/>
    </row>
    <row r="691" spans="1:10" ht="15.75" customHeight="1" x14ac:dyDescent="0.25">
      <c r="A691" s="1"/>
      <c r="B691" s="1"/>
      <c r="D691" s="1"/>
      <c r="H691" s="8"/>
      <c r="I691" s="8"/>
      <c r="J691" s="8"/>
    </row>
    <row r="692" spans="1:10" ht="15.75" customHeight="1" x14ac:dyDescent="0.25">
      <c r="A692" s="1"/>
      <c r="B692" s="1"/>
      <c r="D692" s="1"/>
      <c r="H692" s="8"/>
      <c r="I692" s="8"/>
      <c r="J692" s="8"/>
    </row>
    <row r="693" spans="1:10" ht="15.75" customHeight="1" x14ac:dyDescent="0.25">
      <c r="A693" s="1"/>
      <c r="B693" s="1"/>
      <c r="D693" s="1"/>
      <c r="H693" s="8"/>
      <c r="I693" s="8"/>
      <c r="J693" s="8"/>
    </row>
    <row r="694" spans="1:10" ht="15.75" customHeight="1" x14ac:dyDescent="0.25">
      <c r="A694" s="1"/>
      <c r="B694" s="1"/>
      <c r="D694" s="1"/>
      <c r="H694" s="8"/>
      <c r="I694" s="8"/>
      <c r="J694" s="8"/>
    </row>
    <row r="695" spans="1:10" ht="15.75" customHeight="1" x14ac:dyDescent="0.25">
      <c r="A695" s="1"/>
      <c r="B695" s="1"/>
      <c r="D695" s="1"/>
      <c r="H695" s="8"/>
      <c r="I695" s="8"/>
      <c r="J695" s="8"/>
    </row>
    <row r="696" spans="1:10" ht="15.75" customHeight="1" x14ac:dyDescent="0.25">
      <c r="A696" s="1"/>
      <c r="B696" s="1"/>
      <c r="D696" s="1"/>
      <c r="H696" s="8"/>
      <c r="I696" s="8"/>
      <c r="J696" s="8"/>
    </row>
    <row r="697" spans="1:10" ht="15.75" customHeight="1" x14ac:dyDescent="0.25">
      <c r="A697" s="1"/>
      <c r="B697" s="1"/>
      <c r="D697" s="1"/>
      <c r="H697" s="8"/>
      <c r="I697" s="8"/>
      <c r="J697" s="8"/>
    </row>
    <row r="698" spans="1:10" ht="15.75" customHeight="1" x14ac:dyDescent="0.25">
      <c r="A698" s="1"/>
      <c r="B698" s="1"/>
      <c r="D698" s="1"/>
      <c r="H698" s="8"/>
      <c r="I698" s="8"/>
      <c r="J698" s="8"/>
    </row>
    <row r="699" spans="1:10" ht="15.75" customHeight="1" x14ac:dyDescent="0.25">
      <c r="A699" s="1"/>
      <c r="B699" s="1"/>
      <c r="D699" s="1"/>
      <c r="H699" s="8"/>
      <c r="I699" s="8"/>
      <c r="J699" s="8"/>
    </row>
    <row r="700" spans="1:10" ht="15.75" customHeight="1" x14ac:dyDescent="0.25">
      <c r="A700" s="1"/>
      <c r="B700" s="1"/>
      <c r="D700" s="1"/>
      <c r="H700" s="8"/>
      <c r="I700" s="8"/>
      <c r="J700" s="8"/>
    </row>
    <row r="701" spans="1:10" ht="15.75" customHeight="1" x14ac:dyDescent="0.25">
      <c r="A701" s="1"/>
      <c r="B701" s="1"/>
      <c r="D701" s="1"/>
      <c r="H701" s="8"/>
      <c r="I701" s="8"/>
      <c r="J701" s="8"/>
    </row>
    <row r="702" spans="1:10" ht="15.75" customHeight="1" x14ac:dyDescent="0.25">
      <c r="A702" s="1"/>
      <c r="B702" s="1"/>
      <c r="D702" s="1"/>
      <c r="H702" s="8"/>
      <c r="I702" s="8"/>
      <c r="J702" s="8"/>
    </row>
    <row r="703" spans="1:10" ht="15.75" customHeight="1" x14ac:dyDescent="0.25">
      <c r="A703" s="1"/>
      <c r="B703" s="1"/>
      <c r="D703" s="1"/>
      <c r="H703" s="8"/>
      <c r="I703" s="8"/>
      <c r="J703" s="8"/>
    </row>
    <row r="704" spans="1:10" ht="15.75" customHeight="1" x14ac:dyDescent="0.25">
      <c r="A704" s="1"/>
      <c r="B704" s="1"/>
      <c r="D704" s="1"/>
      <c r="H704" s="8"/>
      <c r="I704" s="8"/>
      <c r="J704" s="8"/>
    </row>
    <row r="705" spans="1:10" ht="15.75" customHeight="1" x14ac:dyDescent="0.25">
      <c r="A705" s="1"/>
      <c r="B705" s="1"/>
      <c r="D705" s="1"/>
      <c r="H705" s="8"/>
      <c r="I705" s="8"/>
      <c r="J705" s="8"/>
    </row>
    <row r="706" spans="1:10" ht="15.75" customHeight="1" x14ac:dyDescent="0.25">
      <c r="A706" s="1"/>
      <c r="B706" s="1"/>
      <c r="D706" s="1"/>
      <c r="H706" s="8"/>
      <c r="I706" s="8"/>
      <c r="J706" s="8"/>
    </row>
    <row r="707" spans="1:10" ht="15.75" customHeight="1" x14ac:dyDescent="0.25">
      <c r="A707" s="1"/>
      <c r="B707" s="1"/>
      <c r="D707" s="1"/>
      <c r="H707" s="8"/>
      <c r="I707" s="8"/>
      <c r="J707" s="8"/>
    </row>
    <row r="708" spans="1:10" ht="15.75" customHeight="1" x14ac:dyDescent="0.25">
      <c r="A708" s="1"/>
      <c r="B708" s="1"/>
      <c r="D708" s="1"/>
      <c r="H708" s="8"/>
      <c r="I708" s="8"/>
      <c r="J708" s="8"/>
    </row>
    <row r="709" spans="1:10" ht="15.75" customHeight="1" x14ac:dyDescent="0.25">
      <c r="A709" s="1"/>
      <c r="B709" s="1"/>
      <c r="D709" s="1"/>
      <c r="H709" s="8"/>
      <c r="I709" s="8"/>
      <c r="J709" s="8"/>
    </row>
    <row r="710" spans="1:10" ht="15.75" customHeight="1" x14ac:dyDescent="0.25">
      <c r="A710" s="1"/>
      <c r="B710" s="1"/>
      <c r="D710" s="1"/>
      <c r="H710" s="8"/>
      <c r="I710" s="8"/>
      <c r="J710" s="8"/>
    </row>
    <row r="711" spans="1:10" ht="15.75" customHeight="1" x14ac:dyDescent="0.25">
      <c r="A711" s="1"/>
      <c r="B711" s="1"/>
      <c r="D711" s="1"/>
      <c r="H711" s="8"/>
      <c r="I711" s="8"/>
      <c r="J711" s="8"/>
    </row>
    <row r="712" spans="1:10" ht="15.75" customHeight="1" x14ac:dyDescent="0.25">
      <c r="A712" s="1"/>
      <c r="B712" s="1"/>
      <c r="D712" s="1"/>
      <c r="H712" s="8"/>
      <c r="I712" s="8"/>
      <c r="J712" s="8"/>
    </row>
    <row r="713" spans="1:10" ht="15.75" customHeight="1" x14ac:dyDescent="0.25">
      <c r="A713" s="1"/>
      <c r="B713" s="1"/>
      <c r="D713" s="1"/>
      <c r="H713" s="8"/>
      <c r="I713" s="8"/>
      <c r="J713" s="8"/>
    </row>
    <row r="714" spans="1:10" ht="15.75" customHeight="1" x14ac:dyDescent="0.25">
      <c r="A714" s="1"/>
      <c r="B714" s="1"/>
      <c r="D714" s="1"/>
      <c r="H714" s="8"/>
      <c r="I714" s="8"/>
      <c r="J714" s="8"/>
    </row>
    <row r="715" spans="1:10" ht="15.75" customHeight="1" x14ac:dyDescent="0.25">
      <c r="A715" s="1"/>
      <c r="B715" s="1"/>
      <c r="D715" s="1"/>
      <c r="H715" s="8"/>
      <c r="I715" s="8"/>
      <c r="J715" s="8"/>
    </row>
    <row r="716" spans="1:10" ht="15.75" customHeight="1" x14ac:dyDescent="0.25">
      <c r="A716" s="1"/>
      <c r="B716" s="1"/>
      <c r="D716" s="1"/>
      <c r="H716" s="8"/>
      <c r="I716" s="8"/>
      <c r="J716" s="8"/>
    </row>
    <row r="717" spans="1:10" ht="15.75" customHeight="1" x14ac:dyDescent="0.25">
      <c r="A717" s="1"/>
      <c r="B717" s="1"/>
      <c r="D717" s="1"/>
      <c r="H717" s="8"/>
      <c r="I717" s="8"/>
      <c r="J717" s="8"/>
    </row>
    <row r="718" spans="1:10" ht="15.75" customHeight="1" x14ac:dyDescent="0.25">
      <c r="A718" s="1"/>
      <c r="B718" s="1"/>
      <c r="D718" s="1"/>
      <c r="H718" s="8"/>
      <c r="I718" s="8"/>
      <c r="J718" s="8"/>
    </row>
    <row r="719" spans="1:10" ht="15.75" customHeight="1" x14ac:dyDescent="0.25">
      <c r="A719" s="1"/>
      <c r="B719" s="1"/>
      <c r="D719" s="1"/>
      <c r="H719" s="8"/>
      <c r="I719" s="8"/>
      <c r="J719" s="8"/>
    </row>
    <row r="720" spans="1:10" ht="15.75" customHeight="1" x14ac:dyDescent="0.25">
      <c r="A720" s="1"/>
      <c r="B720" s="1"/>
      <c r="D720" s="1"/>
      <c r="H720" s="8"/>
      <c r="I720" s="8"/>
      <c r="J720" s="8"/>
    </row>
    <row r="721" spans="1:10" ht="15.75" customHeight="1" x14ac:dyDescent="0.25">
      <c r="A721" s="1"/>
      <c r="B721" s="1"/>
      <c r="D721" s="1"/>
      <c r="H721" s="8"/>
      <c r="I721" s="8"/>
      <c r="J721" s="8"/>
    </row>
    <row r="722" spans="1:10" ht="15.75" customHeight="1" x14ac:dyDescent="0.25">
      <c r="A722" s="1"/>
      <c r="B722" s="1"/>
      <c r="D722" s="1"/>
      <c r="H722" s="8"/>
      <c r="I722" s="8"/>
      <c r="J722" s="8"/>
    </row>
    <row r="723" spans="1:10" ht="15.75" customHeight="1" x14ac:dyDescent="0.25">
      <c r="A723" s="1"/>
      <c r="B723" s="1"/>
      <c r="D723" s="1"/>
      <c r="H723" s="8"/>
      <c r="I723" s="8"/>
      <c r="J723" s="8"/>
    </row>
    <row r="724" spans="1:10" ht="15.75" customHeight="1" x14ac:dyDescent="0.25">
      <c r="A724" s="1"/>
      <c r="B724" s="1"/>
      <c r="D724" s="1"/>
      <c r="H724" s="8"/>
      <c r="I724" s="8"/>
      <c r="J724" s="8"/>
    </row>
    <row r="725" spans="1:10" ht="15.75" customHeight="1" x14ac:dyDescent="0.25">
      <c r="A725" s="1"/>
      <c r="B725" s="1"/>
      <c r="D725" s="1"/>
      <c r="H725" s="8"/>
      <c r="I725" s="8"/>
      <c r="J725" s="8"/>
    </row>
    <row r="726" spans="1:10" ht="15.75" customHeight="1" x14ac:dyDescent="0.25">
      <c r="A726" s="1"/>
      <c r="B726" s="1"/>
      <c r="D726" s="1"/>
      <c r="H726" s="8"/>
      <c r="I726" s="8"/>
      <c r="J726" s="8"/>
    </row>
    <row r="727" spans="1:10" ht="15.75" customHeight="1" x14ac:dyDescent="0.25">
      <c r="A727" s="1"/>
      <c r="B727" s="1"/>
      <c r="D727" s="1"/>
      <c r="H727" s="8"/>
      <c r="I727" s="8"/>
      <c r="J727" s="8"/>
    </row>
    <row r="728" spans="1:10" ht="15.75" customHeight="1" x14ac:dyDescent="0.25">
      <c r="A728" s="1"/>
      <c r="B728" s="1"/>
      <c r="D728" s="1"/>
      <c r="H728" s="8"/>
      <c r="I728" s="8"/>
      <c r="J728" s="8"/>
    </row>
    <row r="729" spans="1:10" ht="15.75" customHeight="1" x14ac:dyDescent="0.25">
      <c r="A729" s="1"/>
      <c r="B729" s="1"/>
      <c r="D729" s="1"/>
      <c r="H729" s="8"/>
      <c r="I729" s="8"/>
      <c r="J729" s="8"/>
    </row>
    <row r="730" spans="1:10" ht="15.75" customHeight="1" x14ac:dyDescent="0.25">
      <c r="A730" s="1"/>
      <c r="B730" s="1"/>
      <c r="D730" s="1"/>
      <c r="H730" s="8"/>
      <c r="I730" s="8"/>
      <c r="J730" s="8"/>
    </row>
    <row r="731" spans="1:10" ht="15.75" customHeight="1" x14ac:dyDescent="0.25">
      <c r="A731" s="1"/>
      <c r="B731" s="1"/>
      <c r="D731" s="1"/>
      <c r="H731" s="8"/>
      <c r="I731" s="8"/>
      <c r="J731" s="8"/>
    </row>
    <row r="732" spans="1:10" ht="15.75" customHeight="1" x14ac:dyDescent="0.25">
      <c r="A732" s="1"/>
      <c r="B732" s="1"/>
      <c r="D732" s="1"/>
      <c r="H732" s="8"/>
      <c r="I732" s="8"/>
      <c r="J732" s="8"/>
    </row>
    <row r="733" spans="1:10" ht="15.75" customHeight="1" x14ac:dyDescent="0.25">
      <c r="A733" s="1"/>
      <c r="B733" s="1"/>
      <c r="D733" s="1"/>
      <c r="H733" s="8"/>
      <c r="I733" s="8"/>
      <c r="J733" s="8"/>
    </row>
    <row r="734" spans="1:10" ht="15.75" customHeight="1" x14ac:dyDescent="0.25">
      <c r="A734" s="1"/>
      <c r="B734" s="1"/>
      <c r="D734" s="1"/>
      <c r="H734" s="8"/>
      <c r="I734" s="8"/>
      <c r="J734" s="8"/>
    </row>
    <row r="735" spans="1:10" ht="15.75" customHeight="1" x14ac:dyDescent="0.25">
      <c r="A735" s="1"/>
      <c r="B735" s="1"/>
      <c r="D735" s="1"/>
      <c r="H735" s="8"/>
      <c r="I735" s="8"/>
      <c r="J735" s="8"/>
    </row>
    <row r="736" spans="1:10" ht="15.75" customHeight="1" x14ac:dyDescent="0.25">
      <c r="A736" s="1"/>
      <c r="B736" s="1"/>
      <c r="D736" s="1"/>
      <c r="H736" s="8"/>
      <c r="I736" s="8"/>
      <c r="J736" s="8"/>
    </row>
    <row r="737" spans="1:10" ht="15.75" customHeight="1" x14ac:dyDescent="0.25">
      <c r="A737" s="1"/>
      <c r="B737" s="1"/>
      <c r="D737" s="1"/>
      <c r="H737" s="8"/>
      <c r="I737" s="8"/>
      <c r="J737" s="8"/>
    </row>
    <row r="738" spans="1:10" ht="15.75" customHeight="1" x14ac:dyDescent="0.25">
      <c r="A738" s="1"/>
      <c r="B738" s="1"/>
      <c r="D738" s="1"/>
      <c r="H738" s="8"/>
      <c r="I738" s="8"/>
      <c r="J738" s="8"/>
    </row>
    <row r="739" spans="1:10" ht="15.75" customHeight="1" x14ac:dyDescent="0.25">
      <c r="A739" s="1"/>
      <c r="B739" s="1"/>
      <c r="D739" s="1"/>
      <c r="H739" s="8"/>
      <c r="I739" s="8"/>
      <c r="J739" s="8"/>
    </row>
    <row r="740" spans="1:10" ht="15.75" customHeight="1" x14ac:dyDescent="0.25">
      <c r="A740" s="1"/>
      <c r="B740" s="1"/>
      <c r="D740" s="1"/>
      <c r="H740" s="8"/>
      <c r="I740" s="8"/>
      <c r="J740" s="8"/>
    </row>
    <row r="741" spans="1:10" ht="15.75" customHeight="1" x14ac:dyDescent="0.25">
      <c r="A741" s="1"/>
      <c r="B741" s="1"/>
      <c r="D741" s="1"/>
      <c r="H741" s="8"/>
      <c r="I741" s="8"/>
      <c r="J741" s="8"/>
    </row>
    <row r="742" spans="1:10" ht="15.75" customHeight="1" x14ac:dyDescent="0.25">
      <c r="A742" s="1"/>
      <c r="B742" s="1"/>
      <c r="D742" s="1"/>
      <c r="H742" s="8"/>
      <c r="I742" s="8"/>
      <c r="J742" s="8"/>
    </row>
    <row r="743" spans="1:10" ht="15.75" customHeight="1" x14ac:dyDescent="0.25">
      <c r="A743" s="1"/>
      <c r="B743" s="1"/>
      <c r="D743" s="1"/>
      <c r="H743" s="8"/>
      <c r="I743" s="8"/>
      <c r="J743" s="8"/>
    </row>
    <row r="744" spans="1:10" ht="15.75" customHeight="1" x14ac:dyDescent="0.25">
      <c r="A744" s="1"/>
      <c r="B744" s="1"/>
      <c r="D744" s="1"/>
      <c r="H744" s="8"/>
      <c r="I744" s="8"/>
      <c r="J744" s="8"/>
    </row>
    <row r="745" spans="1:10" ht="15.75" customHeight="1" x14ac:dyDescent="0.25">
      <c r="A745" s="1"/>
      <c r="B745" s="1"/>
      <c r="D745" s="1"/>
      <c r="H745" s="8"/>
      <c r="I745" s="8"/>
      <c r="J745" s="8"/>
    </row>
    <row r="746" spans="1:10" ht="15.75" customHeight="1" x14ac:dyDescent="0.25">
      <c r="A746" s="1"/>
      <c r="B746" s="1"/>
      <c r="D746" s="1"/>
      <c r="H746" s="8"/>
      <c r="I746" s="8"/>
      <c r="J746" s="8"/>
    </row>
    <row r="747" spans="1:10" ht="15.75" customHeight="1" x14ac:dyDescent="0.25">
      <c r="A747" s="1"/>
      <c r="B747" s="1"/>
      <c r="D747" s="1"/>
      <c r="H747" s="8"/>
      <c r="I747" s="8"/>
      <c r="J747" s="8"/>
    </row>
    <row r="748" spans="1:10" ht="15.75" customHeight="1" x14ac:dyDescent="0.25">
      <c r="A748" s="1"/>
      <c r="B748" s="1"/>
      <c r="D748" s="1"/>
      <c r="H748" s="8"/>
      <c r="I748" s="8"/>
      <c r="J748" s="8"/>
    </row>
    <row r="749" spans="1:10" ht="15.75" customHeight="1" x14ac:dyDescent="0.25">
      <c r="A749" s="1"/>
      <c r="B749" s="1"/>
      <c r="D749" s="1"/>
      <c r="H749" s="8"/>
      <c r="I749" s="8"/>
      <c r="J749" s="8"/>
    </row>
    <row r="750" spans="1:10" ht="15.75" customHeight="1" x14ac:dyDescent="0.25">
      <c r="A750" s="1"/>
      <c r="B750" s="1"/>
      <c r="D750" s="1"/>
      <c r="H750" s="8"/>
      <c r="I750" s="8"/>
      <c r="J750" s="8"/>
    </row>
    <row r="751" spans="1:10" ht="15.75" customHeight="1" x14ac:dyDescent="0.25">
      <c r="A751" s="1"/>
      <c r="B751" s="1"/>
      <c r="D751" s="1"/>
      <c r="H751" s="8"/>
      <c r="I751" s="8"/>
      <c r="J751" s="8"/>
    </row>
    <row r="752" spans="1:10" ht="15.75" customHeight="1" x14ac:dyDescent="0.25">
      <c r="A752" s="1"/>
      <c r="B752" s="1"/>
      <c r="D752" s="1"/>
      <c r="H752" s="8"/>
      <c r="I752" s="8"/>
      <c r="J752" s="8"/>
    </row>
    <row r="753" spans="1:10" ht="15.75" customHeight="1" x14ac:dyDescent="0.25">
      <c r="A753" s="1"/>
      <c r="B753" s="1"/>
      <c r="D753" s="1"/>
      <c r="H753" s="8"/>
      <c r="I753" s="8"/>
      <c r="J753" s="8"/>
    </row>
    <row r="754" spans="1:10" ht="15.75" customHeight="1" x14ac:dyDescent="0.25">
      <c r="A754" s="1"/>
      <c r="B754" s="1"/>
      <c r="D754" s="1"/>
      <c r="H754" s="8"/>
      <c r="I754" s="8"/>
      <c r="J754" s="8"/>
    </row>
    <row r="755" spans="1:10" ht="15.75" customHeight="1" x14ac:dyDescent="0.25">
      <c r="A755" s="1"/>
      <c r="B755" s="1"/>
      <c r="D755" s="1"/>
      <c r="H755" s="8"/>
      <c r="I755" s="8"/>
      <c r="J755" s="8"/>
    </row>
    <row r="756" spans="1:10" ht="15.75" customHeight="1" x14ac:dyDescent="0.25">
      <c r="A756" s="1"/>
      <c r="B756" s="1"/>
      <c r="D756" s="1"/>
      <c r="H756" s="8"/>
      <c r="I756" s="8"/>
      <c r="J756" s="8"/>
    </row>
    <row r="757" spans="1:10" ht="15.75" customHeight="1" x14ac:dyDescent="0.25">
      <c r="A757" s="1"/>
      <c r="B757" s="1"/>
      <c r="D757" s="1"/>
      <c r="H757" s="8"/>
      <c r="I757" s="8"/>
      <c r="J757" s="8"/>
    </row>
    <row r="758" spans="1:10" ht="15.75" customHeight="1" x14ac:dyDescent="0.25">
      <c r="A758" s="1"/>
      <c r="B758" s="1"/>
      <c r="D758" s="1"/>
      <c r="H758" s="8"/>
      <c r="I758" s="8"/>
      <c r="J758" s="8"/>
    </row>
    <row r="759" spans="1:10" ht="15.75" customHeight="1" x14ac:dyDescent="0.25">
      <c r="A759" s="1"/>
      <c r="B759" s="1"/>
      <c r="D759" s="1"/>
      <c r="H759" s="8"/>
      <c r="I759" s="8"/>
      <c r="J759" s="8"/>
    </row>
    <row r="760" spans="1:10" ht="15.75" customHeight="1" x14ac:dyDescent="0.25">
      <c r="A760" s="1"/>
      <c r="B760" s="1"/>
      <c r="D760" s="1"/>
      <c r="H760" s="8"/>
      <c r="I760" s="8"/>
      <c r="J760" s="8"/>
    </row>
    <row r="761" spans="1:10" ht="15.75" customHeight="1" x14ac:dyDescent="0.25">
      <c r="A761" s="1"/>
      <c r="B761" s="1"/>
      <c r="D761" s="1"/>
      <c r="H761" s="8"/>
      <c r="I761" s="8"/>
      <c r="J761" s="8"/>
    </row>
    <row r="762" spans="1:10" ht="15.75" customHeight="1" x14ac:dyDescent="0.25">
      <c r="A762" s="1"/>
      <c r="B762" s="1"/>
      <c r="D762" s="1"/>
      <c r="H762" s="8"/>
      <c r="I762" s="8"/>
      <c r="J762" s="8"/>
    </row>
    <row r="763" spans="1:10" ht="15.75" customHeight="1" x14ac:dyDescent="0.25">
      <c r="A763" s="1"/>
      <c r="B763" s="1"/>
      <c r="D763" s="1"/>
      <c r="H763" s="8"/>
      <c r="I763" s="8"/>
      <c r="J763" s="8"/>
    </row>
    <row r="764" spans="1:10" ht="15.75" customHeight="1" x14ac:dyDescent="0.25">
      <c r="A764" s="1"/>
      <c r="B764" s="1"/>
      <c r="D764" s="1"/>
      <c r="H764" s="8"/>
      <c r="I764" s="8"/>
      <c r="J764" s="8"/>
    </row>
    <row r="765" spans="1:10" ht="15.75" customHeight="1" x14ac:dyDescent="0.25">
      <c r="A765" s="1"/>
      <c r="B765" s="1"/>
      <c r="D765" s="1"/>
      <c r="H765" s="8"/>
      <c r="I765" s="8"/>
      <c r="J765" s="8"/>
    </row>
    <row r="766" spans="1:10" ht="15.75" customHeight="1" x14ac:dyDescent="0.25">
      <c r="A766" s="1"/>
      <c r="B766" s="1"/>
      <c r="D766" s="1"/>
      <c r="H766" s="8"/>
      <c r="I766" s="8"/>
      <c r="J766" s="8"/>
    </row>
    <row r="767" spans="1:10" ht="15.75" customHeight="1" x14ac:dyDescent="0.25">
      <c r="A767" s="1"/>
      <c r="B767" s="1"/>
      <c r="D767" s="1"/>
      <c r="H767" s="8"/>
      <c r="I767" s="8"/>
      <c r="J767" s="8"/>
    </row>
    <row r="768" spans="1:10" ht="15.75" customHeight="1" x14ac:dyDescent="0.25">
      <c r="A768" s="1"/>
      <c r="B768" s="1"/>
      <c r="D768" s="1"/>
      <c r="H768" s="8"/>
      <c r="I768" s="8"/>
      <c r="J768" s="8"/>
    </row>
    <row r="769" spans="1:10" ht="15.75" customHeight="1" x14ac:dyDescent="0.25">
      <c r="A769" s="1"/>
      <c r="B769" s="1"/>
      <c r="D769" s="1"/>
      <c r="H769" s="8"/>
      <c r="I769" s="8"/>
      <c r="J769" s="8"/>
    </row>
    <row r="770" spans="1:10" ht="15.75" customHeight="1" x14ac:dyDescent="0.25">
      <c r="A770" s="1"/>
      <c r="B770" s="1"/>
      <c r="D770" s="1"/>
      <c r="H770" s="8"/>
      <c r="I770" s="8"/>
      <c r="J770" s="8"/>
    </row>
    <row r="771" spans="1:10" ht="15.75" customHeight="1" x14ac:dyDescent="0.25">
      <c r="A771" s="1"/>
      <c r="B771" s="1"/>
      <c r="D771" s="1"/>
      <c r="H771" s="8"/>
      <c r="I771" s="8"/>
      <c r="J771" s="8"/>
    </row>
    <row r="772" spans="1:10" ht="15.75" customHeight="1" x14ac:dyDescent="0.25">
      <c r="A772" s="1"/>
      <c r="B772" s="1"/>
      <c r="D772" s="1"/>
      <c r="H772" s="8"/>
      <c r="I772" s="8"/>
      <c r="J772" s="8"/>
    </row>
    <row r="773" spans="1:10" ht="15.75" customHeight="1" x14ac:dyDescent="0.25">
      <c r="A773" s="1"/>
      <c r="B773" s="1"/>
      <c r="D773" s="1"/>
      <c r="H773" s="8"/>
      <c r="I773" s="8"/>
      <c r="J773" s="8"/>
    </row>
    <row r="774" spans="1:10" ht="15.75" customHeight="1" x14ac:dyDescent="0.25">
      <c r="A774" s="1"/>
      <c r="B774" s="1"/>
      <c r="D774" s="1"/>
      <c r="H774" s="8"/>
      <c r="I774" s="8"/>
      <c r="J774" s="8"/>
    </row>
    <row r="775" spans="1:10" ht="15.75" customHeight="1" x14ac:dyDescent="0.25">
      <c r="A775" s="1"/>
      <c r="B775" s="1"/>
      <c r="D775" s="1"/>
      <c r="H775" s="8"/>
      <c r="I775" s="8"/>
      <c r="J775" s="8"/>
    </row>
    <row r="776" spans="1:10" ht="15.75" customHeight="1" x14ac:dyDescent="0.25">
      <c r="A776" s="1"/>
      <c r="B776" s="1"/>
      <c r="D776" s="1"/>
      <c r="H776" s="8"/>
      <c r="I776" s="8"/>
      <c r="J776" s="8"/>
    </row>
    <row r="777" spans="1:10" ht="15.75" customHeight="1" x14ac:dyDescent="0.25">
      <c r="A777" s="1"/>
      <c r="B777" s="1"/>
      <c r="D777" s="1"/>
      <c r="H777" s="8"/>
      <c r="I777" s="8"/>
      <c r="J777" s="8"/>
    </row>
    <row r="778" spans="1:10" ht="15.75" customHeight="1" x14ac:dyDescent="0.25">
      <c r="A778" s="1"/>
      <c r="B778" s="1"/>
      <c r="D778" s="1"/>
      <c r="H778" s="8"/>
      <c r="I778" s="8"/>
      <c r="J778" s="8"/>
    </row>
    <row r="779" spans="1:10" ht="15.75" customHeight="1" x14ac:dyDescent="0.25">
      <c r="A779" s="1"/>
      <c r="B779" s="1"/>
      <c r="D779" s="1"/>
      <c r="H779" s="8"/>
      <c r="I779" s="8"/>
      <c r="J779" s="8"/>
    </row>
    <row r="780" spans="1:10" ht="15.75" customHeight="1" x14ac:dyDescent="0.25">
      <c r="A780" s="1"/>
      <c r="B780" s="1"/>
      <c r="D780" s="1"/>
      <c r="H780" s="8"/>
      <c r="I780" s="8"/>
      <c r="J780" s="8"/>
    </row>
    <row r="781" spans="1:10" ht="15.75" customHeight="1" x14ac:dyDescent="0.25">
      <c r="A781" s="1"/>
      <c r="B781" s="1"/>
      <c r="D781" s="1"/>
      <c r="H781" s="8"/>
      <c r="I781" s="8"/>
      <c r="J781" s="8"/>
    </row>
    <row r="782" spans="1:10" ht="15.75" customHeight="1" x14ac:dyDescent="0.25">
      <c r="A782" s="1"/>
      <c r="B782" s="1"/>
      <c r="D782" s="1"/>
      <c r="H782" s="8"/>
      <c r="I782" s="8"/>
      <c r="J782" s="8"/>
    </row>
    <row r="783" spans="1:10" ht="15.75" customHeight="1" x14ac:dyDescent="0.25">
      <c r="A783" s="1"/>
      <c r="B783" s="1"/>
      <c r="D783" s="1"/>
      <c r="H783" s="8"/>
      <c r="I783" s="8"/>
      <c r="J783" s="8"/>
    </row>
    <row r="784" spans="1:10" ht="15.75" customHeight="1" x14ac:dyDescent="0.25">
      <c r="A784" s="1"/>
      <c r="B784" s="1"/>
      <c r="D784" s="1"/>
      <c r="H784" s="8"/>
      <c r="I784" s="8"/>
      <c r="J784" s="8"/>
    </row>
    <row r="785" spans="1:10" ht="15.75" customHeight="1" x14ac:dyDescent="0.25">
      <c r="A785" s="1"/>
      <c r="B785" s="1"/>
      <c r="D785" s="1"/>
      <c r="H785" s="8"/>
      <c r="I785" s="8"/>
      <c r="J785" s="8"/>
    </row>
    <row r="786" spans="1:10" ht="15.75" customHeight="1" x14ac:dyDescent="0.25">
      <c r="A786" s="1"/>
      <c r="B786" s="1"/>
      <c r="D786" s="1"/>
      <c r="H786" s="8"/>
      <c r="I786" s="8"/>
      <c r="J786" s="8"/>
    </row>
    <row r="787" spans="1:10" ht="15.75" customHeight="1" x14ac:dyDescent="0.25">
      <c r="A787" s="1"/>
      <c r="B787" s="1"/>
      <c r="D787" s="1"/>
      <c r="H787" s="8"/>
      <c r="I787" s="8"/>
      <c r="J787" s="8"/>
    </row>
    <row r="788" spans="1:10" ht="15.75" customHeight="1" x14ac:dyDescent="0.25">
      <c r="A788" s="1"/>
      <c r="B788" s="1"/>
      <c r="D788" s="1"/>
      <c r="H788" s="8"/>
      <c r="I788" s="8"/>
      <c r="J788" s="8"/>
    </row>
    <row r="789" spans="1:10" ht="15.75" customHeight="1" x14ac:dyDescent="0.25">
      <c r="A789" s="1"/>
      <c r="B789" s="1"/>
      <c r="D789" s="1"/>
      <c r="H789" s="8"/>
      <c r="I789" s="8"/>
      <c r="J789" s="8"/>
    </row>
    <row r="790" spans="1:10" ht="15.75" customHeight="1" x14ac:dyDescent="0.25">
      <c r="A790" s="1"/>
      <c r="B790" s="1"/>
      <c r="D790" s="1"/>
      <c r="H790" s="8"/>
      <c r="I790" s="8"/>
      <c r="J790" s="8"/>
    </row>
    <row r="791" spans="1:10" ht="15.75" customHeight="1" x14ac:dyDescent="0.25">
      <c r="A791" s="1"/>
      <c r="B791" s="1"/>
      <c r="D791" s="1"/>
      <c r="H791" s="8"/>
      <c r="I791" s="8"/>
      <c r="J791" s="8"/>
    </row>
    <row r="792" spans="1:10" ht="15.75" customHeight="1" x14ac:dyDescent="0.25">
      <c r="A792" s="1"/>
      <c r="B792" s="1"/>
      <c r="D792" s="1"/>
      <c r="H792" s="8"/>
      <c r="I792" s="8"/>
      <c r="J792" s="8"/>
    </row>
    <row r="793" spans="1:10" ht="15.75" customHeight="1" x14ac:dyDescent="0.25">
      <c r="A793" s="1"/>
      <c r="B793" s="1"/>
      <c r="D793" s="1"/>
      <c r="H793" s="8"/>
      <c r="I793" s="8"/>
      <c r="J793" s="8"/>
    </row>
    <row r="794" spans="1:10" ht="15.75" customHeight="1" x14ac:dyDescent="0.25">
      <c r="A794" s="1"/>
      <c r="B794" s="1"/>
      <c r="D794" s="1"/>
      <c r="H794" s="8"/>
      <c r="I794" s="8"/>
      <c r="J794" s="8"/>
    </row>
    <row r="795" spans="1:10" ht="15.75" customHeight="1" x14ac:dyDescent="0.25">
      <c r="A795" s="1"/>
      <c r="B795" s="1"/>
      <c r="D795" s="1"/>
      <c r="H795" s="8"/>
      <c r="I795" s="8"/>
      <c r="J795" s="8"/>
    </row>
    <row r="796" spans="1:10" ht="15.75" customHeight="1" x14ac:dyDescent="0.25">
      <c r="A796" s="1"/>
      <c r="B796" s="1"/>
      <c r="D796" s="1"/>
      <c r="H796" s="8"/>
      <c r="I796" s="8"/>
      <c r="J796" s="8"/>
    </row>
    <row r="797" spans="1:10" ht="15.75" customHeight="1" x14ac:dyDescent="0.25">
      <c r="A797" s="1"/>
      <c r="B797" s="1"/>
      <c r="D797" s="1"/>
      <c r="H797" s="8"/>
      <c r="I797" s="8"/>
      <c r="J797" s="8"/>
    </row>
    <row r="798" spans="1:10" ht="15.75" customHeight="1" x14ac:dyDescent="0.25">
      <c r="A798" s="1"/>
      <c r="B798" s="1"/>
      <c r="D798" s="1"/>
      <c r="H798" s="8"/>
      <c r="I798" s="8"/>
      <c r="J798" s="8"/>
    </row>
    <row r="799" spans="1:10" ht="15.75" customHeight="1" x14ac:dyDescent="0.25">
      <c r="A799" s="1"/>
      <c r="B799" s="1"/>
      <c r="D799" s="1"/>
      <c r="H799" s="8"/>
      <c r="I799" s="8"/>
      <c r="J799" s="8"/>
    </row>
    <row r="800" spans="1:10" ht="15.75" customHeight="1" x14ac:dyDescent="0.25">
      <c r="A800" s="1"/>
      <c r="B800" s="1"/>
      <c r="D800" s="1"/>
      <c r="H800" s="8"/>
      <c r="I800" s="8"/>
      <c r="J800" s="8"/>
    </row>
    <row r="801" spans="1:10" ht="15.75" customHeight="1" x14ac:dyDescent="0.25">
      <c r="A801" s="1"/>
      <c r="B801" s="1"/>
      <c r="D801" s="1"/>
      <c r="H801" s="8"/>
      <c r="I801" s="8"/>
      <c r="J801" s="8"/>
    </row>
    <row r="802" spans="1:10" ht="15.75" customHeight="1" x14ac:dyDescent="0.25">
      <c r="A802" s="1"/>
      <c r="B802" s="1"/>
      <c r="D802" s="1"/>
      <c r="H802" s="8"/>
      <c r="I802" s="8"/>
      <c r="J802" s="8"/>
    </row>
    <row r="803" spans="1:10" ht="15.75" customHeight="1" x14ac:dyDescent="0.25">
      <c r="A803" s="1"/>
      <c r="B803" s="1"/>
      <c r="D803" s="1"/>
      <c r="H803" s="8"/>
      <c r="I803" s="8"/>
      <c r="J803" s="8"/>
    </row>
    <row r="804" spans="1:10" ht="15.75" customHeight="1" x14ac:dyDescent="0.25">
      <c r="A804" s="1"/>
      <c r="B804" s="1"/>
      <c r="D804" s="1"/>
      <c r="H804" s="8"/>
      <c r="I804" s="8"/>
      <c r="J804" s="8"/>
    </row>
    <row r="805" spans="1:10" ht="15.75" customHeight="1" x14ac:dyDescent="0.25">
      <c r="A805" s="1"/>
      <c r="B805" s="1"/>
      <c r="D805" s="1"/>
      <c r="H805" s="8"/>
      <c r="I805" s="8"/>
      <c r="J805" s="8"/>
    </row>
    <row r="806" spans="1:10" ht="15.75" customHeight="1" x14ac:dyDescent="0.25">
      <c r="A806" s="1"/>
      <c r="B806" s="1"/>
      <c r="D806" s="1"/>
      <c r="H806" s="8"/>
      <c r="I806" s="8"/>
      <c r="J806" s="8"/>
    </row>
    <row r="807" spans="1:10" ht="15.75" customHeight="1" x14ac:dyDescent="0.25">
      <c r="A807" s="1"/>
      <c r="B807" s="1"/>
      <c r="D807" s="1"/>
      <c r="H807" s="8"/>
      <c r="I807" s="8"/>
      <c r="J807" s="8"/>
    </row>
    <row r="808" spans="1:10" ht="15.75" customHeight="1" x14ac:dyDescent="0.25">
      <c r="A808" s="1"/>
      <c r="B808" s="1"/>
      <c r="D808" s="1"/>
      <c r="H808" s="8"/>
      <c r="I808" s="8"/>
      <c r="J808" s="8"/>
    </row>
    <row r="809" spans="1:10" ht="15.75" customHeight="1" x14ac:dyDescent="0.25">
      <c r="A809" s="1"/>
      <c r="B809" s="1"/>
      <c r="D809" s="1"/>
      <c r="H809" s="8"/>
      <c r="I809" s="8"/>
      <c r="J809" s="8"/>
    </row>
    <row r="810" spans="1:10" ht="15.75" customHeight="1" x14ac:dyDescent="0.25">
      <c r="A810" s="1"/>
      <c r="B810" s="1"/>
      <c r="D810" s="1"/>
      <c r="H810" s="8"/>
      <c r="I810" s="8"/>
      <c r="J810" s="8"/>
    </row>
    <row r="811" spans="1:10" ht="15.75" customHeight="1" x14ac:dyDescent="0.25">
      <c r="A811" s="1"/>
      <c r="B811" s="1"/>
      <c r="D811" s="1"/>
      <c r="H811" s="8"/>
      <c r="I811" s="8"/>
      <c r="J811" s="8"/>
    </row>
    <row r="812" spans="1:10" ht="15.75" customHeight="1" x14ac:dyDescent="0.25">
      <c r="A812" s="1"/>
      <c r="B812" s="1"/>
      <c r="D812" s="1"/>
      <c r="H812" s="8"/>
      <c r="I812" s="8"/>
      <c r="J812" s="8"/>
    </row>
    <row r="813" spans="1:10" ht="15.75" customHeight="1" x14ac:dyDescent="0.25">
      <c r="A813" s="1"/>
      <c r="B813" s="1"/>
      <c r="D813" s="1"/>
      <c r="H813" s="8"/>
      <c r="I813" s="8"/>
      <c r="J813" s="8"/>
    </row>
    <row r="814" spans="1:10" ht="15.75" customHeight="1" x14ac:dyDescent="0.25">
      <c r="A814" s="1"/>
      <c r="B814" s="1"/>
      <c r="D814" s="1"/>
      <c r="H814" s="8"/>
      <c r="I814" s="8"/>
      <c r="J814" s="8"/>
    </row>
    <row r="815" spans="1:10" ht="15.75" customHeight="1" x14ac:dyDescent="0.25">
      <c r="A815" s="1"/>
      <c r="B815" s="1"/>
      <c r="D815" s="1"/>
      <c r="H815" s="8"/>
      <c r="I815" s="8"/>
      <c r="J815" s="8"/>
    </row>
    <row r="816" spans="1:10" ht="15.75" customHeight="1" x14ac:dyDescent="0.25">
      <c r="A816" s="1"/>
      <c r="B816" s="1"/>
      <c r="D816" s="1"/>
      <c r="H816" s="8"/>
      <c r="I816" s="8"/>
      <c r="J816" s="8"/>
    </row>
    <row r="817" spans="1:10" ht="15.75" customHeight="1" x14ac:dyDescent="0.25">
      <c r="A817" s="1"/>
      <c r="B817" s="1"/>
      <c r="D817" s="1"/>
      <c r="H817" s="8"/>
      <c r="I817" s="8"/>
      <c r="J817" s="8"/>
    </row>
    <row r="818" spans="1:10" ht="15.75" customHeight="1" x14ac:dyDescent="0.25">
      <c r="A818" s="1"/>
      <c r="B818" s="1"/>
      <c r="D818" s="1"/>
      <c r="H818" s="8"/>
      <c r="I818" s="8"/>
      <c r="J818" s="8"/>
    </row>
    <row r="819" spans="1:10" ht="15.75" customHeight="1" x14ac:dyDescent="0.25">
      <c r="A819" s="1"/>
      <c r="B819" s="1"/>
      <c r="D819" s="1"/>
      <c r="H819" s="8"/>
      <c r="I819" s="8"/>
      <c r="J819" s="8"/>
    </row>
    <row r="820" spans="1:10" ht="15.75" customHeight="1" x14ac:dyDescent="0.25">
      <c r="A820" s="1"/>
      <c r="B820" s="1"/>
      <c r="D820" s="1"/>
      <c r="H820" s="8"/>
      <c r="I820" s="8"/>
      <c r="J820" s="8"/>
    </row>
    <row r="821" spans="1:10" ht="15.75" customHeight="1" x14ac:dyDescent="0.25">
      <c r="A821" s="1"/>
      <c r="B821" s="1"/>
      <c r="D821" s="1"/>
      <c r="H821" s="8"/>
      <c r="I821" s="8"/>
      <c r="J821" s="8"/>
    </row>
    <row r="822" spans="1:10" ht="15.75" customHeight="1" x14ac:dyDescent="0.25">
      <c r="A822" s="1"/>
      <c r="B822" s="1"/>
      <c r="D822" s="1"/>
      <c r="H822" s="8"/>
      <c r="I822" s="8"/>
      <c r="J822" s="8"/>
    </row>
    <row r="823" spans="1:10" ht="15.75" customHeight="1" x14ac:dyDescent="0.25">
      <c r="A823" s="1"/>
      <c r="B823" s="1"/>
      <c r="D823" s="1"/>
      <c r="H823" s="8"/>
      <c r="I823" s="8"/>
      <c r="J823" s="8"/>
    </row>
    <row r="824" spans="1:10" ht="15.75" customHeight="1" x14ac:dyDescent="0.25">
      <c r="A824" s="1"/>
      <c r="B824" s="1"/>
      <c r="D824" s="1"/>
      <c r="H824" s="8"/>
      <c r="I824" s="8"/>
      <c r="J824" s="8"/>
    </row>
    <row r="825" spans="1:10" ht="15.75" customHeight="1" x14ac:dyDescent="0.25">
      <c r="A825" s="1"/>
      <c r="B825" s="1"/>
      <c r="D825" s="1"/>
      <c r="H825" s="8"/>
      <c r="I825" s="8"/>
      <c r="J825" s="8"/>
    </row>
    <row r="826" spans="1:10" ht="15.75" customHeight="1" x14ac:dyDescent="0.25">
      <c r="A826" s="1"/>
      <c r="B826" s="1"/>
      <c r="D826" s="1"/>
      <c r="H826" s="8"/>
      <c r="I826" s="8"/>
      <c r="J826" s="8"/>
    </row>
    <row r="827" spans="1:10" ht="15.75" customHeight="1" x14ac:dyDescent="0.25">
      <c r="A827" s="1"/>
      <c r="B827" s="1"/>
      <c r="D827" s="1"/>
      <c r="H827" s="8"/>
      <c r="I827" s="8"/>
      <c r="J827" s="8"/>
    </row>
    <row r="828" spans="1:10" ht="15.75" customHeight="1" x14ac:dyDescent="0.25">
      <c r="A828" s="1"/>
      <c r="B828" s="1"/>
      <c r="D828" s="1"/>
      <c r="H828" s="8"/>
      <c r="I828" s="8"/>
      <c r="J828" s="8"/>
    </row>
    <row r="829" spans="1:10" ht="15.75" customHeight="1" x14ac:dyDescent="0.25">
      <c r="A829" s="1"/>
      <c r="B829" s="1"/>
      <c r="D829" s="1"/>
      <c r="H829" s="8"/>
      <c r="I829" s="8"/>
      <c r="J829" s="8"/>
    </row>
    <row r="830" spans="1:10" ht="15.75" customHeight="1" x14ac:dyDescent="0.25">
      <c r="A830" s="1"/>
      <c r="B830" s="1"/>
      <c r="D830" s="1"/>
      <c r="H830" s="8"/>
      <c r="I830" s="8"/>
      <c r="J830" s="8"/>
    </row>
    <row r="831" spans="1:10" ht="15.75" customHeight="1" x14ac:dyDescent="0.25">
      <c r="A831" s="1"/>
      <c r="B831" s="1"/>
      <c r="D831" s="1"/>
      <c r="H831" s="8"/>
      <c r="I831" s="8"/>
      <c r="J831" s="8"/>
    </row>
    <row r="832" spans="1:10" ht="15.75" customHeight="1" x14ac:dyDescent="0.25">
      <c r="A832" s="1"/>
      <c r="B832" s="1"/>
      <c r="D832" s="1"/>
      <c r="H832" s="8"/>
      <c r="I832" s="8"/>
      <c r="J832" s="8"/>
    </row>
    <row r="833" spans="1:10" ht="15.75" customHeight="1" x14ac:dyDescent="0.25">
      <c r="A833" s="1"/>
      <c r="B833" s="1"/>
      <c r="D833" s="1"/>
      <c r="H833" s="8"/>
      <c r="I833" s="8"/>
      <c r="J833" s="8"/>
    </row>
    <row r="834" spans="1:10" ht="15.75" customHeight="1" x14ac:dyDescent="0.25">
      <c r="A834" s="1"/>
      <c r="B834" s="1"/>
      <c r="D834" s="1"/>
      <c r="H834" s="8"/>
      <c r="I834" s="8"/>
      <c r="J834" s="8"/>
    </row>
    <row r="835" spans="1:10" ht="15.75" customHeight="1" x14ac:dyDescent="0.25">
      <c r="A835" s="1"/>
      <c r="B835" s="1"/>
      <c r="D835" s="1"/>
      <c r="H835" s="8"/>
      <c r="I835" s="8"/>
      <c r="J835" s="8"/>
    </row>
    <row r="836" spans="1:10" ht="15" customHeight="1" x14ac:dyDescent="0.25">
      <c r="A836" s="1"/>
      <c r="B836" s="1"/>
      <c r="D836" s="1"/>
    </row>
  </sheetData>
  <conditionalFormatting sqref="H2:N2">
    <cfRule type="cellIs" dxfId="2" priority="1" operator="equal">
      <formula>"Error"</formula>
    </cfRule>
    <cfRule type="cellIs" dxfId="1" priority="2" operator="equal">
      <formula>"Bad"</formula>
    </cfRule>
    <cfRule type="cellIs" dxfId="0" priority="3" operator="equal">
      <formula>"Good"</formula>
    </cfRule>
  </conditionalFormatting>
  <pageMargins left="0.7" right="0.7" top="0.75" bottom="0.75" header="0" footer="0"/>
  <pageSetup orientation="landscape"/>
  <ignoredErrors>
    <ignoredError sqref="H19 I19:J1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C156-92CA-4C88-806F-E6BD08C68503}">
  <dimension ref="A1:Z918"/>
  <sheetViews>
    <sheetView showGridLines="0" topLeftCell="A62" zoomScaleNormal="100" workbookViewId="0">
      <selection activeCell="H36" sqref="H36"/>
    </sheetView>
  </sheetViews>
  <sheetFormatPr defaultColWidth="12.5703125" defaultRowHeight="15" customHeight="1" x14ac:dyDescent="0.25"/>
  <cols>
    <col min="1" max="1" width="3.140625" customWidth="1"/>
    <col min="2" max="2" width="3.7109375" customWidth="1"/>
    <col min="3" max="3" width="3.140625" style="1" customWidth="1"/>
    <col min="5" max="6" width="8.5703125" style="1" customWidth="1"/>
    <col min="7" max="7" width="11.7109375" style="1" customWidth="1"/>
    <col min="8" max="8" width="11.42578125" style="1" customWidth="1"/>
    <col min="9" max="9" width="12.140625" style="1" customWidth="1"/>
    <col min="10" max="10" width="11.7109375" style="1" customWidth="1"/>
    <col min="11" max="11" width="12.140625" style="1" customWidth="1"/>
    <col min="12" max="13" width="11.42578125" style="1" customWidth="1"/>
    <col min="14" max="14" width="15.28515625" style="1" customWidth="1"/>
    <col min="15" max="15" width="10.7109375" style="1" customWidth="1"/>
    <col min="16" max="26" width="8.5703125" style="1" customWidth="1"/>
    <col min="27" max="16384" width="12.5703125" style="1"/>
  </cols>
  <sheetData>
    <row r="1" spans="1:26" ht="15" customHeight="1" x14ac:dyDescent="0.25">
      <c r="A1" s="1"/>
      <c r="B1" s="1"/>
      <c r="D1" s="1"/>
    </row>
    <row r="2" spans="1:26" ht="11.25" customHeight="1" x14ac:dyDescent="0.25">
      <c r="A2" s="1"/>
      <c r="B2" s="1"/>
      <c r="D2" s="1"/>
      <c r="N2" s="1" t="s">
        <v>93</v>
      </c>
    </row>
    <row r="3" spans="1:26" ht="30.75" customHeight="1" x14ac:dyDescent="0.4">
      <c r="A3" s="13"/>
      <c r="B3" s="13"/>
      <c r="C3" s="15" t="s">
        <v>89</v>
      </c>
      <c r="D3" s="13"/>
      <c r="E3" s="13"/>
      <c r="F3" s="13"/>
      <c r="G3" s="13"/>
      <c r="H3" s="13"/>
      <c r="I3" s="13"/>
      <c r="J3" s="13"/>
      <c r="K3" s="14"/>
      <c r="L3" s="14"/>
      <c r="M3" s="14"/>
      <c r="N3" s="14"/>
      <c r="O3" s="14"/>
    </row>
    <row r="4" spans="1:26" ht="15" customHeight="1" x14ac:dyDescent="0.25">
      <c r="A4" s="13"/>
      <c r="B4" s="13"/>
      <c r="C4" s="13" t="s">
        <v>90</v>
      </c>
      <c r="D4" s="13"/>
      <c r="E4" s="13"/>
      <c r="F4" s="13"/>
      <c r="G4" s="16">
        <v>43831</v>
      </c>
      <c r="H4" s="16">
        <v>44197</v>
      </c>
      <c r="I4" s="16">
        <v>44562</v>
      </c>
      <c r="J4" s="16">
        <v>44927</v>
      </c>
      <c r="K4" s="17">
        <v>45292</v>
      </c>
      <c r="L4" s="17">
        <v>45658</v>
      </c>
      <c r="M4" s="17">
        <v>46023</v>
      </c>
      <c r="N4" s="17">
        <v>46388</v>
      </c>
      <c r="O4" s="14"/>
    </row>
    <row r="5" spans="1:26" ht="15" customHeight="1" x14ac:dyDescent="0.25">
      <c r="A5" s="13"/>
      <c r="B5" s="13"/>
      <c r="C5" s="13" t="s">
        <v>91</v>
      </c>
      <c r="D5" s="13"/>
      <c r="E5" s="13"/>
      <c r="F5" s="13"/>
      <c r="G5" s="16">
        <v>44196</v>
      </c>
      <c r="H5" s="16">
        <v>44561</v>
      </c>
      <c r="I5" s="16">
        <v>44926</v>
      </c>
      <c r="J5" s="16">
        <v>45291</v>
      </c>
      <c r="K5" s="17">
        <v>45657</v>
      </c>
      <c r="L5" s="17">
        <v>46022</v>
      </c>
      <c r="M5" s="17">
        <v>46387</v>
      </c>
      <c r="N5" s="17">
        <v>46752</v>
      </c>
      <c r="O5" s="17"/>
    </row>
    <row r="6" spans="1:26" ht="15" customHeight="1" x14ac:dyDescent="0.25">
      <c r="A6" s="13"/>
      <c r="B6" s="13"/>
      <c r="C6" s="13" t="s">
        <v>92</v>
      </c>
      <c r="D6" s="13"/>
      <c r="E6" s="13"/>
      <c r="F6" s="13"/>
      <c r="G6" s="13"/>
      <c r="H6" s="13" t="s">
        <v>94</v>
      </c>
      <c r="I6" s="13" t="s">
        <v>95</v>
      </c>
      <c r="J6" s="13" t="s">
        <v>96</v>
      </c>
      <c r="K6" s="18" t="s">
        <v>97</v>
      </c>
      <c r="L6" s="18" t="s">
        <v>98</v>
      </c>
      <c r="M6" s="18" t="s">
        <v>99</v>
      </c>
      <c r="N6" s="18" t="s">
        <v>100</v>
      </c>
      <c r="O6" s="18"/>
    </row>
    <row r="7" spans="1:26" ht="15" customHeight="1" x14ac:dyDescent="0.25">
      <c r="A7" s="13"/>
      <c r="B7" s="13"/>
      <c r="C7" s="13" t="s">
        <v>101</v>
      </c>
      <c r="D7" s="13"/>
      <c r="E7" s="13"/>
      <c r="F7" s="13"/>
      <c r="G7" s="13"/>
      <c r="H7" s="13">
        <v>365</v>
      </c>
      <c r="I7" s="13">
        <v>365</v>
      </c>
      <c r="J7" s="13">
        <v>365</v>
      </c>
      <c r="K7" s="18">
        <v>365</v>
      </c>
      <c r="L7" s="18">
        <v>366</v>
      </c>
      <c r="M7" s="18">
        <v>365</v>
      </c>
      <c r="N7" s="18">
        <v>365</v>
      </c>
      <c r="O7" s="18"/>
    </row>
    <row r="8" spans="1:26" ht="15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4"/>
      <c r="L8" s="14"/>
      <c r="M8" s="14"/>
      <c r="N8" s="14"/>
      <c r="O8" s="14"/>
    </row>
    <row r="9" spans="1:26" s="19" customFormat="1" ht="15" customHeight="1" x14ac:dyDescent="0.25"/>
    <row r="10" spans="1:26" s="19" customFormat="1" x14ac:dyDescent="0.25">
      <c r="C10" s="19" t="s">
        <v>87</v>
      </c>
      <c r="G10" s="19" t="s">
        <v>88</v>
      </c>
    </row>
    <row r="11" spans="1:26" ht="15.75" customHeight="1" x14ac:dyDescent="0.25">
      <c r="A11" s="1" t="s">
        <v>155</v>
      </c>
      <c r="B11" s="1"/>
      <c r="C11" s="2"/>
      <c r="D11" s="1"/>
      <c r="H11" s="8"/>
      <c r="I11" s="8"/>
      <c r="J11" s="8"/>
    </row>
    <row r="12" spans="1:26" ht="15.75" customHeight="1" x14ac:dyDescent="0.25">
      <c r="A12" s="1"/>
      <c r="B12" s="1"/>
      <c r="C12" s="5" t="s">
        <v>22</v>
      </c>
      <c r="D12" s="1"/>
      <c r="E12" s="6"/>
      <c r="F12" s="6"/>
      <c r="G12" s="6"/>
      <c r="H12" s="7"/>
      <c r="I12" s="7"/>
      <c r="J12" s="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"/>
      <c r="B13" s="1"/>
      <c r="C13" s="4" t="s">
        <v>52</v>
      </c>
      <c r="D13" s="1"/>
      <c r="G13" s="21" t="s">
        <v>102</v>
      </c>
      <c r="H13" s="3">
        <v>157930</v>
      </c>
      <c r="I13" s="3">
        <v>243917</v>
      </c>
      <c r="J13" s="3">
        <v>340570</v>
      </c>
      <c r="K13" s="3"/>
      <c r="L13" s="3"/>
      <c r="M13" s="3"/>
      <c r="N13" s="3"/>
    </row>
    <row r="14" spans="1:26" ht="15.75" customHeight="1" x14ac:dyDescent="0.25">
      <c r="A14" s="1"/>
      <c r="B14" s="1"/>
      <c r="C14" s="4" t="s">
        <v>24</v>
      </c>
      <c r="D14" s="1"/>
      <c r="G14" s="21" t="s">
        <v>102</v>
      </c>
      <c r="H14" s="3">
        <v>-5203</v>
      </c>
      <c r="I14" s="3">
        <v>-24415</v>
      </c>
      <c r="J14" s="3">
        <v>-40767</v>
      </c>
      <c r="K14" s="3"/>
      <c r="L14" s="3"/>
      <c r="M14" s="3"/>
      <c r="N14" s="3"/>
    </row>
    <row r="15" spans="1:26" ht="15.75" customHeight="1" x14ac:dyDescent="0.25">
      <c r="A15" s="1"/>
      <c r="B15" s="1"/>
      <c r="C15" s="12" t="s">
        <v>51</v>
      </c>
      <c r="D15" s="1"/>
      <c r="G15" s="21" t="s">
        <v>102</v>
      </c>
      <c r="H15" s="3"/>
      <c r="I15" s="3">
        <v>-1517</v>
      </c>
      <c r="J15" s="3">
        <v>-1179</v>
      </c>
      <c r="K15" s="3"/>
      <c r="L15" s="3"/>
      <c r="M15" s="3"/>
      <c r="N15" s="3"/>
    </row>
    <row r="16" spans="1:26" ht="15.75" customHeight="1" x14ac:dyDescent="0.25">
      <c r="A16" s="1"/>
      <c r="B16" s="1"/>
      <c r="C16" s="4" t="s">
        <v>50</v>
      </c>
      <c r="D16" s="1"/>
      <c r="G16" s="21" t="s">
        <v>102</v>
      </c>
      <c r="H16" s="3">
        <v>-1000</v>
      </c>
      <c r="I16" s="3">
        <v>-2015</v>
      </c>
      <c r="J16" s="3">
        <v>-3000</v>
      </c>
      <c r="K16" s="3"/>
      <c r="L16" s="3"/>
      <c r="M16" s="3"/>
      <c r="N16" s="3"/>
    </row>
    <row r="17" spans="1:26" ht="15.75" customHeight="1" x14ac:dyDescent="0.25">
      <c r="A17" s="1"/>
      <c r="B17" s="1"/>
      <c r="C17" s="12" t="s">
        <v>49</v>
      </c>
      <c r="D17" s="1"/>
      <c r="G17" s="21" t="s">
        <v>102</v>
      </c>
      <c r="H17" s="3">
        <v>-3608</v>
      </c>
      <c r="I17" s="3">
        <v>-4360</v>
      </c>
      <c r="J17" s="3">
        <v>-3533</v>
      </c>
      <c r="K17" s="3"/>
      <c r="L17" s="3"/>
      <c r="M17" s="3"/>
      <c r="N17" s="3"/>
    </row>
    <row r="18" spans="1:26" ht="15.75" customHeight="1" x14ac:dyDescent="0.25">
      <c r="A18" s="1"/>
      <c r="B18" s="1"/>
      <c r="C18" s="12" t="s">
        <v>48</v>
      </c>
      <c r="D18" s="1"/>
      <c r="G18" s="21" t="s">
        <v>102</v>
      </c>
      <c r="H18" s="3">
        <v>6409</v>
      </c>
      <c r="I18" s="3">
        <v>15806</v>
      </c>
      <c r="J18" s="3">
        <v>147192</v>
      </c>
      <c r="K18" s="3"/>
      <c r="L18" s="3"/>
      <c r="M18" s="3"/>
      <c r="N18" s="3"/>
    </row>
    <row r="19" spans="1:26" ht="15.75" customHeight="1" x14ac:dyDescent="0.25">
      <c r="A19" s="1"/>
      <c r="B19" s="1"/>
      <c r="C19" s="12" t="s">
        <v>83</v>
      </c>
      <c r="D19" s="1"/>
      <c r="G19" s="21"/>
      <c r="H19" s="3"/>
      <c r="I19" s="3"/>
      <c r="J19" s="3"/>
      <c r="K19" s="3">
        <f>IS!K20</f>
        <v>275254.28358356294</v>
      </c>
      <c r="L19" s="3">
        <f>IS!L20</f>
        <v>475511.25218285585</v>
      </c>
      <c r="M19" s="3">
        <f>IS!M20</f>
        <v>785166.60597101611</v>
      </c>
      <c r="N19" s="3">
        <f>IS!N20</f>
        <v>1263983.5919683229</v>
      </c>
    </row>
    <row r="20" spans="1:26" ht="15.75" customHeight="1" x14ac:dyDescent="0.25">
      <c r="A20" s="1"/>
      <c r="B20" s="1"/>
      <c r="C20" s="12" t="s">
        <v>218</v>
      </c>
      <c r="D20" s="1"/>
      <c r="G20" s="21"/>
      <c r="H20" s="3"/>
      <c r="I20" s="3"/>
      <c r="J20" s="3"/>
      <c r="K20" s="3">
        <v>0</v>
      </c>
      <c r="L20" s="3">
        <v>0</v>
      </c>
      <c r="M20" s="3">
        <v>0</v>
      </c>
      <c r="N20" s="3">
        <v>0</v>
      </c>
    </row>
    <row r="21" spans="1:26" ht="15.75" customHeight="1" x14ac:dyDescent="0.25">
      <c r="A21" s="1"/>
      <c r="B21" s="1"/>
      <c r="C21" s="12" t="s">
        <v>223</v>
      </c>
      <c r="D21" s="1"/>
      <c r="G21" s="21"/>
      <c r="H21" s="3"/>
      <c r="I21" s="3"/>
      <c r="J21" s="3"/>
      <c r="K21" s="3">
        <f>IS!K26</f>
        <v>972</v>
      </c>
      <c r="L21" s="3">
        <f>IS!L26</f>
        <v>972</v>
      </c>
      <c r="M21" s="3">
        <f>IS!M26</f>
        <v>972</v>
      </c>
      <c r="N21" s="3">
        <f>IS!N26</f>
        <v>972</v>
      </c>
    </row>
    <row r="22" spans="1:26" ht="15.75" customHeight="1" x14ac:dyDescent="0.25">
      <c r="A22" s="1"/>
      <c r="B22" s="1"/>
      <c r="C22" s="12" t="s">
        <v>222</v>
      </c>
      <c r="D22" s="1"/>
      <c r="G22" s="21"/>
      <c r="H22" s="3"/>
      <c r="I22" s="3"/>
      <c r="J22" s="3"/>
      <c r="K22" s="3">
        <f>IS!K25</f>
        <v>-21025.098889705288</v>
      </c>
      <c r="L22" s="3">
        <f>IS!L25</f>
        <v>-36624.379075585777</v>
      </c>
      <c r="M22" s="3">
        <f>IS!M25</f>
        <v>-60744.315335077066</v>
      </c>
      <c r="N22" s="3">
        <f>IS!N25</f>
        <v>-98039.839500767062</v>
      </c>
    </row>
    <row r="23" spans="1:26" ht="15.75" customHeight="1" x14ac:dyDescent="0.25">
      <c r="A23" s="1"/>
      <c r="B23" s="1"/>
      <c r="C23" s="12" t="s">
        <v>221</v>
      </c>
      <c r="D23" s="1"/>
      <c r="G23" s="21"/>
      <c r="H23" s="3"/>
      <c r="I23" s="3"/>
      <c r="J23" s="3"/>
      <c r="K23" s="3">
        <f>IS!K29</f>
        <v>-97426.741457345517</v>
      </c>
      <c r="L23" s="3">
        <f>IS!L29</f>
        <v>-169427.71759319981</v>
      </c>
      <c r="M23" s="3">
        <f>IS!M29</f>
        <v>-280757.14653632994</v>
      </c>
      <c r="N23" s="3">
        <f>IS!N29</f>
        <v>-452900.61171099893</v>
      </c>
    </row>
    <row r="24" spans="1:26" ht="15.75" customHeight="1" x14ac:dyDescent="0.25">
      <c r="A24" s="1"/>
      <c r="B24" s="1"/>
      <c r="C24" s="12" t="s">
        <v>219</v>
      </c>
      <c r="D24" s="1"/>
      <c r="G24" s="21"/>
      <c r="H24" s="3"/>
      <c r="I24" s="3"/>
      <c r="J24" s="3"/>
      <c r="K24" s="3">
        <f>BS!K34-BS!J34</f>
        <v>26773.741457345517</v>
      </c>
      <c r="L24" s="3">
        <f>BS!L34-BS!K34</f>
        <v>72000.976135854289</v>
      </c>
      <c r="M24" s="3">
        <f>BS!M34-BS!L34</f>
        <v>111329.42894313013</v>
      </c>
      <c r="N24" s="3">
        <f>BS!N34-BS!M34</f>
        <v>172143.46517466899</v>
      </c>
    </row>
    <row r="25" spans="1:26" ht="15.75" customHeight="1" x14ac:dyDescent="0.25">
      <c r="A25" s="1"/>
      <c r="B25" s="1"/>
      <c r="C25" s="12" t="s">
        <v>213</v>
      </c>
      <c r="D25" s="1"/>
      <c r="G25" s="21"/>
      <c r="H25" s="3"/>
      <c r="I25" s="3"/>
      <c r="J25" s="3"/>
      <c r="K25" s="3">
        <f>'Assumptions &amp; Drivers'!K77</f>
        <v>4077.4859415107931</v>
      </c>
      <c r="L25" s="3">
        <f>'Assumptions &amp; Drivers'!L77</f>
        <v>36947.969023982878</v>
      </c>
      <c r="M25" s="3">
        <f>'Assumptions &amp; Drivers'!M77</f>
        <v>57865.534059318772</v>
      </c>
      <c r="N25" s="3">
        <f>'Assumptions &amp; Drivers'!N77</f>
        <v>89031.611484959256</v>
      </c>
    </row>
    <row r="26" spans="1:26" ht="15.75" customHeight="1" x14ac:dyDescent="0.25">
      <c r="A26" s="1"/>
      <c r="B26" s="1"/>
      <c r="C26" s="12" t="s">
        <v>214</v>
      </c>
      <c r="D26" s="1"/>
      <c r="G26" s="21"/>
      <c r="H26" s="3"/>
      <c r="I26" s="3"/>
      <c r="J26" s="3"/>
      <c r="K26" s="3">
        <f>-((BS!K18+BS!K19)-(BS!J18+BS!J19))</f>
        <v>-4309.8948126368123</v>
      </c>
      <c r="L26" s="3">
        <f>-((BS!L18+BS!L19)-(BS!K18+BS!K19))</f>
        <v>-24767.639873195985</v>
      </c>
      <c r="M26" s="3">
        <f>-((BS!M18+BS!M19)-(BS!L18+BS!L19))</f>
        <v>-38297.954578442223</v>
      </c>
      <c r="N26" s="3">
        <f>-((BS!N18+BS!N19)-(BS!M18+BS!M19))</f>
        <v>-59219.745296755209</v>
      </c>
    </row>
    <row r="27" spans="1:26" ht="15.75" customHeight="1" x14ac:dyDescent="0.25">
      <c r="A27" s="1"/>
      <c r="B27" s="1"/>
      <c r="C27" s="12" t="s">
        <v>215</v>
      </c>
      <c r="D27" s="1"/>
      <c r="G27" s="21"/>
      <c r="H27" s="3"/>
      <c r="I27" s="3"/>
      <c r="J27" s="3"/>
      <c r="K27" s="3">
        <f>BS!K35-BS!J35</f>
        <v>2730.4645772646809</v>
      </c>
      <c r="L27" s="3">
        <f>BS!L35-BS!K35</f>
        <v>2280.4683750840386</v>
      </c>
      <c r="M27" s="3">
        <f>BS!M35-BS!L35</f>
        <v>3526.2655099027234</v>
      </c>
      <c r="N27" s="3">
        <f>BS!N35-BS!M35</f>
        <v>5452.6291976626453</v>
      </c>
    </row>
    <row r="28" spans="1:26" ht="15.75" customHeight="1" x14ac:dyDescent="0.25">
      <c r="A28" s="1"/>
      <c r="B28" s="1"/>
      <c r="C28" s="12" t="s">
        <v>13</v>
      </c>
      <c r="D28" s="1"/>
      <c r="G28" s="21" t="s">
        <v>102</v>
      </c>
      <c r="H28" s="3">
        <v>-272</v>
      </c>
      <c r="I28" s="8"/>
      <c r="J28" s="8"/>
      <c r="K28" s="3"/>
      <c r="L28" s="3"/>
      <c r="M28" s="3"/>
      <c r="N28" s="3"/>
    </row>
    <row r="29" spans="1:26" ht="15.75" customHeight="1" x14ac:dyDescent="0.25">
      <c r="A29" s="1"/>
      <c r="B29" s="1"/>
      <c r="C29" s="5" t="s">
        <v>25</v>
      </c>
      <c r="D29" s="1"/>
      <c r="E29" s="6"/>
      <c r="F29" s="6"/>
      <c r="G29" s="21" t="s">
        <v>102</v>
      </c>
      <c r="H29" s="20">
        <f t="shared" ref="H29:N29" si="0">SUM(H13:H28)</f>
        <v>154256</v>
      </c>
      <c r="I29" s="20">
        <f t="shared" si="0"/>
        <v>227416</v>
      </c>
      <c r="J29" s="20">
        <f t="shared" si="0"/>
        <v>439283</v>
      </c>
      <c r="K29" s="20">
        <f t="shared" si="0"/>
        <v>187046.24039999631</v>
      </c>
      <c r="L29" s="20">
        <f t="shared" si="0"/>
        <v>356892.92917579552</v>
      </c>
      <c r="M29" s="20">
        <f t="shared" si="0"/>
        <v>579060.41803351836</v>
      </c>
      <c r="N29" s="20">
        <f t="shared" si="0"/>
        <v>921423.10131709266</v>
      </c>
      <c r="O29" s="2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"/>
      <c r="B30" s="1"/>
      <c r="C30" s="2"/>
      <c r="D30" s="1"/>
      <c r="H30" s="8"/>
      <c r="I30" s="8"/>
      <c r="J30" s="8"/>
      <c r="K30" s="3"/>
      <c r="L30" s="3"/>
      <c r="M30" s="3"/>
      <c r="N30" s="3"/>
    </row>
    <row r="31" spans="1:26" ht="15.75" customHeight="1" x14ac:dyDescent="0.25">
      <c r="A31" s="1"/>
      <c r="B31" s="1"/>
      <c r="C31" s="11" t="s">
        <v>46</v>
      </c>
      <c r="D31" s="1"/>
      <c r="E31" s="6"/>
      <c r="F31" s="6"/>
      <c r="G31" s="6"/>
      <c r="H31" s="7"/>
      <c r="I31" s="7"/>
      <c r="J31" s="7"/>
      <c r="K31" s="3"/>
      <c r="L31" s="3"/>
      <c r="M31" s="3"/>
      <c r="N31" s="3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"/>
      <c r="B32" s="1"/>
      <c r="C32" s="4" t="s">
        <v>45</v>
      </c>
      <c r="D32" s="1"/>
      <c r="G32" s="21" t="s">
        <v>102</v>
      </c>
      <c r="H32" s="3">
        <v>-54618</v>
      </c>
      <c r="I32" s="3">
        <v>-67338</v>
      </c>
      <c r="J32" s="3">
        <v>-117539</v>
      </c>
      <c r="K32" s="3"/>
      <c r="L32" s="3"/>
      <c r="M32" s="3"/>
      <c r="N32" s="3"/>
    </row>
    <row r="33" spans="1:26" ht="15.75" customHeight="1" x14ac:dyDescent="0.25">
      <c r="A33" s="1"/>
      <c r="B33" s="1"/>
      <c r="C33" s="4" t="s">
        <v>44</v>
      </c>
      <c r="D33" s="1"/>
      <c r="G33" s="21" t="s">
        <v>102</v>
      </c>
      <c r="H33" s="3">
        <v>-13415</v>
      </c>
      <c r="I33" s="3">
        <v>-1973</v>
      </c>
      <c r="J33" s="3">
        <v>-3238</v>
      </c>
      <c r="K33" s="3"/>
      <c r="L33" s="3"/>
      <c r="M33" s="3"/>
      <c r="N33" s="3"/>
    </row>
    <row r="34" spans="1:26" ht="15.75" customHeight="1" x14ac:dyDescent="0.25">
      <c r="A34" s="1"/>
      <c r="B34" s="1"/>
      <c r="C34" s="4" t="s">
        <v>43</v>
      </c>
      <c r="D34" s="1"/>
      <c r="G34" s="21" t="s">
        <v>102</v>
      </c>
      <c r="H34" s="3"/>
      <c r="I34" s="3">
        <v>-5092</v>
      </c>
      <c r="J34" s="3">
        <v>0</v>
      </c>
      <c r="K34" s="3"/>
      <c r="L34" s="3"/>
      <c r="M34" s="3"/>
      <c r="N34" s="3"/>
    </row>
    <row r="35" spans="1:26" ht="15.75" customHeight="1" x14ac:dyDescent="0.25">
      <c r="A35" s="1"/>
      <c r="B35" s="1"/>
      <c r="C35" s="4" t="s">
        <v>42</v>
      </c>
      <c r="D35" s="1"/>
      <c r="G35" s="21" t="s">
        <v>102</v>
      </c>
      <c r="H35" s="3"/>
      <c r="I35" s="3">
        <v>-57367</v>
      </c>
      <c r="J35" s="3">
        <v>0</v>
      </c>
      <c r="K35" s="3"/>
      <c r="L35" s="3"/>
      <c r="M35" s="3"/>
      <c r="N35" s="3"/>
    </row>
    <row r="36" spans="1:26" ht="15.75" customHeight="1" x14ac:dyDescent="0.25">
      <c r="A36" s="1"/>
      <c r="B36" s="1"/>
      <c r="C36" s="4" t="s">
        <v>216</v>
      </c>
      <c r="D36" s="1"/>
      <c r="G36" s="21"/>
      <c r="H36" s="3"/>
      <c r="I36" s="3"/>
      <c r="J36" s="3"/>
      <c r="K36" s="3">
        <f>-'Assumptions &amp; Drivers'!K60</f>
        <v>-305908.23907345498</v>
      </c>
      <c r="L36" s="3">
        <f>-'Assumptions &amp; Drivers'!L60</f>
        <v>-473282.20646549133</v>
      </c>
      <c r="M36" s="3">
        <f>-'Assumptions &amp; Drivers'!M60</f>
        <v>-731631.04425081913</v>
      </c>
      <c r="N36" s="3">
        <f>-'Assumptions &amp; Drivers'!N60</f>
        <v>-1131468.8139083579</v>
      </c>
    </row>
    <row r="37" spans="1:26" ht="15.75" customHeight="1" x14ac:dyDescent="0.25">
      <c r="A37" s="1"/>
      <c r="B37" s="1"/>
      <c r="C37" s="4" t="s">
        <v>217</v>
      </c>
      <c r="D37" s="1"/>
      <c r="G37" s="21"/>
      <c r="H37" s="3"/>
      <c r="I37" s="3"/>
      <c r="J37" s="3"/>
      <c r="K37" s="3">
        <f>-((BS!K24+BS!K25+BS!K27)-(BS!J24+BS!J25+BS!J27))</f>
        <v>-69209.930559534288</v>
      </c>
      <c r="L37" s="3">
        <f>-((BS!L24+BS!L25+BS!L27)-(BS!K24+BS!K25+BS!K27))</f>
        <v>-134716.72209338919</v>
      </c>
      <c r="M37" s="3">
        <f>-((BS!M24+BS!M25+BS!M27)-(BS!L24+BS!L25+BS!L27))</f>
        <v>-208311.12411614216</v>
      </c>
      <c r="N37" s="3">
        <f>-((BS!N24+BS!N25+BS!N27)-(BS!M24+BS!M25+BS!M27))</f>
        <v>-322109.41415609338</v>
      </c>
    </row>
    <row r="38" spans="1:26" ht="15.75" customHeight="1" x14ac:dyDescent="0.25">
      <c r="A38" s="1"/>
      <c r="B38" s="1"/>
      <c r="C38" s="4" t="s">
        <v>41</v>
      </c>
      <c r="D38" s="1"/>
      <c r="G38" s="21" t="s">
        <v>102</v>
      </c>
      <c r="H38" s="3" t="s">
        <v>0</v>
      </c>
      <c r="I38" s="3">
        <v>7884</v>
      </c>
      <c r="J38" s="3">
        <v>9889</v>
      </c>
      <c r="K38" s="3"/>
      <c r="L38" s="3"/>
      <c r="M38" s="3"/>
      <c r="N38" s="3"/>
    </row>
    <row r="39" spans="1:26" ht="15.75" customHeight="1" x14ac:dyDescent="0.25">
      <c r="A39" s="1"/>
      <c r="B39" s="1"/>
      <c r="C39" s="4" t="s">
        <v>40</v>
      </c>
      <c r="D39" s="1"/>
      <c r="G39" s="21" t="s">
        <v>102</v>
      </c>
      <c r="H39" s="3"/>
      <c r="I39" s="3">
        <v>8</v>
      </c>
      <c r="J39" s="3">
        <v>0</v>
      </c>
      <c r="K39" s="3"/>
      <c r="L39" s="3"/>
      <c r="M39" s="3"/>
      <c r="N39" s="3"/>
    </row>
    <row r="40" spans="1:26" ht="15.75" customHeight="1" x14ac:dyDescent="0.25">
      <c r="A40" s="1"/>
      <c r="B40" s="1"/>
      <c r="C40" s="4" t="s">
        <v>39</v>
      </c>
      <c r="D40" s="1"/>
      <c r="G40" s="21" t="s">
        <v>102</v>
      </c>
      <c r="H40" s="3">
        <v>1961</v>
      </c>
      <c r="I40" s="3">
        <v>4600</v>
      </c>
      <c r="J40" s="3">
        <v>0</v>
      </c>
      <c r="K40" s="3"/>
      <c r="L40" s="3"/>
      <c r="M40" s="3"/>
      <c r="N40" s="3"/>
    </row>
    <row r="41" spans="1:26" ht="15.75" customHeight="1" x14ac:dyDescent="0.25">
      <c r="A41" s="1"/>
      <c r="B41" s="1"/>
      <c r="C41" s="2" t="s">
        <v>4</v>
      </c>
      <c r="D41" s="1"/>
      <c r="G41" s="21" t="s">
        <v>102</v>
      </c>
      <c r="H41" s="3">
        <v>126</v>
      </c>
      <c r="I41" s="3">
        <v>491</v>
      </c>
      <c r="J41" s="3">
        <v>6277</v>
      </c>
      <c r="K41" s="3"/>
      <c r="L41" s="3"/>
      <c r="M41" s="3"/>
      <c r="N41" s="3"/>
    </row>
    <row r="42" spans="1:26" ht="15.75" customHeight="1" x14ac:dyDescent="0.25">
      <c r="A42" s="1"/>
      <c r="B42" s="1"/>
      <c r="C42" s="4" t="s">
        <v>38</v>
      </c>
      <c r="D42" s="1"/>
      <c r="G42" s="21" t="s">
        <v>102</v>
      </c>
      <c r="H42" s="8"/>
      <c r="I42" s="3">
        <v>-3359</v>
      </c>
      <c r="J42" s="3">
        <v>-2027</v>
      </c>
      <c r="K42" s="3"/>
      <c r="L42" s="3"/>
      <c r="M42" s="3"/>
      <c r="N42" s="3"/>
    </row>
    <row r="43" spans="1:26" ht="15.75" customHeight="1" x14ac:dyDescent="0.25">
      <c r="A43" s="1"/>
      <c r="B43" s="1"/>
      <c r="C43" s="5" t="s">
        <v>26</v>
      </c>
      <c r="D43" s="1"/>
      <c r="E43" s="6"/>
      <c r="F43" s="6"/>
      <c r="G43" s="21" t="s">
        <v>102</v>
      </c>
      <c r="H43" s="20">
        <f>SUM(H32:H41)</f>
        <v>-65946</v>
      </c>
      <c r="I43" s="20">
        <f>SUM(I32:I42)</f>
        <v>-122146</v>
      </c>
      <c r="J43" s="20">
        <f>SUM(J32:J42)</f>
        <v>-106638</v>
      </c>
      <c r="K43" s="20">
        <f t="shared" ref="K43:N43" si="1">SUM(K32:K42)</f>
        <v>-375118.16963298927</v>
      </c>
      <c r="L43" s="20">
        <f t="shared" si="1"/>
        <v>-607998.92855888046</v>
      </c>
      <c r="M43" s="20">
        <f t="shared" si="1"/>
        <v>-939942.1683669613</v>
      </c>
      <c r="N43" s="20">
        <f t="shared" si="1"/>
        <v>-1453578.2280644514</v>
      </c>
      <c r="O43" s="20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"/>
      <c r="B44" s="1"/>
      <c r="C44" s="2"/>
      <c r="D44" s="1"/>
      <c r="H44" s="8"/>
      <c r="I44" s="8"/>
      <c r="J44" s="8"/>
      <c r="K44" s="3"/>
      <c r="L44" s="3"/>
      <c r="M44" s="3"/>
      <c r="N44" s="3"/>
    </row>
    <row r="45" spans="1:26" ht="15.75" customHeight="1" x14ac:dyDescent="0.25">
      <c r="A45" s="1"/>
      <c r="B45" s="1"/>
      <c r="C45" s="11" t="s">
        <v>37</v>
      </c>
      <c r="D45" s="1"/>
      <c r="E45" s="6"/>
      <c r="F45" s="6"/>
      <c r="G45" s="6"/>
      <c r="H45" s="7"/>
      <c r="I45" s="7"/>
      <c r="J45" s="7"/>
      <c r="K45" s="3"/>
      <c r="L45" s="3"/>
      <c r="M45" s="3"/>
      <c r="N45" s="3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"/>
      <c r="B46" s="1"/>
      <c r="C46" s="4" t="s">
        <v>36</v>
      </c>
      <c r="D46" s="1"/>
      <c r="G46" s="21" t="s">
        <v>102</v>
      </c>
      <c r="H46" s="3">
        <f>-240291+268725</f>
        <v>28434</v>
      </c>
      <c r="I46" s="3">
        <v>0</v>
      </c>
      <c r="J46" s="3">
        <v>6277</v>
      </c>
      <c r="K46" s="3">
        <f>BS!K41-BS!J41</f>
        <v>34991.688229132182</v>
      </c>
      <c r="L46" s="3">
        <f>BS!L41-BS!K41</f>
        <v>84287.464551212004</v>
      </c>
      <c r="M46" s="3">
        <f>BS!M41-BS!L41</f>
        <v>130332.86600746412</v>
      </c>
      <c r="N46" s="3">
        <f>BS!N41-BS!M41</f>
        <v>201532.41116178926</v>
      </c>
    </row>
    <row r="47" spans="1:26" ht="15.75" customHeight="1" x14ac:dyDescent="0.25">
      <c r="A47" s="1"/>
      <c r="B47" s="1"/>
      <c r="C47" s="4" t="s">
        <v>220</v>
      </c>
      <c r="D47" s="1"/>
      <c r="G47" s="21"/>
      <c r="H47" s="3"/>
      <c r="I47" s="3"/>
      <c r="J47" s="3"/>
      <c r="K47" s="3"/>
      <c r="L47" s="3"/>
      <c r="M47" s="3"/>
      <c r="N47" s="3"/>
    </row>
    <row r="48" spans="1:26" ht="15.75" customHeight="1" x14ac:dyDescent="0.25">
      <c r="A48" s="1"/>
      <c r="B48" s="1"/>
      <c r="C48" s="4" t="s">
        <v>35</v>
      </c>
      <c r="D48" s="1"/>
      <c r="G48" s="21" t="s">
        <v>102</v>
      </c>
      <c r="H48" s="3">
        <v>-2025</v>
      </c>
      <c r="I48" s="3">
        <v>0</v>
      </c>
      <c r="J48" s="3">
        <v>-1179</v>
      </c>
      <c r="K48" s="3"/>
      <c r="L48" s="3"/>
      <c r="M48" s="3"/>
      <c r="N48" s="3"/>
    </row>
    <row r="49" spans="1:26" ht="15.75" customHeight="1" x14ac:dyDescent="0.25">
      <c r="A49" s="1"/>
      <c r="B49" s="1"/>
      <c r="C49" s="4" t="s">
        <v>34</v>
      </c>
      <c r="D49" s="1"/>
      <c r="G49" s="21" t="s">
        <v>102</v>
      </c>
      <c r="H49" s="1">
        <v>-29377</v>
      </c>
      <c r="I49" s="3">
        <v>-24972</v>
      </c>
      <c r="J49" s="3">
        <v>-64883</v>
      </c>
      <c r="K49" s="3">
        <f>'Assumptions &amp; Drivers'!K68</f>
        <v>-99589.596823847998</v>
      </c>
      <c r="L49" s="3">
        <f>'Assumptions &amp; Drivers'!L68</f>
        <v>-173188.98111027179</v>
      </c>
      <c r="M49" s="3">
        <f>'Assumptions &amp; Drivers'!M68</f>
        <v>-286989.9024715767</v>
      </c>
      <c r="N49" s="3">
        <f>'Assumptions &amp; Drivers'!N68</f>
        <v>-462954.9202496896</v>
      </c>
    </row>
    <row r="50" spans="1:26" ht="15.75" customHeight="1" x14ac:dyDescent="0.25">
      <c r="A50" s="1"/>
      <c r="B50" s="1"/>
      <c r="C50" s="4" t="s">
        <v>33</v>
      </c>
      <c r="D50" s="1"/>
      <c r="G50" s="21" t="s">
        <v>102</v>
      </c>
      <c r="H50" s="3">
        <v>-212</v>
      </c>
      <c r="I50" s="3">
        <v>-161</v>
      </c>
      <c r="J50" s="3">
        <v>-35</v>
      </c>
      <c r="K50" s="3"/>
      <c r="L50" s="3"/>
      <c r="M50" s="3"/>
      <c r="N50" s="3"/>
    </row>
    <row r="51" spans="1:26" ht="15.75" customHeight="1" x14ac:dyDescent="0.25">
      <c r="A51" s="1"/>
      <c r="B51" s="1"/>
      <c r="C51" s="2" t="s">
        <v>14</v>
      </c>
      <c r="D51" s="1"/>
      <c r="G51" s="21" t="s">
        <v>102</v>
      </c>
      <c r="H51" s="3">
        <v>-1135</v>
      </c>
      <c r="I51" s="3">
        <v>-838</v>
      </c>
      <c r="J51" s="3">
        <v>-2988</v>
      </c>
      <c r="K51" s="3"/>
      <c r="L51" s="3"/>
      <c r="M51" s="3"/>
      <c r="N51" s="3"/>
    </row>
    <row r="52" spans="1:26" ht="15.75" customHeight="1" x14ac:dyDescent="0.25">
      <c r="A52" s="1"/>
      <c r="B52" s="1"/>
      <c r="C52" s="4" t="s">
        <v>32</v>
      </c>
      <c r="D52" s="1"/>
      <c r="G52" s="21" t="s">
        <v>102</v>
      </c>
      <c r="H52" s="3">
        <v>-8154</v>
      </c>
      <c r="I52" s="3">
        <v>-26857</v>
      </c>
      <c r="J52" s="3">
        <v>-40455</v>
      </c>
      <c r="K52" s="3"/>
      <c r="L52" s="3"/>
      <c r="M52" s="3"/>
      <c r="N52" s="3"/>
    </row>
    <row r="53" spans="1:26" ht="15.75" customHeight="1" x14ac:dyDescent="0.25">
      <c r="A53" s="1"/>
      <c r="B53" s="1"/>
      <c r="C53" s="4" t="s">
        <v>31</v>
      </c>
      <c r="D53" s="1"/>
      <c r="G53" s="21" t="s">
        <v>102</v>
      </c>
      <c r="H53" s="3">
        <v>-27728</v>
      </c>
      <c r="I53" s="3">
        <v>-5323</v>
      </c>
      <c r="J53" s="3">
        <v>-5343</v>
      </c>
      <c r="K53" s="3"/>
      <c r="L53" s="3"/>
      <c r="M53" s="3"/>
      <c r="N53" s="3"/>
    </row>
    <row r="54" spans="1:26" ht="15.75" customHeight="1" x14ac:dyDescent="0.25">
      <c r="A54" s="1"/>
      <c r="B54" s="1"/>
      <c r="C54" s="5" t="s">
        <v>27</v>
      </c>
      <c r="D54" s="1"/>
      <c r="E54" s="6"/>
      <c r="F54" s="6"/>
      <c r="G54" s="21" t="s">
        <v>102</v>
      </c>
      <c r="H54" s="20">
        <f>SUM(H46:H53)</f>
        <v>-40197</v>
      </c>
      <c r="I54" s="20">
        <f>SUM(I46:I53)</f>
        <v>-58151</v>
      </c>
      <c r="J54" s="20">
        <f>SUM(J46:J53)</f>
        <v>-108606</v>
      </c>
      <c r="K54" s="20">
        <f t="shared" ref="K54:N54" si="2">SUM(K46:K53)</f>
        <v>-64597.908594715816</v>
      </c>
      <c r="L54" s="20">
        <f t="shared" si="2"/>
        <v>-88901.51655905979</v>
      </c>
      <c r="M54" s="20">
        <f t="shared" si="2"/>
        <v>-156657.03646411258</v>
      </c>
      <c r="N54" s="20">
        <f t="shared" si="2"/>
        <v>-261422.50908790034</v>
      </c>
      <c r="O54" s="20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"/>
      <c r="B55" s="1"/>
      <c r="C55" s="2"/>
      <c r="D55" s="1"/>
      <c r="H55" s="8"/>
      <c r="I55" s="8"/>
      <c r="J55" s="8"/>
      <c r="K55" s="3"/>
      <c r="L55" s="3"/>
      <c r="M55" s="3"/>
      <c r="N55" s="3"/>
    </row>
    <row r="56" spans="1:26" ht="15.75" customHeight="1" x14ac:dyDescent="0.25">
      <c r="A56" s="1"/>
      <c r="B56" s="1"/>
      <c r="C56" s="2" t="s">
        <v>28</v>
      </c>
      <c r="D56" s="1"/>
      <c r="G56" s="21" t="s">
        <v>102</v>
      </c>
      <c r="H56" s="8">
        <f t="shared" ref="H56:N56" si="3">H54+H43+H29</f>
        <v>48113</v>
      </c>
      <c r="I56" s="8">
        <f t="shared" si="3"/>
        <v>47119</v>
      </c>
      <c r="J56" s="8">
        <f t="shared" si="3"/>
        <v>224039</v>
      </c>
      <c r="K56" s="8">
        <f t="shared" si="3"/>
        <v>-252669.83782770878</v>
      </c>
      <c r="L56" s="8">
        <f t="shared" si="3"/>
        <v>-340007.51594214467</v>
      </c>
      <c r="M56" s="8">
        <f t="shared" si="3"/>
        <v>-517538.78679755563</v>
      </c>
      <c r="N56" s="8">
        <f t="shared" si="3"/>
        <v>-793577.63583525911</v>
      </c>
      <c r="O56" s="8"/>
      <c r="P56" s="8"/>
    </row>
    <row r="57" spans="1:26" ht="15.75" customHeight="1" x14ac:dyDescent="0.25">
      <c r="A57" s="1"/>
      <c r="B57" s="1"/>
      <c r="C57" s="2" t="s">
        <v>29</v>
      </c>
      <c r="D57" s="1"/>
      <c r="G57" s="21" t="s">
        <v>102</v>
      </c>
      <c r="H57" s="3">
        <v>85554</v>
      </c>
      <c r="I57" s="3">
        <v>133667</v>
      </c>
      <c r="J57" s="3">
        <v>180786</v>
      </c>
      <c r="K57" s="3">
        <f>J58</f>
        <v>404825</v>
      </c>
      <c r="L57" s="3">
        <f t="shared" ref="L57:N57" si="4">K58</f>
        <v>152155.16217229122</v>
      </c>
      <c r="M57" s="3">
        <f t="shared" si="4"/>
        <v>-187852.35376985345</v>
      </c>
      <c r="N57" s="3">
        <f t="shared" si="4"/>
        <v>-705391.14056740911</v>
      </c>
      <c r="O57" s="3"/>
      <c r="P57" s="3"/>
    </row>
    <row r="58" spans="1:26" ht="15.75" customHeight="1" x14ac:dyDescent="0.25">
      <c r="A58" s="1"/>
      <c r="B58" s="1"/>
      <c r="C58" s="5" t="s">
        <v>30</v>
      </c>
      <c r="D58" s="1"/>
      <c r="E58" s="6"/>
      <c r="F58" s="6"/>
      <c r="G58" s="21" t="s">
        <v>102</v>
      </c>
      <c r="H58" s="20">
        <f>H56+H57</f>
        <v>133667</v>
      </c>
      <c r="I58" s="20">
        <f>I56+I57</f>
        <v>180786</v>
      </c>
      <c r="J58" s="20">
        <f>J56+J57</f>
        <v>404825</v>
      </c>
      <c r="K58" s="20">
        <f t="shared" ref="K58:N58" si="5">K56+K57</f>
        <v>152155.16217229122</v>
      </c>
      <c r="L58" s="20">
        <f t="shared" si="5"/>
        <v>-187852.35376985345</v>
      </c>
      <c r="M58" s="20">
        <f t="shared" si="5"/>
        <v>-705391.14056740911</v>
      </c>
      <c r="N58" s="20">
        <f t="shared" si="5"/>
        <v>-1498968.7764026681</v>
      </c>
      <c r="O58" s="20"/>
      <c r="P58" s="20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"/>
      <c r="B59" s="1"/>
      <c r="D59" s="1"/>
      <c r="H59" s="8"/>
      <c r="I59" s="8"/>
      <c r="J59" s="8"/>
      <c r="K59" s="3"/>
      <c r="L59" s="3"/>
      <c r="M59" s="3"/>
      <c r="N59" s="3"/>
    </row>
    <row r="60" spans="1:26" ht="15.75" customHeight="1" x14ac:dyDescent="0.25">
      <c r="A60" s="1"/>
      <c r="B60" s="1"/>
      <c r="D60" s="1"/>
      <c r="H60" s="8"/>
      <c r="I60" s="8"/>
      <c r="J60" s="8"/>
    </row>
    <row r="61" spans="1:26" ht="15.75" customHeight="1" x14ac:dyDescent="0.25">
      <c r="A61" s="1"/>
      <c r="B61" s="1"/>
      <c r="D61" s="1"/>
      <c r="H61" s="8"/>
      <c r="I61" s="8"/>
      <c r="J61" s="8"/>
    </row>
    <row r="62" spans="1:26" ht="15.75" customHeight="1" x14ac:dyDescent="0.25">
      <c r="A62" s="1"/>
      <c r="B62" s="1"/>
      <c r="D62" s="1"/>
      <c r="H62" s="8"/>
      <c r="I62" s="8"/>
      <c r="J62" s="8"/>
    </row>
    <row r="63" spans="1:26" ht="15.75" customHeight="1" x14ac:dyDescent="0.25">
      <c r="A63" s="1"/>
      <c r="B63" s="1"/>
      <c r="D63" s="1"/>
      <c r="H63" s="8"/>
      <c r="I63" s="8"/>
      <c r="J63" s="8"/>
    </row>
    <row r="64" spans="1:26" ht="15.75" customHeight="1" x14ac:dyDescent="0.25">
      <c r="A64" s="1"/>
      <c r="B64" s="1"/>
      <c r="D64" s="1"/>
      <c r="H64" s="8"/>
      <c r="I64" s="8"/>
      <c r="J64" s="8"/>
    </row>
    <row r="65" spans="1:10" ht="15.75" customHeight="1" x14ac:dyDescent="0.25">
      <c r="A65" s="1"/>
      <c r="B65" s="1"/>
      <c r="D65" s="1"/>
      <c r="H65" s="8"/>
      <c r="I65" s="8"/>
      <c r="J65" s="8"/>
    </row>
    <row r="66" spans="1:10" ht="15.75" customHeight="1" x14ac:dyDescent="0.25">
      <c r="A66" s="1"/>
      <c r="B66" s="1"/>
      <c r="D66" s="1"/>
      <c r="H66" s="8"/>
      <c r="I66" s="8"/>
      <c r="J66" s="8"/>
    </row>
    <row r="67" spans="1:10" ht="15.75" customHeight="1" x14ac:dyDescent="0.25">
      <c r="A67" s="1"/>
      <c r="B67" s="1"/>
      <c r="D67" s="1"/>
      <c r="H67" s="8"/>
      <c r="I67" s="8"/>
      <c r="J67" s="8"/>
    </row>
    <row r="68" spans="1:10" ht="15.75" customHeight="1" x14ac:dyDescent="0.25">
      <c r="A68" s="1"/>
      <c r="B68" s="1"/>
      <c r="D68" s="1"/>
      <c r="H68" s="8"/>
      <c r="I68" s="8"/>
      <c r="J68" s="8"/>
    </row>
    <row r="69" spans="1:10" ht="15.75" customHeight="1" x14ac:dyDescent="0.25">
      <c r="A69" s="1"/>
      <c r="B69" s="1"/>
      <c r="D69" s="1"/>
      <c r="H69" s="8"/>
      <c r="I69" s="8"/>
      <c r="J69" s="8"/>
    </row>
    <row r="70" spans="1:10" ht="15.75" customHeight="1" x14ac:dyDescent="0.25">
      <c r="A70" s="1"/>
      <c r="B70" s="1"/>
      <c r="D70" s="1"/>
      <c r="H70" s="8"/>
      <c r="I70" s="8"/>
      <c r="J70" s="8"/>
    </row>
    <row r="71" spans="1:10" ht="15.75" customHeight="1" x14ac:dyDescent="0.25">
      <c r="A71" s="1"/>
      <c r="B71" s="1"/>
      <c r="D71" s="1"/>
      <c r="H71" s="8"/>
      <c r="I71" s="8"/>
      <c r="J71" s="8"/>
    </row>
    <row r="72" spans="1:10" ht="15.75" customHeight="1" x14ac:dyDescent="0.25">
      <c r="A72" s="1"/>
      <c r="B72" s="1"/>
      <c r="D72" s="1"/>
      <c r="H72" s="8"/>
      <c r="I72" s="8"/>
      <c r="J72" s="8"/>
    </row>
    <row r="73" spans="1:10" ht="15.75" customHeight="1" x14ac:dyDescent="0.25">
      <c r="A73" s="1"/>
      <c r="B73" s="1"/>
      <c r="D73" s="1"/>
      <c r="H73" s="8"/>
      <c r="I73" s="8"/>
      <c r="J73" s="8"/>
    </row>
    <row r="74" spans="1:10" ht="15.75" customHeight="1" x14ac:dyDescent="0.25">
      <c r="A74" s="1"/>
      <c r="B74" s="1"/>
      <c r="D74" s="1"/>
      <c r="H74" s="8"/>
      <c r="I74" s="8"/>
      <c r="J74" s="8"/>
    </row>
    <row r="75" spans="1:10" ht="15.75" customHeight="1" x14ac:dyDescent="0.25">
      <c r="A75" s="1"/>
      <c r="B75" s="1"/>
      <c r="D75" s="1"/>
      <c r="H75" s="8"/>
      <c r="I75" s="8"/>
      <c r="J75" s="8"/>
    </row>
    <row r="76" spans="1:10" ht="15.75" customHeight="1" x14ac:dyDescent="0.25">
      <c r="A76" s="1"/>
      <c r="B76" s="1"/>
      <c r="D76" s="1"/>
      <c r="H76" s="8"/>
      <c r="I76" s="8"/>
      <c r="J76" s="8"/>
    </row>
    <row r="77" spans="1:10" ht="15.75" customHeight="1" x14ac:dyDescent="0.25">
      <c r="A77" s="1"/>
      <c r="B77" s="1"/>
      <c r="D77" s="1"/>
      <c r="H77" s="8"/>
      <c r="I77" s="8"/>
      <c r="J77" s="8"/>
    </row>
    <row r="78" spans="1:10" ht="15.75" customHeight="1" x14ac:dyDescent="0.25">
      <c r="A78" s="1"/>
      <c r="B78" s="1"/>
      <c r="D78" s="1"/>
      <c r="H78" s="8"/>
      <c r="I78" s="8"/>
      <c r="J78" s="8"/>
    </row>
    <row r="79" spans="1:10" ht="15.75" customHeight="1" x14ac:dyDescent="0.25">
      <c r="A79" s="1"/>
      <c r="B79" s="1"/>
      <c r="D79" s="1"/>
      <c r="H79" s="8"/>
      <c r="I79" s="8"/>
      <c r="J79" s="8"/>
    </row>
    <row r="80" spans="1:10" ht="15.75" customHeight="1" x14ac:dyDescent="0.25">
      <c r="A80" s="1"/>
      <c r="B80" s="1"/>
      <c r="D80" s="1"/>
      <c r="H80" s="8"/>
      <c r="I80" s="8"/>
      <c r="J80" s="8"/>
    </row>
    <row r="81" spans="1:10" ht="15.75" customHeight="1" x14ac:dyDescent="0.25">
      <c r="A81" s="1"/>
      <c r="B81" s="1"/>
      <c r="D81" s="1"/>
      <c r="H81" s="8"/>
      <c r="I81" s="8"/>
      <c r="J81" s="8"/>
    </row>
    <row r="82" spans="1:10" ht="15.75" customHeight="1" x14ac:dyDescent="0.25">
      <c r="A82" s="1"/>
      <c r="B82" s="1"/>
      <c r="D82" s="1"/>
      <c r="H82" s="8"/>
      <c r="I82" s="8"/>
      <c r="J82" s="8"/>
    </row>
    <row r="83" spans="1:10" ht="15.75" customHeight="1" x14ac:dyDescent="0.25">
      <c r="A83" s="1"/>
      <c r="B83" s="1"/>
      <c r="D83" s="1"/>
      <c r="H83" s="8"/>
      <c r="I83" s="8"/>
      <c r="J83" s="8"/>
    </row>
    <row r="84" spans="1:10" ht="15.75" customHeight="1" x14ac:dyDescent="0.25">
      <c r="A84" s="1"/>
      <c r="B84" s="1"/>
      <c r="D84" s="1"/>
      <c r="H84" s="8"/>
      <c r="I84" s="8"/>
      <c r="J84" s="8"/>
    </row>
    <row r="85" spans="1:10" ht="15.75" customHeight="1" x14ac:dyDescent="0.25">
      <c r="A85" s="1"/>
      <c r="B85" s="1"/>
      <c r="D85" s="1"/>
      <c r="H85" s="8"/>
      <c r="I85" s="8"/>
      <c r="J85" s="8"/>
    </row>
    <row r="86" spans="1:10" ht="15.75" customHeight="1" x14ac:dyDescent="0.25">
      <c r="A86" s="1"/>
      <c r="B86" s="1"/>
      <c r="D86" s="1"/>
      <c r="H86" s="8"/>
      <c r="I86" s="8"/>
      <c r="J86" s="8"/>
    </row>
    <row r="87" spans="1:10" ht="15.75" customHeight="1" x14ac:dyDescent="0.25">
      <c r="A87" s="1"/>
      <c r="B87" s="1"/>
      <c r="D87" s="1"/>
      <c r="H87" s="8"/>
      <c r="I87" s="8"/>
      <c r="J87" s="8"/>
    </row>
    <row r="88" spans="1:10" ht="15.75" customHeight="1" x14ac:dyDescent="0.25">
      <c r="A88" s="1"/>
      <c r="B88" s="1"/>
      <c r="D88" s="1"/>
      <c r="H88" s="8"/>
      <c r="I88" s="8"/>
      <c r="J88" s="8"/>
    </row>
    <row r="89" spans="1:10" ht="15.75" customHeight="1" x14ac:dyDescent="0.25">
      <c r="A89" s="1"/>
      <c r="B89" s="1"/>
      <c r="D89" s="1"/>
      <c r="H89" s="8"/>
      <c r="I89" s="8"/>
      <c r="J89" s="8"/>
    </row>
    <row r="90" spans="1:10" ht="15.75" customHeight="1" x14ac:dyDescent="0.25">
      <c r="A90" s="1"/>
      <c r="B90" s="1"/>
      <c r="D90" s="1"/>
      <c r="H90" s="8"/>
      <c r="I90" s="8"/>
      <c r="J90" s="8"/>
    </row>
    <row r="91" spans="1:10" ht="15.75" customHeight="1" x14ac:dyDescent="0.25">
      <c r="A91" s="1"/>
      <c r="B91" s="1"/>
      <c r="D91" s="1"/>
      <c r="H91" s="8"/>
      <c r="I91" s="8"/>
      <c r="J91" s="8"/>
    </row>
    <row r="92" spans="1:10" ht="15.75" customHeight="1" x14ac:dyDescent="0.25">
      <c r="A92" s="1"/>
      <c r="B92" s="1"/>
      <c r="D92" s="1"/>
      <c r="H92" s="8"/>
      <c r="I92" s="8"/>
      <c r="J92" s="8"/>
    </row>
    <row r="93" spans="1:10" ht="15.75" customHeight="1" x14ac:dyDescent="0.25">
      <c r="A93" s="1"/>
      <c r="B93" s="1"/>
      <c r="D93" s="1"/>
      <c r="H93" s="8"/>
      <c r="I93" s="8"/>
      <c r="J93" s="8"/>
    </row>
    <row r="94" spans="1:10" ht="15.75" customHeight="1" x14ac:dyDescent="0.25">
      <c r="A94" s="1"/>
      <c r="B94" s="1"/>
      <c r="D94" s="1"/>
      <c r="H94" s="8"/>
      <c r="I94" s="8"/>
      <c r="J94" s="8"/>
    </row>
    <row r="95" spans="1:10" ht="15.75" customHeight="1" x14ac:dyDescent="0.25">
      <c r="A95" s="1"/>
      <c r="B95" s="1"/>
      <c r="D95" s="1"/>
      <c r="H95" s="8"/>
      <c r="I95" s="8"/>
      <c r="J95" s="8"/>
    </row>
    <row r="96" spans="1:10" ht="15.75" customHeight="1" x14ac:dyDescent="0.25">
      <c r="A96" s="1"/>
      <c r="B96" s="1"/>
      <c r="D96" s="1"/>
      <c r="H96" s="8"/>
      <c r="I96" s="8"/>
      <c r="J96" s="8"/>
    </row>
    <row r="97" spans="1:10" ht="15.75" customHeight="1" x14ac:dyDescent="0.25">
      <c r="A97" s="1"/>
      <c r="B97" s="1"/>
      <c r="D97" s="1"/>
      <c r="H97" s="8"/>
      <c r="I97" s="8"/>
      <c r="J97" s="8"/>
    </row>
    <row r="98" spans="1:10" ht="15.75" customHeight="1" x14ac:dyDescent="0.25">
      <c r="A98" s="1"/>
      <c r="B98" s="1"/>
      <c r="D98" s="1"/>
      <c r="H98" s="8"/>
      <c r="I98" s="8"/>
      <c r="J98" s="8"/>
    </row>
    <row r="99" spans="1:10" ht="15.75" customHeight="1" x14ac:dyDescent="0.25">
      <c r="A99" s="1"/>
      <c r="B99" s="1"/>
      <c r="D99" s="1"/>
      <c r="H99" s="8"/>
      <c r="I99" s="8"/>
      <c r="J99" s="8"/>
    </row>
    <row r="100" spans="1:10" ht="15.75" customHeight="1" x14ac:dyDescent="0.25">
      <c r="A100" s="1"/>
      <c r="B100" s="1"/>
      <c r="D100" s="1"/>
      <c r="H100" s="8"/>
      <c r="I100" s="8"/>
      <c r="J100" s="8"/>
    </row>
    <row r="101" spans="1:10" ht="15.75" customHeight="1" x14ac:dyDescent="0.25">
      <c r="A101" s="1"/>
      <c r="B101" s="1"/>
      <c r="D101" s="1"/>
      <c r="H101" s="8"/>
      <c r="I101" s="8"/>
      <c r="J101" s="8"/>
    </row>
    <row r="102" spans="1:10" ht="15.75" customHeight="1" x14ac:dyDescent="0.25">
      <c r="A102" s="1"/>
      <c r="B102" s="1"/>
      <c r="D102" s="1"/>
      <c r="H102" s="8"/>
      <c r="I102" s="8"/>
      <c r="J102" s="8"/>
    </row>
    <row r="103" spans="1:10" ht="15.75" customHeight="1" x14ac:dyDescent="0.25">
      <c r="A103" s="1"/>
      <c r="B103" s="1"/>
      <c r="D103" s="1"/>
      <c r="H103" s="8"/>
      <c r="I103" s="8"/>
      <c r="J103" s="8"/>
    </row>
    <row r="104" spans="1:10" ht="15.75" customHeight="1" x14ac:dyDescent="0.25">
      <c r="A104" s="1"/>
      <c r="B104" s="1"/>
      <c r="D104" s="1"/>
      <c r="H104" s="8"/>
      <c r="I104" s="8"/>
      <c r="J104" s="8"/>
    </row>
    <row r="105" spans="1:10" ht="15.75" customHeight="1" x14ac:dyDescent="0.25">
      <c r="A105" s="1"/>
      <c r="B105" s="1"/>
      <c r="D105" s="1"/>
      <c r="H105" s="8"/>
      <c r="I105" s="8"/>
      <c r="J105" s="8"/>
    </row>
    <row r="106" spans="1:10" ht="15.75" customHeight="1" x14ac:dyDescent="0.25">
      <c r="A106" s="1"/>
      <c r="B106" s="1"/>
      <c r="D106" s="1"/>
      <c r="H106" s="8"/>
      <c r="I106" s="8"/>
      <c r="J106" s="8"/>
    </row>
    <row r="107" spans="1:10" ht="15.75" customHeight="1" x14ac:dyDescent="0.25">
      <c r="A107" s="1"/>
      <c r="B107" s="1"/>
      <c r="D107" s="1"/>
      <c r="H107" s="8"/>
      <c r="I107" s="8"/>
      <c r="J107" s="8"/>
    </row>
    <row r="108" spans="1:10" ht="15.75" customHeight="1" x14ac:dyDescent="0.25">
      <c r="A108" s="1"/>
      <c r="B108" s="1"/>
      <c r="D108" s="1"/>
      <c r="H108" s="8"/>
      <c r="I108" s="8"/>
      <c r="J108" s="8"/>
    </row>
    <row r="109" spans="1:10" ht="15.75" customHeight="1" x14ac:dyDescent="0.25">
      <c r="A109" s="1"/>
      <c r="B109" s="1"/>
      <c r="D109" s="1"/>
      <c r="H109" s="8"/>
      <c r="I109" s="8"/>
      <c r="J109" s="8"/>
    </row>
    <row r="110" spans="1:10" ht="15.75" customHeight="1" x14ac:dyDescent="0.25">
      <c r="A110" s="1"/>
      <c r="B110" s="1"/>
      <c r="D110" s="1"/>
      <c r="H110" s="8"/>
      <c r="I110" s="8"/>
      <c r="J110" s="8"/>
    </row>
    <row r="111" spans="1:10" ht="15.75" customHeight="1" x14ac:dyDescent="0.25">
      <c r="A111" s="1"/>
      <c r="B111" s="1"/>
      <c r="D111" s="1"/>
      <c r="H111" s="8"/>
      <c r="I111" s="8"/>
      <c r="J111" s="8"/>
    </row>
    <row r="112" spans="1:10" ht="15.75" customHeight="1" x14ac:dyDescent="0.25">
      <c r="A112" s="1"/>
      <c r="B112" s="1"/>
      <c r="D112" s="1"/>
      <c r="H112" s="8"/>
      <c r="I112" s="8"/>
      <c r="J112" s="8"/>
    </row>
    <row r="113" spans="1:10" ht="15.75" customHeight="1" x14ac:dyDescent="0.25">
      <c r="A113" s="1"/>
      <c r="B113" s="1"/>
      <c r="D113" s="1"/>
      <c r="H113" s="8"/>
      <c r="I113" s="8"/>
      <c r="J113" s="8"/>
    </row>
    <row r="114" spans="1:10" ht="15.75" customHeight="1" x14ac:dyDescent="0.25">
      <c r="A114" s="1"/>
      <c r="B114" s="1"/>
      <c r="D114" s="1"/>
      <c r="H114" s="8"/>
      <c r="I114" s="8"/>
      <c r="J114" s="8"/>
    </row>
    <row r="115" spans="1:10" ht="15.75" customHeight="1" x14ac:dyDescent="0.25">
      <c r="A115" s="1"/>
      <c r="B115" s="1"/>
      <c r="D115" s="1"/>
      <c r="H115" s="8"/>
      <c r="I115" s="8"/>
      <c r="J115" s="8"/>
    </row>
    <row r="116" spans="1:10" ht="15.75" customHeight="1" x14ac:dyDescent="0.25">
      <c r="A116" s="1"/>
      <c r="B116" s="1"/>
      <c r="D116" s="1"/>
      <c r="H116" s="8"/>
      <c r="I116" s="8"/>
      <c r="J116" s="8"/>
    </row>
    <row r="117" spans="1:10" ht="15.75" customHeight="1" x14ac:dyDescent="0.25">
      <c r="A117" s="1"/>
      <c r="B117" s="1"/>
      <c r="D117" s="1"/>
      <c r="H117" s="8"/>
      <c r="I117" s="8"/>
      <c r="J117" s="8"/>
    </row>
    <row r="118" spans="1:10" ht="15.75" customHeight="1" x14ac:dyDescent="0.25">
      <c r="A118" s="1"/>
      <c r="B118" s="1"/>
      <c r="D118" s="1"/>
      <c r="H118" s="8"/>
      <c r="I118" s="8"/>
      <c r="J118" s="8"/>
    </row>
    <row r="119" spans="1:10" ht="15.75" customHeight="1" x14ac:dyDescent="0.25">
      <c r="A119" s="1"/>
      <c r="B119" s="1"/>
      <c r="D119" s="1"/>
      <c r="H119" s="8"/>
      <c r="I119" s="8"/>
      <c r="J119" s="8"/>
    </row>
    <row r="120" spans="1:10" ht="15.75" customHeight="1" x14ac:dyDescent="0.25">
      <c r="A120" s="1"/>
      <c r="B120" s="1"/>
      <c r="D120" s="1"/>
      <c r="H120" s="8"/>
      <c r="I120" s="8"/>
      <c r="J120" s="8"/>
    </row>
    <row r="121" spans="1:10" ht="15.75" customHeight="1" x14ac:dyDescent="0.25">
      <c r="A121" s="1"/>
      <c r="B121" s="1"/>
      <c r="D121" s="1"/>
      <c r="H121" s="8"/>
      <c r="I121" s="8"/>
      <c r="J121" s="8"/>
    </row>
    <row r="122" spans="1:10" ht="15.75" customHeight="1" x14ac:dyDescent="0.25">
      <c r="A122" s="1"/>
      <c r="B122" s="1"/>
      <c r="D122" s="1"/>
      <c r="H122" s="8"/>
      <c r="I122" s="8"/>
      <c r="J122" s="8"/>
    </row>
    <row r="123" spans="1:10" ht="15.75" customHeight="1" x14ac:dyDescent="0.25">
      <c r="A123" s="1"/>
      <c r="B123" s="1"/>
      <c r="D123" s="1"/>
      <c r="H123" s="8"/>
      <c r="I123" s="8"/>
      <c r="J123" s="8"/>
    </row>
    <row r="124" spans="1:10" ht="15.75" customHeight="1" x14ac:dyDescent="0.25">
      <c r="A124" s="1"/>
      <c r="B124" s="1"/>
      <c r="D124" s="1"/>
      <c r="H124" s="8"/>
      <c r="I124" s="8"/>
      <c r="J124" s="8"/>
    </row>
    <row r="125" spans="1:10" ht="15.75" customHeight="1" x14ac:dyDescent="0.25">
      <c r="A125" s="1"/>
      <c r="B125" s="1"/>
      <c r="D125" s="1"/>
      <c r="H125" s="8"/>
      <c r="I125" s="8"/>
      <c r="J125" s="8"/>
    </row>
    <row r="126" spans="1:10" ht="15.75" customHeight="1" x14ac:dyDescent="0.25">
      <c r="A126" s="1"/>
      <c r="B126" s="1"/>
      <c r="D126" s="1"/>
      <c r="H126" s="8"/>
      <c r="I126" s="8"/>
      <c r="J126" s="8"/>
    </row>
    <row r="127" spans="1:10" ht="15.75" customHeight="1" x14ac:dyDescent="0.25">
      <c r="A127" s="1"/>
      <c r="B127" s="1"/>
      <c r="D127" s="1"/>
      <c r="H127" s="8"/>
      <c r="I127" s="8"/>
      <c r="J127" s="8"/>
    </row>
    <row r="128" spans="1:10" ht="15.75" customHeight="1" x14ac:dyDescent="0.25">
      <c r="A128" s="1"/>
      <c r="B128" s="1"/>
      <c r="D128" s="1"/>
      <c r="H128" s="8"/>
      <c r="I128" s="8"/>
      <c r="J128" s="8"/>
    </row>
    <row r="129" spans="1:10" ht="15.75" customHeight="1" x14ac:dyDescent="0.25">
      <c r="A129" s="1"/>
      <c r="B129" s="1"/>
      <c r="D129" s="1"/>
      <c r="H129" s="8"/>
      <c r="I129" s="8"/>
      <c r="J129" s="8"/>
    </row>
    <row r="130" spans="1:10" ht="15.75" customHeight="1" x14ac:dyDescent="0.25">
      <c r="A130" s="1"/>
      <c r="B130" s="1"/>
      <c r="D130" s="1"/>
      <c r="H130" s="8"/>
      <c r="I130" s="8"/>
      <c r="J130" s="8"/>
    </row>
    <row r="131" spans="1:10" ht="15.75" customHeight="1" x14ac:dyDescent="0.25">
      <c r="A131" s="1"/>
      <c r="B131" s="1"/>
      <c r="D131" s="1"/>
      <c r="H131" s="8"/>
      <c r="I131" s="8"/>
      <c r="J131" s="8"/>
    </row>
    <row r="132" spans="1:10" ht="15.75" customHeight="1" x14ac:dyDescent="0.25">
      <c r="A132" s="1"/>
      <c r="B132" s="1"/>
      <c r="D132" s="1"/>
      <c r="H132" s="8"/>
      <c r="I132" s="8"/>
      <c r="J132" s="8"/>
    </row>
    <row r="133" spans="1:10" ht="15.75" customHeight="1" x14ac:dyDescent="0.25">
      <c r="A133" s="1"/>
      <c r="B133" s="1"/>
      <c r="D133" s="1"/>
      <c r="H133" s="8"/>
      <c r="I133" s="8"/>
      <c r="J133" s="8"/>
    </row>
    <row r="134" spans="1:10" ht="15.75" customHeight="1" x14ac:dyDescent="0.25">
      <c r="A134" s="1"/>
      <c r="B134" s="1"/>
      <c r="D134" s="1"/>
      <c r="H134" s="8"/>
      <c r="I134" s="8"/>
      <c r="J134" s="8"/>
    </row>
    <row r="135" spans="1:10" ht="15.75" customHeight="1" x14ac:dyDescent="0.25">
      <c r="A135" s="1"/>
      <c r="B135" s="1"/>
      <c r="D135" s="1"/>
      <c r="H135" s="8"/>
      <c r="I135" s="8"/>
      <c r="J135" s="8"/>
    </row>
    <row r="136" spans="1:10" ht="15.75" customHeight="1" x14ac:dyDescent="0.25">
      <c r="A136" s="1"/>
      <c r="B136" s="1"/>
      <c r="D136" s="1"/>
      <c r="H136" s="8"/>
      <c r="I136" s="8"/>
      <c r="J136" s="8"/>
    </row>
    <row r="137" spans="1:10" ht="15.75" customHeight="1" x14ac:dyDescent="0.25">
      <c r="A137" s="1"/>
      <c r="B137" s="1"/>
      <c r="D137" s="1"/>
      <c r="H137" s="8"/>
      <c r="I137" s="8"/>
      <c r="J137" s="8"/>
    </row>
    <row r="138" spans="1:10" ht="15.75" customHeight="1" x14ac:dyDescent="0.25">
      <c r="A138" s="1"/>
      <c r="B138" s="1"/>
      <c r="D138" s="1"/>
      <c r="H138" s="8"/>
      <c r="I138" s="8"/>
      <c r="J138" s="8"/>
    </row>
    <row r="139" spans="1:10" ht="15.75" customHeight="1" x14ac:dyDescent="0.25">
      <c r="A139" s="1"/>
      <c r="B139" s="1"/>
      <c r="D139" s="1"/>
      <c r="H139" s="8"/>
      <c r="I139" s="8"/>
      <c r="J139" s="8"/>
    </row>
    <row r="140" spans="1:10" ht="15.75" customHeight="1" x14ac:dyDescent="0.25">
      <c r="A140" s="1"/>
      <c r="B140" s="1"/>
      <c r="D140" s="1"/>
      <c r="H140" s="8"/>
      <c r="I140" s="8"/>
      <c r="J140" s="8"/>
    </row>
    <row r="141" spans="1:10" ht="15.75" customHeight="1" x14ac:dyDescent="0.25">
      <c r="A141" s="1"/>
      <c r="B141" s="1"/>
      <c r="D141" s="1"/>
      <c r="H141" s="8"/>
      <c r="I141" s="8"/>
      <c r="J141" s="8"/>
    </row>
    <row r="142" spans="1:10" ht="15.75" customHeight="1" x14ac:dyDescent="0.25">
      <c r="A142" s="1"/>
      <c r="B142" s="1"/>
      <c r="D142" s="1"/>
      <c r="H142" s="8"/>
      <c r="I142" s="8"/>
      <c r="J142" s="8"/>
    </row>
    <row r="143" spans="1:10" ht="15.75" customHeight="1" x14ac:dyDescent="0.25">
      <c r="A143" s="1"/>
      <c r="B143" s="1"/>
      <c r="D143" s="1"/>
      <c r="H143" s="8"/>
      <c r="I143" s="8"/>
      <c r="J143" s="8"/>
    </row>
    <row r="144" spans="1:10" ht="15.75" customHeight="1" x14ac:dyDescent="0.25">
      <c r="A144" s="1"/>
      <c r="B144" s="1"/>
      <c r="D144" s="1"/>
      <c r="H144" s="8"/>
      <c r="I144" s="8"/>
      <c r="J144" s="8"/>
    </row>
    <row r="145" spans="1:10" ht="15.75" customHeight="1" x14ac:dyDescent="0.25">
      <c r="A145" s="1"/>
      <c r="B145" s="1"/>
      <c r="D145" s="1"/>
      <c r="H145" s="8"/>
      <c r="I145" s="8"/>
      <c r="J145" s="8"/>
    </row>
    <row r="146" spans="1:10" ht="15.75" customHeight="1" x14ac:dyDescent="0.25">
      <c r="A146" s="1"/>
      <c r="B146" s="1"/>
      <c r="D146" s="1"/>
      <c r="H146" s="8"/>
      <c r="I146" s="8"/>
      <c r="J146" s="8"/>
    </row>
    <row r="147" spans="1:10" ht="15.75" customHeight="1" x14ac:dyDescent="0.25">
      <c r="A147" s="1"/>
      <c r="B147" s="1"/>
      <c r="D147" s="1"/>
      <c r="H147" s="8"/>
      <c r="I147" s="8"/>
      <c r="J147" s="8"/>
    </row>
    <row r="148" spans="1:10" ht="15.75" customHeight="1" x14ac:dyDescent="0.25">
      <c r="A148" s="1"/>
      <c r="B148" s="1"/>
      <c r="D148" s="1"/>
      <c r="H148" s="8"/>
      <c r="I148" s="8"/>
      <c r="J148" s="8"/>
    </row>
    <row r="149" spans="1:10" ht="15.75" customHeight="1" x14ac:dyDescent="0.25">
      <c r="A149" s="1"/>
      <c r="B149" s="1"/>
      <c r="D149" s="1"/>
      <c r="H149" s="8"/>
      <c r="I149" s="8"/>
      <c r="J149" s="8"/>
    </row>
    <row r="150" spans="1:10" ht="15.75" customHeight="1" x14ac:dyDescent="0.25">
      <c r="A150" s="1"/>
      <c r="B150" s="1"/>
      <c r="D150" s="1"/>
      <c r="H150" s="8"/>
      <c r="I150" s="8"/>
      <c r="J150" s="8"/>
    </row>
    <row r="151" spans="1:10" ht="15.75" customHeight="1" x14ac:dyDescent="0.25">
      <c r="A151" s="1"/>
      <c r="B151" s="1"/>
      <c r="D151" s="1"/>
      <c r="H151" s="8"/>
      <c r="I151" s="8"/>
      <c r="J151" s="8"/>
    </row>
    <row r="152" spans="1:10" ht="15.75" customHeight="1" x14ac:dyDescent="0.25">
      <c r="A152" s="1"/>
      <c r="B152" s="1"/>
      <c r="D152" s="1"/>
      <c r="H152" s="8"/>
      <c r="I152" s="8"/>
      <c r="J152" s="8"/>
    </row>
    <row r="153" spans="1:10" ht="15.75" customHeight="1" x14ac:dyDescent="0.25">
      <c r="A153" s="1"/>
      <c r="B153" s="1"/>
      <c r="D153" s="1"/>
      <c r="H153" s="8"/>
      <c r="I153" s="8"/>
      <c r="J153" s="8"/>
    </row>
    <row r="154" spans="1:10" ht="15.75" customHeight="1" x14ac:dyDescent="0.25">
      <c r="A154" s="1"/>
      <c r="B154" s="1"/>
      <c r="D154" s="1"/>
      <c r="H154" s="8"/>
      <c r="I154" s="8"/>
      <c r="J154" s="8"/>
    </row>
    <row r="155" spans="1:10" ht="15.75" customHeight="1" x14ac:dyDescent="0.25">
      <c r="A155" s="1"/>
      <c r="B155" s="1"/>
      <c r="D155" s="1"/>
      <c r="H155" s="8"/>
      <c r="I155" s="8"/>
      <c r="J155" s="8"/>
    </row>
    <row r="156" spans="1:10" ht="15.75" customHeight="1" x14ac:dyDescent="0.25">
      <c r="A156" s="1"/>
      <c r="B156" s="1"/>
      <c r="D156" s="1"/>
      <c r="H156" s="8"/>
      <c r="I156" s="8"/>
      <c r="J156" s="8"/>
    </row>
    <row r="157" spans="1:10" ht="15.75" customHeight="1" x14ac:dyDescent="0.25">
      <c r="A157" s="1"/>
      <c r="B157" s="1"/>
      <c r="D157" s="1"/>
      <c r="H157" s="8"/>
      <c r="I157" s="8"/>
      <c r="J157" s="8"/>
    </row>
    <row r="158" spans="1:10" ht="15.75" customHeight="1" x14ac:dyDescent="0.25">
      <c r="A158" s="1"/>
      <c r="B158" s="1"/>
      <c r="D158" s="1"/>
      <c r="H158" s="8"/>
      <c r="I158" s="8"/>
      <c r="J158" s="8"/>
    </row>
    <row r="159" spans="1:10" ht="15.75" customHeight="1" x14ac:dyDescent="0.25">
      <c r="A159" s="1"/>
      <c r="B159" s="1"/>
      <c r="D159" s="1"/>
      <c r="H159" s="8"/>
      <c r="I159" s="8"/>
      <c r="J159" s="8"/>
    </row>
    <row r="160" spans="1:10" ht="15.75" customHeight="1" x14ac:dyDescent="0.25">
      <c r="A160" s="1"/>
      <c r="B160" s="1"/>
      <c r="D160" s="1"/>
      <c r="H160" s="8"/>
      <c r="I160" s="8"/>
      <c r="J160" s="8"/>
    </row>
    <row r="161" spans="1:10" ht="15.75" customHeight="1" x14ac:dyDescent="0.25">
      <c r="A161" s="1"/>
      <c r="B161" s="1"/>
      <c r="D161" s="1"/>
      <c r="H161" s="8"/>
      <c r="I161" s="8"/>
      <c r="J161" s="8"/>
    </row>
    <row r="162" spans="1:10" ht="15.75" customHeight="1" x14ac:dyDescent="0.25">
      <c r="A162" s="1"/>
      <c r="B162" s="1"/>
      <c r="D162" s="1"/>
      <c r="H162" s="8"/>
      <c r="I162" s="8"/>
      <c r="J162" s="8"/>
    </row>
    <row r="163" spans="1:10" ht="15.75" customHeight="1" x14ac:dyDescent="0.25">
      <c r="A163" s="1"/>
      <c r="B163" s="1"/>
      <c r="D163" s="1"/>
      <c r="H163" s="8"/>
      <c r="I163" s="8"/>
      <c r="J163" s="8"/>
    </row>
    <row r="164" spans="1:10" ht="15.75" customHeight="1" x14ac:dyDescent="0.25">
      <c r="A164" s="1"/>
      <c r="B164" s="1"/>
      <c r="D164" s="1"/>
      <c r="H164" s="8"/>
      <c r="I164" s="8"/>
      <c r="J164" s="8"/>
    </row>
    <row r="165" spans="1:10" ht="15.75" customHeight="1" x14ac:dyDescent="0.25">
      <c r="A165" s="1"/>
      <c r="B165" s="1"/>
      <c r="D165" s="1"/>
      <c r="H165" s="8"/>
      <c r="I165" s="8"/>
      <c r="J165" s="8"/>
    </row>
    <row r="166" spans="1:10" ht="15.75" customHeight="1" x14ac:dyDescent="0.25">
      <c r="A166" s="1"/>
      <c r="B166" s="1"/>
      <c r="D166" s="1"/>
      <c r="H166" s="8"/>
      <c r="I166" s="8"/>
      <c r="J166" s="8"/>
    </row>
    <row r="167" spans="1:10" ht="15.75" customHeight="1" x14ac:dyDescent="0.25">
      <c r="A167" s="1"/>
      <c r="B167" s="1"/>
      <c r="D167" s="1"/>
      <c r="H167" s="8"/>
      <c r="I167" s="8"/>
      <c r="J167" s="8"/>
    </row>
    <row r="168" spans="1:10" ht="15.75" customHeight="1" x14ac:dyDescent="0.25">
      <c r="A168" s="1"/>
      <c r="B168" s="1"/>
      <c r="D168" s="1"/>
      <c r="H168" s="8"/>
      <c r="I168" s="8"/>
      <c r="J168" s="8"/>
    </row>
    <row r="169" spans="1:10" ht="15.75" customHeight="1" x14ac:dyDescent="0.25">
      <c r="A169" s="1"/>
      <c r="B169" s="1"/>
      <c r="D169" s="1"/>
      <c r="H169" s="8"/>
      <c r="I169" s="8"/>
      <c r="J169" s="8"/>
    </row>
    <row r="170" spans="1:10" ht="15.75" customHeight="1" x14ac:dyDescent="0.25">
      <c r="A170" s="1"/>
      <c r="B170" s="1"/>
      <c r="D170" s="1"/>
      <c r="H170" s="8"/>
      <c r="I170" s="8"/>
      <c r="J170" s="8"/>
    </row>
    <row r="171" spans="1:10" ht="15.75" customHeight="1" x14ac:dyDescent="0.25">
      <c r="A171" s="1"/>
      <c r="B171" s="1"/>
      <c r="D171" s="1"/>
      <c r="H171" s="8"/>
      <c r="I171" s="8"/>
      <c r="J171" s="8"/>
    </row>
    <row r="172" spans="1:10" ht="15.75" customHeight="1" x14ac:dyDescent="0.25">
      <c r="A172" s="1"/>
      <c r="B172" s="1"/>
      <c r="D172" s="1"/>
      <c r="H172" s="8"/>
      <c r="I172" s="8"/>
      <c r="J172" s="8"/>
    </row>
    <row r="173" spans="1:10" ht="15.75" customHeight="1" x14ac:dyDescent="0.25">
      <c r="A173" s="1"/>
      <c r="B173" s="1"/>
      <c r="D173" s="1"/>
      <c r="H173" s="8"/>
      <c r="I173" s="8"/>
      <c r="J173" s="8"/>
    </row>
    <row r="174" spans="1:10" ht="15.75" customHeight="1" x14ac:dyDescent="0.25">
      <c r="A174" s="1"/>
      <c r="B174" s="1"/>
      <c r="D174" s="1"/>
      <c r="H174" s="8"/>
      <c r="I174" s="8"/>
      <c r="J174" s="8"/>
    </row>
    <row r="175" spans="1:10" ht="15.75" customHeight="1" x14ac:dyDescent="0.25">
      <c r="A175" s="1"/>
      <c r="B175" s="1"/>
      <c r="D175" s="1"/>
      <c r="H175" s="8"/>
      <c r="I175" s="8"/>
      <c r="J175" s="8"/>
    </row>
    <row r="176" spans="1:10" ht="15.75" customHeight="1" x14ac:dyDescent="0.25">
      <c r="A176" s="1"/>
      <c r="B176" s="1"/>
      <c r="D176" s="1"/>
      <c r="H176" s="8"/>
      <c r="I176" s="8"/>
      <c r="J176" s="8"/>
    </row>
    <row r="177" spans="1:10" ht="15.75" customHeight="1" x14ac:dyDescent="0.25">
      <c r="A177" s="1"/>
      <c r="B177" s="1"/>
      <c r="D177" s="1"/>
      <c r="H177" s="8"/>
      <c r="I177" s="8"/>
      <c r="J177" s="8"/>
    </row>
    <row r="178" spans="1:10" ht="15.75" customHeight="1" x14ac:dyDescent="0.25">
      <c r="A178" s="1"/>
      <c r="B178" s="1"/>
      <c r="D178" s="1"/>
      <c r="H178" s="8"/>
      <c r="I178" s="8"/>
      <c r="J178" s="8"/>
    </row>
    <row r="179" spans="1:10" ht="15.75" customHeight="1" x14ac:dyDescent="0.25">
      <c r="A179" s="1"/>
      <c r="B179" s="1"/>
      <c r="D179" s="1"/>
      <c r="H179" s="8"/>
      <c r="I179" s="8"/>
      <c r="J179" s="8"/>
    </row>
    <row r="180" spans="1:10" ht="15.75" customHeight="1" x14ac:dyDescent="0.25">
      <c r="A180" s="1"/>
      <c r="B180" s="1"/>
      <c r="D180" s="1"/>
      <c r="H180" s="8"/>
      <c r="I180" s="8"/>
      <c r="J180" s="8"/>
    </row>
    <row r="181" spans="1:10" ht="15.75" customHeight="1" x14ac:dyDescent="0.25">
      <c r="A181" s="1"/>
      <c r="B181" s="1"/>
      <c r="D181" s="1"/>
      <c r="H181" s="8"/>
      <c r="I181" s="8"/>
      <c r="J181" s="8"/>
    </row>
    <row r="182" spans="1:10" ht="15.75" customHeight="1" x14ac:dyDescent="0.25">
      <c r="A182" s="1"/>
      <c r="B182" s="1"/>
      <c r="D182" s="1"/>
      <c r="H182" s="8"/>
      <c r="I182" s="8"/>
      <c r="J182" s="8"/>
    </row>
    <row r="183" spans="1:10" ht="15.75" customHeight="1" x14ac:dyDescent="0.25">
      <c r="A183" s="1"/>
      <c r="B183" s="1"/>
      <c r="D183" s="1"/>
      <c r="H183" s="8"/>
      <c r="I183" s="8"/>
      <c r="J183" s="8"/>
    </row>
    <row r="184" spans="1:10" ht="15.75" customHeight="1" x14ac:dyDescent="0.25">
      <c r="A184" s="1"/>
      <c r="B184" s="1"/>
      <c r="D184" s="1"/>
      <c r="H184" s="8"/>
      <c r="I184" s="8"/>
      <c r="J184" s="8"/>
    </row>
    <row r="185" spans="1:10" ht="15.75" customHeight="1" x14ac:dyDescent="0.25">
      <c r="A185" s="1"/>
      <c r="B185" s="1"/>
      <c r="D185" s="1"/>
      <c r="H185" s="8"/>
      <c r="I185" s="8"/>
      <c r="J185" s="8"/>
    </row>
    <row r="186" spans="1:10" ht="15.75" customHeight="1" x14ac:dyDescent="0.25">
      <c r="A186" s="1"/>
      <c r="B186" s="1"/>
      <c r="D186" s="1"/>
      <c r="H186" s="8"/>
      <c r="I186" s="8"/>
      <c r="J186" s="8"/>
    </row>
    <row r="187" spans="1:10" ht="15.75" customHeight="1" x14ac:dyDescent="0.25">
      <c r="A187" s="1"/>
      <c r="B187" s="1"/>
      <c r="D187" s="1"/>
      <c r="H187" s="8"/>
      <c r="I187" s="8"/>
      <c r="J187" s="8"/>
    </row>
    <row r="188" spans="1:10" ht="15.75" customHeight="1" x14ac:dyDescent="0.25">
      <c r="A188" s="1"/>
      <c r="B188" s="1"/>
      <c r="D188" s="1"/>
      <c r="H188" s="8"/>
      <c r="I188" s="8"/>
      <c r="J188" s="8"/>
    </row>
    <row r="189" spans="1:10" ht="15.75" customHeight="1" x14ac:dyDescent="0.25">
      <c r="A189" s="1"/>
      <c r="B189" s="1"/>
      <c r="D189" s="1"/>
      <c r="H189" s="8"/>
      <c r="I189" s="8"/>
      <c r="J189" s="8"/>
    </row>
    <row r="190" spans="1:10" ht="15.75" customHeight="1" x14ac:dyDescent="0.25">
      <c r="A190" s="1"/>
      <c r="B190" s="1"/>
      <c r="D190" s="1"/>
      <c r="H190" s="8"/>
      <c r="I190" s="8"/>
      <c r="J190" s="8"/>
    </row>
    <row r="191" spans="1:10" ht="15.75" customHeight="1" x14ac:dyDescent="0.25">
      <c r="A191" s="1"/>
      <c r="B191" s="1"/>
      <c r="D191" s="1"/>
      <c r="H191" s="8"/>
      <c r="I191" s="8"/>
      <c r="J191" s="8"/>
    </row>
    <row r="192" spans="1:10" ht="15.75" customHeight="1" x14ac:dyDescent="0.25">
      <c r="A192" s="1"/>
      <c r="B192" s="1"/>
      <c r="D192" s="1"/>
      <c r="H192" s="8"/>
      <c r="I192" s="8"/>
      <c r="J192" s="8"/>
    </row>
    <row r="193" spans="1:10" ht="15.75" customHeight="1" x14ac:dyDescent="0.25">
      <c r="A193" s="1"/>
      <c r="B193" s="1"/>
      <c r="D193" s="1"/>
      <c r="H193" s="8"/>
      <c r="I193" s="8"/>
      <c r="J193" s="8"/>
    </row>
    <row r="194" spans="1:10" ht="15.75" customHeight="1" x14ac:dyDescent="0.25">
      <c r="A194" s="1"/>
      <c r="B194" s="1"/>
      <c r="D194" s="1"/>
      <c r="H194" s="8"/>
      <c r="I194" s="8"/>
      <c r="J194" s="8"/>
    </row>
    <row r="195" spans="1:10" ht="15.75" customHeight="1" x14ac:dyDescent="0.25">
      <c r="A195" s="1"/>
      <c r="B195" s="1"/>
      <c r="D195" s="1"/>
      <c r="H195" s="8"/>
      <c r="I195" s="8"/>
      <c r="J195" s="8"/>
    </row>
    <row r="196" spans="1:10" ht="15.75" customHeight="1" x14ac:dyDescent="0.25">
      <c r="A196" s="1"/>
      <c r="B196" s="1"/>
      <c r="D196" s="1"/>
      <c r="H196" s="8"/>
      <c r="I196" s="8"/>
      <c r="J196" s="8"/>
    </row>
    <row r="197" spans="1:10" ht="15.75" customHeight="1" x14ac:dyDescent="0.25">
      <c r="A197" s="1"/>
      <c r="B197" s="1"/>
      <c r="D197" s="1"/>
      <c r="H197" s="8"/>
      <c r="I197" s="8"/>
      <c r="J197" s="8"/>
    </row>
    <row r="198" spans="1:10" ht="15.75" customHeight="1" x14ac:dyDescent="0.25">
      <c r="A198" s="1"/>
      <c r="B198" s="1"/>
      <c r="D198" s="1"/>
      <c r="H198" s="8"/>
      <c r="I198" s="8"/>
      <c r="J198" s="8"/>
    </row>
    <row r="199" spans="1:10" ht="15.75" customHeight="1" x14ac:dyDescent="0.25">
      <c r="A199" s="1"/>
      <c r="B199" s="1"/>
      <c r="D199" s="1"/>
      <c r="H199" s="8"/>
      <c r="I199" s="8"/>
      <c r="J199" s="8"/>
    </row>
    <row r="200" spans="1:10" ht="15.75" customHeight="1" x14ac:dyDescent="0.25">
      <c r="A200" s="1"/>
      <c r="B200" s="1"/>
      <c r="D200" s="1"/>
      <c r="H200" s="8"/>
      <c r="I200" s="8"/>
      <c r="J200" s="8"/>
    </row>
    <row r="201" spans="1:10" ht="15.75" customHeight="1" x14ac:dyDescent="0.25">
      <c r="A201" s="1"/>
      <c r="B201" s="1"/>
      <c r="D201" s="1"/>
      <c r="H201" s="8"/>
      <c r="I201" s="8"/>
      <c r="J201" s="8"/>
    </row>
    <row r="202" spans="1:10" ht="15.75" customHeight="1" x14ac:dyDescent="0.25">
      <c r="A202" s="1"/>
      <c r="B202" s="1"/>
      <c r="D202" s="1"/>
      <c r="H202" s="8"/>
      <c r="I202" s="8"/>
      <c r="J202" s="8"/>
    </row>
    <row r="203" spans="1:10" ht="15.75" customHeight="1" x14ac:dyDescent="0.25">
      <c r="A203" s="1"/>
      <c r="B203" s="1"/>
      <c r="D203" s="1"/>
      <c r="H203" s="8"/>
      <c r="I203" s="8"/>
      <c r="J203" s="8"/>
    </row>
    <row r="204" spans="1:10" ht="15.75" customHeight="1" x14ac:dyDescent="0.25">
      <c r="A204" s="1"/>
      <c r="B204" s="1"/>
      <c r="D204" s="1"/>
      <c r="H204" s="8"/>
      <c r="I204" s="8"/>
      <c r="J204" s="8"/>
    </row>
    <row r="205" spans="1:10" ht="15.75" customHeight="1" x14ac:dyDescent="0.25">
      <c r="A205" s="1"/>
      <c r="B205" s="1"/>
      <c r="D205" s="1"/>
      <c r="H205" s="8"/>
      <c r="I205" s="8"/>
      <c r="J205" s="8"/>
    </row>
    <row r="206" spans="1:10" ht="15.75" customHeight="1" x14ac:dyDescent="0.25">
      <c r="A206" s="1"/>
      <c r="B206" s="1"/>
      <c r="D206" s="1"/>
      <c r="H206" s="8"/>
      <c r="I206" s="8"/>
      <c r="J206" s="8"/>
    </row>
    <row r="207" spans="1:10" ht="15.75" customHeight="1" x14ac:dyDescent="0.25">
      <c r="A207" s="1"/>
      <c r="B207" s="1"/>
      <c r="D207" s="1"/>
      <c r="H207" s="8"/>
      <c r="I207" s="8"/>
      <c r="J207" s="8"/>
    </row>
    <row r="208" spans="1:10" ht="15.75" customHeight="1" x14ac:dyDescent="0.25">
      <c r="A208" s="1"/>
      <c r="B208" s="1"/>
      <c r="D208" s="1"/>
      <c r="H208" s="8"/>
      <c r="I208" s="8"/>
      <c r="J208" s="8"/>
    </row>
    <row r="209" spans="1:10" ht="15.75" customHeight="1" x14ac:dyDescent="0.25">
      <c r="A209" s="1"/>
      <c r="B209" s="1"/>
      <c r="D209" s="1"/>
      <c r="H209" s="8"/>
      <c r="I209" s="8"/>
      <c r="J209" s="8"/>
    </row>
    <row r="210" spans="1:10" ht="15.75" customHeight="1" x14ac:dyDescent="0.25">
      <c r="A210" s="1"/>
      <c r="B210" s="1"/>
      <c r="D210" s="1"/>
      <c r="H210" s="8"/>
      <c r="I210" s="8"/>
      <c r="J210" s="8"/>
    </row>
    <row r="211" spans="1:10" ht="15.75" customHeight="1" x14ac:dyDescent="0.25">
      <c r="A211" s="1"/>
      <c r="B211" s="1"/>
      <c r="D211" s="1"/>
      <c r="H211" s="8"/>
      <c r="I211" s="8"/>
      <c r="J211" s="8"/>
    </row>
    <row r="212" spans="1:10" ht="15.75" customHeight="1" x14ac:dyDescent="0.25">
      <c r="A212" s="1"/>
      <c r="B212" s="1"/>
      <c r="D212" s="1"/>
      <c r="H212" s="8"/>
      <c r="I212" s="8"/>
      <c r="J212" s="8"/>
    </row>
    <row r="213" spans="1:10" ht="15.75" customHeight="1" x14ac:dyDescent="0.25">
      <c r="A213" s="1"/>
      <c r="B213" s="1"/>
      <c r="D213" s="1"/>
      <c r="H213" s="8"/>
      <c r="I213" s="8"/>
      <c r="J213" s="8"/>
    </row>
    <row r="214" spans="1:10" ht="15.75" customHeight="1" x14ac:dyDescent="0.25">
      <c r="A214" s="1"/>
      <c r="B214" s="1"/>
      <c r="D214" s="1"/>
      <c r="H214" s="8"/>
      <c r="I214" s="8"/>
      <c r="J214" s="8"/>
    </row>
    <row r="215" spans="1:10" ht="15.75" customHeight="1" x14ac:dyDescent="0.25">
      <c r="A215" s="1"/>
      <c r="B215" s="1"/>
      <c r="D215" s="1"/>
      <c r="H215" s="8"/>
      <c r="I215" s="8"/>
      <c r="J215" s="8"/>
    </row>
    <row r="216" spans="1:10" ht="15.75" customHeight="1" x14ac:dyDescent="0.25">
      <c r="A216" s="1"/>
      <c r="B216" s="1"/>
      <c r="D216" s="1"/>
      <c r="H216" s="8"/>
      <c r="I216" s="8"/>
      <c r="J216" s="8"/>
    </row>
    <row r="217" spans="1:10" ht="15.75" customHeight="1" x14ac:dyDescent="0.25">
      <c r="A217" s="1"/>
      <c r="B217" s="1"/>
      <c r="D217" s="1"/>
      <c r="H217" s="8"/>
      <c r="I217" s="8"/>
      <c r="J217" s="8"/>
    </row>
    <row r="218" spans="1:10" ht="15.75" customHeight="1" x14ac:dyDescent="0.25">
      <c r="A218" s="1"/>
      <c r="B218" s="1"/>
      <c r="D218" s="1"/>
      <c r="H218" s="8"/>
      <c r="I218" s="8"/>
      <c r="J218" s="8"/>
    </row>
    <row r="219" spans="1:10" ht="15.75" customHeight="1" x14ac:dyDescent="0.25">
      <c r="A219" s="1"/>
      <c r="B219" s="1"/>
      <c r="D219" s="1"/>
      <c r="H219" s="8"/>
      <c r="I219" s="8"/>
      <c r="J219" s="8"/>
    </row>
    <row r="220" spans="1:10" ht="15.75" customHeight="1" x14ac:dyDescent="0.25">
      <c r="A220" s="1"/>
      <c r="B220" s="1"/>
      <c r="D220" s="1"/>
      <c r="H220" s="8"/>
      <c r="I220" s="8"/>
      <c r="J220" s="8"/>
    </row>
    <row r="221" spans="1:10" ht="15.75" customHeight="1" x14ac:dyDescent="0.25">
      <c r="A221" s="1"/>
      <c r="B221" s="1"/>
      <c r="D221" s="1"/>
      <c r="H221" s="8"/>
      <c r="I221" s="8"/>
      <c r="J221" s="8"/>
    </row>
    <row r="222" spans="1:10" ht="15.75" customHeight="1" x14ac:dyDescent="0.25">
      <c r="A222" s="1"/>
      <c r="B222" s="1"/>
      <c r="D222" s="1"/>
      <c r="H222" s="8"/>
      <c r="I222" s="8"/>
      <c r="J222" s="8"/>
    </row>
    <row r="223" spans="1:10" ht="15.75" customHeight="1" x14ac:dyDescent="0.25">
      <c r="A223" s="1"/>
      <c r="B223" s="1"/>
      <c r="D223" s="1"/>
      <c r="H223" s="8"/>
      <c r="I223" s="8"/>
      <c r="J223" s="8"/>
    </row>
    <row r="224" spans="1:10" ht="15.75" customHeight="1" x14ac:dyDescent="0.25">
      <c r="A224" s="1"/>
      <c r="B224" s="1"/>
      <c r="D224" s="1"/>
      <c r="H224" s="8"/>
      <c r="I224" s="8"/>
      <c r="J224" s="8"/>
    </row>
    <row r="225" spans="1:10" ht="15.75" customHeight="1" x14ac:dyDescent="0.25">
      <c r="A225" s="1"/>
      <c r="B225" s="1"/>
      <c r="D225" s="1"/>
      <c r="H225" s="8"/>
      <c r="I225" s="8"/>
      <c r="J225" s="8"/>
    </row>
    <row r="226" spans="1:10" ht="15.75" customHeight="1" x14ac:dyDescent="0.25">
      <c r="A226" s="1"/>
      <c r="B226" s="1"/>
      <c r="D226" s="1"/>
      <c r="H226" s="8"/>
      <c r="I226" s="8"/>
      <c r="J226" s="8"/>
    </row>
    <row r="227" spans="1:10" ht="15.75" customHeight="1" x14ac:dyDescent="0.25">
      <c r="A227" s="1"/>
      <c r="B227" s="1"/>
      <c r="D227" s="1"/>
      <c r="H227" s="8"/>
      <c r="I227" s="8"/>
      <c r="J227" s="8"/>
    </row>
    <row r="228" spans="1:10" ht="15.75" customHeight="1" x14ac:dyDescent="0.25">
      <c r="A228" s="1"/>
      <c r="B228" s="1"/>
      <c r="D228" s="1"/>
      <c r="H228" s="8"/>
      <c r="I228" s="8"/>
      <c r="J228" s="8"/>
    </row>
    <row r="229" spans="1:10" ht="15.75" customHeight="1" x14ac:dyDescent="0.25">
      <c r="A229" s="1"/>
      <c r="B229" s="1"/>
      <c r="D229" s="1"/>
      <c r="H229" s="8"/>
      <c r="I229" s="8"/>
      <c r="J229" s="8"/>
    </row>
    <row r="230" spans="1:10" ht="15.75" customHeight="1" x14ac:dyDescent="0.25">
      <c r="A230" s="1"/>
      <c r="B230" s="1"/>
      <c r="D230" s="1"/>
      <c r="H230" s="8"/>
      <c r="I230" s="8"/>
      <c r="J230" s="8"/>
    </row>
    <row r="231" spans="1:10" ht="15.75" customHeight="1" x14ac:dyDescent="0.25">
      <c r="A231" s="1"/>
      <c r="B231" s="1"/>
      <c r="D231" s="1"/>
      <c r="H231" s="8"/>
      <c r="I231" s="8"/>
      <c r="J231" s="8"/>
    </row>
    <row r="232" spans="1:10" ht="15.75" customHeight="1" x14ac:dyDescent="0.25">
      <c r="A232" s="1"/>
      <c r="B232" s="1"/>
      <c r="D232" s="1"/>
      <c r="H232" s="8"/>
      <c r="I232" s="8"/>
      <c r="J232" s="8"/>
    </row>
    <row r="233" spans="1:10" ht="15.75" customHeight="1" x14ac:dyDescent="0.25">
      <c r="A233" s="1"/>
      <c r="B233" s="1"/>
      <c r="D233" s="1"/>
      <c r="H233" s="8"/>
      <c r="I233" s="8"/>
      <c r="J233" s="8"/>
    </row>
    <row r="234" spans="1:10" ht="15.75" customHeight="1" x14ac:dyDescent="0.25">
      <c r="A234" s="1"/>
      <c r="B234" s="1"/>
      <c r="D234" s="1"/>
      <c r="H234" s="8"/>
      <c r="I234" s="8"/>
      <c r="J234" s="8"/>
    </row>
    <row r="235" spans="1:10" ht="15.75" customHeight="1" x14ac:dyDescent="0.25">
      <c r="A235" s="1"/>
      <c r="B235" s="1"/>
      <c r="D235" s="1"/>
      <c r="H235" s="8"/>
      <c r="I235" s="8"/>
      <c r="J235" s="8"/>
    </row>
    <row r="236" spans="1:10" ht="15.75" customHeight="1" x14ac:dyDescent="0.25">
      <c r="A236" s="1"/>
      <c r="B236" s="1"/>
      <c r="D236" s="1"/>
      <c r="H236" s="8"/>
      <c r="I236" s="8"/>
      <c r="J236" s="8"/>
    </row>
    <row r="237" spans="1:10" ht="15.75" customHeight="1" x14ac:dyDescent="0.25">
      <c r="A237" s="1"/>
      <c r="B237" s="1"/>
      <c r="D237" s="1"/>
      <c r="H237" s="8"/>
      <c r="I237" s="8"/>
      <c r="J237" s="8"/>
    </row>
    <row r="238" spans="1:10" ht="15.75" customHeight="1" x14ac:dyDescent="0.25">
      <c r="A238" s="1"/>
      <c r="B238" s="1"/>
      <c r="D238" s="1"/>
      <c r="H238" s="8"/>
      <c r="I238" s="8"/>
      <c r="J238" s="8"/>
    </row>
    <row r="239" spans="1:10" ht="15.75" customHeight="1" x14ac:dyDescent="0.25">
      <c r="A239" s="1"/>
      <c r="B239" s="1"/>
      <c r="D239" s="1"/>
      <c r="H239" s="8"/>
      <c r="I239" s="8"/>
      <c r="J239" s="8"/>
    </row>
    <row r="240" spans="1:10" ht="15.75" customHeight="1" x14ac:dyDescent="0.25">
      <c r="A240" s="1"/>
      <c r="B240" s="1"/>
      <c r="D240" s="1"/>
      <c r="H240" s="8"/>
      <c r="I240" s="8"/>
      <c r="J240" s="8"/>
    </row>
    <row r="241" spans="1:10" ht="15.75" customHeight="1" x14ac:dyDescent="0.25">
      <c r="A241" s="1"/>
      <c r="B241" s="1"/>
      <c r="D241" s="1"/>
      <c r="H241" s="8"/>
      <c r="I241" s="8"/>
      <c r="J241" s="8"/>
    </row>
    <row r="242" spans="1:10" ht="15.75" customHeight="1" x14ac:dyDescent="0.25">
      <c r="A242" s="1"/>
      <c r="B242" s="1"/>
      <c r="D242" s="1"/>
      <c r="H242" s="8"/>
      <c r="I242" s="8"/>
      <c r="J242" s="8"/>
    </row>
    <row r="243" spans="1:10" ht="15.75" customHeight="1" x14ac:dyDescent="0.25">
      <c r="A243" s="1"/>
      <c r="B243" s="1"/>
      <c r="D243" s="1"/>
      <c r="H243" s="8"/>
      <c r="I243" s="8"/>
      <c r="J243" s="8"/>
    </row>
    <row r="244" spans="1:10" ht="15.75" customHeight="1" x14ac:dyDescent="0.25">
      <c r="A244" s="1"/>
      <c r="B244" s="1"/>
      <c r="D244" s="1"/>
      <c r="H244" s="8"/>
      <c r="I244" s="8"/>
      <c r="J244" s="8"/>
    </row>
    <row r="245" spans="1:10" ht="15.75" customHeight="1" x14ac:dyDescent="0.25">
      <c r="A245" s="1"/>
      <c r="B245" s="1"/>
      <c r="D245" s="1"/>
      <c r="H245" s="8"/>
      <c r="I245" s="8"/>
      <c r="J245" s="8"/>
    </row>
    <row r="246" spans="1:10" ht="15.75" customHeight="1" x14ac:dyDescent="0.25">
      <c r="A246" s="1"/>
      <c r="B246" s="1"/>
      <c r="D246" s="1"/>
      <c r="H246" s="8"/>
      <c r="I246" s="8"/>
      <c r="J246" s="8"/>
    </row>
    <row r="247" spans="1:10" ht="15.75" customHeight="1" x14ac:dyDescent="0.25">
      <c r="A247" s="1"/>
      <c r="B247" s="1"/>
      <c r="D247" s="1"/>
      <c r="H247" s="8"/>
      <c r="I247" s="8"/>
      <c r="J247" s="8"/>
    </row>
    <row r="248" spans="1:10" ht="15.75" customHeight="1" x14ac:dyDescent="0.25">
      <c r="A248" s="1"/>
      <c r="B248" s="1"/>
      <c r="D248" s="1"/>
      <c r="H248" s="8"/>
      <c r="I248" s="8"/>
      <c r="J248" s="8"/>
    </row>
    <row r="249" spans="1:10" ht="15.75" customHeight="1" x14ac:dyDescent="0.25">
      <c r="A249" s="1"/>
      <c r="B249" s="1"/>
      <c r="D249" s="1"/>
      <c r="H249" s="8"/>
      <c r="I249" s="8"/>
      <c r="J249" s="8"/>
    </row>
    <row r="250" spans="1:10" ht="15.75" customHeight="1" x14ac:dyDescent="0.25">
      <c r="A250" s="1"/>
      <c r="B250" s="1"/>
      <c r="D250" s="1"/>
      <c r="H250" s="8"/>
      <c r="I250" s="8"/>
      <c r="J250" s="8"/>
    </row>
    <row r="251" spans="1:10" ht="15.75" customHeight="1" x14ac:dyDescent="0.25">
      <c r="A251" s="1"/>
      <c r="B251" s="1"/>
      <c r="D251" s="1"/>
      <c r="H251" s="8"/>
      <c r="I251" s="8"/>
      <c r="J251" s="8"/>
    </row>
    <row r="252" spans="1:10" ht="15.75" customHeight="1" x14ac:dyDescent="0.25">
      <c r="A252" s="1"/>
      <c r="B252" s="1"/>
      <c r="D252" s="1"/>
      <c r="H252" s="8"/>
      <c r="I252" s="8"/>
      <c r="J252" s="8"/>
    </row>
    <row r="253" spans="1:10" ht="15.75" customHeight="1" x14ac:dyDescent="0.25">
      <c r="A253" s="1"/>
      <c r="B253" s="1"/>
      <c r="D253" s="1"/>
      <c r="H253" s="8"/>
      <c r="I253" s="8"/>
      <c r="J253" s="8"/>
    </row>
    <row r="254" spans="1:10" ht="15.75" customHeight="1" x14ac:dyDescent="0.25">
      <c r="A254" s="1"/>
      <c r="B254" s="1"/>
      <c r="D254" s="1"/>
      <c r="H254" s="8"/>
      <c r="I254" s="8"/>
      <c r="J254" s="8"/>
    </row>
    <row r="255" spans="1:10" ht="15.75" customHeight="1" x14ac:dyDescent="0.25">
      <c r="A255" s="1"/>
      <c r="B255" s="1"/>
      <c r="D255" s="1"/>
      <c r="H255" s="8"/>
      <c r="I255" s="8"/>
      <c r="J255" s="8"/>
    </row>
    <row r="256" spans="1:10" ht="15.75" customHeight="1" x14ac:dyDescent="0.25">
      <c r="A256" s="1"/>
      <c r="B256" s="1"/>
      <c r="D256" s="1"/>
      <c r="H256" s="8"/>
      <c r="I256" s="8"/>
      <c r="J256" s="8"/>
    </row>
    <row r="257" spans="1:10" ht="15.75" customHeight="1" x14ac:dyDescent="0.25">
      <c r="A257" s="1"/>
      <c r="B257" s="1"/>
      <c r="D257" s="1"/>
      <c r="H257" s="8"/>
      <c r="I257" s="8"/>
      <c r="J257" s="8"/>
    </row>
    <row r="258" spans="1:10" ht="15.75" customHeight="1" x14ac:dyDescent="0.25">
      <c r="A258" s="1"/>
      <c r="B258" s="1"/>
      <c r="D258" s="1"/>
      <c r="H258" s="8"/>
      <c r="I258" s="8"/>
      <c r="J258" s="8"/>
    </row>
    <row r="259" spans="1:10" ht="15.75" customHeight="1" x14ac:dyDescent="0.25">
      <c r="A259" s="1"/>
      <c r="B259" s="1"/>
      <c r="D259" s="1"/>
      <c r="H259" s="8"/>
      <c r="I259" s="8"/>
      <c r="J259" s="8"/>
    </row>
    <row r="260" spans="1:10" ht="15.75" customHeight="1" x14ac:dyDescent="0.25">
      <c r="A260" s="1"/>
      <c r="B260" s="1"/>
      <c r="D260" s="1"/>
      <c r="H260" s="8"/>
      <c r="I260" s="8"/>
      <c r="J260" s="8"/>
    </row>
    <row r="261" spans="1:10" ht="15.75" customHeight="1" x14ac:dyDescent="0.25">
      <c r="A261" s="1"/>
      <c r="B261" s="1"/>
      <c r="D261" s="1"/>
      <c r="H261" s="8"/>
      <c r="I261" s="8"/>
      <c r="J261" s="8"/>
    </row>
    <row r="262" spans="1:10" ht="15.75" customHeight="1" x14ac:dyDescent="0.25">
      <c r="A262" s="1"/>
      <c r="B262" s="1"/>
      <c r="D262" s="1"/>
      <c r="H262" s="8"/>
      <c r="I262" s="8"/>
      <c r="J262" s="8"/>
    </row>
    <row r="263" spans="1:10" ht="15.75" customHeight="1" x14ac:dyDescent="0.25">
      <c r="A263" s="1"/>
      <c r="B263" s="1"/>
      <c r="D263" s="1"/>
      <c r="H263" s="8"/>
      <c r="I263" s="8"/>
      <c r="J263" s="8"/>
    </row>
    <row r="264" spans="1:10" ht="15.75" customHeight="1" x14ac:dyDescent="0.25">
      <c r="A264" s="1"/>
      <c r="B264" s="1"/>
      <c r="D264" s="1"/>
      <c r="H264" s="8"/>
      <c r="I264" s="8"/>
      <c r="J264" s="8"/>
    </row>
    <row r="265" spans="1:10" ht="15.75" customHeight="1" x14ac:dyDescent="0.25">
      <c r="A265" s="1"/>
      <c r="B265" s="1"/>
      <c r="D265" s="1"/>
      <c r="H265" s="8"/>
      <c r="I265" s="8"/>
      <c r="J265" s="8"/>
    </row>
    <row r="266" spans="1:10" ht="15.75" customHeight="1" x14ac:dyDescent="0.25">
      <c r="A266" s="1"/>
      <c r="B266" s="1"/>
      <c r="D266" s="1"/>
      <c r="H266" s="8"/>
      <c r="I266" s="8"/>
      <c r="J266" s="8"/>
    </row>
    <row r="267" spans="1:10" ht="15.75" customHeight="1" x14ac:dyDescent="0.25">
      <c r="A267" s="1"/>
      <c r="B267" s="1"/>
      <c r="D267" s="1"/>
      <c r="H267" s="8"/>
      <c r="I267" s="8"/>
      <c r="J267" s="8"/>
    </row>
    <row r="268" spans="1:10" ht="15.75" customHeight="1" x14ac:dyDescent="0.25">
      <c r="A268" s="1"/>
      <c r="B268" s="1"/>
      <c r="D268" s="1"/>
      <c r="H268" s="8"/>
      <c r="I268" s="8"/>
      <c r="J268" s="8"/>
    </row>
    <row r="269" spans="1:10" ht="15.75" customHeight="1" x14ac:dyDescent="0.25">
      <c r="A269" s="1"/>
      <c r="B269" s="1"/>
      <c r="D269" s="1"/>
      <c r="H269" s="8"/>
      <c r="I269" s="8"/>
      <c r="J269" s="8"/>
    </row>
    <row r="270" spans="1:10" ht="15.75" customHeight="1" x14ac:dyDescent="0.25">
      <c r="A270" s="1"/>
      <c r="B270" s="1"/>
      <c r="D270" s="1"/>
      <c r="H270" s="8"/>
      <c r="I270" s="8"/>
      <c r="J270" s="8"/>
    </row>
    <row r="271" spans="1:10" ht="15.75" customHeight="1" x14ac:dyDescent="0.25">
      <c r="A271" s="1"/>
      <c r="B271" s="1"/>
      <c r="D271" s="1"/>
      <c r="H271" s="8"/>
      <c r="I271" s="8"/>
      <c r="J271" s="8"/>
    </row>
    <row r="272" spans="1:10" ht="15.75" customHeight="1" x14ac:dyDescent="0.25">
      <c r="A272" s="1"/>
      <c r="B272" s="1"/>
      <c r="D272" s="1"/>
      <c r="H272" s="8"/>
      <c r="I272" s="8"/>
      <c r="J272" s="8"/>
    </row>
    <row r="273" spans="1:10" ht="15.75" customHeight="1" x14ac:dyDescent="0.25">
      <c r="A273" s="1"/>
      <c r="B273" s="1"/>
      <c r="D273" s="1"/>
      <c r="H273" s="8"/>
      <c r="I273" s="8"/>
      <c r="J273" s="8"/>
    </row>
    <row r="274" spans="1:10" ht="15.75" customHeight="1" x14ac:dyDescent="0.25">
      <c r="A274" s="1"/>
      <c r="B274" s="1"/>
      <c r="D274" s="1"/>
      <c r="H274" s="8"/>
      <c r="I274" s="8"/>
      <c r="J274" s="8"/>
    </row>
    <row r="275" spans="1:10" ht="15.75" customHeight="1" x14ac:dyDescent="0.25">
      <c r="A275" s="1"/>
      <c r="B275" s="1"/>
      <c r="D275" s="1"/>
      <c r="H275" s="8"/>
      <c r="I275" s="8"/>
      <c r="J275" s="8"/>
    </row>
    <row r="276" spans="1:10" ht="15.75" customHeight="1" x14ac:dyDescent="0.25">
      <c r="A276" s="1"/>
      <c r="B276" s="1"/>
      <c r="D276" s="1"/>
      <c r="H276" s="8"/>
      <c r="I276" s="8"/>
      <c r="J276" s="8"/>
    </row>
    <row r="277" spans="1:10" ht="15.75" customHeight="1" x14ac:dyDescent="0.25">
      <c r="A277" s="1"/>
      <c r="B277" s="1"/>
      <c r="D277" s="1"/>
      <c r="H277" s="8"/>
      <c r="I277" s="8"/>
      <c r="J277" s="8"/>
    </row>
    <row r="278" spans="1:10" ht="15.75" customHeight="1" x14ac:dyDescent="0.25">
      <c r="A278" s="1"/>
      <c r="B278" s="1"/>
      <c r="D278" s="1"/>
      <c r="H278" s="8"/>
      <c r="I278" s="8"/>
      <c r="J278" s="8"/>
    </row>
    <row r="279" spans="1:10" ht="15.75" customHeight="1" x14ac:dyDescent="0.25">
      <c r="A279" s="1"/>
      <c r="B279" s="1"/>
      <c r="D279" s="1"/>
      <c r="H279" s="8"/>
      <c r="I279" s="8"/>
      <c r="J279" s="8"/>
    </row>
    <row r="280" spans="1:10" ht="15.75" customHeight="1" x14ac:dyDescent="0.25">
      <c r="A280" s="1"/>
      <c r="B280" s="1"/>
      <c r="D280" s="1"/>
      <c r="H280" s="8"/>
      <c r="I280" s="8"/>
      <c r="J280" s="8"/>
    </row>
    <row r="281" spans="1:10" ht="15.75" customHeight="1" x14ac:dyDescent="0.25">
      <c r="A281" s="1"/>
      <c r="B281" s="1"/>
      <c r="D281" s="1"/>
      <c r="H281" s="8"/>
      <c r="I281" s="8"/>
      <c r="J281" s="8"/>
    </row>
    <row r="282" spans="1:10" ht="15.75" customHeight="1" x14ac:dyDescent="0.25">
      <c r="A282" s="1"/>
      <c r="B282" s="1"/>
      <c r="D282" s="1"/>
      <c r="H282" s="8"/>
      <c r="I282" s="8"/>
      <c r="J282" s="8"/>
    </row>
    <row r="283" spans="1:10" ht="15.75" customHeight="1" x14ac:dyDescent="0.25">
      <c r="A283" s="1"/>
      <c r="B283" s="1"/>
      <c r="D283" s="1"/>
      <c r="H283" s="8"/>
      <c r="I283" s="8"/>
      <c r="J283" s="8"/>
    </row>
    <row r="284" spans="1:10" ht="15.75" customHeight="1" x14ac:dyDescent="0.25">
      <c r="A284" s="1"/>
      <c r="B284" s="1"/>
      <c r="D284" s="1"/>
      <c r="H284" s="8"/>
      <c r="I284" s="8"/>
      <c r="J284" s="8"/>
    </row>
    <row r="285" spans="1:10" ht="15.75" customHeight="1" x14ac:dyDescent="0.25">
      <c r="A285" s="1"/>
      <c r="B285" s="1"/>
      <c r="D285" s="1"/>
      <c r="H285" s="8"/>
      <c r="I285" s="8"/>
      <c r="J285" s="8"/>
    </row>
    <row r="286" spans="1:10" ht="15.75" customHeight="1" x14ac:dyDescent="0.25">
      <c r="A286" s="1"/>
      <c r="B286" s="1"/>
      <c r="D286" s="1"/>
      <c r="H286" s="8"/>
      <c r="I286" s="8"/>
      <c r="J286" s="8"/>
    </row>
    <row r="287" spans="1:10" ht="15.75" customHeight="1" x14ac:dyDescent="0.25">
      <c r="A287" s="1"/>
      <c r="B287" s="1"/>
      <c r="D287" s="1"/>
      <c r="H287" s="8"/>
      <c r="I287" s="8"/>
      <c r="J287" s="8"/>
    </row>
    <row r="288" spans="1:10" ht="15.75" customHeight="1" x14ac:dyDescent="0.25">
      <c r="A288" s="1"/>
      <c r="B288" s="1"/>
      <c r="D288" s="1"/>
      <c r="H288" s="8"/>
      <c r="I288" s="8"/>
      <c r="J288" s="8"/>
    </row>
    <row r="289" spans="1:10" ht="15.75" customHeight="1" x14ac:dyDescent="0.25">
      <c r="A289" s="1"/>
      <c r="B289" s="1"/>
      <c r="D289" s="1"/>
      <c r="H289" s="8"/>
      <c r="I289" s="8"/>
      <c r="J289" s="8"/>
    </row>
    <row r="290" spans="1:10" ht="15.75" customHeight="1" x14ac:dyDescent="0.25">
      <c r="A290" s="1"/>
      <c r="B290" s="1"/>
      <c r="D290" s="1"/>
      <c r="H290" s="8"/>
      <c r="I290" s="8"/>
      <c r="J290" s="8"/>
    </row>
    <row r="291" spans="1:10" ht="15.75" customHeight="1" x14ac:dyDescent="0.25">
      <c r="A291" s="1"/>
      <c r="B291" s="1"/>
      <c r="D291" s="1"/>
      <c r="H291" s="8"/>
      <c r="I291" s="8"/>
      <c r="J291" s="8"/>
    </row>
    <row r="292" spans="1:10" ht="15.75" customHeight="1" x14ac:dyDescent="0.25">
      <c r="A292" s="1"/>
      <c r="B292" s="1"/>
      <c r="D292" s="1"/>
      <c r="H292" s="8"/>
      <c r="I292" s="8"/>
      <c r="J292" s="8"/>
    </row>
    <row r="293" spans="1:10" ht="15.75" customHeight="1" x14ac:dyDescent="0.25">
      <c r="A293" s="1"/>
      <c r="B293" s="1"/>
      <c r="D293" s="1"/>
      <c r="H293" s="8"/>
      <c r="I293" s="8"/>
      <c r="J293" s="8"/>
    </row>
    <row r="294" spans="1:10" ht="15.75" customHeight="1" x14ac:dyDescent="0.25">
      <c r="A294" s="1"/>
      <c r="B294" s="1"/>
      <c r="D294" s="1"/>
      <c r="H294" s="8"/>
      <c r="I294" s="8"/>
      <c r="J294" s="8"/>
    </row>
    <row r="295" spans="1:10" ht="15.75" customHeight="1" x14ac:dyDescent="0.25">
      <c r="A295" s="1"/>
      <c r="B295" s="1"/>
      <c r="D295" s="1"/>
      <c r="H295" s="8"/>
      <c r="I295" s="8"/>
      <c r="J295" s="8"/>
    </row>
    <row r="296" spans="1:10" ht="15.75" customHeight="1" x14ac:dyDescent="0.25">
      <c r="A296" s="1"/>
      <c r="B296" s="1"/>
      <c r="D296" s="1"/>
      <c r="H296" s="8"/>
      <c r="I296" s="8"/>
      <c r="J296" s="8"/>
    </row>
    <row r="297" spans="1:10" ht="15.75" customHeight="1" x14ac:dyDescent="0.25">
      <c r="A297" s="1"/>
      <c r="B297" s="1"/>
      <c r="D297" s="1"/>
      <c r="H297" s="8"/>
      <c r="I297" s="8"/>
      <c r="J297" s="8"/>
    </row>
    <row r="298" spans="1:10" ht="15.75" customHeight="1" x14ac:dyDescent="0.25">
      <c r="A298" s="1"/>
      <c r="B298" s="1"/>
      <c r="D298" s="1"/>
      <c r="H298" s="8"/>
      <c r="I298" s="8"/>
      <c r="J298" s="8"/>
    </row>
    <row r="299" spans="1:10" ht="15.75" customHeight="1" x14ac:dyDescent="0.25">
      <c r="A299" s="1"/>
      <c r="B299" s="1"/>
      <c r="D299" s="1"/>
      <c r="H299" s="8"/>
      <c r="I299" s="8"/>
      <c r="J299" s="8"/>
    </row>
    <row r="300" spans="1:10" ht="15.75" customHeight="1" x14ac:dyDescent="0.25">
      <c r="A300" s="1"/>
      <c r="B300" s="1"/>
      <c r="D300" s="1"/>
      <c r="H300" s="8"/>
      <c r="I300" s="8"/>
      <c r="J300" s="8"/>
    </row>
    <row r="301" spans="1:10" ht="15.75" customHeight="1" x14ac:dyDescent="0.25">
      <c r="A301" s="1"/>
      <c r="B301" s="1"/>
      <c r="D301" s="1"/>
      <c r="H301" s="8"/>
      <c r="I301" s="8"/>
      <c r="J301" s="8"/>
    </row>
    <row r="302" spans="1:10" ht="15.75" customHeight="1" x14ac:dyDescent="0.25">
      <c r="A302" s="1"/>
      <c r="B302" s="1"/>
      <c r="D302" s="1"/>
      <c r="H302" s="8"/>
      <c r="I302" s="8"/>
      <c r="J302" s="8"/>
    </row>
    <row r="303" spans="1:10" ht="15.75" customHeight="1" x14ac:dyDescent="0.25">
      <c r="A303" s="1"/>
      <c r="B303" s="1"/>
      <c r="D303" s="1"/>
      <c r="H303" s="8"/>
      <c r="I303" s="8"/>
      <c r="J303" s="8"/>
    </row>
    <row r="304" spans="1:10" ht="15.75" customHeight="1" x14ac:dyDescent="0.25">
      <c r="A304" s="1"/>
      <c r="B304" s="1"/>
      <c r="D304" s="1"/>
      <c r="H304" s="8"/>
      <c r="I304" s="8"/>
      <c r="J304" s="8"/>
    </row>
    <row r="305" spans="1:10" ht="15.75" customHeight="1" x14ac:dyDescent="0.25">
      <c r="A305" s="1"/>
      <c r="B305" s="1"/>
      <c r="D305" s="1"/>
      <c r="H305" s="8"/>
      <c r="I305" s="8"/>
      <c r="J305" s="8"/>
    </row>
    <row r="306" spans="1:10" ht="15.75" customHeight="1" x14ac:dyDescent="0.25">
      <c r="A306" s="1"/>
      <c r="B306" s="1"/>
      <c r="D306" s="1"/>
      <c r="H306" s="8"/>
      <c r="I306" s="8"/>
      <c r="J306" s="8"/>
    </row>
    <row r="307" spans="1:10" ht="15.75" customHeight="1" x14ac:dyDescent="0.25">
      <c r="A307" s="1"/>
      <c r="B307" s="1"/>
      <c r="D307" s="1"/>
      <c r="H307" s="8"/>
      <c r="I307" s="8"/>
      <c r="J307" s="8"/>
    </row>
    <row r="308" spans="1:10" ht="15.75" customHeight="1" x14ac:dyDescent="0.25">
      <c r="A308" s="1"/>
      <c r="B308" s="1"/>
      <c r="D308" s="1"/>
      <c r="H308" s="8"/>
      <c r="I308" s="8"/>
      <c r="J308" s="8"/>
    </row>
    <row r="309" spans="1:10" ht="15.75" customHeight="1" x14ac:dyDescent="0.25">
      <c r="A309" s="1"/>
      <c r="B309" s="1"/>
      <c r="D309" s="1"/>
      <c r="H309" s="8"/>
      <c r="I309" s="8"/>
      <c r="J309" s="8"/>
    </row>
    <row r="310" spans="1:10" ht="15.75" customHeight="1" x14ac:dyDescent="0.25">
      <c r="A310" s="1"/>
      <c r="B310" s="1"/>
      <c r="D310" s="1"/>
      <c r="H310" s="8"/>
      <c r="I310" s="8"/>
      <c r="J310" s="8"/>
    </row>
    <row r="311" spans="1:10" ht="15.75" customHeight="1" x14ac:dyDescent="0.25">
      <c r="A311" s="1"/>
      <c r="B311" s="1"/>
      <c r="D311" s="1"/>
      <c r="H311" s="8"/>
      <c r="I311" s="8"/>
      <c r="J311" s="8"/>
    </row>
    <row r="312" spans="1:10" ht="15.75" customHeight="1" x14ac:dyDescent="0.25">
      <c r="A312" s="1"/>
      <c r="B312" s="1"/>
      <c r="D312" s="1"/>
      <c r="H312" s="8"/>
      <c r="I312" s="8"/>
      <c r="J312" s="8"/>
    </row>
    <row r="313" spans="1:10" ht="15.75" customHeight="1" x14ac:dyDescent="0.25">
      <c r="A313" s="1"/>
      <c r="B313" s="1"/>
      <c r="D313" s="1"/>
      <c r="H313" s="8"/>
      <c r="I313" s="8"/>
      <c r="J313" s="8"/>
    </row>
    <row r="314" spans="1:10" ht="15.75" customHeight="1" x14ac:dyDescent="0.25">
      <c r="A314" s="1"/>
      <c r="B314" s="1"/>
      <c r="D314" s="1"/>
      <c r="H314" s="8"/>
      <c r="I314" s="8"/>
      <c r="J314" s="8"/>
    </row>
    <row r="315" spans="1:10" ht="15.75" customHeight="1" x14ac:dyDescent="0.25">
      <c r="A315" s="1"/>
      <c r="B315" s="1"/>
      <c r="D315" s="1"/>
      <c r="H315" s="8"/>
      <c r="I315" s="8"/>
      <c r="J315" s="8"/>
    </row>
    <row r="316" spans="1:10" ht="15.75" customHeight="1" x14ac:dyDescent="0.25">
      <c r="A316" s="1"/>
      <c r="B316" s="1"/>
      <c r="D316" s="1"/>
      <c r="H316" s="8"/>
      <c r="I316" s="8"/>
      <c r="J316" s="8"/>
    </row>
    <row r="317" spans="1:10" ht="15.75" customHeight="1" x14ac:dyDescent="0.25">
      <c r="A317" s="1"/>
      <c r="B317" s="1"/>
      <c r="D317" s="1"/>
      <c r="H317" s="8"/>
      <c r="I317" s="8"/>
      <c r="J317" s="8"/>
    </row>
    <row r="318" spans="1:10" ht="15.75" customHeight="1" x14ac:dyDescent="0.25">
      <c r="A318" s="1"/>
      <c r="B318" s="1"/>
      <c r="D318" s="1"/>
      <c r="H318" s="8"/>
      <c r="I318" s="8"/>
      <c r="J318" s="8"/>
    </row>
    <row r="319" spans="1:10" ht="15.75" customHeight="1" x14ac:dyDescent="0.25">
      <c r="A319" s="1"/>
      <c r="B319" s="1"/>
      <c r="D319" s="1"/>
      <c r="H319" s="8"/>
      <c r="I319" s="8"/>
      <c r="J319" s="8"/>
    </row>
    <row r="320" spans="1:10" ht="15.75" customHeight="1" x14ac:dyDescent="0.25">
      <c r="A320" s="1"/>
      <c r="B320" s="1"/>
      <c r="D320" s="1"/>
      <c r="H320" s="8"/>
      <c r="I320" s="8"/>
      <c r="J320" s="8"/>
    </row>
    <row r="321" spans="1:10" ht="15.75" customHeight="1" x14ac:dyDescent="0.25">
      <c r="A321" s="1"/>
      <c r="B321" s="1"/>
      <c r="D321" s="1"/>
      <c r="H321" s="8"/>
      <c r="I321" s="8"/>
      <c r="J321" s="8"/>
    </row>
    <row r="322" spans="1:10" ht="15.75" customHeight="1" x14ac:dyDescent="0.25">
      <c r="A322" s="1"/>
      <c r="B322" s="1"/>
      <c r="D322" s="1"/>
      <c r="H322" s="8"/>
      <c r="I322" s="8"/>
      <c r="J322" s="8"/>
    </row>
    <row r="323" spans="1:10" ht="15.75" customHeight="1" x14ac:dyDescent="0.25">
      <c r="A323" s="1"/>
      <c r="B323" s="1"/>
      <c r="D323" s="1"/>
      <c r="H323" s="8"/>
      <c r="I323" s="8"/>
      <c r="J323" s="8"/>
    </row>
    <row r="324" spans="1:10" ht="15.75" customHeight="1" x14ac:dyDescent="0.25">
      <c r="A324" s="1"/>
      <c r="B324" s="1"/>
      <c r="D324" s="1"/>
      <c r="H324" s="8"/>
      <c r="I324" s="8"/>
      <c r="J324" s="8"/>
    </row>
    <row r="325" spans="1:10" ht="15.75" customHeight="1" x14ac:dyDescent="0.25">
      <c r="A325" s="1"/>
      <c r="B325" s="1"/>
      <c r="D325" s="1"/>
      <c r="H325" s="8"/>
      <c r="I325" s="8"/>
      <c r="J325" s="8"/>
    </row>
    <row r="326" spans="1:10" ht="15.75" customHeight="1" x14ac:dyDescent="0.25">
      <c r="A326" s="1"/>
      <c r="B326" s="1"/>
      <c r="D326" s="1"/>
      <c r="H326" s="8"/>
      <c r="I326" s="8"/>
      <c r="J326" s="8"/>
    </row>
    <row r="327" spans="1:10" ht="15.75" customHeight="1" x14ac:dyDescent="0.25">
      <c r="A327" s="1"/>
      <c r="B327" s="1"/>
      <c r="D327" s="1"/>
      <c r="H327" s="8"/>
      <c r="I327" s="8"/>
      <c r="J327" s="8"/>
    </row>
    <row r="328" spans="1:10" ht="15.75" customHeight="1" x14ac:dyDescent="0.25">
      <c r="A328" s="1"/>
      <c r="B328" s="1"/>
      <c r="D328" s="1"/>
      <c r="H328" s="8"/>
      <c r="I328" s="8"/>
      <c r="J328" s="8"/>
    </row>
    <row r="329" spans="1:10" ht="15.75" customHeight="1" x14ac:dyDescent="0.25">
      <c r="A329" s="1"/>
      <c r="B329" s="1"/>
      <c r="D329" s="1"/>
      <c r="H329" s="8"/>
      <c r="I329" s="8"/>
      <c r="J329" s="8"/>
    </row>
    <row r="330" spans="1:10" ht="15.75" customHeight="1" x14ac:dyDescent="0.25">
      <c r="A330" s="1"/>
      <c r="B330" s="1"/>
      <c r="D330" s="1"/>
      <c r="H330" s="8"/>
      <c r="I330" s="8"/>
      <c r="J330" s="8"/>
    </row>
    <row r="331" spans="1:10" ht="15.75" customHeight="1" x14ac:dyDescent="0.25">
      <c r="A331" s="1"/>
      <c r="B331" s="1"/>
      <c r="D331" s="1"/>
      <c r="H331" s="8"/>
      <c r="I331" s="8"/>
      <c r="J331" s="8"/>
    </row>
    <row r="332" spans="1:10" ht="15.75" customHeight="1" x14ac:dyDescent="0.25">
      <c r="A332" s="1"/>
      <c r="B332" s="1"/>
      <c r="D332" s="1"/>
      <c r="H332" s="8"/>
      <c r="I332" s="8"/>
      <c r="J332" s="8"/>
    </row>
    <row r="333" spans="1:10" ht="15.75" customHeight="1" x14ac:dyDescent="0.25">
      <c r="A333" s="1"/>
      <c r="B333" s="1"/>
      <c r="D333" s="1"/>
      <c r="H333" s="8"/>
      <c r="I333" s="8"/>
      <c r="J333" s="8"/>
    </row>
    <row r="334" spans="1:10" ht="15.75" customHeight="1" x14ac:dyDescent="0.25">
      <c r="A334" s="1"/>
      <c r="B334" s="1"/>
      <c r="D334" s="1"/>
      <c r="H334" s="8"/>
      <c r="I334" s="8"/>
      <c r="J334" s="8"/>
    </row>
    <row r="335" spans="1:10" ht="15.75" customHeight="1" x14ac:dyDescent="0.25">
      <c r="A335" s="1"/>
      <c r="B335" s="1"/>
      <c r="D335" s="1"/>
      <c r="H335" s="8"/>
      <c r="I335" s="8"/>
      <c r="J335" s="8"/>
    </row>
    <row r="336" spans="1:10" ht="15.75" customHeight="1" x14ac:dyDescent="0.25">
      <c r="A336" s="1"/>
      <c r="B336" s="1"/>
      <c r="D336" s="1"/>
      <c r="H336" s="8"/>
      <c r="I336" s="8"/>
      <c r="J336" s="8"/>
    </row>
    <row r="337" spans="1:10" ht="15.75" customHeight="1" x14ac:dyDescent="0.25">
      <c r="A337" s="1"/>
      <c r="B337" s="1"/>
      <c r="D337" s="1"/>
      <c r="H337" s="8"/>
      <c r="I337" s="8"/>
      <c r="J337" s="8"/>
    </row>
    <row r="338" spans="1:10" ht="15.75" customHeight="1" x14ac:dyDescent="0.25">
      <c r="A338" s="1"/>
      <c r="B338" s="1"/>
      <c r="D338" s="1"/>
      <c r="H338" s="8"/>
      <c r="I338" s="8"/>
      <c r="J338" s="8"/>
    </row>
    <row r="339" spans="1:10" ht="15.75" customHeight="1" x14ac:dyDescent="0.25">
      <c r="A339" s="1"/>
      <c r="B339" s="1"/>
      <c r="D339" s="1"/>
      <c r="H339" s="8"/>
      <c r="I339" s="8"/>
      <c r="J339" s="8"/>
    </row>
    <row r="340" spans="1:10" ht="15.75" customHeight="1" x14ac:dyDescent="0.25">
      <c r="A340" s="1"/>
      <c r="B340" s="1"/>
      <c r="D340" s="1"/>
      <c r="H340" s="8"/>
      <c r="I340" s="8"/>
      <c r="J340" s="8"/>
    </row>
    <row r="341" spans="1:10" ht="15.75" customHeight="1" x14ac:dyDescent="0.25">
      <c r="A341" s="1"/>
      <c r="B341" s="1"/>
      <c r="D341" s="1"/>
      <c r="H341" s="8"/>
      <c r="I341" s="8"/>
      <c r="J341" s="8"/>
    </row>
    <row r="342" spans="1:10" ht="15.75" customHeight="1" x14ac:dyDescent="0.25">
      <c r="A342" s="1"/>
      <c r="B342" s="1"/>
      <c r="D342" s="1"/>
      <c r="H342" s="8"/>
      <c r="I342" s="8"/>
      <c r="J342" s="8"/>
    </row>
    <row r="343" spans="1:10" ht="15.75" customHeight="1" x14ac:dyDescent="0.25">
      <c r="A343" s="1"/>
      <c r="B343" s="1"/>
      <c r="D343" s="1"/>
      <c r="H343" s="8"/>
      <c r="I343" s="8"/>
      <c r="J343" s="8"/>
    </row>
    <row r="344" spans="1:10" ht="15.75" customHeight="1" x14ac:dyDescent="0.25">
      <c r="A344" s="1"/>
      <c r="B344" s="1"/>
      <c r="D344" s="1"/>
      <c r="H344" s="8"/>
      <c r="I344" s="8"/>
      <c r="J344" s="8"/>
    </row>
    <row r="345" spans="1:10" ht="15.75" customHeight="1" x14ac:dyDescent="0.25">
      <c r="A345" s="1"/>
      <c r="B345" s="1"/>
      <c r="D345" s="1"/>
      <c r="H345" s="8"/>
      <c r="I345" s="8"/>
      <c r="J345" s="8"/>
    </row>
    <row r="346" spans="1:10" ht="15.75" customHeight="1" x14ac:dyDescent="0.25">
      <c r="A346" s="1"/>
      <c r="B346" s="1"/>
      <c r="D346" s="1"/>
      <c r="H346" s="8"/>
      <c r="I346" s="8"/>
      <c r="J346" s="8"/>
    </row>
    <row r="347" spans="1:10" ht="15.75" customHeight="1" x14ac:dyDescent="0.25">
      <c r="A347" s="1"/>
      <c r="B347" s="1"/>
      <c r="D347" s="1"/>
      <c r="H347" s="8"/>
      <c r="I347" s="8"/>
      <c r="J347" s="8"/>
    </row>
    <row r="348" spans="1:10" ht="15.75" customHeight="1" x14ac:dyDescent="0.25">
      <c r="A348" s="1"/>
      <c r="B348" s="1"/>
      <c r="D348" s="1"/>
      <c r="H348" s="8"/>
      <c r="I348" s="8"/>
      <c r="J348" s="8"/>
    </row>
    <row r="349" spans="1:10" ht="15.75" customHeight="1" x14ac:dyDescent="0.25">
      <c r="A349" s="1"/>
      <c r="B349" s="1"/>
      <c r="D349" s="1"/>
      <c r="H349" s="8"/>
      <c r="I349" s="8"/>
      <c r="J349" s="8"/>
    </row>
    <row r="350" spans="1:10" ht="15.75" customHeight="1" x14ac:dyDescent="0.25">
      <c r="A350" s="1"/>
      <c r="B350" s="1"/>
      <c r="D350" s="1"/>
      <c r="H350" s="8"/>
      <c r="I350" s="8"/>
      <c r="J350" s="8"/>
    </row>
    <row r="351" spans="1:10" ht="15.75" customHeight="1" x14ac:dyDescent="0.25">
      <c r="A351" s="1"/>
      <c r="B351" s="1"/>
      <c r="D351" s="1"/>
      <c r="H351" s="8"/>
      <c r="I351" s="8"/>
      <c r="J351" s="8"/>
    </row>
    <row r="352" spans="1:10" ht="15.75" customHeight="1" x14ac:dyDescent="0.25">
      <c r="A352" s="1"/>
      <c r="B352" s="1"/>
      <c r="D352" s="1"/>
      <c r="H352" s="8"/>
      <c r="I352" s="8"/>
      <c r="J352" s="8"/>
    </row>
    <row r="353" spans="1:10" ht="15.75" customHeight="1" x14ac:dyDescent="0.25">
      <c r="A353" s="1"/>
      <c r="B353" s="1"/>
      <c r="D353" s="1"/>
      <c r="H353" s="8"/>
      <c r="I353" s="8"/>
      <c r="J353" s="8"/>
    </row>
    <row r="354" spans="1:10" ht="15.75" customHeight="1" x14ac:dyDescent="0.25">
      <c r="A354" s="1"/>
      <c r="B354" s="1"/>
      <c r="D354" s="1"/>
      <c r="H354" s="8"/>
      <c r="I354" s="8"/>
      <c r="J354" s="8"/>
    </row>
    <row r="355" spans="1:10" ht="15.75" customHeight="1" x14ac:dyDescent="0.25">
      <c r="A355" s="1"/>
      <c r="B355" s="1"/>
      <c r="D355" s="1"/>
      <c r="H355" s="8"/>
      <c r="I355" s="8"/>
      <c r="J355" s="8"/>
    </row>
    <row r="356" spans="1:10" ht="15.75" customHeight="1" x14ac:dyDescent="0.25">
      <c r="A356" s="1"/>
      <c r="B356" s="1"/>
      <c r="D356" s="1"/>
      <c r="H356" s="8"/>
      <c r="I356" s="8"/>
      <c r="J356" s="8"/>
    </row>
    <row r="357" spans="1:10" ht="15.75" customHeight="1" x14ac:dyDescent="0.25">
      <c r="A357" s="1"/>
      <c r="B357" s="1"/>
      <c r="D357" s="1"/>
      <c r="H357" s="8"/>
      <c r="I357" s="8"/>
      <c r="J357" s="8"/>
    </row>
    <row r="358" spans="1:10" ht="15.75" customHeight="1" x14ac:dyDescent="0.25">
      <c r="A358" s="1"/>
      <c r="B358" s="1"/>
      <c r="D358" s="1"/>
      <c r="H358" s="8"/>
      <c r="I358" s="8"/>
      <c r="J358" s="8"/>
    </row>
    <row r="359" spans="1:10" ht="15.75" customHeight="1" x14ac:dyDescent="0.25">
      <c r="A359" s="1"/>
      <c r="B359" s="1"/>
      <c r="D359" s="1"/>
      <c r="H359" s="8"/>
      <c r="I359" s="8"/>
      <c r="J359" s="8"/>
    </row>
    <row r="360" spans="1:10" ht="15.75" customHeight="1" x14ac:dyDescent="0.25">
      <c r="A360" s="1"/>
      <c r="B360" s="1"/>
      <c r="D360" s="1"/>
      <c r="H360" s="8"/>
      <c r="I360" s="8"/>
      <c r="J360" s="8"/>
    </row>
    <row r="361" spans="1:10" ht="15.75" customHeight="1" x14ac:dyDescent="0.25">
      <c r="A361" s="1"/>
      <c r="B361" s="1"/>
      <c r="D361" s="1"/>
      <c r="H361" s="8"/>
      <c r="I361" s="8"/>
      <c r="J361" s="8"/>
    </row>
    <row r="362" spans="1:10" ht="15.75" customHeight="1" x14ac:dyDescent="0.25">
      <c r="A362" s="1"/>
      <c r="B362" s="1"/>
      <c r="D362" s="1"/>
      <c r="H362" s="8"/>
      <c r="I362" s="8"/>
      <c r="J362" s="8"/>
    </row>
    <row r="363" spans="1:10" ht="15.75" customHeight="1" x14ac:dyDescent="0.25">
      <c r="A363" s="1"/>
      <c r="B363" s="1"/>
      <c r="D363" s="1"/>
      <c r="H363" s="8"/>
      <c r="I363" s="8"/>
      <c r="J363" s="8"/>
    </row>
    <row r="364" spans="1:10" ht="15.75" customHeight="1" x14ac:dyDescent="0.25">
      <c r="A364" s="1"/>
      <c r="B364" s="1"/>
      <c r="D364" s="1"/>
      <c r="H364" s="8"/>
      <c r="I364" s="8"/>
      <c r="J364" s="8"/>
    </row>
    <row r="365" spans="1:10" ht="15.75" customHeight="1" x14ac:dyDescent="0.25">
      <c r="A365" s="1"/>
      <c r="B365" s="1"/>
      <c r="D365" s="1"/>
      <c r="H365" s="8"/>
      <c r="I365" s="8"/>
      <c r="J365" s="8"/>
    </row>
    <row r="366" spans="1:10" ht="15.75" customHeight="1" x14ac:dyDescent="0.25">
      <c r="A366" s="1"/>
      <c r="B366" s="1"/>
      <c r="D366" s="1"/>
      <c r="H366" s="8"/>
      <c r="I366" s="8"/>
      <c r="J366" s="8"/>
    </row>
    <row r="367" spans="1:10" ht="15.75" customHeight="1" x14ac:dyDescent="0.25">
      <c r="A367" s="1"/>
      <c r="B367" s="1"/>
      <c r="D367" s="1"/>
      <c r="H367" s="8"/>
      <c r="I367" s="8"/>
      <c r="J367" s="8"/>
    </row>
    <row r="368" spans="1:10" ht="15.75" customHeight="1" x14ac:dyDescent="0.25">
      <c r="A368" s="1"/>
      <c r="B368" s="1"/>
      <c r="D368" s="1"/>
      <c r="H368" s="8"/>
      <c r="I368" s="8"/>
      <c r="J368" s="8"/>
    </row>
    <row r="369" spans="1:10" ht="15.75" customHeight="1" x14ac:dyDescent="0.25">
      <c r="A369" s="1"/>
      <c r="B369" s="1"/>
      <c r="D369" s="1"/>
      <c r="H369" s="8"/>
      <c r="I369" s="8"/>
      <c r="J369" s="8"/>
    </row>
    <row r="370" spans="1:10" ht="15.75" customHeight="1" x14ac:dyDescent="0.25">
      <c r="A370" s="1"/>
      <c r="B370" s="1"/>
      <c r="D370" s="1"/>
      <c r="H370" s="8"/>
      <c r="I370" s="8"/>
      <c r="J370" s="8"/>
    </row>
    <row r="371" spans="1:10" ht="15.75" customHeight="1" x14ac:dyDescent="0.25">
      <c r="A371" s="1"/>
      <c r="B371" s="1"/>
      <c r="D371" s="1"/>
      <c r="H371" s="8"/>
      <c r="I371" s="8"/>
      <c r="J371" s="8"/>
    </row>
    <row r="372" spans="1:10" ht="15.75" customHeight="1" x14ac:dyDescent="0.25">
      <c r="A372" s="1"/>
      <c r="B372" s="1"/>
      <c r="D372" s="1"/>
      <c r="H372" s="8"/>
      <c r="I372" s="8"/>
      <c r="J372" s="8"/>
    </row>
    <row r="373" spans="1:10" ht="15.75" customHeight="1" x14ac:dyDescent="0.25">
      <c r="A373" s="1"/>
      <c r="B373" s="1"/>
      <c r="D373" s="1"/>
      <c r="H373" s="8"/>
      <c r="I373" s="8"/>
      <c r="J373" s="8"/>
    </row>
    <row r="374" spans="1:10" ht="15.75" customHeight="1" x14ac:dyDescent="0.25">
      <c r="A374" s="1"/>
      <c r="B374" s="1"/>
      <c r="D374" s="1"/>
      <c r="H374" s="8"/>
      <c r="I374" s="8"/>
      <c r="J374" s="8"/>
    </row>
    <row r="375" spans="1:10" ht="15.75" customHeight="1" x14ac:dyDescent="0.25">
      <c r="A375" s="1"/>
      <c r="B375" s="1"/>
      <c r="D375" s="1"/>
      <c r="H375" s="8"/>
      <c r="I375" s="8"/>
      <c r="J375" s="8"/>
    </row>
    <row r="376" spans="1:10" ht="15.75" customHeight="1" x14ac:dyDescent="0.25">
      <c r="A376" s="1"/>
      <c r="B376" s="1"/>
      <c r="D376" s="1"/>
      <c r="H376" s="8"/>
      <c r="I376" s="8"/>
      <c r="J376" s="8"/>
    </row>
    <row r="377" spans="1:10" ht="15.75" customHeight="1" x14ac:dyDescent="0.25">
      <c r="A377" s="1"/>
      <c r="B377" s="1"/>
      <c r="D377" s="1"/>
      <c r="H377" s="8"/>
      <c r="I377" s="8"/>
      <c r="J377" s="8"/>
    </row>
    <row r="378" spans="1:10" ht="15.75" customHeight="1" x14ac:dyDescent="0.25">
      <c r="A378" s="1"/>
      <c r="B378" s="1"/>
      <c r="D378" s="1"/>
      <c r="H378" s="8"/>
      <c r="I378" s="8"/>
      <c r="J378" s="8"/>
    </row>
    <row r="379" spans="1:10" ht="15.75" customHeight="1" x14ac:dyDescent="0.25">
      <c r="A379" s="1"/>
      <c r="B379" s="1"/>
      <c r="D379" s="1"/>
      <c r="H379" s="8"/>
      <c r="I379" s="8"/>
      <c r="J379" s="8"/>
    </row>
    <row r="380" spans="1:10" ht="15.75" customHeight="1" x14ac:dyDescent="0.25">
      <c r="A380" s="1"/>
      <c r="B380" s="1"/>
      <c r="D380" s="1"/>
      <c r="H380" s="8"/>
      <c r="I380" s="8"/>
      <c r="J380" s="8"/>
    </row>
    <row r="381" spans="1:10" ht="15.75" customHeight="1" x14ac:dyDescent="0.25">
      <c r="A381" s="1"/>
      <c r="B381" s="1"/>
      <c r="D381" s="1"/>
      <c r="H381" s="8"/>
      <c r="I381" s="8"/>
      <c r="J381" s="8"/>
    </row>
    <row r="382" spans="1:10" ht="15.75" customHeight="1" x14ac:dyDescent="0.25">
      <c r="A382" s="1"/>
      <c r="B382" s="1"/>
      <c r="D382" s="1"/>
      <c r="H382" s="8"/>
      <c r="I382" s="8"/>
      <c r="J382" s="8"/>
    </row>
    <row r="383" spans="1:10" ht="15.75" customHeight="1" x14ac:dyDescent="0.25">
      <c r="A383" s="1"/>
      <c r="B383" s="1"/>
      <c r="D383" s="1"/>
      <c r="H383" s="8"/>
      <c r="I383" s="8"/>
      <c r="J383" s="8"/>
    </row>
    <row r="384" spans="1:10" ht="15.75" customHeight="1" x14ac:dyDescent="0.25">
      <c r="A384" s="1"/>
      <c r="B384" s="1"/>
      <c r="D384" s="1"/>
      <c r="H384" s="8"/>
      <c r="I384" s="8"/>
      <c r="J384" s="8"/>
    </row>
    <row r="385" spans="1:10" ht="15.75" customHeight="1" x14ac:dyDescent="0.25">
      <c r="A385" s="1"/>
      <c r="B385" s="1"/>
      <c r="D385" s="1"/>
      <c r="H385" s="8"/>
      <c r="I385" s="8"/>
      <c r="J385" s="8"/>
    </row>
    <row r="386" spans="1:10" ht="15.75" customHeight="1" x14ac:dyDescent="0.25">
      <c r="A386" s="1"/>
      <c r="B386" s="1"/>
      <c r="D386" s="1"/>
      <c r="H386" s="8"/>
      <c r="I386" s="8"/>
      <c r="J386" s="8"/>
    </row>
    <row r="387" spans="1:10" ht="15.75" customHeight="1" x14ac:dyDescent="0.25">
      <c r="A387" s="1"/>
      <c r="B387" s="1"/>
      <c r="D387" s="1"/>
      <c r="H387" s="8"/>
      <c r="I387" s="8"/>
      <c r="J387" s="8"/>
    </row>
    <row r="388" spans="1:10" ht="15.75" customHeight="1" x14ac:dyDescent="0.25">
      <c r="A388" s="1"/>
      <c r="B388" s="1"/>
      <c r="D388" s="1"/>
      <c r="H388" s="8"/>
      <c r="I388" s="8"/>
      <c r="J388" s="8"/>
    </row>
    <row r="389" spans="1:10" ht="15.75" customHeight="1" x14ac:dyDescent="0.25">
      <c r="A389" s="1"/>
      <c r="B389" s="1"/>
      <c r="D389" s="1"/>
      <c r="H389" s="8"/>
      <c r="I389" s="8"/>
      <c r="J389" s="8"/>
    </row>
    <row r="390" spans="1:10" ht="15.75" customHeight="1" x14ac:dyDescent="0.25">
      <c r="A390" s="1"/>
      <c r="B390" s="1"/>
      <c r="D390" s="1"/>
      <c r="H390" s="8"/>
      <c r="I390" s="8"/>
      <c r="J390" s="8"/>
    </row>
    <row r="391" spans="1:10" ht="15.75" customHeight="1" x14ac:dyDescent="0.25">
      <c r="A391" s="1"/>
      <c r="B391" s="1"/>
      <c r="D391" s="1"/>
      <c r="H391" s="8"/>
      <c r="I391" s="8"/>
      <c r="J391" s="8"/>
    </row>
    <row r="392" spans="1:10" ht="15.75" customHeight="1" x14ac:dyDescent="0.25">
      <c r="A392" s="1"/>
      <c r="B392" s="1"/>
      <c r="D392" s="1"/>
      <c r="H392" s="8"/>
      <c r="I392" s="8"/>
      <c r="J392" s="8"/>
    </row>
    <row r="393" spans="1:10" ht="15.75" customHeight="1" x14ac:dyDescent="0.25">
      <c r="A393" s="1"/>
      <c r="B393" s="1"/>
      <c r="D393" s="1"/>
      <c r="H393" s="8"/>
      <c r="I393" s="8"/>
      <c r="J393" s="8"/>
    </row>
    <row r="394" spans="1:10" ht="15.75" customHeight="1" x14ac:dyDescent="0.25">
      <c r="A394" s="1"/>
      <c r="B394" s="1"/>
      <c r="D394" s="1"/>
      <c r="H394" s="8"/>
      <c r="I394" s="8"/>
      <c r="J394" s="8"/>
    </row>
    <row r="395" spans="1:10" ht="15.75" customHeight="1" x14ac:dyDescent="0.25">
      <c r="A395" s="1"/>
      <c r="B395" s="1"/>
      <c r="D395" s="1"/>
      <c r="H395" s="8"/>
      <c r="I395" s="8"/>
      <c r="J395" s="8"/>
    </row>
    <row r="396" spans="1:10" ht="15.75" customHeight="1" x14ac:dyDescent="0.25">
      <c r="A396" s="1"/>
      <c r="B396" s="1"/>
      <c r="D396" s="1"/>
      <c r="H396" s="8"/>
      <c r="I396" s="8"/>
      <c r="J396" s="8"/>
    </row>
    <row r="397" spans="1:10" ht="15.75" customHeight="1" x14ac:dyDescent="0.25">
      <c r="A397" s="1"/>
      <c r="B397" s="1"/>
      <c r="D397" s="1"/>
      <c r="H397" s="8"/>
      <c r="I397" s="8"/>
      <c r="J397" s="8"/>
    </row>
    <row r="398" spans="1:10" ht="15.75" customHeight="1" x14ac:dyDescent="0.25">
      <c r="A398" s="1"/>
      <c r="B398" s="1"/>
      <c r="D398" s="1"/>
      <c r="H398" s="8"/>
      <c r="I398" s="8"/>
      <c r="J398" s="8"/>
    </row>
    <row r="399" spans="1:10" ht="15.75" customHeight="1" x14ac:dyDescent="0.25">
      <c r="A399" s="1"/>
      <c r="B399" s="1"/>
      <c r="D399" s="1"/>
      <c r="H399" s="8"/>
      <c r="I399" s="8"/>
      <c r="J399" s="8"/>
    </row>
    <row r="400" spans="1:10" ht="15.75" customHeight="1" x14ac:dyDescent="0.25">
      <c r="A400" s="1"/>
      <c r="B400" s="1"/>
      <c r="D400" s="1"/>
      <c r="H400" s="8"/>
      <c r="I400" s="8"/>
      <c r="J400" s="8"/>
    </row>
    <row r="401" spans="1:10" ht="15.75" customHeight="1" x14ac:dyDescent="0.25">
      <c r="A401" s="1"/>
      <c r="B401" s="1"/>
      <c r="D401" s="1"/>
      <c r="H401" s="8"/>
      <c r="I401" s="8"/>
      <c r="J401" s="8"/>
    </row>
    <row r="402" spans="1:10" ht="15.75" customHeight="1" x14ac:dyDescent="0.25">
      <c r="A402" s="1"/>
      <c r="B402" s="1"/>
      <c r="D402" s="1"/>
      <c r="H402" s="8"/>
      <c r="I402" s="8"/>
      <c r="J402" s="8"/>
    </row>
    <row r="403" spans="1:10" ht="15.75" customHeight="1" x14ac:dyDescent="0.25">
      <c r="A403" s="1"/>
      <c r="B403" s="1"/>
      <c r="D403" s="1"/>
      <c r="H403" s="8"/>
      <c r="I403" s="8"/>
      <c r="J403" s="8"/>
    </row>
    <row r="404" spans="1:10" ht="15.75" customHeight="1" x14ac:dyDescent="0.25">
      <c r="A404" s="1"/>
      <c r="B404" s="1"/>
      <c r="D404" s="1"/>
      <c r="H404" s="8"/>
      <c r="I404" s="8"/>
      <c r="J404" s="8"/>
    </row>
    <row r="405" spans="1:10" ht="15.75" customHeight="1" x14ac:dyDescent="0.25">
      <c r="A405" s="1"/>
      <c r="B405" s="1"/>
      <c r="D405" s="1"/>
      <c r="H405" s="8"/>
      <c r="I405" s="8"/>
      <c r="J405" s="8"/>
    </row>
    <row r="406" spans="1:10" ht="15.75" customHeight="1" x14ac:dyDescent="0.25">
      <c r="A406" s="1"/>
      <c r="B406" s="1"/>
      <c r="D406" s="1"/>
      <c r="H406" s="8"/>
      <c r="I406" s="8"/>
      <c r="J406" s="8"/>
    </row>
    <row r="407" spans="1:10" ht="15.75" customHeight="1" x14ac:dyDescent="0.25">
      <c r="A407" s="1"/>
      <c r="B407" s="1"/>
      <c r="D407" s="1"/>
      <c r="H407" s="8"/>
      <c r="I407" s="8"/>
      <c r="J407" s="8"/>
    </row>
    <row r="408" spans="1:10" ht="15.75" customHeight="1" x14ac:dyDescent="0.25">
      <c r="A408" s="1"/>
      <c r="B408" s="1"/>
      <c r="D408" s="1"/>
      <c r="H408" s="8"/>
      <c r="I408" s="8"/>
      <c r="J408" s="8"/>
    </row>
    <row r="409" spans="1:10" ht="15.75" customHeight="1" x14ac:dyDescent="0.25">
      <c r="A409" s="1"/>
      <c r="B409" s="1"/>
      <c r="D409" s="1"/>
      <c r="H409" s="8"/>
      <c r="I409" s="8"/>
      <c r="J409" s="8"/>
    </row>
    <row r="410" spans="1:10" ht="15.75" customHeight="1" x14ac:dyDescent="0.25">
      <c r="A410" s="1"/>
      <c r="B410" s="1"/>
      <c r="D410" s="1"/>
      <c r="H410" s="8"/>
      <c r="I410" s="8"/>
      <c r="J410" s="8"/>
    </row>
    <row r="411" spans="1:10" ht="15.75" customHeight="1" x14ac:dyDescent="0.25">
      <c r="A411" s="1"/>
      <c r="B411" s="1"/>
      <c r="D411" s="1"/>
      <c r="H411" s="8"/>
      <c r="I411" s="8"/>
      <c r="J411" s="8"/>
    </row>
    <row r="412" spans="1:10" ht="15.75" customHeight="1" x14ac:dyDescent="0.25">
      <c r="A412" s="1"/>
      <c r="B412" s="1"/>
      <c r="D412" s="1"/>
      <c r="H412" s="8"/>
      <c r="I412" s="8"/>
      <c r="J412" s="8"/>
    </row>
    <row r="413" spans="1:10" ht="15.75" customHeight="1" x14ac:dyDescent="0.25">
      <c r="A413" s="1"/>
      <c r="B413" s="1"/>
      <c r="D413" s="1"/>
      <c r="H413" s="8"/>
      <c r="I413" s="8"/>
      <c r="J413" s="8"/>
    </row>
    <row r="414" spans="1:10" ht="15.75" customHeight="1" x14ac:dyDescent="0.25">
      <c r="A414" s="1"/>
      <c r="B414" s="1"/>
      <c r="D414" s="1"/>
      <c r="H414" s="8"/>
      <c r="I414" s="8"/>
      <c r="J414" s="8"/>
    </row>
    <row r="415" spans="1:10" ht="15.75" customHeight="1" x14ac:dyDescent="0.25">
      <c r="A415" s="1"/>
      <c r="B415" s="1"/>
      <c r="D415" s="1"/>
      <c r="H415" s="8"/>
      <c r="I415" s="8"/>
      <c r="J415" s="8"/>
    </row>
    <row r="416" spans="1:10" ht="15.75" customHeight="1" x14ac:dyDescent="0.25">
      <c r="A416" s="1"/>
      <c r="B416" s="1"/>
      <c r="D416" s="1"/>
      <c r="H416" s="8"/>
      <c r="I416" s="8"/>
      <c r="J416" s="8"/>
    </row>
    <row r="417" spans="1:10" ht="15.75" customHeight="1" x14ac:dyDescent="0.25">
      <c r="A417" s="1"/>
      <c r="B417" s="1"/>
      <c r="D417" s="1"/>
      <c r="H417" s="8"/>
      <c r="I417" s="8"/>
      <c r="J417" s="8"/>
    </row>
    <row r="418" spans="1:10" ht="15.75" customHeight="1" x14ac:dyDescent="0.25">
      <c r="A418" s="1"/>
      <c r="B418" s="1"/>
      <c r="D418" s="1"/>
      <c r="H418" s="8"/>
      <c r="I418" s="8"/>
      <c r="J418" s="8"/>
    </row>
    <row r="419" spans="1:10" ht="15.75" customHeight="1" x14ac:dyDescent="0.25">
      <c r="A419" s="1"/>
      <c r="B419" s="1"/>
      <c r="D419" s="1"/>
      <c r="H419" s="8"/>
      <c r="I419" s="8"/>
      <c r="J419" s="8"/>
    </row>
    <row r="420" spans="1:10" ht="15.75" customHeight="1" x14ac:dyDescent="0.25">
      <c r="A420" s="1"/>
      <c r="B420" s="1"/>
      <c r="D420" s="1"/>
      <c r="H420" s="8"/>
      <c r="I420" s="8"/>
      <c r="J420" s="8"/>
    </row>
    <row r="421" spans="1:10" ht="15.75" customHeight="1" x14ac:dyDescent="0.25">
      <c r="A421" s="1"/>
      <c r="B421" s="1"/>
      <c r="D421" s="1"/>
      <c r="H421" s="8"/>
      <c r="I421" s="8"/>
      <c r="J421" s="8"/>
    </row>
    <row r="422" spans="1:10" ht="15.75" customHeight="1" x14ac:dyDescent="0.25">
      <c r="A422" s="1"/>
      <c r="B422" s="1"/>
      <c r="D422" s="1"/>
      <c r="H422" s="8"/>
      <c r="I422" s="8"/>
      <c r="J422" s="8"/>
    </row>
    <row r="423" spans="1:10" ht="15.75" customHeight="1" x14ac:dyDescent="0.25">
      <c r="A423" s="1"/>
      <c r="B423" s="1"/>
      <c r="D423" s="1"/>
      <c r="H423" s="8"/>
      <c r="I423" s="8"/>
      <c r="J423" s="8"/>
    </row>
    <row r="424" spans="1:10" ht="15.75" customHeight="1" x14ac:dyDescent="0.25">
      <c r="A424" s="1"/>
      <c r="B424" s="1"/>
      <c r="D424" s="1"/>
      <c r="H424" s="8"/>
      <c r="I424" s="8"/>
      <c r="J424" s="8"/>
    </row>
    <row r="425" spans="1:10" ht="15.75" customHeight="1" x14ac:dyDescent="0.25">
      <c r="A425" s="1"/>
      <c r="B425" s="1"/>
      <c r="D425" s="1"/>
      <c r="H425" s="8"/>
      <c r="I425" s="8"/>
      <c r="J425" s="8"/>
    </row>
    <row r="426" spans="1:10" ht="15.75" customHeight="1" x14ac:dyDescent="0.25">
      <c r="A426" s="1"/>
      <c r="B426" s="1"/>
      <c r="D426" s="1"/>
      <c r="H426" s="8"/>
      <c r="I426" s="8"/>
      <c r="J426" s="8"/>
    </row>
    <row r="427" spans="1:10" ht="15.75" customHeight="1" x14ac:dyDescent="0.25">
      <c r="A427" s="1"/>
      <c r="B427" s="1"/>
      <c r="D427" s="1"/>
      <c r="H427" s="8"/>
      <c r="I427" s="8"/>
      <c r="J427" s="8"/>
    </row>
    <row r="428" spans="1:10" ht="15.75" customHeight="1" x14ac:dyDescent="0.25">
      <c r="A428" s="1"/>
      <c r="B428" s="1"/>
      <c r="D428" s="1"/>
      <c r="H428" s="8"/>
      <c r="I428" s="8"/>
      <c r="J428" s="8"/>
    </row>
    <row r="429" spans="1:10" ht="15.75" customHeight="1" x14ac:dyDescent="0.25">
      <c r="A429" s="1"/>
      <c r="B429" s="1"/>
      <c r="D429" s="1"/>
      <c r="H429" s="8"/>
      <c r="I429" s="8"/>
      <c r="J429" s="8"/>
    </row>
    <row r="430" spans="1:10" ht="15.75" customHeight="1" x14ac:dyDescent="0.25">
      <c r="A430" s="1"/>
      <c r="B430" s="1"/>
      <c r="D430" s="1"/>
      <c r="H430" s="8"/>
      <c r="I430" s="8"/>
      <c r="J430" s="8"/>
    </row>
    <row r="431" spans="1:10" ht="15.75" customHeight="1" x14ac:dyDescent="0.25">
      <c r="A431" s="1"/>
      <c r="B431" s="1"/>
      <c r="D431" s="1"/>
      <c r="H431" s="8"/>
      <c r="I431" s="8"/>
      <c r="J431" s="8"/>
    </row>
    <row r="432" spans="1:10" ht="15.75" customHeight="1" x14ac:dyDescent="0.25">
      <c r="A432" s="1"/>
      <c r="B432" s="1"/>
      <c r="D432" s="1"/>
      <c r="H432" s="8"/>
      <c r="I432" s="8"/>
      <c r="J432" s="8"/>
    </row>
    <row r="433" spans="1:10" ht="15.75" customHeight="1" x14ac:dyDescent="0.25">
      <c r="A433" s="1"/>
      <c r="B433" s="1"/>
      <c r="D433" s="1"/>
      <c r="H433" s="8"/>
      <c r="I433" s="8"/>
      <c r="J433" s="8"/>
    </row>
    <row r="434" spans="1:10" ht="15.75" customHeight="1" x14ac:dyDescent="0.25">
      <c r="A434" s="1"/>
      <c r="B434" s="1"/>
      <c r="D434" s="1"/>
      <c r="H434" s="8"/>
      <c r="I434" s="8"/>
      <c r="J434" s="8"/>
    </row>
    <row r="435" spans="1:10" ht="15.75" customHeight="1" x14ac:dyDescent="0.25">
      <c r="A435" s="1"/>
      <c r="B435" s="1"/>
      <c r="D435" s="1"/>
      <c r="H435" s="8"/>
      <c r="I435" s="8"/>
      <c r="J435" s="8"/>
    </row>
    <row r="436" spans="1:10" ht="15.75" customHeight="1" x14ac:dyDescent="0.25">
      <c r="A436" s="1"/>
      <c r="B436" s="1"/>
      <c r="D436" s="1"/>
      <c r="H436" s="8"/>
      <c r="I436" s="8"/>
      <c r="J436" s="8"/>
    </row>
    <row r="437" spans="1:10" ht="15.75" customHeight="1" x14ac:dyDescent="0.25">
      <c r="A437" s="1"/>
      <c r="B437" s="1"/>
      <c r="D437" s="1"/>
      <c r="H437" s="8"/>
      <c r="I437" s="8"/>
      <c r="J437" s="8"/>
    </row>
    <row r="438" spans="1:10" ht="15.75" customHeight="1" x14ac:dyDescent="0.25">
      <c r="A438" s="1"/>
      <c r="B438" s="1"/>
      <c r="D438" s="1"/>
      <c r="H438" s="8"/>
      <c r="I438" s="8"/>
      <c r="J438" s="8"/>
    </row>
    <row r="439" spans="1:10" ht="15.75" customHeight="1" x14ac:dyDescent="0.25">
      <c r="A439" s="1"/>
      <c r="B439" s="1"/>
      <c r="D439" s="1"/>
      <c r="H439" s="8"/>
      <c r="I439" s="8"/>
      <c r="J439" s="8"/>
    </row>
    <row r="440" spans="1:10" ht="15.75" customHeight="1" x14ac:dyDescent="0.25">
      <c r="A440" s="1"/>
      <c r="B440" s="1"/>
      <c r="D440" s="1"/>
      <c r="H440" s="8"/>
      <c r="I440" s="8"/>
      <c r="J440" s="8"/>
    </row>
    <row r="441" spans="1:10" ht="15.75" customHeight="1" x14ac:dyDescent="0.25">
      <c r="A441" s="1"/>
      <c r="B441" s="1"/>
      <c r="D441" s="1"/>
      <c r="H441" s="8"/>
      <c r="I441" s="8"/>
      <c r="J441" s="8"/>
    </row>
    <row r="442" spans="1:10" ht="15.75" customHeight="1" x14ac:dyDescent="0.25">
      <c r="A442" s="1"/>
      <c r="B442" s="1"/>
      <c r="D442" s="1"/>
      <c r="H442" s="8"/>
      <c r="I442" s="8"/>
      <c r="J442" s="8"/>
    </row>
    <row r="443" spans="1:10" ht="15.75" customHeight="1" x14ac:dyDescent="0.25">
      <c r="A443" s="1"/>
      <c r="B443" s="1"/>
      <c r="D443" s="1"/>
      <c r="H443" s="8"/>
      <c r="I443" s="8"/>
      <c r="J443" s="8"/>
    </row>
    <row r="444" spans="1:10" ht="15.75" customHeight="1" x14ac:dyDescent="0.25">
      <c r="A444" s="1"/>
      <c r="B444" s="1"/>
      <c r="D444" s="1"/>
      <c r="H444" s="8"/>
      <c r="I444" s="8"/>
      <c r="J444" s="8"/>
    </row>
    <row r="445" spans="1:10" ht="15.75" customHeight="1" x14ac:dyDescent="0.25">
      <c r="A445" s="1"/>
      <c r="B445" s="1"/>
      <c r="D445" s="1"/>
      <c r="H445" s="8"/>
      <c r="I445" s="8"/>
      <c r="J445" s="8"/>
    </row>
    <row r="446" spans="1:10" ht="15.75" customHeight="1" x14ac:dyDescent="0.25">
      <c r="A446" s="1"/>
      <c r="B446" s="1"/>
      <c r="D446" s="1"/>
      <c r="H446" s="8"/>
      <c r="I446" s="8"/>
      <c r="J446" s="8"/>
    </row>
    <row r="447" spans="1:10" ht="15.75" customHeight="1" x14ac:dyDescent="0.25">
      <c r="A447" s="1"/>
      <c r="B447" s="1"/>
      <c r="D447" s="1"/>
      <c r="H447" s="8"/>
      <c r="I447" s="8"/>
      <c r="J447" s="8"/>
    </row>
    <row r="448" spans="1:10" ht="15.75" customHeight="1" x14ac:dyDescent="0.25">
      <c r="A448" s="1"/>
      <c r="B448" s="1"/>
      <c r="D448" s="1"/>
      <c r="H448" s="8"/>
      <c r="I448" s="8"/>
      <c r="J448" s="8"/>
    </row>
    <row r="449" spans="1:10" ht="15.75" customHeight="1" x14ac:dyDescent="0.25">
      <c r="A449" s="1"/>
      <c r="B449" s="1"/>
      <c r="D449" s="1"/>
      <c r="H449" s="8"/>
      <c r="I449" s="8"/>
      <c r="J449" s="8"/>
    </row>
    <row r="450" spans="1:10" ht="15.75" customHeight="1" x14ac:dyDescent="0.25">
      <c r="A450" s="1"/>
      <c r="B450" s="1"/>
      <c r="D450" s="1"/>
      <c r="H450" s="8"/>
      <c r="I450" s="8"/>
      <c r="J450" s="8"/>
    </row>
    <row r="451" spans="1:10" ht="15.75" customHeight="1" x14ac:dyDescent="0.25">
      <c r="A451" s="1"/>
      <c r="B451" s="1"/>
      <c r="D451" s="1"/>
      <c r="H451" s="8"/>
      <c r="I451" s="8"/>
      <c r="J451" s="8"/>
    </row>
    <row r="452" spans="1:10" ht="15.75" customHeight="1" x14ac:dyDescent="0.25">
      <c r="A452" s="1"/>
      <c r="B452" s="1"/>
      <c r="D452" s="1"/>
      <c r="H452" s="8"/>
      <c r="I452" s="8"/>
      <c r="J452" s="8"/>
    </row>
    <row r="453" spans="1:10" ht="15.75" customHeight="1" x14ac:dyDescent="0.25">
      <c r="A453" s="1"/>
      <c r="B453" s="1"/>
      <c r="D453" s="1"/>
      <c r="H453" s="8"/>
      <c r="I453" s="8"/>
      <c r="J453" s="8"/>
    </row>
    <row r="454" spans="1:10" ht="15.75" customHeight="1" x14ac:dyDescent="0.25">
      <c r="A454" s="1"/>
      <c r="B454" s="1"/>
      <c r="D454" s="1"/>
      <c r="H454" s="8"/>
      <c r="I454" s="8"/>
      <c r="J454" s="8"/>
    </row>
    <row r="455" spans="1:10" ht="15.75" customHeight="1" x14ac:dyDescent="0.25">
      <c r="A455" s="1"/>
      <c r="B455" s="1"/>
      <c r="D455" s="1"/>
      <c r="H455" s="8"/>
      <c r="I455" s="8"/>
      <c r="J455" s="8"/>
    </row>
    <row r="456" spans="1:10" ht="15.75" customHeight="1" x14ac:dyDescent="0.25">
      <c r="A456" s="1"/>
      <c r="B456" s="1"/>
      <c r="D456" s="1"/>
      <c r="H456" s="8"/>
      <c r="I456" s="8"/>
      <c r="J456" s="8"/>
    </row>
    <row r="457" spans="1:10" ht="15.75" customHeight="1" x14ac:dyDescent="0.25">
      <c r="A457" s="1"/>
      <c r="B457" s="1"/>
      <c r="D457" s="1"/>
      <c r="H457" s="8"/>
      <c r="I457" s="8"/>
      <c r="J457" s="8"/>
    </row>
    <row r="458" spans="1:10" ht="15.75" customHeight="1" x14ac:dyDescent="0.25">
      <c r="A458" s="1"/>
      <c r="B458" s="1"/>
      <c r="D458" s="1"/>
      <c r="H458" s="8"/>
      <c r="I458" s="8"/>
      <c r="J458" s="8"/>
    </row>
    <row r="459" spans="1:10" ht="15.75" customHeight="1" x14ac:dyDescent="0.25">
      <c r="A459" s="1"/>
      <c r="B459" s="1"/>
      <c r="D459" s="1"/>
      <c r="H459" s="8"/>
      <c r="I459" s="8"/>
      <c r="J459" s="8"/>
    </row>
    <row r="460" spans="1:10" ht="15.75" customHeight="1" x14ac:dyDescent="0.25">
      <c r="A460" s="1"/>
      <c r="B460" s="1"/>
      <c r="D460" s="1"/>
      <c r="H460" s="8"/>
      <c r="I460" s="8"/>
      <c r="J460" s="8"/>
    </row>
    <row r="461" spans="1:10" ht="15.75" customHeight="1" x14ac:dyDescent="0.25">
      <c r="A461" s="1"/>
      <c r="B461" s="1"/>
      <c r="D461" s="1"/>
      <c r="H461" s="8"/>
      <c r="I461" s="8"/>
      <c r="J461" s="8"/>
    </row>
    <row r="462" spans="1:10" ht="15.75" customHeight="1" x14ac:dyDescent="0.25">
      <c r="A462" s="1"/>
      <c r="B462" s="1"/>
      <c r="D462" s="1"/>
      <c r="H462" s="8"/>
      <c r="I462" s="8"/>
      <c r="J462" s="8"/>
    </row>
    <row r="463" spans="1:10" ht="15.75" customHeight="1" x14ac:dyDescent="0.25">
      <c r="A463" s="1"/>
      <c r="B463" s="1"/>
      <c r="D463" s="1"/>
      <c r="H463" s="8"/>
      <c r="I463" s="8"/>
      <c r="J463" s="8"/>
    </row>
    <row r="464" spans="1:10" ht="15.75" customHeight="1" x14ac:dyDescent="0.25">
      <c r="A464" s="1"/>
      <c r="B464" s="1"/>
      <c r="D464" s="1"/>
      <c r="H464" s="8"/>
      <c r="I464" s="8"/>
      <c r="J464" s="8"/>
    </row>
    <row r="465" spans="1:10" ht="15.75" customHeight="1" x14ac:dyDescent="0.25">
      <c r="A465" s="1"/>
      <c r="B465" s="1"/>
      <c r="D465" s="1"/>
      <c r="H465" s="8"/>
      <c r="I465" s="8"/>
      <c r="J465" s="8"/>
    </row>
    <row r="466" spans="1:10" ht="15.75" customHeight="1" x14ac:dyDescent="0.25">
      <c r="A466" s="1"/>
      <c r="B466" s="1"/>
      <c r="D466" s="1"/>
      <c r="H466" s="8"/>
      <c r="I466" s="8"/>
      <c r="J466" s="8"/>
    </row>
    <row r="467" spans="1:10" ht="15.75" customHeight="1" x14ac:dyDescent="0.25">
      <c r="A467" s="1"/>
      <c r="B467" s="1"/>
      <c r="D467" s="1"/>
      <c r="H467" s="8"/>
      <c r="I467" s="8"/>
      <c r="J467" s="8"/>
    </row>
    <row r="468" spans="1:10" ht="15.75" customHeight="1" x14ac:dyDescent="0.25">
      <c r="A468" s="1"/>
      <c r="B468" s="1"/>
      <c r="D468" s="1"/>
      <c r="H468" s="8"/>
      <c r="I468" s="8"/>
      <c r="J468" s="8"/>
    </row>
    <row r="469" spans="1:10" ht="15.75" customHeight="1" x14ac:dyDescent="0.25">
      <c r="A469" s="1"/>
      <c r="B469" s="1"/>
      <c r="D469" s="1"/>
      <c r="H469" s="8"/>
      <c r="I469" s="8"/>
      <c r="J469" s="8"/>
    </row>
    <row r="470" spans="1:10" ht="15.75" customHeight="1" x14ac:dyDescent="0.25">
      <c r="A470" s="1"/>
      <c r="B470" s="1"/>
      <c r="D470" s="1"/>
      <c r="H470" s="8"/>
      <c r="I470" s="8"/>
      <c r="J470" s="8"/>
    </row>
    <row r="471" spans="1:10" ht="15.75" customHeight="1" x14ac:dyDescent="0.25">
      <c r="A471" s="1"/>
      <c r="B471" s="1"/>
      <c r="D471" s="1"/>
      <c r="H471" s="8"/>
      <c r="I471" s="8"/>
      <c r="J471" s="8"/>
    </row>
    <row r="472" spans="1:10" ht="15.75" customHeight="1" x14ac:dyDescent="0.25">
      <c r="A472" s="1"/>
      <c r="B472" s="1"/>
      <c r="D472" s="1"/>
      <c r="H472" s="8"/>
      <c r="I472" s="8"/>
      <c r="J472" s="8"/>
    </row>
    <row r="473" spans="1:10" ht="15.75" customHeight="1" x14ac:dyDescent="0.25">
      <c r="A473" s="1"/>
      <c r="B473" s="1"/>
      <c r="D473" s="1"/>
      <c r="H473" s="8"/>
      <c r="I473" s="8"/>
      <c r="J473" s="8"/>
    </row>
    <row r="474" spans="1:10" ht="15.75" customHeight="1" x14ac:dyDescent="0.25">
      <c r="A474" s="1"/>
      <c r="B474" s="1"/>
      <c r="D474" s="1"/>
      <c r="H474" s="8"/>
      <c r="I474" s="8"/>
      <c r="J474" s="8"/>
    </row>
    <row r="475" spans="1:10" ht="15.75" customHeight="1" x14ac:dyDescent="0.25">
      <c r="A475" s="1"/>
      <c r="B475" s="1"/>
      <c r="D475" s="1"/>
      <c r="H475" s="8"/>
      <c r="I475" s="8"/>
      <c r="J475" s="8"/>
    </row>
    <row r="476" spans="1:10" ht="15.75" customHeight="1" x14ac:dyDescent="0.25">
      <c r="A476" s="1"/>
      <c r="B476" s="1"/>
      <c r="D476" s="1"/>
      <c r="H476" s="8"/>
      <c r="I476" s="8"/>
      <c r="J476" s="8"/>
    </row>
    <row r="477" spans="1:10" ht="15.75" customHeight="1" x14ac:dyDescent="0.25">
      <c r="A477" s="1"/>
      <c r="B477" s="1"/>
      <c r="D477" s="1"/>
      <c r="H477" s="8"/>
      <c r="I477" s="8"/>
      <c r="J477" s="8"/>
    </row>
    <row r="478" spans="1:10" ht="15.75" customHeight="1" x14ac:dyDescent="0.25">
      <c r="A478" s="1"/>
      <c r="B478" s="1"/>
      <c r="D478" s="1"/>
      <c r="H478" s="8"/>
      <c r="I478" s="8"/>
      <c r="J478" s="8"/>
    </row>
    <row r="479" spans="1:10" ht="15.75" customHeight="1" x14ac:dyDescent="0.25">
      <c r="A479" s="1"/>
      <c r="B479" s="1"/>
      <c r="D479" s="1"/>
      <c r="H479" s="8"/>
      <c r="I479" s="8"/>
      <c r="J479" s="8"/>
    </row>
    <row r="480" spans="1:10" ht="15.75" customHeight="1" x14ac:dyDescent="0.25">
      <c r="A480" s="1"/>
      <c r="B480" s="1"/>
      <c r="D480" s="1"/>
      <c r="H480" s="8"/>
      <c r="I480" s="8"/>
      <c r="J480" s="8"/>
    </row>
    <row r="481" spans="1:10" ht="15.75" customHeight="1" x14ac:dyDescent="0.25">
      <c r="A481" s="1"/>
      <c r="B481" s="1"/>
      <c r="D481" s="1"/>
      <c r="H481" s="8"/>
      <c r="I481" s="8"/>
      <c r="J481" s="8"/>
    </row>
    <row r="482" spans="1:10" ht="15.75" customHeight="1" x14ac:dyDescent="0.25">
      <c r="A482" s="1"/>
      <c r="B482" s="1"/>
      <c r="D482" s="1"/>
      <c r="H482" s="8"/>
      <c r="I482" s="8"/>
      <c r="J482" s="8"/>
    </row>
    <row r="483" spans="1:10" ht="15.75" customHeight="1" x14ac:dyDescent="0.25">
      <c r="A483" s="1"/>
      <c r="B483" s="1"/>
      <c r="D483" s="1"/>
      <c r="H483" s="8"/>
      <c r="I483" s="8"/>
      <c r="J483" s="8"/>
    </row>
    <row r="484" spans="1:10" ht="15.75" customHeight="1" x14ac:dyDescent="0.25">
      <c r="A484" s="1"/>
      <c r="B484" s="1"/>
      <c r="D484" s="1"/>
      <c r="H484" s="8"/>
      <c r="I484" s="8"/>
      <c r="J484" s="8"/>
    </row>
    <row r="485" spans="1:10" ht="15.75" customHeight="1" x14ac:dyDescent="0.25">
      <c r="A485" s="1"/>
      <c r="B485" s="1"/>
      <c r="D485" s="1"/>
      <c r="H485" s="8"/>
      <c r="I485" s="8"/>
      <c r="J485" s="8"/>
    </row>
    <row r="486" spans="1:10" ht="15.75" customHeight="1" x14ac:dyDescent="0.25">
      <c r="A486" s="1"/>
      <c r="B486" s="1"/>
      <c r="D486" s="1"/>
      <c r="H486" s="8"/>
      <c r="I486" s="8"/>
      <c r="J486" s="8"/>
    </row>
    <row r="487" spans="1:10" ht="15.75" customHeight="1" x14ac:dyDescent="0.25">
      <c r="A487" s="1"/>
      <c r="B487" s="1"/>
      <c r="D487" s="1"/>
      <c r="H487" s="8"/>
      <c r="I487" s="8"/>
      <c r="J487" s="8"/>
    </row>
    <row r="488" spans="1:10" ht="15.75" customHeight="1" x14ac:dyDescent="0.25">
      <c r="A488" s="1"/>
      <c r="B488" s="1"/>
      <c r="D488" s="1"/>
      <c r="H488" s="8"/>
      <c r="I488" s="8"/>
      <c r="J488" s="8"/>
    </row>
    <row r="489" spans="1:10" ht="15.75" customHeight="1" x14ac:dyDescent="0.25">
      <c r="A489" s="1"/>
      <c r="B489" s="1"/>
      <c r="D489" s="1"/>
      <c r="H489" s="8"/>
      <c r="I489" s="8"/>
      <c r="J489" s="8"/>
    </row>
    <row r="490" spans="1:10" ht="15.75" customHeight="1" x14ac:dyDescent="0.25">
      <c r="A490" s="1"/>
      <c r="B490" s="1"/>
      <c r="D490" s="1"/>
      <c r="H490" s="8"/>
      <c r="I490" s="8"/>
      <c r="J490" s="8"/>
    </row>
    <row r="491" spans="1:10" ht="15.75" customHeight="1" x14ac:dyDescent="0.25">
      <c r="A491" s="1"/>
      <c r="B491" s="1"/>
      <c r="D491" s="1"/>
      <c r="H491" s="8"/>
      <c r="I491" s="8"/>
      <c r="J491" s="8"/>
    </row>
    <row r="492" spans="1:10" ht="15.75" customHeight="1" x14ac:dyDescent="0.25">
      <c r="A492" s="1"/>
      <c r="B492" s="1"/>
      <c r="D492" s="1"/>
      <c r="H492" s="8"/>
      <c r="I492" s="8"/>
      <c r="J492" s="8"/>
    </row>
    <row r="493" spans="1:10" ht="15.75" customHeight="1" x14ac:dyDescent="0.25">
      <c r="A493" s="1"/>
      <c r="B493" s="1"/>
      <c r="D493" s="1"/>
      <c r="H493" s="8"/>
      <c r="I493" s="8"/>
      <c r="J493" s="8"/>
    </row>
    <row r="494" spans="1:10" ht="15.75" customHeight="1" x14ac:dyDescent="0.25">
      <c r="A494" s="1"/>
      <c r="B494" s="1"/>
      <c r="D494" s="1"/>
      <c r="H494" s="8"/>
      <c r="I494" s="8"/>
      <c r="J494" s="8"/>
    </row>
    <row r="495" spans="1:10" ht="15.75" customHeight="1" x14ac:dyDescent="0.25">
      <c r="A495" s="1"/>
      <c r="B495" s="1"/>
      <c r="D495" s="1"/>
      <c r="H495" s="8"/>
      <c r="I495" s="8"/>
      <c r="J495" s="8"/>
    </row>
    <row r="496" spans="1:10" ht="15.75" customHeight="1" x14ac:dyDescent="0.25">
      <c r="A496" s="1"/>
      <c r="B496" s="1"/>
      <c r="D496" s="1"/>
      <c r="H496" s="8"/>
      <c r="I496" s="8"/>
      <c r="J496" s="8"/>
    </row>
    <row r="497" spans="1:10" ht="15.75" customHeight="1" x14ac:dyDescent="0.25">
      <c r="A497" s="1"/>
      <c r="B497" s="1"/>
      <c r="D497" s="1"/>
      <c r="H497" s="8"/>
      <c r="I497" s="8"/>
      <c r="J497" s="8"/>
    </row>
    <row r="498" spans="1:10" ht="15.75" customHeight="1" x14ac:dyDescent="0.25">
      <c r="A498" s="1"/>
      <c r="B498" s="1"/>
      <c r="D498" s="1"/>
      <c r="H498" s="8"/>
      <c r="I498" s="8"/>
      <c r="J498" s="8"/>
    </row>
    <row r="499" spans="1:10" ht="15.75" customHeight="1" x14ac:dyDescent="0.25">
      <c r="A499" s="1"/>
      <c r="B499" s="1"/>
      <c r="D499" s="1"/>
      <c r="H499" s="8"/>
      <c r="I499" s="8"/>
      <c r="J499" s="8"/>
    </row>
    <row r="500" spans="1:10" ht="15.75" customHeight="1" x14ac:dyDescent="0.25">
      <c r="A500" s="1"/>
      <c r="B500" s="1"/>
      <c r="D500" s="1"/>
      <c r="H500" s="8"/>
      <c r="I500" s="8"/>
      <c r="J500" s="8"/>
    </row>
    <row r="501" spans="1:10" ht="15.75" customHeight="1" x14ac:dyDescent="0.25">
      <c r="A501" s="1"/>
      <c r="B501" s="1"/>
      <c r="D501" s="1"/>
      <c r="H501" s="8"/>
      <c r="I501" s="8"/>
      <c r="J501" s="8"/>
    </row>
    <row r="502" spans="1:10" ht="15.75" customHeight="1" x14ac:dyDescent="0.25">
      <c r="A502" s="1"/>
      <c r="B502" s="1"/>
      <c r="D502" s="1"/>
      <c r="H502" s="8"/>
      <c r="I502" s="8"/>
      <c r="J502" s="8"/>
    </row>
    <row r="503" spans="1:10" ht="15.75" customHeight="1" x14ac:dyDescent="0.25">
      <c r="A503" s="1"/>
      <c r="B503" s="1"/>
      <c r="D503" s="1"/>
      <c r="H503" s="8"/>
      <c r="I503" s="8"/>
      <c r="J503" s="8"/>
    </row>
    <row r="504" spans="1:10" ht="15.75" customHeight="1" x14ac:dyDescent="0.25">
      <c r="A504" s="1"/>
      <c r="B504" s="1"/>
      <c r="D504" s="1"/>
      <c r="H504" s="8"/>
      <c r="I504" s="8"/>
      <c r="J504" s="8"/>
    </row>
    <row r="505" spans="1:10" ht="15.75" customHeight="1" x14ac:dyDescent="0.25">
      <c r="A505" s="1"/>
      <c r="B505" s="1"/>
      <c r="D505" s="1"/>
      <c r="H505" s="8"/>
      <c r="I505" s="8"/>
      <c r="J505" s="8"/>
    </row>
    <row r="506" spans="1:10" ht="15.75" customHeight="1" x14ac:dyDescent="0.25">
      <c r="A506" s="1"/>
      <c r="B506" s="1"/>
      <c r="D506" s="1"/>
      <c r="H506" s="8"/>
      <c r="I506" s="8"/>
      <c r="J506" s="8"/>
    </row>
    <row r="507" spans="1:10" ht="15.75" customHeight="1" x14ac:dyDescent="0.25">
      <c r="A507" s="1"/>
      <c r="B507" s="1"/>
      <c r="D507" s="1"/>
      <c r="H507" s="8"/>
      <c r="I507" s="8"/>
      <c r="J507" s="8"/>
    </row>
    <row r="508" spans="1:10" ht="15.75" customHeight="1" x14ac:dyDescent="0.25">
      <c r="A508" s="1"/>
      <c r="B508" s="1"/>
      <c r="D508" s="1"/>
      <c r="H508" s="8"/>
      <c r="I508" s="8"/>
      <c r="J508" s="8"/>
    </row>
    <row r="509" spans="1:10" ht="15.75" customHeight="1" x14ac:dyDescent="0.25">
      <c r="A509" s="1"/>
      <c r="B509" s="1"/>
      <c r="D509" s="1"/>
      <c r="H509" s="8"/>
      <c r="I509" s="8"/>
      <c r="J509" s="8"/>
    </row>
    <row r="510" spans="1:10" ht="15.75" customHeight="1" x14ac:dyDescent="0.25">
      <c r="A510" s="1"/>
      <c r="B510" s="1"/>
      <c r="D510" s="1"/>
      <c r="H510" s="8"/>
      <c r="I510" s="8"/>
      <c r="J510" s="8"/>
    </row>
    <row r="511" spans="1:10" ht="15.75" customHeight="1" x14ac:dyDescent="0.25">
      <c r="A511" s="1"/>
      <c r="B511" s="1"/>
      <c r="D511" s="1"/>
      <c r="H511" s="8"/>
      <c r="I511" s="8"/>
      <c r="J511" s="8"/>
    </row>
    <row r="512" spans="1:10" ht="15.75" customHeight="1" x14ac:dyDescent="0.25">
      <c r="A512" s="1"/>
      <c r="B512" s="1"/>
      <c r="D512" s="1"/>
      <c r="H512" s="8"/>
      <c r="I512" s="8"/>
      <c r="J512" s="8"/>
    </row>
    <row r="513" spans="1:10" ht="15.75" customHeight="1" x14ac:dyDescent="0.25">
      <c r="A513" s="1"/>
      <c r="B513" s="1"/>
      <c r="D513" s="1"/>
      <c r="H513" s="8"/>
      <c r="I513" s="8"/>
      <c r="J513" s="8"/>
    </row>
    <row r="514" spans="1:10" ht="15.75" customHeight="1" x14ac:dyDescent="0.25">
      <c r="A514" s="1"/>
      <c r="B514" s="1"/>
      <c r="D514" s="1"/>
      <c r="H514" s="8"/>
      <c r="I514" s="8"/>
      <c r="J514" s="8"/>
    </row>
    <row r="515" spans="1:10" ht="15.75" customHeight="1" x14ac:dyDescent="0.25">
      <c r="A515" s="1"/>
      <c r="B515" s="1"/>
      <c r="D515" s="1"/>
      <c r="H515" s="8"/>
      <c r="I515" s="8"/>
      <c r="J515" s="8"/>
    </row>
    <row r="516" spans="1:10" ht="15.75" customHeight="1" x14ac:dyDescent="0.25">
      <c r="A516" s="1"/>
      <c r="B516" s="1"/>
      <c r="D516" s="1"/>
      <c r="H516" s="8"/>
      <c r="I516" s="8"/>
      <c r="J516" s="8"/>
    </row>
    <row r="517" spans="1:10" ht="15.75" customHeight="1" x14ac:dyDescent="0.25">
      <c r="A517" s="1"/>
      <c r="B517" s="1"/>
      <c r="D517" s="1"/>
      <c r="H517" s="8"/>
      <c r="I517" s="8"/>
      <c r="J517" s="8"/>
    </row>
    <row r="518" spans="1:10" ht="15.75" customHeight="1" x14ac:dyDescent="0.25">
      <c r="A518" s="1"/>
      <c r="B518" s="1"/>
      <c r="D518" s="1"/>
      <c r="H518" s="8"/>
      <c r="I518" s="8"/>
      <c r="J518" s="8"/>
    </row>
    <row r="519" spans="1:10" ht="15.75" customHeight="1" x14ac:dyDescent="0.25">
      <c r="A519" s="1"/>
      <c r="B519" s="1"/>
      <c r="D519" s="1"/>
      <c r="H519" s="8"/>
      <c r="I519" s="8"/>
      <c r="J519" s="8"/>
    </row>
    <row r="520" spans="1:10" ht="15.75" customHeight="1" x14ac:dyDescent="0.25">
      <c r="A520" s="1"/>
      <c r="B520" s="1"/>
      <c r="D520" s="1"/>
      <c r="H520" s="8"/>
      <c r="I520" s="8"/>
      <c r="J520" s="8"/>
    </row>
    <row r="521" spans="1:10" ht="15.75" customHeight="1" x14ac:dyDescent="0.25">
      <c r="A521" s="1"/>
      <c r="B521" s="1"/>
      <c r="D521" s="1"/>
      <c r="H521" s="8"/>
      <c r="I521" s="8"/>
      <c r="J521" s="8"/>
    </row>
    <row r="522" spans="1:10" ht="15.75" customHeight="1" x14ac:dyDescent="0.25">
      <c r="A522" s="1"/>
      <c r="B522" s="1"/>
      <c r="D522" s="1"/>
      <c r="H522" s="8"/>
      <c r="I522" s="8"/>
      <c r="J522" s="8"/>
    </row>
    <row r="523" spans="1:10" ht="15.75" customHeight="1" x14ac:dyDescent="0.25">
      <c r="A523" s="1"/>
      <c r="B523" s="1"/>
      <c r="D523" s="1"/>
      <c r="H523" s="8"/>
      <c r="I523" s="8"/>
      <c r="J523" s="8"/>
    </row>
    <row r="524" spans="1:10" ht="15.75" customHeight="1" x14ac:dyDescent="0.25">
      <c r="A524" s="1"/>
      <c r="B524" s="1"/>
      <c r="D524" s="1"/>
      <c r="H524" s="8"/>
      <c r="I524" s="8"/>
      <c r="J524" s="8"/>
    </row>
    <row r="525" spans="1:10" ht="15.75" customHeight="1" x14ac:dyDescent="0.25">
      <c r="A525" s="1"/>
      <c r="B525" s="1"/>
      <c r="D525" s="1"/>
      <c r="H525" s="8"/>
      <c r="I525" s="8"/>
      <c r="J525" s="8"/>
    </row>
    <row r="526" spans="1:10" ht="15.75" customHeight="1" x14ac:dyDescent="0.25">
      <c r="A526" s="1"/>
      <c r="B526" s="1"/>
      <c r="D526" s="1"/>
      <c r="H526" s="8"/>
      <c r="I526" s="8"/>
      <c r="J526" s="8"/>
    </row>
    <row r="527" spans="1:10" ht="15.75" customHeight="1" x14ac:dyDescent="0.25">
      <c r="A527" s="1"/>
      <c r="B527" s="1"/>
      <c r="D527" s="1"/>
      <c r="H527" s="8"/>
      <c r="I527" s="8"/>
      <c r="J527" s="8"/>
    </row>
    <row r="528" spans="1:10" ht="15.75" customHeight="1" x14ac:dyDescent="0.25">
      <c r="A528" s="1"/>
      <c r="B528" s="1"/>
      <c r="D528" s="1"/>
      <c r="H528" s="8"/>
      <c r="I528" s="8"/>
      <c r="J528" s="8"/>
    </row>
    <row r="529" spans="1:10" ht="15.75" customHeight="1" x14ac:dyDescent="0.25">
      <c r="A529" s="1"/>
      <c r="B529" s="1"/>
      <c r="D529" s="1"/>
      <c r="H529" s="8"/>
      <c r="I529" s="8"/>
      <c r="J529" s="8"/>
    </row>
    <row r="530" spans="1:10" ht="15.75" customHeight="1" x14ac:dyDescent="0.25">
      <c r="A530" s="1"/>
      <c r="B530" s="1"/>
      <c r="D530" s="1"/>
      <c r="H530" s="8"/>
      <c r="I530" s="8"/>
      <c r="J530" s="8"/>
    </row>
    <row r="531" spans="1:10" ht="15.75" customHeight="1" x14ac:dyDescent="0.25">
      <c r="A531" s="1"/>
      <c r="B531" s="1"/>
      <c r="D531" s="1"/>
      <c r="H531" s="8"/>
      <c r="I531" s="8"/>
      <c r="J531" s="8"/>
    </row>
    <row r="532" spans="1:10" ht="15.75" customHeight="1" x14ac:dyDescent="0.25">
      <c r="A532" s="1"/>
      <c r="B532" s="1"/>
      <c r="D532" s="1"/>
      <c r="H532" s="8"/>
      <c r="I532" s="8"/>
      <c r="J532" s="8"/>
    </row>
    <row r="533" spans="1:10" ht="15.75" customHeight="1" x14ac:dyDescent="0.25">
      <c r="A533" s="1"/>
      <c r="B533" s="1"/>
      <c r="D533" s="1"/>
      <c r="H533" s="8"/>
      <c r="I533" s="8"/>
      <c r="J533" s="8"/>
    </row>
    <row r="534" spans="1:10" ht="15.75" customHeight="1" x14ac:dyDescent="0.25">
      <c r="A534" s="1"/>
      <c r="B534" s="1"/>
      <c r="D534" s="1"/>
      <c r="H534" s="8"/>
      <c r="I534" s="8"/>
      <c r="J534" s="8"/>
    </row>
    <row r="535" spans="1:10" ht="15.75" customHeight="1" x14ac:dyDescent="0.25">
      <c r="A535" s="1"/>
      <c r="B535" s="1"/>
      <c r="D535" s="1"/>
      <c r="H535" s="8"/>
      <c r="I535" s="8"/>
      <c r="J535" s="8"/>
    </row>
    <row r="536" spans="1:10" ht="15.75" customHeight="1" x14ac:dyDescent="0.25">
      <c r="A536" s="1"/>
      <c r="B536" s="1"/>
      <c r="D536" s="1"/>
      <c r="H536" s="8"/>
      <c r="I536" s="8"/>
      <c r="J536" s="8"/>
    </row>
    <row r="537" spans="1:10" ht="15.75" customHeight="1" x14ac:dyDescent="0.25">
      <c r="A537" s="1"/>
      <c r="B537" s="1"/>
      <c r="D537" s="1"/>
      <c r="H537" s="8"/>
      <c r="I537" s="8"/>
      <c r="J537" s="8"/>
    </row>
    <row r="538" spans="1:10" ht="15.75" customHeight="1" x14ac:dyDescent="0.25">
      <c r="A538" s="1"/>
      <c r="B538" s="1"/>
      <c r="D538" s="1"/>
      <c r="H538" s="8"/>
      <c r="I538" s="8"/>
      <c r="J538" s="8"/>
    </row>
    <row r="539" spans="1:10" ht="15.75" customHeight="1" x14ac:dyDescent="0.25">
      <c r="A539" s="1"/>
      <c r="B539" s="1"/>
      <c r="D539" s="1"/>
      <c r="H539" s="8"/>
      <c r="I539" s="8"/>
      <c r="J539" s="8"/>
    </row>
    <row r="540" spans="1:10" ht="15.75" customHeight="1" x14ac:dyDescent="0.25">
      <c r="A540" s="1"/>
      <c r="B540" s="1"/>
      <c r="D540" s="1"/>
      <c r="H540" s="8"/>
      <c r="I540" s="8"/>
      <c r="J540" s="8"/>
    </row>
    <row r="541" spans="1:10" ht="15.75" customHeight="1" x14ac:dyDescent="0.25">
      <c r="A541" s="1"/>
      <c r="B541" s="1"/>
      <c r="D541" s="1"/>
      <c r="H541" s="8"/>
      <c r="I541" s="8"/>
      <c r="J541" s="8"/>
    </row>
    <row r="542" spans="1:10" ht="15.75" customHeight="1" x14ac:dyDescent="0.25">
      <c r="A542" s="1"/>
      <c r="B542" s="1"/>
      <c r="D542" s="1"/>
      <c r="H542" s="8"/>
      <c r="I542" s="8"/>
      <c r="J542" s="8"/>
    </row>
    <row r="543" spans="1:10" ht="15.75" customHeight="1" x14ac:dyDescent="0.25">
      <c r="A543" s="1"/>
      <c r="B543" s="1"/>
      <c r="D543" s="1"/>
      <c r="H543" s="8"/>
      <c r="I543" s="8"/>
      <c r="J543" s="8"/>
    </row>
    <row r="544" spans="1:10" ht="15.75" customHeight="1" x14ac:dyDescent="0.25">
      <c r="A544" s="1"/>
      <c r="B544" s="1"/>
      <c r="D544" s="1"/>
      <c r="H544" s="8"/>
      <c r="I544" s="8"/>
      <c r="J544" s="8"/>
    </row>
    <row r="545" spans="1:10" ht="15.75" customHeight="1" x14ac:dyDescent="0.25">
      <c r="A545" s="1"/>
      <c r="B545" s="1"/>
      <c r="D545" s="1"/>
      <c r="H545" s="8"/>
      <c r="I545" s="8"/>
      <c r="J545" s="8"/>
    </row>
    <row r="546" spans="1:10" ht="15.75" customHeight="1" x14ac:dyDescent="0.25">
      <c r="A546" s="1"/>
      <c r="B546" s="1"/>
      <c r="D546" s="1"/>
      <c r="H546" s="8"/>
      <c r="I546" s="8"/>
      <c r="J546" s="8"/>
    </row>
    <row r="547" spans="1:10" ht="15.75" customHeight="1" x14ac:dyDescent="0.25">
      <c r="A547" s="1"/>
      <c r="B547" s="1"/>
      <c r="D547" s="1"/>
      <c r="H547" s="8"/>
      <c r="I547" s="8"/>
      <c r="J547" s="8"/>
    </row>
    <row r="548" spans="1:10" ht="15.75" customHeight="1" x14ac:dyDescent="0.25">
      <c r="A548" s="1"/>
      <c r="B548" s="1"/>
      <c r="D548" s="1"/>
      <c r="H548" s="8"/>
      <c r="I548" s="8"/>
      <c r="J548" s="8"/>
    </row>
    <row r="549" spans="1:10" ht="15.75" customHeight="1" x14ac:dyDescent="0.25">
      <c r="A549" s="1"/>
      <c r="B549" s="1"/>
      <c r="D549" s="1"/>
      <c r="H549" s="8"/>
      <c r="I549" s="8"/>
      <c r="J549" s="8"/>
    </row>
    <row r="550" spans="1:10" ht="15.75" customHeight="1" x14ac:dyDescent="0.25">
      <c r="A550" s="1"/>
      <c r="B550" s="1"/>
      <c r="D550" s="1"/>
      <c r="H550" s="8"/>
      <c r="I550" s="8"/>
      <c r="J550" s="8"/>
    </row>
    <row r="551" spans="1:10" ht="15.75" customHeight="1" x14ac:dyDescent="0.25">
      <c r="A551" s="1"/>
      <c r="B551" s="1"/>
      <c r="D551" s="1"/>
      <c r="H551" s="8"/>
      <c r="I551" s="8"/>
      <c r="J551" s="8"/>
    </row>
    <row r="552" spans="1:10" ht="15.75" customHeight="1" x14ac:dyDescent="0.25">
      <c r="A552" s="1"/>
      <c r="B552" s="1"/>
      <c r="D552" s="1"/>
      <c r="H552" s="8"/>
      <c r="I552" s="8"/>
      <c r="J552" s="8"/>
    </row>
    <row r="553" spans="1:10" ht="15.75" customHeight="1" x14ac:dyDescent="0.25">
      <c r="A553" s="1"/>
      <c r="B553" s="1"/>
      <c r="D553" s="1"/>
      <c r="H553" s="8"/>
      <c r="I553" s="8"/>
      <c r="J553" s="8"/>
    </row>
    <row r="554" spans="1:10" ht="15.75" customHeight="1" x14ac:dyDescent="0.25">
      <c r="A554" s="1"/>
      <c r="B554" s="1"/>
      <c r="D554" s="1"/>
      <c r="H554" s="8"/>
      <c r="I554" s="8"/>
      <c r="J554" s="8"/>
    </row>
    <row r="555" spans="1:10" ht="15.75" customHeight="1" x14ac:dyDescent="0.25">
      <c r="A555" s="1"/>
      <c r="B555" s="1"/>
      <c r="D555" s="1"/>
      <c r="H555" s="8"/>
      <c r="I555" s="8"/>
      <c r="J555" s="8"/>
    </row>
    <row r="556" spans="1:10" ht="15.75" customHeight="1" x14ac:dyDescent="0.25">
      <c r="A556" s="1"/>
      <c r="B556" s="1"/>
      <c r="D556" s="1"/>
      <c r="H556" s="8"/>
      <c r="I556" s="8"/>
      <c r="J556" s="8"/>
    </row>
    <row r="557" spans="1:10" ht="15.75" customHeight="1" x14ac:dyDescent="0.25">
      <c r="A557" s="1"/>
      <c r="B557" s="1"/>
      <c r="D557" s="1"/>
      <c r="H557" s="8"/>
      <c r="I557" s="8"/>
      <c r="J557" s="8"/>
    </row>
    <row r="558" spans="1:10" ht="15.75" customHeight="1" x14ac:dyDescent="0.25">
      <c r="A558" s="1"/>
      <c r="B558" s="1"/>
      <c r="D558" s="1"/>
      <c r="H558" s="8"/>
      <c r="I558" s="8"/>
      <c r="J558" s="8"/>
    </row>
    <row r="559" spans="1:10" ht="15.75" customHeight="1" x14ac:dyDescent="0.25">
      <c r="A559" s="1"/>
      <c r="B559" s="1"/>
      <c r="D559" s="1"/>
      <c r="H559" s="8"/>
      <c r="I559" s="8"/>
      <c r="J559" s="8"/>
    </row>
    <row r="560" spans="1:10" ht="15.75" customHeight="1" x14ac:dyDescent="0.25">
      <c r="A560" s="1"/>
      <c r="B560" s="1"/>
      <c r="D560" s="1"/>
      <c r="H560" s="8"/>
      <c r="I560" s="8"/>
      <c r="J560" s="8"/>
    </row>
    <row r="561" spans="1:10" ht="15.75" customHeight="1" x14ac:dyDescent="0.25">
      <c r="A561" s="1"/>
      <c r="B561" s="1"/>
      <c r="D561" s="1"/>
      <c r="H561" s="8"/>
      <c r="I561" s="8"/>
      <c r="J561" s="8"/>
    </row>
    <row r="562" spans="1:10" ht="15.75" customHeight="1" x14ac:dyDescent="0.25">
      <c r="A562" s="1"/>
      <c r="B562" s="1"/>
      <c r="D562" s="1"/>
      <c r="H562" s="8"/>
      <c r="I562" s="8"/>
      <c r="J562" s="8"/>
    </row>
    <row r="563" spans="1:10" ht="15.75" customHeight="1" x14ac:dyDescent="0.25">
      <c r="A563" s="1"/>
      <c r="B563" s="1"/>
      <c r="D563" s="1"/>
      <c r="H563" s="8"/>
      <c r="I563" s="8"/>
      <c r="J563" s="8"/>
    </row>
    <row r="564" spans="1:10" ht="15.75" customHeight="1" x14ac:dyDescent="0.25">
      <c r="A564" s="1"/>
      <c r="B564" s="1"/>
      <c r="D564" s="1"/>
      <c r="H564" s="8"/>
      <c r="I564" s="8"/>
      <c r="J564" s="8"/>
    </row>
    <row r="565" spans="1:10" ht="15.75" customHeight="1" x14ac:dyDescent="0.25">
      <c r="A565" s="1"/>
      <c r="B565" s="1"/>
      <c r="D565" s="1"/>
      <c r="H565" s="8"/>
      <c r="I565" s="8"/>
      <c r="J565" s="8"/>
    </row>
    <row r="566" spans="1:10" ht="15.75" customHeight="1" x14ac:dyDescent="0.25">
      <c r="A566" s="1"/>
      <c r="B566" s="1"/>
      <c r="D566" s="1"/>
      <c r="H566" s="8"/>
      <c r="I566" s="8"/>
      <c r="J566" s="8"/>
    </row>
    <row r="567" spans="1:10" ht="15.75" customHeight="1" x14ac:dyDescent="0.25">
      <c r="A567" s="1"/>
      <c r="B567" s="1"/>
      <c r="D567" s="1"/>
      <c r="H567" s="8"/>
      <c r="I567" s="8"/>
      <c r="J567" s="8"/>
    </row>
    <row r="568" spans="1:10" ht="15.75" customHeight="1" x14ac:dyDescent="0.25">
      <c r="A568" s="1"/>
      <c r="B568" s="1"/>
      <c r="D568" s="1"/>
      <c r="H568" s="8"/>
      <c r="I568" s="8"/>
      <c r="J568" s="8"/>
    </row>
    <row r="569" spans="1:10" ht="15.75" customHeight="1" x14ac:dyDescent="0.25">
      <c r="A569" s="1"/>
      <c r="B569" s="1"/>
      <c r="D569" s="1"/>
      <c r="H569" s="8"/>
      <c r="I569" s="8"/>
      <c r="J569" s="8"/>
    </row>
    <row r="570" spans="1:10" ht="15.75" customHeight="1" x14ac:dyDescent="0.25">
      <c r="A570" s="1"/>
      <c r="B570" s="1"/>
      <c r="D570" s="1"/>
      <c r="H570" s="8"/>
      <c r="I570" s="8"/>
      <c r="J570" s="8"/>
    </row>
    <row r="571" spans="1:10" ht="15.75" customHeight="1" x14ac:dyDescent="0.25">
      <c r="A571" s="1"/>
      <c r="B571" s="1"/>
      <c r="D571" s="1"/>
      <c r="H571" s="8"/>
      <c r="I571" s="8"/>
      <c r="J571" s="8"/>
    </row>
    <row r="572" spans="1:10" ht="15.75" customHeight="1" x14ac:dyDescent="0.25">
      <c r="A572" s="1"/>
      <c r="B572" s="1"/>
      <c r="D572" s="1"/>
      <c r="H572" s="8"/>
      <c r="I572" s="8"/>
      <c r="J572" s="8"/>
    </row>
    <row r="573" spans="1:10" ht="15.75" customHeight="1" x14ac:dyDescent="0.25">
      <c r="A573" s="1"/>
      <c r="B573" s="1"/>
      <c r="D573" s="1"/>
      <c r="H573" s="8"/>
      <c r="I573" s="8"/>
      <c r="J573" s="8"/>
    </row>
    <row r="574" spans="1:10" ht="15.75" customHeight="1" x14ac:dyDescent="0.25">
      <c r="A574" s="1"/>
      <c r="B574" s="1"/>
      <c r="D574" s="1"/>
      <c r="H574" s="8"/>
      <c r="I574" s="8"/>
      <c r="J574" s="8"/>
    </row>
    <row r="575" spans="1:10" ht="15.75" customHeight="1" x14ac:dyDescent="0.25">
      <c r="A575" s="1"/>
      <c r="B575" s="1"/>
      <c r="D575" s="1"/>
      <c r="H575" s="8"/>
      <c r="I575" s="8"/>
      <c r="J575" s="8"/>
    </row>
    <row r="576" spans="1:10" ht="15.75" customHeight="1" x14ac:dyDescent="0.25">
      <c r="A576" s="1"/>
      <c r="B576" s="1"/>
      <c r="D576" s="1"/>
      <c r="H576" s="8"/>
      <c r="I576" s="8"/>
      <c r="J576" s="8"/>
    </row>
    <row r="577" spans="1:10" ht="15.75" customHeight="1" x14ac:dyDescent="0.25">
      <c r="A577" s="1"/>
      <c r="B577" s="1"/>
      <c r="D577" s="1"/>
      <c r="H577" s="8"/>
      <c r="I577" s="8"/>
      <c r="J577" s="8"/>
    </row>
    <row r="578" spans="1:10" ht="15.75" customHeight="1" x14ac:dyDescent="0.25">
      <c r="A578" s="1"/>
      <c r="B578" s="1"/>
      <c r="D578" s="1"/>
      <c r="H578" s="8"/>
      <c r="I578" s="8"/>
      <c r="J578" s="8"/>
    </row>
    <row r="579" spans="1:10" ht="15.75" customHeight="1" x14ac:dyDescent="0.25">
      <c r="A579" s="1"/>
      <c r="B579" s="1"/>
      <c r="D579" s="1"/>
      <c r="H579" s="8"/>
      <c r="I579" s="8"/>
      <c r="J579" s="8"/>
    </row>
    <row r="580" spans="1:10" ht="15.75" customHeight="1" x14ac:dyDescent="0.25">
      <c r="A580" s="1"/>
      <c r="B580" s="1"/>
      <c r="D580" s="1"/>
      <c r="H580" s="8"/>
      <c r="I580" s="8"/>
      <c r="J580" s="8"/>
    </row>
    <row r="581" spans="1:10" ht="15.75" customHeight="1" x14ac:dyDescent="0.25">
      <c r="A581" s="1"/>
      <c r="B581" s="1"/>
      <c r="D581" s="1"/>
      <c r="H581" s="8"/>
      <c r="I581" s="8"/>
      <c r="J581" s="8"/>
    </row>
    <row r="582" spans="1:10" ht="15.75" customHeight="1" x14ac:dyDescent="0.25">
      <c r="A582" s="1"/>
      <c r="B582" s="1"/>
      <c r="D582" s="1"/>
      <c r="H582" s="8"/>
      <c r="I582" s="8"/>
      <c r="J582" s="8"/>
    </row>
    <row r="583" spans="1:10" ht="15.75" customHeight="1" x14ac:dyDescent="0.25">
      <c r="A583" s="1"/>
      <c r="B583" s="1"/>
      <c r="D583" s="1"/>
      <c r="H583" s="8"/>
      <c r="I583" s="8"/>
      <c r="J583" s="8"/>
    </row>
    <row r="584" spans="1:10" ht="15.75" customHeight="1" x14ac:dyDescent="0.25">
      <c r="A584" s="1"/>
      <c r="B584" s="1"/>
      <c r="D584" s="1"/>
      <c r="H584" s="8"/>
      <c r="I584" s="8"/>
      <c r="J584" s="8"/>
    </row>
    <row r="585" spans="1:10" ht="15.75" customHeight="1" x14ac:dyDescent="0.25">
      <c r="A585" s="1"/>
      <c r="B585" s="1"/>
      <c r="D585" s="1"/>
      <c r="H585" s="8"/>
      <c r="I585" s="8"/>
      <c r="J585" s="8"/>
    </row>
    <row r="586" spans="1:10" ht="15.75" customHeight="1" x14ac:dyDescent="0.25">
      <c r="A586" s="1"/>
      <c r="B586" s="1"/>
      <c r="D586" s="1"/>
      <c r="H586" s="8"/>
      <c r="I586" s="8"/>
      <c r="J586" s="8"/>
    </row>
    <row r="587" spans="1:10" ht="15.75" customHeight="1" x14ac:dyDescent="0.25">
      <c r="A587" s="1"/>
      <c r="B587" s="1"/>
      <c r="D587" s="1"/>
      <c r="H587" s="8"/>
      <c r="I587" s="8"/>
      <c r="J587" s="8"/>
    </row>
    <row r="588" spans="1:10" ht="15.75" customHeight="1" x14ac:dyDescent="0.25">
      <c r="A588" s="1"/>
      <c r="B588" s="1"/>
      <c r="D588" s="1"/>
      <c r="H588" s="8"/>
      <c r="I588" s="8"/>
      <c r="J588" s="8"/>
    </row>
    <row r="589" spans="1:10" ht="15.75" customHeight="1" x14ac:dyDescent="0.25">
      <c r="A589" s="1"/>
      <c r="B589" s="1"/>
      <c r="D589" s="1"/>
      <c r="H589" s="8"/>
      <c r="I589" s="8"/>
      <c r="J589" s="8"/>
    </row>
    <row r="590" spans="1:10" ht="15.75" customHeight="1" x14ac:dyDescent="0.25">
      <c r="A590" s="1"/>
      <c r="B590" s="1"/>
      <c r="D590" s="1"/>
      <c r="H590" s="8"/>
      <c r="I590" s="8"/>
      <c r="J590" s="8"/>
    </row>
    <row r="591" spans="1:10" ht="15.75" customHeight="1" x14ac:dyDescent="0.25">
      <c r="A591" s="1"/>
      <c r="B591" s="1"/>
      <c r="D591" s="1"/>
      <c r="H591" s="8"/>
      <c r="I591" s="8"/>
      <c r="J591" s="8"/>
    </row>
    <row r="592" spans="1:10" ht="15.75" customHeight="1" x14ac:dyDescent="0.25">
      <c r="A592" s="1"/>
      <c r="B592" s="1"/>
      <c r="D592" s="1"/>
      <c r="H592" s="8"/>
      <c r="I592" s="8"/>
      <c r="J592" s="8"/>
    </row>
    <row r="593" spans="1:10" ht="15.75" customHeight="1" x14ac:dyDescent="0.25">
      <c r="A593" s="1"/>
      <c r="B593" s="1"/>
      <c r="D593" s="1"/>
      <c r="H593" s="8"/>
      <c r="I593" s="8"/>
      <c r="J593" s="8"/>
    </row>
    <row r="594" spans="1:10" ht="15.75" customHeight="1" x14ac:dyDescent="0.25">
      <c r="A594" s="1"/>
      <c r="B594" s="1"/>
      <c r="D594" s="1"/>
      <c r="H594" s="8"/>
      <c r="I594" s="8"/>
      <c r="J594" s="8"/>
    </row>
    <row r="595" spans="1:10" ht="15.75" customHeight="1" x14ac:dyDescent="0.25">
      <c r="A595" s="1"/>
      <c r="B595" s="1"/>
      <c r="D595" s="1"/>
      <c r="H595" s="8"/>
      <c r="I595" s="8"/>
      <c r="J595" s="8"/>
    </row>
    <row r="596" spans="1:10" ht="15.75" customHeight="1" x14ac:dyDescent="0.25">
      <c r="A596" s="1"/>
      <c r="B596" s="1"/>
      <c r="D596" s="1"/>
      <c r="H596" s="8"/>
      <c r="I596" s="8"/>
      <c r="J596" s="8"/>
    </row>
    <row r="597" spans="1:10" ht="15.75" customHeight="1" x14ac:dyDescent="0.25">
      <c r="A597" s="1"/>
      <c r="B597" s="1"/>
      <c r="D597" s="1"/>
      <c r="H597" s="8"/>
      <c r="I597" s="8"/>
      <c r="J597" s="8"/>
    </row>
    <row r="598" spans="1:10" ht="15.75" customHeight="1" x14ac:dyDescent="0.25">
      <c r="A598" s="1"/>
      <c r="B598" s="1"/>
      <c r="D598" s="1"/>
      <c r="H598" s="8"/>
      <c r="I598" s="8"/>
      <c r="J598" s="8"/>
    </row>
    <row r="599" spans="1:10" ht="15.75" customHeight="1" x14ac:dyDescent="0.25">
      <c r="A599" s="1"/>
      <c r="B599" s="1"/>
      <c r="D599" s="1"/>
      <c r="H599" s="8"/>
      <c r="I599" s="8"/>
      <c r="J599" s="8"/>
    </row>
    <row r="600" spans="1:10" ht="15.75" customHeight="1" x14ac:dyDescent="0.25">
      <c r="A600" s="1"/>
      <c r="B600" s="1"/>
      <c r="D600" s="1"/>
      <c r="H600" s="8"/>
      <c r="I600" s="8"/>
      <c r="J600" s="8"/>
    </row>
    <row r="601" spans="1:10" ht="15.75" customHeight="1" x14ac:dyDescent="0.25">
      <c r="A601" s="1"/>
      <c r="B601" s="1"/>
      <c r="D601" s="1"/>
      <c r="H601" s="8"/>
      <c r="I601" s="8"/>
      <c r="J601" s="8"/>
    </row>
    <row r="602" spans="1:10" ht="15.75" customHeight="1" x14ac:dyDescent="0.25">
      <c r="A602" s="1"/>
      <c r="B602" s="1"/>
      <c r="D602" s="1"/>
      <c r="H602" s="8"/>
      <c r="I602" s="8"/>
      <c r="J602" s="8"/>
    </row>
    <row r="603" spans="1:10" ht="15.75" customHeight="1" x14ac:dyDescent="0.25">
      <c r="A603" s="1"/>
      <c r="B603" s="1"/>
      <c r="D603" s="1"/>
      <c r="H603" s="8"/>
      <c r="I603" s="8"/>
      <c r="J603" s="8"/>
    </row>
    <row r="604" spans="1:10" ht="15.75" customHeight="1" x14ac:dyDescent="0.25">
      <c r="A604" s="1"/>
      <c r="B604" s="1"/>
      <c r="D604" s="1"/>
      <c r="H604" s="8"/>
      <c r="I604" s="8"/>
      <c r="J604" s="8"/>
    </row>
    <row r="605" spans="1:10" ht="15.75" customHeight="1" x14ac:dyDescent="0.25">
      <c r="A605" s="1"/>
      <c r="B605" s="1"/>
      <c r="D605" s="1"/>
      <c r="H605" s="8"/>
      <c r="I605" s="8"/>
      <c r="J605" s="8"/>
    </row>
    <row r="606" spans="1:10" ht="15.75" customHeight="1" x14ac:dyDescent="0.25">
      <c r="A606" s="1"/>
      <c r="B606" s="1"/>
      <c r="D606" s="1"/>
      <c r="H606" s="8"/>
      <c r="I606" s="8"/>
      <c r="J606" s="8"/>
    </row>
    <row r="607" spans="1:10" ht="15.75" customHeight="1" x14ac:dyDescent="0.25">
      <c r="A607" s="1"/>
      <c r="B607" s="1"/>
      <c r="D607" s="1"/>
      <c r="H607" s="8"/>
      <c r="I607" s="8"/>
      <c r="J607" s="8"/>
    </row>
    <row r="608" spans="1:10" ht="15.75" customHeight="1" x14ac:dyDescent="0.25">
      <c r="A608" s="1"/>
      <c r="B608" s="1"/>
      <c r="D608" s="1"/>
      <c r="H608" s="8"/>
      <c r="I608" s="8"/>
      <c r="J608" s="8"/>
    </row>
    <row r="609" spans="1:10" ht="15.75" customHeight="1" x14ac:dyDescent="0.25">
      <c r="A609" s="1"/>
      <c r="B609" s="1"/>
      <c r="D609" s="1"/>
      <c r="H609" s="8"/>
      <c r="I609" s="8"/>
      <c r="J609" s="8"/>
    </row>
    <row r="610" spans="1:10" ht="15.75" customHeight="1" x14ac:dyDescent="0.25">
      <c r="A610" s="1"/>
      <c r="B610" s="1"/>
      <c r="D610" s="1"/>
      <c r="H610" s="8"/>
      <c r="I610" s="8"/>
      <c r="J610" s="8"/>
    </row>
    <row r="611" spans="1:10" ht="15.75" customHeight="1" x14ac:dyDescent="0.25">
      <c r="A611" s="1"/>
      <c r="B611" s="1"/>
      <c r="D611" s="1"/>
      <c r="H611" s="8"/>
      <c r="I611" s="8"/>
      <c r="J611" s="8"/>
    </row>
    <row r="612" spans="1:10" ht="15.75" customHeight="1" x14ac:dyDescent="0.25">
      <c r="A612" s="1"/>
      <c r="B612" s="1"/>
      <c r="D612" s="1"/>
      <c r="H612" s="8"/>
      <c r="I612" s="8"/>
      <c r="J612" s="8"/>
    </row>
    <row r="613" spans="1:10" ht="15.75" customHeight="1" x14ac:dyDescent="0.25">
      <c r="A613" s="1"/>
      <c r="B613" s="1"/>
      <c r="D613" s="1"/>
      <c r="H613" s="8"/>
      <c r="I613" s="8"/>
      <c r="J613" s="8"/>
    </row>
    <row r="614" spans="1:10" ht="15.75" customHeight="1" x14ac:dyDescent="0.25">
      <c r="A614" s="1"/>
      <c r="B614" s="1"/>
      <c r="D614" s="1"/>
      <c r="H614" s="8"/>
      <c r="I614" s="8"/>
      <c r="J614" s="8"/>
    </row>
    <row r="615" spans="1:10" ht="15.75" customHeight="1" x14ac:dyDescent="0.25">
      <c r="A615" s="1"/>
      <c r="B615" s="1"/>
      <c r="D615" s="1"/>
      <c r="H615" s="8"/>
      <c r="I615" s="8"/>
      <c r="J615" s="8"/>
    </row>
    <row r="616" spans="1:10" ht="15.75" customHeight="1" x14ac:dyDescent="0.25">
      <c r="A616" s="1"/>
      <c r="B616" s="1"/>
      <c r="D616" s="1"/>
      <c r="H616" s="8"/>
      <c r="I616" s="8"/>
      <c r="J616" s="8"/>
    </row>
    <row r="617" spans="1:10" ht="15.75" customHeight="1" x14ac:dyDescent="0.25">
      <c r="A617" s="1"/>
      <c r="B617" s="1"/>
      <c r="D617" s="1"/>
      <c r="H617" s="8"/>
      <c r="I617" s="8"/>
      <c r="J617" s="8"/>
    </row>
    <row r="618" spans="1:10" ht="15.75" customHeight="1" x14ac:dyDescent="0.25">
      <c r="A618" s="1"/>
      <c r="B618" s="1"/>
      <c r="D618" s="1"/>
      <c r="H618" s="8"/>
      <c r="I618" s="8"/>
      <c r="J618" s="8"/>
    </row>
    <row r="619" spans="1:10" ht="15.75" customHeight="1" x14ac:dyDescent="0.25">
      <c r="A619" s="1"/>
      <c r="B619" s="1"/>
      <c r="D619" s="1"/>
      <c r="H619" s="8"/>
      <c r="I619" s="8"/>
      <c r="J619" s="8"/>
    </row>
    <row r="620" spans="1:10" ht="15.75" customHeight="1" x14ac:dyDescent="0.25">
      <c r="A620" s="1"/>
      <c r="B620" s="1"/>
      <c r="D620" s="1"/>
      <c r="H620" s="8"/>
      <c r="I620" s="8"/>
      <c r="J620" s="8"/>
    </row>
    <row r="621" spans="1:10" ht="15.75" customHeight="1" x14ac:dyDescent="0.25">
      <c r="A621" s="1"/>
      <c r="B621" s="1"/>
      <c r="D621" s="1"/>
      <c r="H621" s="8"/>
      <c r="I621" s="8"/>
      <c r="J621" s="8"/>
    </row>
    <row r="622" spans="1:10" ht="15.75" customHeight="1" x14ac:dyDescent="0.25">
      <c r="A622" s="1"/>
      <c r="B622" s="1"/>
      <c r="D622" s="1"/>
      <c r="H622" s="8"/>
      <c r="I622" s="8"/>
      <c r="J622" s="8"/>
    </row>
    <row r="623" spans="1:10" ht="15.75" customHeight="1" x14ac:dyDescent="0.25">
      <c r="A623" s="1"/>
      <c r="B623" s="1"/>
      <c r="D623" s="1"/>
      <c r="H623" s="8"/>
      <c r="I623" s="8"/>
      <c r="J623" s="8"/>
    </row>
    <row r="624" spans="1:10" ht="15.75" customHeight="1" x14ac:dyDescent="0.25">
      <c r="A624" s="1"/>
      <c r="B624" s="1"/>
      <c r="D624" s="1"/>
      <c r="H624" s="8"/>
      <c r="I624" s="8"/>
      <c r="J624" s="8"/>
    </row>
    <row r="625" spans="1:10" ht="15.75" customHeight="1" x14ac:dyDescent="0.25">
      <c r="A625" s="1"/>
      <c r="B625" s="1"/>
      <c r="D625" s="1"/>
      <c r="H625" s="8"/>
      <c r="I625" s="8"/>
      <c r="J625" s="8"/>
    </row>
    <row r="626" spans="1:10" ht="15.75" customHeight="1" x14ac:dyDescent="0.25">
      <c r="A626" s="1"/>
      <c r="B626" s="1"/>
      <c r="D626" s="1"/>
      <c r="H626" s="8"/>
      <c r="I626" s="8"/>
      <c r="J626" s="8"/>
    </row>
    <row r="627" spans="1:10" ht="15.75" customHeight="1" x14ac:dyDescent="0.25">
      <c r="A627" s="1"/>
      <c r="B627" s="1"/>
      <c r="D627" s="1"/>
      <c r="H627" s="8"/>
      <c r="I627" s="8"/>
      <c r="J627" s="8"/>
    </row>
    <row r="628" spans="1:10" ht="15.75" customHeight="1" x14ac:dyDescent="0.25">
      <c r="A628" s="1"/>
      <c r="B628" s="1"/>
      <c r="D628" s="1"/>
      <c r="H628" s="8"/>
      <c r="I628" s="8"/>
      <c r="J628" s="8"/>
    </row>
    <row r="629" spans="1:10" ht="15.75" customHeight="1" x14ac:dyDescent="0.25">
      <c r="A629" s="1"/>
      <c r="B629" s="1"/>
      <c r="D629" s="1"/>
      <c r="H629" s="8"/>
      <c r="I629" s="8"/>
      <c r="J629" s="8"/>
    </row>
    <row r="630" spans="1:10" ht="15.75" customHeight="1" x14ac:dyDescent="0.25">
      <c r="A630" s="1"/>
      <c r="B630" s="1"/>
      <c r="D630" s="1"/>
      <c r="H630" s="8"/>
      <c r="I630" s="8"/>
      <c r="J630" s="8"/>
    </row>
    <row r="631" spans="1:10" ht="15.75" customHeight="1" x14ac:dyDescent="0.25">
      <c r="A631" s="1"/>
      <c r="B631" s="1"/>
      <c r="D631" s="1"/>
      <c r="H631" s="8"/>
      <c r="I631" s="8"/>
      <c r="J631" s="8"/>
    </row>
    <row r="632" spans="1:10" ht="15.75" customHeight="1" x14ac:dyDescent="0.25">
      <c r="A632" s="1"/>
      <c r="B632" s="1"/>
      <c r="D632" s="1"/>
      <c r="H632" s="8"/>
      <c r="I632" s="8"/>
      <c r="J632" s="8"/>
    </row>
    <row r="633" spans="1:10" ht="15.75" customHeight="1" x14ac:dyDescent="0.25">
      <c r="A633" s="1"/>
      <c r="B633" s="1"/>
      <c r="D633" s="1"/>
      <c r="H633" s="8"/>
      <c r="I633" s="8"/>
      <c r="J633" s="8"/>
    </row>
    <row r="634" spans="1:10" ht="15.75" customHeight="1" x14ac:dyDescent="0.25">
      <c r="A634" s="1"/>
      <c r="B634" s="1"/>
      <c r="D634" s="1"/>
      <c r="H634" s="8"/>
      <c r="I634" s="8"/>
      <c r="J634" s="8"/>
    </row>
    <row r="635" spans="1:10" ht="15.75" customHeight="1" x14ac:dyDescent="0.25">
      <c r="A635" s="1"/>
      <c r="B635" s="1"/>
      <c r="D635" s="1"/>
      <c r="H635" s="8"/>
      <c r="I635" s="8"/>
      <c r="J635" s="8"/>
    </row>
    <row r="636" spans="1:10" ht="15.75" customHeight="1" x14ac:dyDescent="0.25">
      <c r="A636" s="1"/>
      <c r="B636" s="1"/>
      <c r="D636" s="1"/>
      <c r="H636" s="8"/>
      <c r="I636" s="8"/>
      <c r="J636" s="8"/>
    </row>
    <row r="637" spans="1:10" ht="15.75" customHeight="1" x14ac:dyDescent="0.25">
      <c r="A637" s="1"/>
      <c r="B637" s="1"/>
      <c r="D637" s="1"/>
      <c r="H637" s="8"/>
      <c r="I637" s="8"/>
      <c r="J637" s="8"/>
    </row>
    <row r="638" spans="1:10" ht="15.75" customHeight="1" x14ac:dyDescent="0.25">
      <c r="A638" s="1"/>
      <c r="B638" s="1"/>
      <c r="D638" s="1"/>
      <c r="H638" s="8"/>
      <c r="I638" s="8"/>
      <c r="J638" s="8"/>
    </row>
    <row r="639" spans="1:10" ht="15.75" customHeight="1" x14ac:dyDescent="0.25">
      <c r="A639" s="1"/>
      <c r="B639" s="1"/>
      <c r="D639" s="1"/>
      <c r="H639" s="8"/>
      <c r="I639" s="8"/>
      <c r="J639" s="8"/>
    </row>
    <row r="640" spans="1:10" ht="15.75" customHeight="1" x14ac:dyDescent="0.25">
      <c r="A640" s="1"/>
      <c r="B640" s="1"/>
      <c r="D640" s="1"/>
      <c r="H640" s="8"/>
      <c r="I640" s="8"/>
      <c r="J640" s="8"/>
    </row>
    <row r="641" spans="1:10" ht="15.75" customHeight="1" x14ac:dyDescent="0.25">
      <c r="A641" s="1"/>
      <c r="B641" s="1"/>
      <c r="D641" s="1"/>
      <c r="H641" s="8"/>
      <c r="I641" s="8"/>
      <c r="J641" s="8"/>
    </row>
    <row r="642" spans="1:10" ht="15.75" customHeight="1" x14ac:dyDescent="0.25">
      <c r="A642" s="1"/>
      <c r="B642" s="1"/>
      <c r="D642" s="1"/>
      <c r="H642" s="8"/>
      <c r="I642" s="8"/>
      <c r="J642" s="8"/>
    </row>
    <row r="643" spans="1:10" ht="15.75" customHeight="1" x14ac:dyDescent="0.25">
      <c r="A643" s="1"/>
      <c r="B643" s="1"/>
      <c r="D643" s="1"/>
      <c r="H643" s="8"/>
      <c r="I643" s="8"/>
      <c r="J643" s="8"/>
    </row>
    <row r="644" spans="1:10" ht="15.75" customHeight="1" x14ac:dyDescent="0.25">
      <c r="A644" s="1"/>
      <c r="B644" s="1"/>
      <c r="D644" s="1"/>
      <c r="H644" s="8"/>
      <c r="I644" s="8"/>
      <c r="J644" s="8"/>
    </row>
    <row r="645" spans="1:10" ht="15.75" customHeight="1" x14ac:dyDescent="0.25">
      <c r="A645" s="1"/>
      <c r="B645" s="1"/>
      <c r="D645" s="1"/>
      <c r="H645" s="8"/>
      <c r="I645" s="8"/>
      <c r="J645" s="8"/>
    </row>
    <row r="646" spans="1:10" ht="15.75" customHeight="1" x14ac:dyDescent="0.25">
      <c r="A646" s="1"/>
      <c r="B646" s="1"/>
      <c r="D646" s="1"/>
      <c r="H646" s="8"/>
      <c r="I646" s="8"/>
      <c r="J646" s="8"/>
    </row>
    <row r="647" spans="1:10" ht="15.75" customHeight="1" x14ac:dyDescent="0.25">
      <c r="A647" s="1"/>
      <c r="B647" s="1"/>
      <c r="D647" s="1"/>
      <c r="H647" s="8"/>
      <c r="I647" s="8"/>
      <c r="J647" s="8"/>
    </row>
    <row r="648" spans="1:10" ht="15.75" customHeight="1" x14ac:dyDescent="0.25">
      <c r="A648" s="1"/>
      <c r="B648" s="1"/>
      <c r="D648" s="1"/>
      <c r="H648" s="8"/>
      <c r="I648" s="8"/>
      <c r="J648" s="8"/>
    </row>
    <row r="649" spans="1:10" ht="15.75" customHeight="1" x14ac:dyDescent="0.25">
      <c r="A649" s="1"/>
      <c r="B649" s="1"/>
      <c r="D649" s="1"/>
      <c r="H649" s="8"/>
      <c r="I649" s="8"/>
      <c r="J649" s="8"/>
    </row>
    <row r="650" spans="1:10" ht="15.75" customHeight="1" x14ac:dyDescent="0.25">
      <c r="A650" s="1"/>
      <c r="B650" s="1"/>
      <c r="D650" s="1"/>
      <c r="H650" s="8"/>
      <c r="I650" s="8"/>
      <c r="J650" s="8"/>
    </row>
    <row r="651" spans="1:10" ht="15.75" customHeight="1" x14ac:dyDescent="0.25">
      <c r="A651" s="1"/>
      <c r="B651" s="1"/>
      <c r="D651" s="1"/>
      <c r="H651" s="8"/>
      <c r="I651" s="8"/>
      <c r="J651" s="8"/>
    </row>
    <row r="652" spans="1:10" ht="15.75" customHeight="1" x14ac:dyDescent="0.25">
      <c r="A652" s="1"/>
      <c r="B652" s="1"/>
      <c r="D652" s="1"/>
      <c r="H652" s="8"/>
      <c r="I652" s="8"/>
      <c r="J652" s="8"/>
    </row>
    <row r="653" spans="1:10" ht="15.75" customHeight="1" x14ac:dyDescent="0.25">
      <c r="A653" s="1"/>
      <c r="B653" s="1"/>
      <c r="D653" s="1"/>
      <c r="H653" s="8"/>
      <c r="I653" s="8"/>
      <c r="J653" s="8"/>
    </row>
    <row r="654" spans="1:10" ht="15.75" customHeight="1" x14ac:dyDescent="0.25">
      <c r="A654" s="1"/>
      <c r="B654" s="1"/>
      <c r="D654" s="1"/>
      <c r="H654" s="8"/>
      <c r="I654" s="8"/>
      <c r="J654" s="8"/>
    </row>
    <row r="655" spans="1:10" ht="15.75" customHeight="1" x14ac:dyDescent="0.25">
      <c r="A655" s="1"/>
      <c r="B655" s="1"/>
      <c r="D655" s="1"/>
      <c r="H655" s="8"/>
      <c r="I655" s="8"/>
      <c r="J655" s="8"/>
    </row>
    <row r="656" spans="1:10" ht="15.75" customHeight="1" x14ac:dyDescent="0.25">
      <c r="A656" s="1"/>
      <c r="B656" s="1"/>
      <c r="D656" s="1"/>
      <c r="H656" s="8"/>
      <c r="I656" s="8"/>
      <c r="J656" s="8"/>
    </row>
    <row r="657" spans="1:10" ht="15.75" customHeight="1" x14ac:dyDescent="0.25">
      <c r="A657" s="1"/>
      <c r="B657" s="1"/>
      <c r="D657" s="1"/>
      <c r="H657" s="8"/>
      <c r="I657" s="8"/>
      <c r="J657" s="8"/>
    </row>
    <row r="658" spans="1:10" ht="15.75" customHeight="1" x14ac:dyDescent="0.25">
      <c r="A658" s="1"/>
      <c r="B658" s="1"/>
      <c r="D658" s="1"/>
      <c r="H658" s="8"/>
      <c r="I658" s="8"/>
      <c r="J658" s="8"/>
    </row>
    <row r="659" spans="1:10" ht="15.75" customHeight="1" x14ac:dyDescent="0.25">
      <c r="A659" s="1"/>
      <c r="B659" s="1"/>
      <c r="D659" s="1"/>
      <c r="H659" s="8"/>
      <c r="I659" s="8"/>
      <c r="J659" s="8"/>
    </row>
    <row r="660" spans="1:10" ht="15.75" customHeight="1" x14ac:dyDescent="0.25">
      <c r="A660" s="1"/>
      <c r="B660" s="1"/>
      <c r="D660" s="1"/>
      <c r="H660" s="8"/>
      <c r="I660" s="8"/>
      <c r="J660" s="8"/>
    </row>
    <row r="661" spans="1:10" ht="15.75" customHeight="1" x14ac:dyDescent="0.25">
      <c r="A661" s="1"/>
      <c r="B661" s="1"/>
      <c r="D661" s="1"/>
      <c r="H661" s="8"/>
      <c r="I661" s="8"/>
      <c r="J661" s="8"/>
    </row>
    <row r="662" spans="1:10" ht="15.75" customHeight="1" x14ac:dyDescent="0.25">
      <c r="A662" s="1"/>
      <c r="B662" s="1"/>
      <c r="D662" s="1"/>
      <c r="H662" s="8"/>
      <c r="I662" s="8"/>
      <c r="J662" s="8"/>
    </row>
    <row r="663" spans="1:10" ht="15.75" customHeight="1" x14ac:dyDescent="0.25">
      <c r="A663" s="1"/>
      <c r="B663" s="1"/>
      <c r="D663" s="1"/>
      <c r="H663" s="8"/>
      <c r="I663" s="8"/>
      <c r="J663" s="8"/>
    </row>
    <row r="664" spans="1:10" ht="15.75" customHeight="1" x14ac:dyDescent="0.25">
      <c r="A664" s="1"/>
      <c r="B664" s="1"/>
      <c r="D664" s="1"/>
      <c r="H664" s="8"/>
      <c r="I664" s="8"/>
      <c r="J664" s="8"/>
    </row>
    <row r="665" spans="1:10" ht="15.75" customHeight="1" x14ac:dyDescent="0.25">
      <c r="A665" s="1"/>
      <c r="B665" s="1"/>
      <c r="D665" s="1"/>
      <c r="H665" s="8"/>
      <c r="I665" s="8"/>
      <c r="J665" s="8"/>
    </row>
    <row r="666" spans="1:10" ht="15.75" customHeight="1" x14ac:dyDescent="0.25">
      <c r="A666" s="1"/>
      <c r="B666" s="1"/>
      <c r="D666" s="1"/>
      <c r="H666" s="8"/>
      <c r="I666" s="8"/>
      <c r="J666" s="8"/>
    </row>
    <row r="667" spans="1:10" ht="15.75" customHeight="1" x14ac:dyDescent="0.25">
      <c r="A667" s="1"/>
      <c r="B667" s="1"/>
      <c r="D667" s="1"/>
      <c r="H667" s="8"/>
      <c r="I667" s="8"/>
      <c r="J667" s="8"/>
    </row>
    <row r="668" spans="1:10" ht="15.75" customHeight="1" x14ac:dyDescent="0.25">
      <c r="A668" s="1"/>
      <c r="B668" s="1"/>
      <c r="D668" s="1"/>
      <c r="H668" s="8"/>
      <c r="I668" s="8"/>
      <c r="J668" s="8"/>
    </row>
    <row r="669" spans="1:10" ht="15.75" customHeight="1" x14ac:dyDescent="0.25">
      <c r="A669" s="1"/>
      <c r="B669" s="1"/>
      <c r="D669" s="1"/>
      <c r="H669" s="8"/>
      <c r="I669" s="8"/>
      <c r="J669" s="8"/>
    </row>
    <row r="670" spans="1:10" ht="15.75" customHeight="1" x14ac:dyDescent="0.25">
      <c r="A670" s="1"/>
      <c r="B670" s="1"/>
      <c r="D670" s="1"/>
      <c r="H670" s="8"/>
      <c r="I670" s="8"/>
      <c r="J670" s="8"/>
    </row>
    <row r="671" spans="1:10" ht="15.75" customHeight="1" x14ac:dyDescent="0.25">
      <c r="A671" s="1"/>
      <c r="B671" s="1"/>
      <c r="D671" s="1"/>
      <c r="H671" s="8"/>
      <c r="I671" s="8"/>
      <c r="J671" s="8"/>
    </row>
    <row r="672" spans="1:10" ht="15.75" customHeight="1" x14ac:dyDescent="0.25">
      <c r="A672" s="1"/>
      <c r="B672" s="1"/>
      <c r="D672" s="1"/>
      <c r="H672" s="8"/>
      <c r="I672" s="8"/>
      <c r="J672" s="8"/>
    </row>
    <row r="673" spans="1:10" ht="15.75" customHeight="1" x14ac:dyDescent="0.25">
      <c r="A673" s="1"/>
      <c r="B673" s="1"/>
      <c r="D673" s="1"/>
      <c r="H673" s="8"/>
      <c r="I673" s="8"/>
      <c r="J673" s="8"/>
    </row>
    <row r="674" spans="1:10" ht="15.75" customHeight="1" x14ac:dyDescent="0.25">
      <c r="A674" s="1"/>
      <c r="B674" s="1"/>
      <c r="D674" s="1"/>
      <c r="H674" s="8"/>
      <c r="I674" s="8"/>
      <c r="J674" s="8"/>
    </row>
    <row r="675" spans="1:10" ht="15.75" customHeight="1" x14ac:dyDescent="0.25">
      <c r="A675" s="1"/>
      <c r="B675" s="1"/>
      <c r="D675" s="1"/>
      <c r="H675" s="8"/>
      <c r="I675" s="8"/>
      <c r="J675" s="8"/>
    </row>
    <row r="676" spans="1:10" ht="15.75" customHeight="1" x14ac:dyDescent="0.25">
      <c r="A676" s="1"/>
      <c r="B676" s="1"/>
      <c r="D676" s="1"/>
      <c r="H676" s="8"/>
      <c r="I676" s="8"/>
      <c r="J676" s="8"/>
    </row>
    <row r="677" spans="1:10" ht="15.75" customHeight="1" x14ac:dyDescent="0.25">
      <c r="A677" s="1"/>
      <c r="B677" s="1"/>
      <c r="D677" s="1"/>
      <c r="H677" s="8"/>
      <c r="I677" s="8"/>
      <c r="J677" s="8"/>
    </row>
    <row r="678" spans="1:10" ht="15.75" customHeight="1" x14ac:dyDescent="0.25">
      <c r="A678" s="1"/>
      <c r="B678" s="1"/>
      <c r="D678" s="1"/>
      <c r="H678" s="8"/>
      <c r="I678" s="8"/>
      <c r="J678" s="8"/>
    </row>
    <row r="679" spans="1:10" ht="15.75" customHeight="1" x14ac:dyDescent="0.25">
      <c r="A679" s="1"/>
      <c r="B679" s="1"/>
      <c r="D679" s="1"/>
      <c r="H679" s="8"/>
      <c r="I679" s="8"/>
      <c r="J679" s="8"/>
    </row>
    <row r="680" spans="1:10" ht="15.75" customHeight="1" x14ac:dyDescent="0.25">
      <c r="A680" s="1"/>
      <c r="B680" s="1"/>
      <c r="D680" s="1"/>
      <c r="H680" s="8"/>
      <c r="I680" s="8"/>
      <c r="J680" s="8"/>
    </row>
    <row r="681" spans="1:10" ht="15.75" customHeight="1" x14ac:dyDescent="0.25">
      <c r="A681" s="1"/>
      <c r="B681" s="1"/>
      <c r="D681" s="1"/>
      <c r="H681" s="8"/>
      <c r="I681" s="8"/>
      <c r="J681" s="8"/>
    </row>
    <row r="682" spans="1:10" ht="15.75" customHeight="1" x14ac:dyDescent="0.25">
      <c r="A682" s="1"/>
      <c r="B682" s="1"/>
      <c r="D682" s="1"/>
      <c r="H682" s="8"/>
      <c r="I682" s="8"/>
      <c r="J682" s="8"/>
    </row>
    <row r="683" spans="1:10" ht="15.75" customHeight="1" x14ac:dyDescent="0.25">
      <c r="A683" s="1"/>
      <c r="B683" s="1"/>
      <c r="D683" s="1"/>
      <c r="H683" s="8"/>
      <c r="I683" s="8"/>
      <c r="J683" s="8"/>
    </row>
    <row r="684" spans="1:10" ht="15.75" customHeight="1" x14ac:dyDescent="0.25">
      <c r="A684" s="1"/>
      <c r="B684" s="1"/>
      <c r="D684" s="1"/>
      <c r="H684" s="8"/>
      <c r="I684" s="8"/>
      <c r="J684" s="8"/>
    </row>
    <row r="685" spans="1:10" ht="15.75" customHeight="1" x14ac:dyDescent="0.25">
      <c r="A685" s="1"/>
      <c r="B685" s="1"/>
      <c r="D685" s="1"/>
      <c r="H685" s="8"/>
      <c r="I685" s="8"/>
      <c r="J685" s="8"/>
    </row>
    <row r="686" spans="1:10" ht="15.75" customHeight="1" x14ac:dyDescent="0.25">
      <c r="A686" s="1"/>
      <c r="B686" s="1"/>
      <c r="D686" s="1"/>
      <c r="H686" s="8"/>
      <c r="I686" s="8"/>
      <c r="J686" s="8"/>
    </row>
    <row r="687" spans="1:10" ht="15.75" customHeight="1" x14ac:dyDescent="0.25">
      <c r="A687" s="1"/>
      <c r="B687" s="1"/>
      <c r="D687" s="1"/>
      <c r="H687" s="8"/>
      <c r="I687" s="8"/>
      <c r="J687" s="8"/>
    </row>
    <row r="688" spans="1:10" ht="15.75" customHeight="1" x14ac:dyDescent="0.25">
      <c r="A688" s="1"/>
      <c r="B688" s="1"/>
      <c r="D688" s="1"/>
      <c r="H688" s="8"/>
      <c r="I688" s="8"/>
      <c r="J688" s="8"/>
    </row>
    <row r="689" spans="1:10" ht="15.75" customHeight="1" x14ac:dyDescent="0.25">
      <c r="A689" s="1"/>
      <c r="B689" s="1"/>
      <c r="D689" s="1"/>
      <c r="H689" s="8"/>
      <c r="I689" s="8"/>
      <c r="J689" s="8"/>
    </row>
    <row r="690" spans="1:10" ht="15.75" customHeight="1" x14ac:dyDescent="0.25">
      <c r="A690" s="1"/>
      <c r="B690" s="1"/>
      <c r="D690" s="1"/>
      <c r="H690" s="8"/>
      <c r="I690" s="8"/>
      <c r="J690" s="8"/>
    </row>
    <row r="691" spans="1:10" ht="15.75" customHeight="1" x14ac:dyDescent="0.25">
      <c r="A691" s="1"/>
      <c r="B691" s="1"/>
      <c r="D691" s="1"/>
      <c r="H691" s="8"/>
      <c r="I691" s="8"/>
      <c r="J691" s="8"/>
    </row>
    <row r="692" spans="1:10" ht="15.75" customHeight="1" x14ac:dyDescent="0.25">
      <c r="A692" s="1"/>
      <c r="B692" s="1"/>
      <c r="D692" s="1"/>
      <c r="H692" s="8"/>
      <c r="I692" s="8"/>
      <c r="J692" s="8"/>
    </row>
    <row r="693" spans="1:10" ht="15.75" customHeight="1" x14ac:dyDescent="0.25">
      <c r="A693" s="1"/>
      <c r="B693" s="1"/>
      <c r="D693" s="1"/>
      <c r="H693" s="8"/>
      <c r="I693" s="8"/>
      <c r="J693" s="8"/>
    </row>
    <row r="694" spans="1:10" ht="15.75" customHeight="1" x14ac:dyDescent="0.25">
      <c r="A694" s="1"/>
      <c r="B694" s="1"/>
      <c r="D694" s="1"/>
      <c r="H694" s="8"/>
      <c r="I694" s="8"/>
      <c r="J694" s="8"/>
    </row>
    <row r="695" spans="1:10" ht="15.75" customHeight="1" x14ac:dyDescent="0.25">
      <c r="A695" s="1"/>
      <c r="B695" s="1"/>
      <c r="D695" s="1"/>
      <c r="H695" s="8"/>
      <c r="I695" s="8"/>
      <c r="J695" s="8"/>
    </row>
    <row r="696" spans="1:10" ht="15.75" customHeight="1" x14ac:dyDescent="0.25">
      <c r="A696" s="1"/>
      <c r="B696" s="1"/>
      <c r="D696" s="1"/>
      <c r="H696" s="8"/>
      <c r="I696" s="8"/>
      <c r="J696" s="8"/>
    </row>
    <row r="697" spans="1:10" ht="15.75" customHeight="1" x14ac:dyDescent="0.25">
      <c r="A697" s="1"/>
      <c r="B697" s="1"/>
      <c r="D697" s="1"/>
      <c r="H697" s="8"/>
      <c r="I697" s="8"/>
      <c r="J697" s="8"/>
    </row>
    <row r="698" spans="1:10" ht="15.75" customHeight="1" x14ac:dyDescent="0.25">
      <c r="A698" s="1"/>
      <c r="B698" s="1"/>
      <c r="D698" s="1"/>
      <c r="H698" s="8"/>
      <c r="I698" s="8"/>
      <c r="J698" s="8"/>
    </row>
    <row r="699" spans="1:10" ht="15.75" customHeight="1" x14ac:dyDescent="0.25">
      <c r="A699" s="1"/>
      <c r="B699" s="1"/>
      <c r="D699" s="1"/>
      <c r="H699" s="8"/>
      <c r="I699" s="8"/>
      <c r="J699" s="8"/>
    </row>
    <row r="700" spans="1:10" ht="15.75" customHeight="1" x14ac:dyDescent="0.25">
      <c r="A700" s="1"/>
      <c r="B700" s="1"/>
      <c r="D700" s="1"/>
      <c r="H700" s="8"/>
      <c r="I700" s="8"/>
      <c r="J700" s="8"/>
    </row>
    <row r="701" spans="1:10" ht="15.75" customHeight="1" x14ac:dyDescent="0.25">
      <c r="A701" s="1"/>
      <c r="B701" s="1"/>
      <c r="D701" s="1"/>
      <c r="H701" s="8"/>
      <c r="I701" s="8"/>
      <c r="J701" s="8"/>
    </row>
    <row r="702" spans="1:10" ht="15.75" customHeight="1" x14ac:dyDescent="0.25">
      <c r="A702" s="1"/>
      <c r="B702" s="1"/>
      <c r="D702" s="1"/>
      <c r="H702" s="8"/>
      <c r="I702" s="8"/>
      <c r="J702" s="8"/>
    </row>
    <row r="703" spans="1:10" ht="15.75" customHeight="1" x14ac:dyDescent="0.25">
      <c r="A703" s="1"/>
      <c r="B703" s="1"/>
      <c r="D703" s="1"/>
      <c r="H703" s="8"/>
      <c r="I703" s="8"/>
      <c r="J703" s="8"/>
    </row>
    <row r="704" spans="1:10" ht="15.75" customHeight="1" x14ac:dyDescent="0.25">
      <c r="A704" s="1"/>
      <c r="B704" s="1"/>
      <c r="D704" s="1"/>
      <c r="H704" s="8"/>
      <c r="I704" s="8"/>
      <c r="J704" s="8"/>
    </row>
    <row r="705" spans="1:10" ht="15.75" customHeight="1" x14ac:dyDescent="0.25">
      <c r="A705" s="1"/>
      <c r="B705" s="1"/>
      <c r="D705" s="1"/>
      <c r="H705" s="8"/>
      <c r="I705" s="8"/>
      <c r="J705" s="8"/>
    </row>
    <row r="706" spans="1:10" ht="15.75" customHeight="1" x14ac:dyDescent="0.25">
      <c r="A706" s="1"/>
      <c r="B706" s="1"/>
      <c r="D706" s="1"/>
      <c r="H706" s="8"/>
      <c r="I706" s="8"/>
      <c r="J706" s="8"/>
    </row>
    <row r="707" spans="1:10" ht="15.75" customHeight="1" x14ac:dyDescent="0.25">
      <c r="A707" s="1"/>
      <c r="B707" s="1"/>
      <c r="D707" s="1"/>
      <c r="H707" s="8"/>
      <c r="I707" s="8"/>
      <c r="J707" s="8"/>
    </row>
    <row r="708" spans="1:10" ht="15.75" customHeight="1" x14ac:dyDescent="0.25">
      <c r="A708" s="1"/>
      <c r="B708" s="1"/>
      <c r="D708" s="1"/>
      <c r="H708" s="8"/>
      <c r="I708" s="8"/>
      <c r="J708" s="8"/>
    </row>
    <row r="709" spans="1:10" ht="15.75" customHeight="1" x14ac:dyDescent="0.25">
      <c r="A709" s="1"/>
      <c r="B709" s="1"/>
      <c r="D709" s="1"/>
      <c r="H709" s="8"/>
      <c r="I709" s="8"/>
      <c r="J709" s="8"/>
    </row>
    <row r="710" spans="1:10" ht="15.75" customHeight="1" x14ac:dyDescent="0.25">
      <c r="A710" s="1"/>
      <c r="B710" s="1"/>
      <c r="D710" s="1"/>
      <c r="H710" s="8"/>
      <c r="I710" s="8"/>
      <c r="J710" s="8"/>
    </row>
    <row r="711" spans="1:10" ht="15.75" customHeight="1" x14ac:dyDescent="0.25">
      <c r="A711" s="1"/>
      <c r="B711" s="1"/>
      <c r="D711" s="1"/>
      <c r="H711" s="8"/>
      <c r="I711" s="8"/>
      <c r="J711" s="8"/>
    </row>
    <row r="712" spans="1:10" ht="15.75" customHeight="1" x14ac:dyDescent="0.25">
      <c r="A712" s="1"/>
      <c r="B712" s="1"/>
      <c r="D712" s="1"/>
      <c r="H712" s="8"/>
      <c r="I712" s="8"/>
      <c r="J712" s="8"/>
    </row>
    <row r="713" spans="1:10" ht="15.75" customHeight="1" x14ac:dyDescent="0.25">
      <c r="A713" s="1"/>
      <c r="B713" s="1"/>
      <c r="D713" s="1"/>
      <c r="H713" s="8"/>
      <c r="I713" s="8"/>
      <c r="J713" s="8"/>
    </row>
    <row r="714" spans="1:10" ht="15.75" customHeight="1" x14ac:dyDescent="0.25">
      <c r="A714" s="1"/>
      <c r="B714" s="1"/>
      <c r="D714" s="1"/>
      <c r="H714" s="8"/>
      <c r="I714" s="8"/>
      <c r="J714" s="8"/>
    </row>
    <row r="715" spans="1:10" ht="15.75" customHeight="1" x14ac:dyDescent="0.25">
      <c r="A715" s="1"/>
      <c r="B715" s="1"/>
      <c r="D715" s="1"/>
      <c r="H715" s="8"/>
      <c r="I715" s="8"/>
      <c r="J715" s="8"/>
    </row>
    <row r="716" spans="1:10" ht="15.75" customHeight="1" x14ac:dyDescent="0.25">
      <c r="A716" s="1"/>
      <c r="B716" s="1"/>
      <c r="D716" s="1"/>
      <c r="H716" s="8"/>
      <c r="I716" s="8"/>
      <c r="J716" s="8"/>
    </row>
    <row r="717" spans="1:10" ht="15.75" customHeight="1" x14ac:dyDescent="0.25">
      <c r="A717" s="1"/>
      <c r="B717" s="1"/>
      <c r="D717" s="1"/>
      <c r="H717" s="8"/>
      <c r="I717" s="8"/>
      <c r="J717" s="8"/>
    </row>
    <row r="718" spans="1:10" ht="15.75" customHeight="1" x14ac:dyDescent="0.25">
      <c r="A718" s="1"/>
      <c r="B718" s="1"/>
      <c r="D718" s="1"/>
      <c r="H718" s="8"/>
      <c r="I718" s="8"/>
      <c r="J718" s="8"/>
    </row>
    <row r="719" spans="1:10" ht="15.75" customHeight="1" x14ac:dyDescent="0.25">
      <c r="A719" s="1"/>
      <c r="B719" s="1"/>
      <c r="D719" s="1"/>
      <c r="H719" s="8"/>
      <c r="I719" s="8"/>
      <c r="J719" s="8"/>
    </row>
    <row r="720" spans="1:10" ht="15.75" customHeight="1" x14ac:dyDescent="0.25">
      <c r="A720" s="1"/>
      <c r="B720" s="1"/>
      <c r="D720" s="1"/>
      <c r="H720" s="8"/>
      <c r="I720" s="8"/>
      <c r="J720" s="8"/>
    </row>
    <row r="721" spans="1:10" ht="15.75" customHeight="1" x14ac:dyDescent="0.25">
      <c r="A721" s="1"/>
      <c r="B721" s="1"/>
      <c r="D721" s="1"/>
      <c r="H721" s="8"/>
      <c r="I721" s="8"/>
      <c r="J721" s="8"/>
    </row>
    <row r="722" spans="1:10" ht="15.75" customHeight="1" x14ac:dyDescent="0.25">
      <c r="A722" s="1"/>
      <c r="B722" s="1"/>
      <c r="D722" s="1"/>
      <c r="H722" s="8"/>
      <c r="I722" s="8"/>
      <c r="J722" s="8"/>
    </row>
    <row r="723" spans="1:10" ht="15.75" customHeight="1" x14ac:dyDescent="0.25">
      <c r="A723" s="1"/>
      <c r="B723" s="1"/>
      <c r="D723" s="1"/>
      <c r="H723" s="8"/>
      <c r="I723" s="8"/>
      <c r="J723" s="8"/>
    </row>
    <row r="724" spans="1:10" ht="15.75" customHeight="1" x14ac:dyDescent="0.25">
      <c r="A724" s="1"/>
      <c r="B724" s="1"/>
      <c r="D724" s="1"/>
      <c r="H724" s="8"/>
      <c r="I724" s="8"/>
      <c r="J724" s="8"/>
    </row>
    <row r="725" spans="1:10" ht="15.75" customHeight="1" x14ac:dyDescent="0.25">
      <c r="A725" s="1"/>
      <c r="B725" s="1"/>
      <c r="D725" s="1"/>
      <c r="H725" s="8"/>
      <c r="I725" s="8"/>
      <c r="J725" s="8"/>
    </row>
    <row r="726" spans="1:10" ht="15.75" customHeight="1" x14ac:dyDescent="0.25">
      <c r="A726" s="1"/>
      <c r="B726" s="1"/>
      <c r="D726" s="1"/>
      <c r="H726" s="8"/>
      <c r="I726" s="8"/>
      <c r="J726" s="8"/>
    </row>
    <row r="727" spans="1:10" ht="15.75" customHeight="1" x14ac:dyDescent="0.25">
      <c r="A727" s="1"/>
      <c r="B727" s="1"/>
      <c r="D727" s="1"/>
      <c r="H727" s="8"/>
      <c r="I727" s="8"/>
      <c r="J727" s="8"/>
    </row>
    <row r="728" spans="1:10" ht="15.75" customHeight="1" x14ac:dyDescent="0.25">
      <c r="A728" s="1"/>
      <c r="B728" s="1"/>
      <c r="D728" s="1"/>
      <c r="H728" s="8"/>
      <c r="I728" s="8"/>
      <c r="J728" s="8"/>
    </row>
    <row r="729" spans="1:10" ht="15.75" customHeight="1" x14ac:dyDescent="0.25">
      <c r="A729" s="1"/>
      <c r="B729" s="1"/>
      <c r="D729" s="1"/>
      <c r="H729" s="8"/>
      <c r="I729" s="8"/>
      <c r="J729" s="8"/>
    </row>
    <row r="730" spans="1:10" ht="15.75" customHeight="1" x14ac:dyDescent="0.25">
      <c r="A730" s="1"/>
      <c r="B730" s="1"/>
      <c r="D730" s="1"/>
      <c r="H730" s="8"/>
      <c r="I730" s="8"/>
      <c r="J730" s="8"/>
    </row>
    <row r="731" spans="1:10" ht="15.75" customHeight="1" x14ac:dyDescent="0.25">
      <c r="A731" s="1"/>
      <c r="B731" s="1"/>
      <c r="D731" s="1"/>
      <c r="H731" s="8"/>
      <c r="I731" s="8"/>
      <c r="J731" s="8"/>
    </row>
    <row r="732" spans="1:10" ht="15.75" customHeight="1" x14ac:dyDescent="0.25">
      <c r="A732" s="1"/>
      <c r="B732" s="1"/>
      <c r="D732" s="1"/>
      <c r="H732" s="8"/>
      <c r="I732" s="8"/>
      <c r="J732" s="8"/>
    </row>
    <row r="733" spans="1:10" ht="15.75" customHeight="1" x14ac:dyDescent="0.25">
      <c r="A733" s="1"/>
      <c r="B733" s="1"/>
      <c r="D733" s="1"/>
      <c r="H733" s="8"/>
      <c r="I733" s="8"/>
      <c r="J733" s="8"/>
    </row>
    <row r="734" spans="1:10" ht="15.75" customHeight="1" x14ac:dyDescent="0.25">
      <c r="A734" s="1"/>
      <c r="B734" s="1"/>
      <c r="D734" s="1"/>
      <c r="H734" s="8"/>
      <c r="I734" s="8"/>
      <c r="J734" s="8"/>
    </row>
    <row r="735" spans="1:10" ht="15.75" customHeight="1" x14ac:dyDescent="0.25">
      <c r="A735" s="1"/>
      <c r="B735" s="1"/>
      <c r="D735" s="1"/>
      <c r="H735" s="8"/>
      <c r="I735" s="8"/>
      <c r="J735" s="8"/>
    </row>
    <row r="736" spans="1:10" ht="15.75" customHeight="1" x14ac:dyDescent="0.25">
      <c r="A736" s="1"/>
      <c r="B736" s="1"/>
      <c r="D736" s="1"/>
      <c r="H736" s="8"/>
      <c r="I736" s="8"/>
      <c r="J736" s="8"/>
    </row>
    <row r="737" spans="1:10" ht="15.75" customHeight="1" x14ac:dyDescent="0.25">
      <c r="A737" s="1"/>
      <c r="B737" s="1"/>
      <c r="D737" s="1"/>
      <c r="H737" s="8"/>
      <c r="I737" s="8"/>
      <c r="J737" s="8"/>
    </row>
    <row r="738" spans="1:10" ht="15.75" customHeight="1" x14ac:dyDescent="0.25">
      <c r="A738" s="1"/>
      <c r="B738" s="1"/>
      <c r="D738" s="1"/>
      <c r="H738" s="8"/>
      <c r="I738" s="8"/>
      <c r="J738" s="8"/>
    </row>
    <row r="739" spans="1:10" ht="15.75" customHeight="1" x14ac:dyDescent="0.25">
      <c r="A739" s="1"/>
      <c r="B739" s="1"/>
      <c r="D739" s="1"/>
      <c r="H739" s="8"/>
      <c r="I739" s="8"/>
      <c r="J739" s="8"/>
    </row>
    <row r="740" spans="1:10" ht="15.75" customHeight="1" x14ac:dyDescent="0.25">
      <c r="A740" s="1"/>
      <c r="B740" s="1"/>
      <c r="D740" s="1"/>
      <c r="H740" s="8"/>
      <c r="I740" s="8"/>
      <c r="J740" s="8"/>
    </row>
    <row r="741" spans="1:10" ht="15.75" customHeight="1" x14ac:dyDescent="0.25">
      <c r="A741" s="1"/>
      <c r="B741" s="1"/>
      <c r="D741" s="1"/>
      <c r="H741" s="8"/>
      <c r="I741" s="8"/>
      <c r="J741" s="8"/>
    </row>
    <row r="742" spans="1:10" ht="15.75" customHeight="1" x14ac:dyDescent="0.25">
      <c r="A742" s="1"/>
      <c r="B742" s="1"/>
      <c r="D742" s="1"/>
      <c r="H742" s="8"/>
      <c r="I742" s="8"/>
      <c r="J742" s="8"/>
    </row>
    <row r="743" spans="1:10" ht="15.75" customHeight="1" x14ac:dyDescent="0.25">
      <c r="A743" s="1"/>
      <c r="B743" s="1"/>
      <c r="D743" s="1"/>
      <c r="H743" s="8"/>
      <c r="I743" s="8"/>
      <c r="J743" s="8"/>
    </row>
    <row r="744" spans="1:10" ht="15.75" customHeight="1" x14ac:dyDescent="0.25">
      <c r="A744" s="1"/>
      <c r="B744" s="1"/>
      <c r="D744" s="1"/>
      <c r="H744" s="8"/>
      <c r="I744" s="8"/>
      <c r="J744" s="8"/>
    </row>
    <row r="745" spans="1:10" ht="15.75" customHeight="1" x14ac:dyDescent="0.25">
      <c r="A745" s="1"/>
      <c r="B745" s="1"/>
      <c r="D745" s="1"/>
      <c r="H745" s="8"/>
      <c r="I745" s="8"/>
      <c r="J745" s="8"/>
    </row>
    <row r="746" spans="1:10" ht="15.75" customHeight="1" x14ac:dyDescent="0.25">
      <c r="A746" s="1"/>
      <c r="B746" s="1"/>
      <c r="D746" s="1"/>
      <c r="H746" s="8"/>
      <c r="I746" s="8"/>
      <c r="J746" s="8"/>
    </row>
    <row r="747" spans="1:10" ht="15.75" customHeight="1" x14ac:dyDescent="0.25">
      <c r="A747" s="1"/>
      <c r="B747" s="1"/>
      <c r="D747" s="1"/>
      <c r="H747" s="8"/>
      <c r="I747" s="8"/>
      <c r="J747" s="8"/>
    </row>
    <row r="748" spans="1:10" ht="15.75" customHeight="1" x14ac:dyDescent="0.25">
      <c r="A748" s="1"/>
      <c r="B748" s="1"/>
      <c r="D748" s="1"/>
      <c r="H748" s="8"/>
      <c r="I748" s="8"/>
      <c r="J748" s="8"/>
    </row>
    <row r="749" spans="1:10" ht="15.75" customHeight="1" x14ac:dyDescent="0.25">
      <c r="A749" s="1"/>
      <c r="B749" s="1"/>
      <c r="D749" s="1"/>
      <c r="H749" s="8"/>
      <c r="I749" s="8"/>
      <c r="J749" s="8"/>
    </row>
    <row r="750" spans="1:10" ht="15.75" customHeight="1" x14ac:dyDescent="0.25">
      <c r="A750" s="1"/>
      <c r="B750" s="1"/>
      <c r="D750" s="1"/>
      <c r="H750" s="8"/>
      <c r="I750" s="8"/>
      <c r="J750" s="8"/>
    </row>
    <row r="751" spans="1:10" ht="15.75" customHeight="1" x14ac:dyDescent="0.25">
      <c r="A751" s="1"/>
      <c r="B751" s="1"/>
      <c r="D751" s="1"/>
      <c r="H751" s="8"/>
      <c r="I751" s="8"/>
      <c r="J751" s="8"/>
    </row>
    <row r="752" spans="1:10" ht="15.75" customHeight="1" x14ac:dyDescent="0.25">
      <c r="A752" s="1"/>
      <c r="B752" s="1"/>
      <c r="D752" s="1"/>
      <c r="H752" s="8"/>
      <c r="I752" s="8"/>
      <c r="J752" s="8"/>
    </row>
    <row r="753" spans="1:10" ht="15.75" customHeight="1" x14ac:dyDescent="0.25">
      <c r="A753" s="1"/>
      <c r="B753" s="1"/>
      <c r="D753" s="1"/>
      <c r="H753" s="8"/>
      <c r="I753" s="8"/>
      <c r="J753" s="8"/>
    </row>
    <row r="754" spans="1:10" ht="15.75" customHeight="1" x14ac:dyDescent="0.25">
      <c r="A754" s="1"/>
      <c r="B754" s="1"/>
      <c r="D754" s="1"/>
      <c r="H754" s="8"/>
      <c r="I754" s="8"/>
      <c r="J754" s="8"/>
    </row>
    <row r="755" spans="1:10" ht="15.75" customHeight="1" x14ac:dyDescent="0.25">
      <c r="A755" s="1"/>
      <c r="B755" s="1"/>
      <c r="D755" s="1"/>
      <c r="H755" s="8"/>
      <c r="I755" s="8"/>
      <c r="J755" s="8"/>
    </row>
    <row r="756" spans="1:10" ht="15.75" customHeight="1" x14ac:dyDescent="0.25">
      <c r="A756" s="1"/>
      <c r="B756" s="1"/>
      <c r="D756" s="1"/>
      <c r="H756" s="8"/>
      <c r="I756" s="8"/>
      <c r="J756" s="8"/>
    </row>
    <row r="757" spans="1:10" ht="15.75" customHeight="1" x14ac:dyDescent="0.25">
      <c r="A757" s="1"/>
      <c r="B757" s="1"/>
      <c r="D757" s="1"/>
      <c r="H757" s="8"/>
      <c r="I757" s="8"/>
      <c r="J757" s="8"/>
    </row>
    <row r="758" spans="1:10" ht="15.75" customHeight="1" x14ac:dyDescent="0.25">
      <c r="A758" s="1"/>
      <c r="B758" s="1"/>
      <c r="D758" s="1"/>
      <c r="H758" s="8"/>
      <c r="I758" s="8"/>
      <c r="J758" s="8"/>
    </row>
    <row r="759" spans="1:10" ht="15.75" customHeight="1" x14ac:dyDescent="0.25">
      <c r="A759" s="1"/>
      <c r="B759" s="1"/>
      <c r="D759" s="1"/>
      <c r="H759" s="8"/>
      <c r="I759" s="8"/>
      <c r="J759" s="8"/>
    </row>
    <row r="760" spans="1:10" ht="15.75" customHeight="1" x14ac:dyDescent="0.25">
      <c r="A760" s="1"/>
      <c r="B760" s="1"/>
      <c r="D760" s="1"/>
      <c r="H760" s="8"/>
      <c r="I760" s="8"/>
      <c r="J760" s="8"/>
    </row>
    <row r="761" spans="1:10" ht="15.75" customHeight="1" x14ac:dyDescent="0.25">
      <c r="A761" s="1"/>
      <c r="B761" s="1"/>
      <c r="D761" s="1"/>
      <c r="H761" s="8"/>
      <c r="I761" s="8"/>
      <c r="J761" s="8"/>
    </row>
    <row r="762" spans="1:10" ht="15.75" customHeight="1" x14ac:dyDescent="0.25">
      <c r="A762" s="1"/>
      <c r="B762" s="1"/>
      <c r="D762" s="1"/>
      <c r="H762" s="8"/>
      <c r="I762" s="8"/>
      <c r="J762" s="8"/>
    </row>
    <row r="763" spans="1:10" ht="15.75" customHeight="1" x14ac:dyDescent="0.25">
      <c r="A763" s="1"/>
      <c r="B763" s="1"/>
      <c r="D763" s="1"/>
      <c r="H763" s="8"/>
      <c r="I763" s="8"/>
      <c r="J763" s="8"/>
    </row>
    <row r="764" spans="1:10" ht="15.75" customHeight="1" x14ac:dyDescent="0.25">
      <c r="A764" s="1"/>
      <c r="B764" s="1"/>
      <c r="D764" s="1"/>
      <c r="H764" s="8"/>
      <c r="I764" s="8"/>
      <c r="J764" s="8"/>
    </row>
    <row r="765" spans="1:10" ht="15.75" customHeight="1" x14ac:dyDescent="0.25">
      <c r="A765" s="1"/>
      <c r="B765" s="1"/>
      <c r="D765" s="1"/>
      <c r="H765" s="8"/>
      <c r="I765" s="8"/>
      <c r="J765" s="8"/>
    </row>
    <row r="766" spans="1:10" ht="15.75" customHeight="1" x14ac:dyDescent="0.25">
      <c r="A766" s="1"/>
      <c r="B766" s="1"/>
      <c r="D766" s="1"/>
      <c r="H766" s="8"/>
      <c r="I766" s="8"/>
      <c r="J766" s="8"/>
    </row>
    <row r="767" spans="1:10" ht="15.75" customHeight="1" x14ac:dyDescent="0.25">
      <c r="A767" s="1"/>
      <c r="B767" s="1"/>
      <c r="D767" s="1"/>
      <c r="H767" s="8"/>
      <c r="I767" s="8"/>
      <c r="J767" s="8"/>
    </row>
    <row r="768" spans="1:10" ht="15.75" customHeight="1" x14ac:dyDescent="0.25">
      <c r="A768" s="1"/>
      <c r="B768" s="1"/>
      <c r="D768" s="1"/>
      <c r="H768" s="8"/>
      <c r="I768" s="8"/>
      <c r="J768" s="8"/>
    </row>
    <row r="769" spans="1:10" ht="15.75" customHeight="1" x14ac:dyDescent="0.25">
      <c r="A769" s="1"/>
      <c r="B769" s="1"/>
      <c r="D769" s="1"/>
      <c r="H769" s="8"/>
      <c r="I769" s="8"/>
      <c r="J769" s="8"/>
    </row>
    <row r="770" spans="1:10" ht="15.75" customHeight="1" x14ac:dyDescent="0.25">
      <c r="A770" s="1"/>
      <c r="B770" s="1"/>
      <c r="D770" s="1"/>
      <c r="H770" s="8"/>
      <c r="I770" s="8"/>
      <c r="J770" s="8"/>
    </row>
    <row r="771" spans="1:10" ht="15.75" customHeight="1" x14ac:dyDescent="0.25">
      <c r="A771" s="1"/>
      <c r="B771" s="1"/>
      <c r="D771" s="1"/>
      <c r="H771" s="8"/>
      <c r="I771" s="8"/>
      <c r="J771" s="8"/>
    </row>
    <row r="772" spans="1:10" ht="15.75" customHeight="1" x14ac:dyDescent="0.25">
      <c r="A772" s="1"/>
      <c r="B772" s="1"/>
      <c r="D772" s="1"/>
      <c r="H772" s="8"/>
      <c r="I772" s="8"/>
      <c r="J772" s="8"/>
    </row>
    <row r="773" spans="1:10" ht="15.75" customHeight="1" x14ac:dyDescent="0.25">
      <c r="A773" s="1"/>
      <c r="B773" s="1"/>
      <c r="D773" s="1"/>
      <c r="H773" s="8"/>
      <c r="I773" s="8"/>
      <c r="J773" s="8"/>
    </row>
    <row r="774" spans="1:10" ht="15.75" customHeight="1" x14ac:dyDescent="0.25">
      <c r="A774" s="1"/>
      <c r="B774" s="1"/>
      <c r="D774" s="1"/>
      <c r="H774" s="8"/>
      <c r="I774" s="8"/>
      <c r="J774" s="8"/>
    </row>
    <row r="775" spans="1:10" ht="15.75" customHeight="1" x14ac:dyDescent="0.25">
      <c r="A775" s="1"/>
      <c r="B775" s="1"/>
      <c r="D775" s="1"/>
      <c r="H775" s="8"/>
      <c r="I775" s="8"/>
      <c r="J775" s="8"/>
    </row>
    <row r="776" spans="1:10" ht="15.75" customHeight="1" x14ac:dyDescent="0.25">
      <c r="A776" s="1"/>
      <c r="B776" s="1"/>
      <c r="D776" s="1"/>
      <c r="H776" s="8"/>
      <c r="I776" s="8"/>
      <c r="J776" s="8"/>
    </row>
    <row r="777" spans="1:10" ht="15.75" customHeight="1" x14ac:dyDescent="0.25">
      <c r="A777" s="1"/>
      <c r="B777" s="1"/>
      <c r="D777" s="1"/>
      <c r="H777" s="8"/>
      <c r="I777" s="8"/>
      <c r="J777" s="8"/>
    </row>
    <row r="778" spans="1:10" ht="15.75" customHeight="1" x14ac:dyDescent="0.25">
      <c r="A778" s="1"/>
      <c r="B778" s="1"/>
      <c r="D778" s="1"/>
      <c r="H778" s="8"/>
      <c r="I778" s="8"/>
      <c r="J778" s="8"/>
    </row>
    <row r="779" spans="1:10" ht="15.75" customHeight="1" x14ac:dyDescent="0.25">
      <c r="A779" s="1"/>
      <c r="B779" s="1"/>
      <c r="D779" s="1"/>
      <c r="H779" s="8"/>
      <c r="I779" s="8"/>
      <c r="J779" s="8"/>
    </row>
    <row r="780" spans="1:10" ht="15.75" customHeight="1" x14ac:dyDescent="0.25">
      <c r="A780" s="1"/>
      <c r="B780" s="1"/>
      <c r="D780" s="1"/>
      <c r="H780" s="8"/>
      <c r="I780" s="8"/>
      <c r="J780" s="8"/>
    </row>
    <row r="781" spans="1:10" ht="15.75" customHeight="1" x14ac:dyDescent="0.25">
      <c r="A781" s="1"/>
      <c r="B781" s="1"/>
      <c r="D781" s="1"/>
      <c r="H781" s="8"/>
      <c r="I781" s="8"/>
      <c r="J781" s="8"/>
    </row>
    <row r="782" spans="1:10" ht="15.75" customHeight="1" x14ac:dyDescent="0.25">
      <c r="A782" s="1"/>
      <c r="B782" s="1"/>
      <c r="D782" s="1"/>
      <c r="H782" s="8"/>
      <c r="I782" s="8"/>
      <c r="J782" s="8"/>
    </row>
    <row r="783" spans="1:10" ht="15.75" customHeight="1" x14ac:dyDescent="0.25">
      <c r="A783" s="1"/>
      <c r="B783" s="1"/>
      <c r="D783" s="1"/>
      <c r="H783" s="8"/>
      <c r="I783" s="8"/>
      <c r="J783" s="8"/>
    </row>
    <row r="784" spans="1:10" ht="15.75" customHeight="1" x14ac:dyDescent="0.25">
      <c r="A784" s="1"/>
      <c r="B784" s="1"/>
      <c r="D784" s="1"/>
      <c r="H784" s="8"/>
      <c r="I784" s="8"/>
      <c r="J784" s="8"/>
    </row>
    <row r="785" spans="1:10" ht="15.75" customHeight="1" x14ac:dyDescent="0.25">
      <c r="A785" s="1"/>
      <c r="B785" s="1"/>
      <c r="D785" s="1"/>
      <c r="H785" s="8"/>
      <c r="I785" s="8"/>
      <c r="J785" s="8"/>
    </row>
    <row r="786" spans="1:10" ht="15.75" customHeight="1" x14ac:dyDescent="0.25">
      <c r="A786" s="1"/>
      <c r="B786" s="1"/>
      <c r="D786" s="1"/>
      <c r="H786" s="8"/>
      <c r="I786" s="8"/>
      <c r="J786" s="8"/>
    </row>
    <row r="787" spans="1:10" ht="15.75" customHeight="1" x14ac:dyDescent="0.25">
      <c r="A787" s="1"/>
      <c r="B787" s="1"/>
      <c r="D787" s="1"/>
      <c r="H787" s="8"/>
      <c r="I787" s="8"/>
      <c r="J787" s="8"/>
    </row>
    <row r="788" spans="1:10" ht="15.75" customHeight="1" x14ac:dyDescent="0.25">
      <c r="A788" s="1"/>
      <c r="B788" s="1"/>
      <c r="D788" s="1"/>
      <c r="H788" s="8"/>
      <c r="I788" s="8"/>
      <c r="J788" s="8"/>
    </row>
    <row r="789" spans="1:10" ht="15.75" customHeight="1" x14ac:dyDescent="0.25">
      <c r="A789" s="1"/>
      <c r="B789" s="1"/>
      <c r="D789" s="1"/>
      <c r="H789" s="8"/>
      <c r="I789" s="8"/>
      <c r="J789" s="8"/>
    </row>
    <row r="790" spans="1:10" ht="15.75" customHeight="1" x14ac:dyDescent="0.25">
      <c r="A790" s="1"/>
      <c r="B790" s="1"/>
      <c r="D790" s="1"/>
      <c r="H790" s="8"/>
      <c r="I790" s="8"/>
      <c r="J790" s="8"/>
    </row>
    <row r="791" spans="1:10" ht="15.75" customHeight="1" x14ac:dyDescent="0.25">
      <c r="A791" s="1"/>
      <c r="B791" s="1"/>
      <c r="D791" s="1"/>
      <c r="H791" s="8"/>
      <c r="I791" s="8"/>
      <c r="J791" s="8"/>
    </row>
    <row r="792" spans="1:10" ht="15.75" customHeight="1" x14ac:dyDescent="0.25">
      <c r="A792" s="1"/>
      <c r="B792" s="1"/>
      <c r="D792" s="1"/>
      <c r="H792" s="8"/>
      <c r="I792" s="8"/>
      <c r="J792" s="8"/>
    </row>
    <row r="793" spans="1:10" ht="15.75" customHeight="1" x14ac:dyDescent="0.25">
      <c r="A793" s="1"/>
      <c r="B793" s="1"/>
      <c r="D793" s="1"/>
      <c r="H793" s="8"/>
      <c r="I793" s="8"/>
      <c r="J793" s="8"/>
    </row>
    <row r="794" spans="1:10" ht="15.75" customHeight="1" x14ac:dyDescent="0.25">
      <c r="A794" s="1"/>
      <c r="B794" s="1"/>
      <c r="D794" s="1"/>
      <c r="H794" s="8"/>
      <c r="I794" s="8"/>
      <c r="J794" s="8"/>
    </row>
    <row r="795" spans="1:10" ht="15.75" customHeight="1" x14ac:dyDescent="0.25">
      <c r="A795" s="1"/>
      <c r="B795" s="1"/>
      <c r="D795" s="1"/>
      <c r="H795" s="8"/>
      <c r="I795" s="8"/>
      <c r="J795" s="8"/>
    </row>
    <row r="796" spans="1:10" ht="15.75" customHeight="1" x14ac:dyDescent="0.25">
      <c r="A796" s="1"/>
      <c r="B796" s="1"/>
      <c r="D796" s="1"/>
      <c r="H796" s="8"/>
      <c r="I796" s="8"/>
      <c r="J796" s="8"/>
    </row>
    <row r="797" spans="1:10" ht="15.75" customHeight="1" x14ac:dyDescent="0.25">
      <c r="A797" s="1"/>
      <c r="B797" s="1"/>
      <c r="D797" s="1"/>
      <c r="H797" s="8"/>
      <c r="I797" s="8"/>
      <c r="J797" s="8"/>
    </row>
    <row r="798" spans="1:10" ht="15.75" customHeight="1" x14ac:dyDescent="0.25">
      <c r="A798" s="1"/>
      <c r="B798" s="1"/>
      <c r="D798" s="1"/>
      <c r="H798" s="8"/>
      <c r="I798" s="8"/>
      <c r="J798" s="8"/>
    </row>
    <row r="799" spans="1:10" ht="15.75" customHeight="1" x14ac:dyDescent="0.25">
      <c r="A799" s="1"/>
      <c r="B799" s="1"/>
      <c r="D799" s="1"/>
      <c r="H799" s="8"/>
      <c r="I799" s="8"/>
      <c r="J799" s="8"/>
    </row>
    <row r="800" spans="1:10" ht="15.75" customHeight="1" x14ac:dyDescent="0.25">
      <c r="A800" s="1"/>
      <c r="B800" s="1"/>
      <c r="D800" s="1"/>
      <c r="H800" s="8"/>
      <c r="I800" s="8"/>
      <c r="J800" s="8"/>
    </row>
    <row r="801" spans="1:10" ht="15.75" customHeight="1" x14ac:dyDescent="0.25">
      <c r="A801" s="1"/>
      <c r="B801" s="1"/>
      <c r="D801" s="1"/>
      <c r="H801" s="8"/>
      <c r="I801" s="8"/>
      <c r="J801" s="8"/>
    </row>
    <row r="802" spans="1:10" ht="15.75" customHeight="1" x14ac:dyDescent="0.25">
      <c r="A802" s="1"/>
      <c r="B802" s="1"/>
      <c r="D802" s="1"/>
      <c r="H802" s="8"/>
      <c r="I802" s="8"/>
      <c r="J802" s="8"/>
    </row>
    <row r="803" spans="1:10" ht="15.75" customHeight="1" x14ac:dyDescent="0.25">
      <c r="A803" s="1"/>
      <c r="B803" s="1"/>
      <c r="D803" s="1"/>
      <c r="H803" s="8"/>
      <c r="I803" s="8"/>
      <c r="J803" s="8"/>
    </row>
    <row r="804" spans="1:10" ht="15.75" customHeight="1" x14ac:dyDescent="0.25">
      <c r="A804" s="1"/>
      <c r="B804" s="1"/>
      <c r="D804" s="1"/>
      <c r="H804" s="8"/>
      <c r="I804" s="8"/>
      <c r="J804" s="8"/>
    </row>
    <row r="805" spans="1:10" ht="15.75" customHeight="1" x14ac:dyDescent="0.25">
      <c r="A805" s="1"/>
      <c r="B805" s="1"/>
      <c r="D805" s="1"/>
      <c r="H805" s="8"/>
      <c r="I805" s="8"/>
      <c r="J805" s="8"/>
    </row>
    <row r="806" spans="1:10" ht="15.75" customHeight="1" x14ac:dyDescent="0.25">
      <c r="A806" s="1"/>
      <c r="B806" s="1"/>
      <c r="D806" s="1"/>
      <c r="H806" s="8"/>
      <c r="I806" s="8"/>
      <c r="J806" s="8"/>
    </row>
    <row r="807" spans="1:10" ht="15.75" customHeight="1" x14ac:dyDescent="0.25">
      <c r="A807" s="1"/>
      <c r="B807" s="1"/>
      <c r="D807" s="1"/>
      <c r="H807" s="8"/>
      <c r="I807" s="8"/>
      <c r="J807" s="8"/>
    </row>
    <row r="808" spans="1:10" ht="15.75" customHeight="1" x14ac:dyDescent="0.25">
      <c r="A808" s="1"/>
      <c r="B808" s="1"/>
      <c r="D808" s="1"/>
      <c r="H808" s="8"/>
      <c r="I808" s="8"/>
      <c r="J808" s="8"/>
    </row>
    <row r="809" spans="1:10" ht="15.75" customHeight="1" x14ac:dyDescent="0.25">
      <c r="A809" s="1"/>
      <c r="B809" s="1"/>
      <c r="D809" s="1"/>
      <c r="H809" s="8"/>
      <c r="I809" s="8"/>
      <c r="J809" s="8"/>
    </row>
    <row r="810" spans="1:10" ht="15.75" customHeight="1" x14ac:dyDescent="0.25">
      <c r="A810" s="1"/>
      <c r="B810" s="1"/>
      <c r="D810" s="1"/>
      <c r="H810" s="8"/>
      <c r="I810" s="8"/>
      <c r="J810" s="8"/>
    </row>
    <row r="811" spans="1:10" ht="15.75" customHeight="1" x14ac:dyDescent="0.25">
      <c r="A811" s="1"/>
      <c r="B811" s="1"/>
      <c r="D811" s="1"/>
      <c r="H811" s="8"/>
      <c r="I811" s="8"/>
      <c r="J811" s="8"/>
    </row>
    <row r="812" spans="1:10" ht="15.75" customHeight="1" x14ac:dyDescent="0.25">
      <c r="A812" s="1"/>
      <c r="B812" s="1"/>
      <c r="D812" s="1"/>
      <c r="H812" s="8"/>
      <c r="I812" s="8"/>
      <c r="J812" s="8"/>
    </row>
    <row r="813" spans="1:10" ht="15.75" customHeight="1" x14ac:dyDescent="0.25">
      <c r="A813" s="1"/>
      <c r="B813" s="1"/>
      <c r="D813" s="1"/>
      <c r="H813" s="8"/>
      <c r="I813" s="8"/>
      <c r="J813" s="8"/>
    </row>
    <row r="814" spans="1:10" ht="15.75" customHeight="1" x14ac:dyDescent="0.25">
      <c r="A814" s="1"/>
      <c r="B814" s="1"/>
      <c r="D814" s="1"/>
      <c r="H814" s="8"/>
      <c r="I814" s="8"/>
      <c r="J814" s="8"/>
    </row>
    <row r="815" spans="1:10" ht="15.75" customHeight="1" x14ac:dyDescent="0.25">
      <c r="A815" s="1"/>
      <c r="B815" s="1"/>
      <c r="D815" s="1"/>
      <c r="H815" s="8"/>
      <c r="I815" s="8"/>
      <c r="J815" s="8"/>
    </row>
    <row r="816" spans="1:10" ht="15.75" customHeight="1" x14ac:dyDescent="0.25">
      <c r="A816" s="1"/>
      <c r="B816" s="1"/>
      <c r="D816" s="1"/>
      <c r="H816" s="8"/>
      <c r="I816" s="8"/>
      <c r="J816" s="8"/>
    </row>
    <row r="817" spans="1:10" ht="15.75" customHeight="1" x14ac:dyDescent="0.25">
      <c r="A817" s="1"/>
      <c r="B817" s="1"/>
      <c r="D817" s="1"/>
      <c r="H817" s="8"/>
      <c r="I817" s="8"/>
      <c r="J817" s="8"/>
    </row>
    <row r="818" spans="1:10" ht="15.75" customHeight="1" x14ac:dyDescent="0.25">
      <c r="A818" s="1"/>
      <c r="B818" s="1"/>
      <c r="D818" s="1"/>
      <c r="H818" s="8"/>
      <c r="I818" s="8"/>
      <c r="J818" s="8"/>
    </row>
    <row r="819" spans="1:10" ht="15.75" customHeight="1" x14ac:dyDescent="0.25">
      <c r="A819" s="1"/>
      <c r="B819" s="1"/>
      <c r="D819" s="1"/>
      <c r="H819" s="8"/>
      <c r="I819" s="8"/>
      <c r="J819" s="8"/>
    </row>
    <row r="820" spans="1:10" ht="15.75" customHeight="1" x14ac:dyDescent="0.25">
      <c r="A820" s="1"/>
      <c r="B820" s="1"/>
      <c r="D820" s="1"/>
      <c r="H820" s="8"/>
      <c r="I820" s="8"/>
      <c r="J820" s="8"/>
    </row>
    <row r="821" spans="1:10" ht="15.75" customHeight="1" x14ac:dyDescent="0.25">
      <c r="A821" s="1"/>
      <c r="B821" s="1"/>
      <c r="D821" s="1"/>
      <c r="H821" s="8"/>
      <c r="I821" s="8"/>
      <c r="J821" s="8"/>
    </row>
    <row r="822" spans="1:10" ht="15.75" customHeight="1" x14ac:dyDescent="0.25">
      <c r="A822" s="1"/>
      <c r="B822" s="1"/>
      <c r="D822" s="1"/>
      <c r="H822" s="8"/>
      <c r="I822" s="8"/>
      <c r="J822" s="8"/>
    </row>
    <row r="823" spans="1:10" ht="15.75" customHeight="1" x14ac:dyDescent="0.25">
      <c r="A823" s="1"/>
      <c r="B823" s="1"/>
      <c r="D823" s="1"/>
      <c r="H823" s="8"/>
      <c r="I823" s="8"/>
      <c r="J823" s="8"/>
    </row>
    <row r="824" spans="1:10" ht="15.75" customHeight="1" x14ac:dyDescent="0.25">
      <c r="A824" s="1"/>
      <c r="B824" s="1"/>
      <c r="D824" s="1"/>
      <c r="H824" s="8"/>
      <c r="I824" s="8"/>
      <c r="J824" s="8"/>
    </row>
    <row r="825" spans="1:10" ht="15.75" customHeight="1" x14ac:dyDescent="0.25">
      <c r="A825" s="1"/>
      <c r="B825" s="1"/>
      <c r="D825" s="1"/>
      <c r="H825" s="8"/>
      <c r="I825" s="8"/>
      <c r="J825" s="8"/>
    </row>
    <row r="826" spans="1:10" ht="15.75" customHeight="1" x14ac:dyDescent="0.25">
      <c r="A826" s="1"/>
      <c r="B826" s="1"/>
      <c r="D826" s="1"/>
      <c r="H826" s="8"/>
      <c r="I826" s="8"/>
      <c r="J826" s="8"/>
    </row>
    <row r="827" spans="1:10" ht="15.75" customHeight="1" x14ac:dyDescent="0.25">
      <c r="A827" s="1"/>
      <c r="B827" s="1"/>
      <c r="D827" s="1"/>
      <c r="H827" s="8"/>
      <c r="I827" s="8"/>
      <c r="J827" s="8"/>
    </row>
    <row r="828" spans="1:10" ht="15.75" customHeight="1" x14ac:dyDescent="0.25">
      <c r="A828" s="1"/>
      <c r="B828" s="1"/>
      <c r="D828" s="1"/>
      <c r="H828" s="8"/>
      <c r="I828" s="8"/>
      <c r="J828" s="8"/>
    </row>
    <row r="829" spans="1:10" ht="15.75" customHeight="1" x14ac:dyDescent="0.25">
      <c r="A829" s="1"/>
      <c r="B829" s="1"/>
      <c r="D829" s="1"/>
      <c r="H829" s="8"/>
      <c r="I829" s="8"/>
      <c r="J829" s="8"/>
    </row>
    <row r="830" spans="1:10" ht="15.75" customHeight="1" x14ac:dyDescent="0.25">
      <c r="A830" s="1"/>
      <c r="B830" s="1"/>
      <c r="D830" s="1"/>
      <c r="H830" s="8"/>
      <c r="I830" s="8"/>
      <c r="J830" s="8"/>
    </row>
    <row r="831" spans="1:10" ht="15.75" customHeight="1" x14ac:dyDescent="0.25">
      <c r="A831" s="1"/>
      <c r="B831" s="1"/>
      <c r="D831" s="1"/>
      <c r="H831" s="8"/>
      <c r="I831" s="8"/>
      <c r="J831" s="8"/>
    </row>
    <row r="832" spans="1:10" ht="15.75" customHeight="1" x14ac:dyDescent="0.25">
      <c r="A832" s="1"/>
      <c r="B832" s="1"/>
      <c r="D832" s="1"/>
      <c r="H832" s="8"/>
      <c r="I832" s="8"/>
      <c r="J832" s="8"/>
    </row>
    <row r="833" spans="1:10" ht="15.75" customHeight="1" x14ac:dyDescent="0.25">
      <c r="A833" s="1"/>
      <c r="B833" s="1"/>
      <c r="D833" s="1"/>
      <c r="H833" s="8"/>
      <c r="I833" s="8"/>
      <c r="J833" s="8"/>
    </row>
    <row r="834" spans="1:10" ht="15.75" customHeight="1" x14ac:dyDescent="0.25">
      <c r="A834" s="1"/>
      <c r="B834" s="1"/>
      <c r="D834" s="1"/>
      <c r="H834" s="8"/>
      <c r="I834" s="8"/>
      <c r="J834" s="8"/>
    </row>
    <row r="835" spans="1:10" ht="15.75" customHeight="1" x14ac:dyDescent="0.25">
      <c r="A835" s="1"/>
      <c r="B835" s="1"/>
      <c r="D835" s="1"/>
      <c r="H835" s="8"/>
      <c r="I835" s="8"/>
      <c r="J835" s="8"/>
    </row>
    <row r="836" spans="1:10" ht="15.75" customHeight="1" x14ac:dyDescent="0.25">
      <c r="A836" s="1"/>
      <c r="B836" s="1"/>
      <c r="D836" s="1"/>
      <c r="H836" s="8"/>
      <c r="I836" s="8"/>
      <c r="J836" s="8"/>
    </row>
    <row r="837" spans="1:10" ht="15.75" customHeight="1" x14ac:dyDescent="0.25">
      <c r="A837" s="1"/>
      <c r="B837" s="1"/>
      <c r="D837" s="1"/>
      <c r="H837" s="8"/>
      <c r="I837" s="8"/>
      <c r="J837" s="8"/>
    </row>
    <row r="838" spans="1:10" ht="15.75" customHeight="1" x14ac:dyDescent="0.25">
      <c r="A838" s="1"/>
      <c r="B838" s="1"/>
      <c r="D838" s="1"/>
      <c r="H838" s="8"/>
      <c r="I838" s="8"/>
      <c r="J838" s="8"/>
    </row>
    <row r="839" spans="1:10" ht="15.75" customHeight="1" x14ac:dyDescent="0.25">
      <c r="A839" s="1"/>
      <c r="B839" s="1"/>
      <c r="D839" s="1"/>
      <c r="H839" s="8"/>
      <c r="I839" s="8"/>
      <c r="J839" s="8"/>
    </row>
    <row r="840" spans="1:10" ht="15.75" customHeight="1" x14ac:dyDescent="0.25">
      <c r="A840" s="1"/>
      <c r="B840" s="1"/>
      <c r="D840" s="1"/>
      <c r="H840" s="8"/>
      <c r="I840" s="8"/>
      <c r="J840" s="8"/>
    </row>
    <row r="841" spans="1:10" ht="15.75" customHeight="1" x14ac:dyDescent="0.25">
      <c r="A841" s="1"/>
      <c r="B841" s="1"/>
      <c r="D841" s="1"/>
      <c r="H841" s="8"/>
      <c r="I841" s="8"/>
      <c r="J841" s="8"/>
    </row>
    <row r="842" spans="1:10" ht="15.75" customHeight="1" x14ac:dyDescent="0.25">
      <c r="A842" s="1"/>
      <c r="B842" s="1"/>
      <c r="D842" s="1"/>
      <c r="H842" s="8"/>
      <c r="I842" s="8"/>
      <c r="J842" s="8"/>
    </row>
    <row r="843" spans="1:10" ht="15.75" customHeight="1" x14ac:dyDescent="0.25">
      <c r="A843" s="1"/>
      <c r="B843" s="1"/>
      <c r="D843" s="1"/>
      <c r="H843" s="8"/>
      <c r="I843" s="8"/>
      <c r="J843" s="8"/>
    </row>
    <row r="844" spans="1:10" ht="15.75" customHeight="1" x14ac:dyDescent="0.25">
      <c r="A844" s="1"/>
      <c r="B844" s="1"/>
      <c r="D844" s="1"/>
      <c r="H844" s="8"/>
      <c r="I844" s="8"/>
      <c r="J844" s="8"/>
    </row>
    <row r="845" spans="1:10" ht="15.75" customHeight="1" x14ac:dyDescent="0.25">
      <c r="A845" s="1"/>
      <c r="B845" s="1"/>
      <c r="D845" s="1"/>
      <c r="H845" s="8"/>
      <c r="I845" s="8"/>
      <c r="J845" s="8"/>
    </row>
    <row r="846" spans="1:10" ht="15.75" customHeight="1" x14ac:dyDescent="0.25">
      <c r="A846" s="1"/>
      <c r="B846" s="1"/>
      <c r="D846" s="1"/>
      <c r="H846" s="8"/>
      <c r="I846" s="8"/>
      <c r="J846" s="8"/>
    </row>
    <row r="847" spans="1:10" ht="15.75" customHeight="1" x14ac:dyDescent="0.25">
      <c r="A847" s="1"/>
      <c r="B847" s="1"/>
      <c r="D847" s="1"/>
      <c r="H847" s="8"/>
      <c r="I847" s="8"/>
      <c r="J847" s="8"/>
    </row>
    <row r="848" spans="1:10" ht="15.75" customHeight="1" x14ac:dyDescent="0.25">
      <c r="A848" s="1"/>
      <c r="B848" s="1"/>
      <c r="D848" s="1"/>
      <c r="H848" s="8"/>
      <c r="I848" s="8"/>
      <c r="J848" s="8"/>
    </row>
    <row r="849" spans="1:10" ht="15.75" customHeight="1" x14ac:dyDescent="0.25">
      <c r="A849" s="1"/>
      <c r="B849" s="1"/>
      <c r="D849" s="1"/>
      <c r="H849" s="8"/>
      <c r="I849" s="8"/>
      <c r="J849" s="8"/>
    </row>
    <row r="850" spans="1:10" ht="15.75" customHeight="1" x14ac:dyDescent="0.25">
      <c r="A850" s="1"/>
      <c r="B850" s="1"/>
      <c r="D850" s="1"/>
      <c r="H850" s="8"/>
      <c r="I850" s="8"/>
      <c r="J850" s="8"/>
    </row>
    <row r="851" spans="1:10" ht="15.75" customHeight="1" x14ac:dyDescent="0.25">
      <c r="A851" s="1"/>
      <c r="B851" s="1"/>
      <c r="D851" s="1"/>
      <c r="H851" s="8"/>
      <c r="I851" s="8"/>
      <c r="J851" s="8"/>
    </row>
    <row r="852" spans="1:10" ht="15.75" customHeight="1" x14ac:dyDescent="0.25">
      <c r="A852" s="1"/>
      <c r="B852" s="1"/>
      <c r="D852" s="1"/>
      <c r="H852" s="8"/>
      <c r="I852" s="8"/>
      <c r="J852" s="8"/>
    </row>
    <row r="853" spans="1:10" ht="15.75" customHeight="1" x14ac:dyDescent="0.25">
      <c r="A853" s="1"/>
      <c r="B853" s="1"/>
      <c r="D853" s="1"/>
      <c r="H853" s="8"/>
      <c r="I853" s="8"/>
      <c r="J853" s="8"/>
    </row>
    <row r="854" spans="1:10" ht="15.75" customHeight="1" x14ac:dyDescent="0.25">
      <c r="A854" s="1"/>
      <c r="B854" s="1"/>
      <c r="D854" s="1"/>
      <c r="H854" s="8"/>
      <c r="I854" s="8"/>
      <c r="J854" s="8"/>
    </row>
    <row r="855" spans="1:10" ht="15.75" customHeight="1" x14ac:dyDescent="0.25">
      <c r="A855" s="1"/>
      <c r="B855" s="1"/>
      <c r="D855" s="1"/>
      <c r="H855" s="8"/>
      <c r="I855" s="8"/>
      <c r="J855" s="8"/>
    </row>
    <row r="856" spans="1:10" ht="15.75" customHeight="1" x14ac:dyDescent="0.25">
      <c r="A856" s="1"/>
      <c r="B856" s="1"/>
      <c r="D856" s="1"/>
      <c r="H856" s="8"/>
      <c r="I856" s="8"/>
      <c r="J856" s="8"/>
    </row>
    <row r="857" spans="1:10" ht="15.75" customHeight="1" x14ac:dyDescent="0.25">
      <c r="A857" s="1"/>
      <c r="B857" s="1"/>
      <c r="D857" s="1"/>
      <c r="H857" s="8"/>
      <c r="I857" s="8"/>
      <c r="J857" s="8"/>
    </row>
    <row r="858" spans="1:10" ht="15.75" customHeight="1" x14ac:dyDescent="0.25">
      <c r="A858" s="1"/>
      <c r="B858" s="1"/>
      <c r="D858" s="1"/>
      <c r="H858" s="8"/>
      <c r="I858" s="8"/>
      <c r="J858" s="8"/>
    </row>
    <row r="859" spans="1:10" ht="15.75" customHeight="1" x14ac:dyDescent="0.25">
      <c r="A859" s="1"/>
      <c r="B859" s="1"/>
      <c r="D859" s="1"/>
      <c r="H859" s="8"/>
      <c r="I859" s="8"/>
      <c r="J859" s="8"/>
    </row>
    <row r="860" spans="1:10" ht="15.75" customHeight="1" x14ac:dyDescent="0.25">
      <c r="A860" s="1"/>
      <c r="B860" s="1"/>
      <c r="D860" s="1"/>
      <c r="H860" s="8"/>
      <c r="I860" s="8"/>
      <c r="J860" s="8"/>
    </row>
    <row r="861" spans="1:10" ht="15.75" customHeight="1" x14ac:dyDescent="0.25">
      <c r="A861" s="1"/>
      <c r="B861" s="1"/>
      <c r="D861" s="1"/>
      <c r="H861" s="8"/>
      <c r="I861" s="8"/>
      <c r="J861" s="8"/>
    </row>
    <row r="862" spans="1:10" ht="15.75" customHeight="1" x14ac:dyDescent="0.25">
      <c r="A862" s="1"/>
      <c r="B862" s="1"/>
      <c r="D862" s="1"/>
      <c r="H862" s="8"/>
      <c r="I862" s="8"/>
      <c r="J862" s="8"/>
    </row>
    <row r="863" spans="1:10" ht="15.75" customHeight="1" x14ac:dyDescent="0.25">
      <c r="A863" s="1"/>
      <c r="B863" s="1"/>
      <c r="D863" s="1"/>
      <c r="H863" s="8"/>
      <c r="I863" s="8"/>
      <c r="J863" s="8"/>
    </row>
    <row r="864" spans="1:10" ht="15.75" customHeight="1" x14ac:dyDescent="0.25">
      <c r="A864" s="1"/>
      <c r="B864" s="1"/>
      <c r="D864" s="1"/>
      <c r="H864" s="8"/>
      <c r="I864" s="8"/>
      <c r="J864" s="8"/>
    </row>
    <row r="865" spans="1:10" ht="15.75" customHeight="1" x14ac:dyDescent="0.25">
      <c r="A865" s="1"/>
      <c r="B865" s="1"/>
      <c r="D865" s="1"/>
      <c r="H865" s="8"/>
      <c r="I865" s="8"/>
      <c r="J865" s="8"/>
    </row>
    <row r="866" spans="1:10" ht="15.75" customHeight="1" x14ac:dyDescent="0.25">
      <c r="A866" s="1"/>
      <c r="B866" s="1"/>
      <c r="D866" s="1"/>
      <c r="H866" s="8"/>
      <c r="I866" s="8"/>
      <c r="J866" s="8"/>
    </row>
    <row r="867" spans="1:10" ht="15.75" customHeight="1" x14ac:dyDescent="0.25">
      <c r="A867" s="1"/>
      <c r="B867" s="1"/>
      <c r="D867" s="1"/>
      <c r="H867" s="8"/>
      <c r="I867" s="8"/>
      <c r="J867" s="8"/>
    </row>
    <row r="868" spans="1:10" ht="15.75" customHeight="1" x14ac:dyDescent="0.25">
      <c r="A868" s="1"/>
      <c r="B868" s="1"/>
      <c r="D868" s="1"/>
      <c r="H868" s="8"/>
      <c r="I868" s="8"/>
      <c r="J868" s="8"/>
    </row>
    <row r="869" spans="1:10" ht="15.75" customHeight="1" x14ac:dyDescent="0.25">
      <c r="A869" s="1"/>
      <c r="B869" s="1"/>
      <c r="D869" s="1"/>
      <c r="H869" s="8"/>
      <c r="I869" s="8"/>
      <c r="J869" s="8"/>
    </row>
    <row r="870" spans="1:10" ht="15.75" customHeight="1" x14ac:dyDescent="0.25">
      <c r="A870" s="1"/>
      <c r="B870" s="1"/>
      <c r="D870" s="1"/>
      <c r="H870" s="8"/>
      <c r="I870" s="8"/>
      <c r="J870" s="8"/>
    </row>
    <row r="871" spans="1:10" ht="15.75" customHeight="1" x14ac:dyDescent="0.25">
      <c r="A871" s="1"/>
      <c r="B871" s="1"/>
      <c r="D871" s="1"/>
      <c r="H871" s="8"/>
      <c r="I871" s="8"/>
      <c r="J871" s="8"/>
    </row>
    <row r="872" spans="1:10" ht="15.75" customHeight="1" x14ac:dyDescent="0.25">
      <c r="A872" s="1"/>
      <c r="B872" s="1"/>
      <c r="D872" s="1"/>
      <c r="H872" s="8"/>
      <c r="I872" s="8"/>
      <c r="J872" s="8"/>
    </row>
    <row r="873" spans="1:10" ht="15.75" customHeight="1" x14ac:dyDescent="0.25">
      <c r="A873" s="1"/>
      <c r="B873" s="1"/>
      <c r="D873" s="1"/>
      <c r="H873" s="8"/>
      <c r="I873" s="8"/>
      <c r="J873" s="8"/>
    </row>
    <row r="874" spans="1:10" ht="15.75" customHeight="1" x14ac:dyDescent="0.25">
      <c r="A874" s="1"/>
      <c r="B874" s="1"/>
      <c r="D874" s="1"/>
      <c r="H874" s="8"/>
      <c r="I874" s="8"/>
      <c r="J874" s="8"/>
    </row>
    <row r="875" spans="1:10" ht="15.75" customHeight="1" x14ac:dyDescent="0.25">
      <c r="A875" s="1"/>
      <c r="B875" s="1"/>
      <c r="D875" s="1"/>
      <c r="H875" s="8"/>
      <c r="I875" s="8"/>
      <c r="J875" s="8"/>
    </row>
    <row r="876" spans="1:10" ht="15.75" customHeight="1" x14ac:dyDescent="0.25">
      <c r="A876" s="1"/>
      <c r="B876" s="1"/>
      <c r="D876" s="1"/>
      <c r="H876" s="8"/>
      <c r="I876" s="8"/>
      <c r="J876" s="8"/>
    </row>
    <row r="877" spans="1:10" ht="15.75" customHeight="1" x14ac:dyDescent="0.25">
      <c r="A877" s="1"/>
      <c r="B877" s="1"/>
      <c r="D877" s="1"/>
      <c r="H877" s="8"/>
      <c r="I877" s="8"/>
      <c r="J877" s="8"/>
    </row>
    <row r="878" spans="1:10" ht="15.75" customHeight="1" x14ac:dyDescent="0.25">
      <c r="A878" s="1"/>
      <c r="B878" s="1"/>
      <c r="D878" s="1"/>
      <c r="H878" s="8"/>
      <c r="I878" s="8"/>
      <c r="J878" s="8"/>
    </row>
    <row r="879" spans="1:10" ht="15.75" customHeight="1" x14ac:dyDescent="0.25">
      <c r="A879" s="1"/>
      <c r="B879" s="1"/>
      <c r="D879" s="1"/>
      <c r="H879" s="8"/>
      <c r="I879" s="8"/>
      <c r="J879" s="8"/>
    </row>
    <row r="880" spans="1:10" ht="15.75" customHeight="1" x14ac:dyDescent="0.25">
      <c r="A880" s="1"/>
      <c r="B880" s="1"/>
      <c r="D880" s="1"/>
      <c r="H880" s="8"/>
      <c r="I880" s="8"/>
      <c r="J880" s="8"/>
    </row>
    <row r="881" spans="1:10" ht="15.75" customHeight="1" x14ac:dyDescent="0.25">
      <c r="A881" s="1"/>
      <c r="B881" s="1"/>
      <c r="D881" s="1"/>
      <c r="H881" s="8"/>
      <c r="I881" s="8"/>
      <c r="J881" s="8"/>
    </row>
    <row r="882" spans="1:10" ht="15.75" customHeight="1" x14ac:dyDescent="0.25">
      <c r="A882" s="1"/>
      <c r="B882" s="1"/>
      <c r="D882" s="1"/>
      <c r="H882" s="8"/>
      <c r="I882" s="8"/>
      <c r="J882" s="8"/>
    </row>
    <row r="883" spans="1:10" ht="15.75" customHeight="1" x14ac:dyDescent="0.25">
      <c r="A883" s="1"/>
      <c r="B883" s="1"/>
      <c r="D883" s="1"/>
      <c r="H883" s="8"/>
      <c r="I883" s="8"/>
      <c r="J883" s="8"/>
    </row>
    <row r="884" spans="1:10" ht="15.75" customHeight="1" x14ac:dyDescent="0.25">
      <c r="A884" s="1"/>
      <c r="B884" s="1"/>
      <c r="D884" s="1"/>
      <c r="H884" s="8"/>
      <c r="I884" s="8"/>
      <c r="J884" s="8"/>
    </row>
    <row r="885" spans="1:10" ht="15.75" customHeight="1" x14ac:dyDescent="0.25">
      <c r="A885" s="1"/>
      <c r="B885" s="1"/>
      <c r="D885" s="1"/>
      <c r="H885" s="8"/>
      <c r="I885" s="8"/>
      <c r="J885" s="8"/>
    </row>
    <row r="886" spans="1:10" ht="15.75" customHeight="1" x14ac:dyDescent="0.25">
      <c r="A886" s="1"/>
      <c r="B886" s="1"/>
      <c r="D886" s="1"/>
      <c r="H886" s="8"/>
      <c r="I886" s="8"/>
      <c r="J886" s="8"/>
    </row>
    <row r="887" spans="1:10" ht="15.75" customHeight="1" x14ac:dyDescent="0.25">
      <c r="A887" s="1"/>
      <c r="B887" s="1"/>
      <c r="D887" s="1"/>
      <c r="H887" s="8"/>
      <c r="I887" s="8"/>
      <c r="J887" s="8"/>
    </row>
    <row r="888" spans="1:10" ht="15.75" customHeight="1" x14ac:dyDescent="0.25">
      <c r="A888" s="1"/>
      <c r="B888" s="1"/>
      <c r="D888" s="1"/>
      <c r="H888" s="8"/>
      <c r="I888" s="8"/>
      <c r="J888" s="8"/>
    </row>
    <row r="889" spans="1:10" ht="15.75" customHeight="1" x14ac:dyDescent="0.25">
      <c r="A889" s="1"/>
      <c r="B889" s="1"/>
      <c r="D889" s="1"/>
      <c r="H889" s="8"/>
      <c r="I889" s="8"/>
      <c r="J889" s="8"/>
    </row>
    <row r="890" spans="1:10" ht="15.75" customHeight="1" x14ac:dyDescent="0.25">
      <c r="A890" s="1"/>
      <c r="B890" s="1"/>
      <c r="D890" s="1"/>
      <c r="H890" s="8"/>
      <c r="I890" s="8"/>
      <c r="J890" s="8"/>
    </row>
    <row r="891" spans="1:10" ht="15.75" customHeight="1" x14ac:dyDescent="0.25">
      <c r="A891" s="1"/>
      <c r="B891" s="1"/>
      <c r="D891" s="1"/>
      <c r="H891" s="8"/>
      <c r="I891" s="8"/>
      <c r="J891" s="8"/>
    </row>
    <row r="892" spans="1:10" ht="15.75" customHeight="1" x14ac:dyDescent="0.25">
      <c r="A892" s="1"/>
      <c r="B892" s="1"/>
      <c r="D892" s="1"/>
      <c r="H892" s="8"/>
      <c r="I892" s="8"/>
      <c r="J892" s="8"/>
    </row>
    <row r="893" spans="1:10" ht="15.75" customHeight="1" x14ac:dyDescent="0.25">
      <c r="A893" s="1"/>
      <c r="B893" s="1"/>
      <c r="D893" s="1"/>
      <c r="H893" s="8"/>
      <c r="I893" s="8"/>
      <c r="J893" s="8"/>
    </row>
    <row r="894" spans="1:10" ht="15.75" customHeight="1" x14ac:dyDescent="0.25">
      <c r="A894" s="1"/>
      <c r="B894" s="1"/>
      <c r="D894" s="1"/>
      <c r="H894" s="8"/>
      <c r="I894" s="8"/>
      <c r="J894" s="8"/>
    </row>
    <row r="895" spans="1:10" ht="15.75" customHeight="1" x14ac:dyDescent="0.25">
      <c r="A895" s="1"/>
      <c r="B895" s="1"/>
      <c r="D895" s="1"/>
      <c r="H895" s="8"/>
      <c r="I895" s="8"/>
      <c r="J895" s="8"/>
    </row>
    <row r="896" spans="1:10" ht="15.75" customHeight="1" x14ac:dyDescent="0.25">
      <c r="A896" s="1"/>
      <c r="B896" s="1"/>
      <c r="D896" s="1"/>
      <c r="H896" s="8"/>
      <c r="I896" s="8"/>
      <c r="J896" s="8"/>
    </row>
    <row r="897" spans="1:10" ht="15.75" customHeight="1" x14ac:dyDescent="0.25">
      <c r="A897" s="1"/>
      <c r="B897" s="1"/>
      <c r="D897" s="1"/>
      <c r="H897" s="8"/>
      <c r="I897" s="8"/>
      <c r="J897" s="8"/>
    </row>
    <row r="898" spans="1:10" ht="15.75" customHeight="1" x14ac:dyDescent="0.25">
      <c r="A898" s="1"/>
      <c r="B898" s="1"/>
      <c r="D898" s="1"/>
      <c r="H898" s="8"/>
      <c r="I898" s="8"/>
      <c r="J898" s="8"/>
    </row>
    <row r="899" spans="1:10" ht="15.75" customHeight="1" x14ac:dyDescent="0.25">
      <c r="A899" s="1"/>
      <c r="B899" s="1"/>
      <c r="D899" s="1"/>
      <c r="H899" s="8"/>
      <c r="I899" s="8"/>
      <c r="J899" s="8"/>
    </row>
    <row r="900" spans="1:10" ht="15.75" customHeight="1" x14ac:dyDescent="0.25">
      <c r="A900" s="1"/>
      <c r="B900" s="1"/>
      <c r="D900" s="1"/>
      <c r="H900" s="8"/>
      <c r="I900" s="8"/>
      <c r="J900" s="8"/>
    </row>
    <row r="901" spans="1:10" ht="15.75" customHeight="1" x14ac:dyDescent="0.25">
      <c r="A901" s="1"/>
      <c r="B901" s="1"/>
      <c r="D901" s="1"/>
      <c r="H901" s="8"/>
      <c r="I901" s="8"/>
      <c r="J901" s="8"/>
    </row>
    <row r="902" spans="1:10" ht="15.75" customHeight="1" x14ac:dyDescent="0.25">
      <c r="A902" s="1"/>
      <c r="B902" s="1"/>
      <c r="D902" s="1"/>
      <c r="H902" s="8"/>
      <c r="I902" s="8"/>
      <c r="J902" s="8"/>
    </row>
    <row r="903" spans="1:10" ht="15.75" customHeight="1" x14ac:dyDescent="0.25">
      <c r="A903" s="1"/>
      <c r="B903" s="1"/>
      <c r="D903" s="1"/>
      <c r="H903" s="8"/>
      <c r="I903" s="8"/>
      <c r="J903" s="8"/>
    </row>
    <row r="904" spans="1:10" ht="15.75" customHeight="1" x14ac:dyDescent="0.25">
      <c r="A904" s="1"/>
      <c r="B904" s="1"/>
      <c r="D904" s="1"/>
      <c r="H904" s="8"/>
      <c r="I904" s="8"/>
      <c r="J904" s="8"/>
    </row>
    <row r="905" spans="1:10" ht="15.75" customHeight="1" x14ac:dyDescent="0.25">
      <c r="A905" s="1"/>
      <c r="B905" s="1"/>
      <c r="D905" s="1"/>
      <c r="H905" s="8"/>
      <c r="I905" s="8"/>
      <c r="J905" s="8"/>
    </row>
    <row r="906" spans="1:10" ht="15.75" customHeight="1" x14ac:dyDescent="0.25">
      <c r="A906" s="1"/>
      <c r="B906" s="1"/>
      <c r="D906" s="1"/>
      <c r="H906" s="8"/>
      <c r="I906" s="8"/>
      <c r="J906" s="8"/>
    </row>
    <row r="907" spans="1:10" ht="15.75" customHeight="1" x14ac:dyDescent="0.25">
      <c r="A907" s="1"/>
      <c r="B907" s="1"/>
      <c r="D907" s="1"/>
      <c r="H907" s="8"/>
      <c r="I907" s="8"/>
      <c r="J907" s="8"/>
    </row>
    <row r="908" spans="1:10" ht="15.75" customHeight="1" x14ac:dyDescent="0.25">
      <c r="A908" s="1"/>
      <c r="B908" s="1"/>
      <c r="D908" s="1"/>
      <c r="H908" s="8"/>
      <c r="I908" s="8"/>
      <c r="J908" s="8"/>
    </row>
    <row r="909" spans="1:10" ht="15.75" customHeight="1" x14ac:dyDescent="0.25">
      <c r="A909" s="1"/>
      <c r="B909" s="1"/>
      <c r="D909" s="1"/>
      <c r="H909" s="8"/>
      <c r="I909" s="8"/>
      <c r="J909" s="8"/>
    </row>
    <row r="910" spans="1:10" ht="15.75" customHeight="1" x14ac:dyDescent="0.25">
      <c r="A910" s="1"/>
      <c r="B910" s="1"/>
      <c r="D910" s="1"/>
      <c r="H910" s="8"/>
      <c r="I910" s="8"/>
      <c r="J910" s="8"/>
    </row>
    <row r="911" spans="1:10" ht="15.75" customHeight="1" x14ac:dyDescent="0.25">
      <c r="A911" s="1"/>
      <c r="B911" s="1"/>
      <c r="D911" s="1"/>
      <c r="H911" s="8"/>
      <c r="I911" s="8"/>
      <c r="J911" s="8"/>
    </row>
    <row r="912" spans="1:10" ht="15.75" customHeight="1" x14ac:dyDescent="0.25">
      <c r="A912" s="1"/>
      <c r="B912" s="1"/>
      <c r="D912" s="1"/>
      <c r="H912" s="8"/>
      <c r="I912" s="8"/>
      <c r="J912" s="8"/>
    </row>
    <row r="913" spans="1:10" ht="15.75" customHeight="1" x14ac:dyDescent="0.25">
      <c r="A913" s="1"/>
      <c r="B913" s="1"/>
      <c r="D913" s="1"/>
      <c r="H913" s="8"/>
      <c r="I913" s="8"/>
      <c r="J913" s="8"/>
    </row>
    <row r="914" spans="1:10" ht="15.75" customHeight="1" x14ac:dyDescent="0.25">
      <c r="A914" s="1"/>
      <c r="B914" s="1"/>
      <c r="D914" s="1"/>
      <c r="H914" s="8"/>
      <c r="I914" s="8"/>
      <c r="J914" s="8"/>
    </row>
    <row r="915" spans="1:10" ht="15.75" customHeight="1" x14ac:dyDescent="0.25">
      <c r="A915" s="1"/>
      <c r="B915" s="1"/>
      <c r="D915" s="1"/>
      <c r="H915" s="8"/>
      <c r="I915" s="8"/>
      <c r="J915" s="8"/>
    </row>
    <row r="916" spans="1:10" ht="15.75" customHeight="1" x14ac:dyDescent="0.25">
      <c r="A916" s="1"/>
      <c r="B916" s="1"/>
      <c r="D916" s="1"/>
      <c r="H916" s="8"/>
      <c r="I916" s="8"/>
      <c r="J916" s="8"/>
    </row>
    <row r="917" spans="1:10" ht="15.75" customHeight="1" x14ac:dyDescent="0.25">
      <c r="A917" s="1"/>
      <c r="B917" s="1"/>
      <c r="D917" s="1"/>
      <c r="H917" s="8"/>
      <c r="I917" s="8"/>
      <c r="J917" s="8"/>
    </row>
    <row r="918" spans="1:10" ht="15" customHeight="1" x14ac:dyDescent="0.25">
      <c r="A918" s="1"/>
      <c r="B918" s="1"/>
      <c r="D918" s="1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971E-9353-4767-886D-E7DD03BE2C30}">
  <dimension ref="A1:O686"/>
  <sheetViews>
    <sheetView showGridLines="0" tabSelected="1" topLeftCell="A10" zoomScaleNormal="100" workbookViewId="0">
      <selection activeCell="A39" sqref="A39"/>
    </sheetView>
  </sheetViews>
  <sheetFormatPr defaultColWidth="12.5703125" defaultRowHeight="15" customHeight="1" x14ac:dyDescent="0.25"/>
  <cols>
    <col min="1" max="1" width="3.140625" customWidth="1"/>
    <col min="2" max="2" width="3.7109375" customWidth="1"/>
    <col min="3" max="3" width="3.140625" style="1" customWidth="1"/>
    <col min="5" max="6" width="8.5703125" style="1" customWidth="1"/>
    <col min="7" max="7" width="11.7109375" style="29" customWidth="1"/>
    <col min="8" max="8" width="11.42578125" style="1" customWidth="1"/>
    <col min="9" max="9" width="12.140625" style="1" customWidth="1"/>
    <col min="10" max="10" width="11.7109375" style="1" customWidth="1"/>
    <col min="11" max="11" width="12.140625" style="1" customWidth="1"/>
    <col min="12" max="13" width="11.42578125" style="1" customWidth="1"/>
    <col min="14" max="14" width="10.85546875" style="1" customWidth="1"/>
    <col min="15" max="15" width="10.7109375" style="1" customWidth="1"/>
    <col min="16" max="26" width="8.5703125" style="1" customWidth="1"/>
    <col min="27" max="16384" width="12.5703125" style="1"/>
  </cols>
  <sheetData>
    <row r="1" spans="1:15" ht="15" customHeight="1" x14ac:dyDescent="0.25">
      <c r="A1" s="1"/>
      <c r="B1" s="1"/>
      <c r="D1" s="1"/>
    </row>
    <row r="2" spans="1:15" ht="11.25" customHeight="1" x14ac:dyDescent="0.25">
      <c r="A2" s="1"/>
      <c r="B2" s="1"/>
      <c r="D2" s="1"/>
      <c r="N2" s="1" t="s">
        <v>93</v>
      </c>
    </row>
    <row r="3" spans="1:15" ht="30.75" customHeight="1" x14ac:dyDescent="0.4">
      <c r="A3" s="13"/>
      <c r="B3" s="13"/>
      <c r="C3" s="15" t="s">
        <v>89</v>
      </c>
      <c r="D3" s="13"/>
      <c r="E3" s="13"/>
      <c r="F3" s="13"/>
      <c r="G3" s="13"/>
      <c r="H3" s="13"/>
      <c r="I3" s="13"/>
      <c r="J3" s="13"/>
      <c r="K3" s="14"/>
      <c r="L3" s="14"/>
      <c r="M3" s="14"/>
      <c r="N3" s="14"/>
      <c r="O3" s="14"/>
    </row>
    <row r="4" spans="1:15" ht="15" customHeight="1" x14ac:dyDescent="0.25">
      <c r="A4" s="13"/>
      <c r="B4" s="13"/>
      <c r="C4" s="13" t="s">
        <v>90</v>
      </c>
      <c r="D4" s="13"/>
      <c r="E4" s="13"/>
      <c r="F4" s="13"/>
      <c r="G4" s="16">
        <v>43831</v>
      </c>
      <c r="H4" s="16">
        <v>44197</v>
      </c>
      <c r="I4" s="16">
        <v>44562</v>
      </c>
      <c r="J4" s="16">
        <v>44927</v>
      </c>
      <c r="K4" s="17">
        <v>45292</v>
      </c>
      <c r="L4" s="17">
        <v>45658</v>
      </c>
      <c r="M4" s="17">
        <v>46023</v>
      </c>
      <c r="N4" s="17">
        <v>46388</v>
      </c>
      <c r="O4" s="14"/>
    </row>
    <row r="5" spans="1:15" ht="15" customHeight="1" x14ac:dyDescent="0.25">
      <c r="A5" s="13"/>
      <c r="B5" s="13"/>
      <c r="C5" s="13" t="s">
        <v>91</v>
      </c>
      <c r="D5" s="13"/>
      <c r="E5" s="13"/>
      <c r="F5" s="13"/>
      <c r="G5" s="16">
        <v>44196</v>
      </c>
      <c r="H5" s="16">
        <v>44561</v>
      </c>
      <c r="I5" s="16">
        <v>44926</v>
      </c>
      <c r="J5" s="16">
        <v>45291</v>
      </c>
      <c r="K5" s="17">
        <v>45657</v>
      </c>
      <c r="L5" s="17">
        <v>46022</v>
      </c>
      <c r="M5" s="17">
        <v>46387</v>
      </c>
      <c r="N5" s="17">
        <v>46752</v>
      </c>
      <c r="O5" s="17"/>
    </row>
    <row r="6" spans="1:15" ht="15" customHeight="1" x14ac:dyDescent="0.25">
      <c r="A6" s="13"/>
      <c r="B6" s="13"/>
      <c r="C6" s="13" t="s">
        <v>92</v>
      </c>
      <c r="D6" s="13"/>
      <c r="E6" s="13"/>
      <c r="F6" s="13"/>
      <c r="G6" s="13"/>
      <c r="H6" s="24" t="s">
        <v>94</v>
      </c>
      <c r="I6" s="24" t="s">
        <v>95</v>
      </c>
      <c r="J6" s="24" t="s">
        <v>96</v>
      </c>
      <c r="K6" s="25" t="s">
        <v>97</v>
      </c>
      <c r="L6" s="25" t="s">
        <v>98</v>
      </c>
      <c r="M6" s="25" t="s">
        <v>99</v>
      </c>
      <c r="N6" s="25" t="s">
        <v>100</v>
      </c>
      <c r="O6" s="18"/>
    </row>
    <row r="7" spans="1:15" ht="15" customHeight="1" x14ac:dyDescent="0.25">
      <c r="A7" s="13"/>
      <c r="B7" s="13"/>
      <c r="C7" s="13" t="s">
        <v>101</v>
      </c>
      <c r="D7" s="13"/>
      <c r="E7" s="13"/>
      <c r="F7" s="13"/>
      <c r="G7" s="13"/>
      <c r="H7" s="13">
        <v>365</v>
      </c>
      <c r="I7" s="13">
        <v>365</v>
      </c>
      <c r="J7" s="13">
        <v>365</v>
      </c>
      <c r="K7" s="18">
        <v>365</v>
      </c>
      <c r="L7" s="18">
        <v>366</v>
      </c>
      <c r="M7" s="18">
        <v>365</v>
      </c>
      <c r="N7" s="18">
        <v>365</v>
      </c>
      <c r="O7" s="18"/>
    </row>
    <row r="8" spans="1:15" ht="15" customHeight="1" x14ac:dyDescent="0.25">
      <c r="A8" s="13"/>
      <c r="B8" s="13"/>
      <c r="C8" s="13"/>
      <c r="D8" s="13"/>
      <c r="E8" s="13"/>
      <c r="F8" s="13"/>
      <c r="G8" s="30"/>
      <c r="H8" s="13"/>
      <c r="I8" s="13"/>
      <c r="J8" s="13"/>
      <c r="K8" s="14"/>
      <c r="L8" s="14"/>
      <c r="M8" s="14"/>
      <c r="N8" s="14"/>
      <c r="O8" s="14"/>
    </row>
    <row r="9" spans="1:15" s="19" customFormat="1" ht="15" customHeight="1" x14ac:dyDescent="0.25">
      <c r="C9" s="19" t="s">
        <v>87</v>
      </c>
      <c r="G9" s="19" t="s">
        <v>88</v>
      </c>
    </row>
    <row r="11" spans="1:15" ht="15.75" customHeight="1" x14ac:dyDescent="0.25">
      <c r="A11" s="1"/>
      <c r="B11" s="1"/>
      <c r="C11" s="41" t="s">
        <v>131</v>
      </c>
      <c r="D11" s="41"/>
      <c r="E11" s="41"/>
      <c r="F11" s="41"/>
      <c r="G11" s="42"/>
      <c r="H11" s="43"/>
      <c r="I11" s="43"/>
      <c r="J11" s="43"/>
      <c r="K11" s="48"/>
      <c r="L11" s="48"/>
      <c r="M11" s="48"/>
      <c r="N11" s="48"/>
    </row>
    <row r="12" spans="1:15" ht="15.75" customHeight="1" x14ac:dyDescent="0.25">
      <c r="A12" s="1"/>
      <c r="B12" s="1"/>
      <c r="C12" s="1" t="s">
        <v>134</v>
      </c>
      <c r="D12" s="1"/>
      <c r="G12" s="28" t="s">
        <v>149</v>
      </c>
      <c r="H12" s="8">
        <f>'Assumptions &amp; Drivers'!H25*'Assumptions &amp; Drivers'!H7</f>
        <v>130.86155753309427</v>
      </c>
      <c r="I12" s="8">
        <f>'Assumptions &amp; Drivers'!I25*'Assumptions &amp; Drivers'!I7</f>
        <v>157.35159551685635</v>
      </c>
      <c r="J12" s="8">
        <f>'Assumptions &amp; Drivers'!J25*'Assumptions &amp; Drivers'!J7</f>
        <v>193.21874905828517</v>
      </c>
      <c r="K12" s="37">
        <f>AVERAGE($H12:$J12)</f>
        <v>160.47730070274528</v>
      </c>
      <c r="L12" s="37">
        <f t="shared" ref="L12:N12" si="0">AVERAGE($H12:$J12)</f>
        <v>160.47730070274528</v>
      </c>
      <c r="M12" s="37">
        <f t="shared" si="0"/>
        <v>160.47730070274528</v>
      </c>
      <c r="N12" s="37">
        <f t="shared" si="0"/>
        <v>160.47730070274528</v>
      </c>
    </row>
    <row r="13" spans="1:15" ht="15.75" customHeight="1" x14ac:dyDescent="0.25">
      <c r="A13" s="1"/>
      <c r="B13" s="1"/>
      <c r="C13" s="1" t="s">
        <v>135</v>
      </c>
      <c r="D13" s="1"/>
      <c r="G13" s="28" t="s">
        <v>149</v>
      </c>
      <c r="H13" s="8">
        <f>'Assumptions &amp; Drivers'!H24*'Assumptions &amp; Drivers'!H7</f>
        <v>62.818230461390968</v>
      </c>
      <c r="I13" s="8">
        <f>'Assumptions &amp; Drivers'!I24*'Assumptions &amp; Drivers'!I7</f>
        <v>43.747871269884278</v>
      </c>
      <c r="J13" s="8">
        <f>'Assumptions &amp; Drivers'!J24*'Assumptions &amp; Drivers'!J7</f>
        <v>49.523816374800745</v>
      </c>
      <c r="K13" s="37">
        <f t="shared" ref="K13:N16" si="1">AVERAGE($H13:$J13)</f>
        <v>52.029972702025326</v>
      </c>
      <c r="L13" s="37">
        <f t="shared" si="1"/>
        <v>52.029972702025326</v>
      </c>
      <c r="M13" s="37">
        <f t="shared" si="1"/>
        <v>52.029972702025326</v>
      </c>
      <c r="N13" s="37">
        <f t="shared" si="1"/>
        <v>52.029972702025326</v>
      </c>
    </row>
    <row r="14" spans="1:15" ht="15.75" customHeight="1" x14ac:dyDescent="0.25">
      <c r="A14" s="1"/>
      <c r="B14" s="1"/>
      <c r="C14" s="1" t="s">
        <v>136</v>
      </c>
      <c r="D14" s="1"/>
      <c r="G14" s="28" t="s">
        <v>149</v>
      </c>
      <c r="H14" s="8">
        <f>'Assumptions &amp; Drivers'!H36*'Assumptions &amp; Drivers'!H7</f>
        <v>307.60955109411753</v>
      </c>
      <c r="I14" s="8">
        <f>'Assumptions &amp; Drivers'!I36*'Assumptions &amp; Drivers'!I7</f>
        <v>363.10344660757829</v>
      </c>
      <c r="J14" s="8">
        <f>'Assumptions &amp; Drivers'!J36*'Assumptions &amp; Drivers'!J7</f>
        <v>504.26617251837229</v>
      </c>
      <c r="K14" s="37">
        <f t="shared" si="1"/>
        <v>391.65972340668941</v>
      </c>
      <c r="L14" s="37">
        <f t="shared" si="1"/>
        <v>391.65972340668941</v>
      </c>
      <c r="M14" s="37">
        <f t="shared" si="1"/>
        <v>391.65972340668941</v>
      </c>
      <c r="N14" s="37">
        <f t="shared" si="1"/>
        <v>391.65972340668941</v>
      </c>
    </row>
    <row r="15" spans="1:15" ht="15.75" customHeight="1" x14ac:dyDescent="0.25">
      <c r="A15" s="1"/>
      <c r="B15" s="1"/>
      <c r="C15" s="1" t="s">
        <v>132</v>
      </c>
      <c r="D15" s="1"/>
      <c r="G15" s="28" t="s">
        <v>149</v>
      </c>
      <c r="H15" s="8">
        <f>H12+H13</f>
        <v>193.67978799448525</v>
      </c>
      <c r="I15" s="8">
        <f t="shared" ref="I15:J15" si="2">I12+I13</f>
        <v>201.09946678674063</v>
      </c>
      <c r="J15" s="8">
        <f t="shared" si="2"/>
        <v>242.74256543308593</v>
      </c>
      <c r="K15" s="37">
        <f t="shared" si="1"/>
        <v>212.50727340477059</v>
      </c>
      <c r="L15" s="37">
        <f t="shared" si="1"/>
        <v>212.50727340477059</v>
      </c>
      <c r="M15" s="37">
        <f t="shared" si="1"/>
        <v>212.50727340477059</v>
      </c>
      <c r="N15" s="37">
        <f t="shared" si="1"/>
        <v>212.50727340477059</v>
      </c>
    </row>
    <row r="16" spans="1:15" ht="15.75" customHeight="1" x14ac:dyDescent="0.25">
      <c r="A16" s="1"/>
      <c r="B16" s="1"/>
      <c r="C16" s="1" t="s">
        <v>133</v>
      </c>
      <c r="D16" s="1"/>
      <c r="G16" s="28" t="s">
        <v>149</v>
      </c>
      <c r="H16" s="8">
        <f>H14-H15</f>
        <v>113.92976309963228</v>
      </c>
      <c r="I16" s="8">
        <f t="shared" ref="I16:J16" si="3">I14-I15</f>
        <v>162.00397982083766</v>
      </c>
      <c r="J16" s="8">
        <f t="shared" si="3"/>
        <v>261.52360708528636</v>
      </c>
      <c r="K16" s="37">
        <f t="shared" si="1"/>
        <v>179.15245000191877</v>
      </c>
      <c r="L16" s="37">
        <f t="shared" si="1"/>
        <v>179.15245000191877</v>
      </c>
      <c r="M16" s="37">
        <f t="shared" si="1"/>
        <v>179.15245000191877</v>
      </c>
      <c r="N16" s="37">
        <f t="shared" si="1"/>
        <v>179.15245000191877</v>
      </c>
    </row>
    <row r="17" spans="1:14" ht="15.75" customHeight="1" x14ac:dyDescent="0.25">
      <c r="A17" s="1"/>
      <c r="B17" s="1"/>
      <c r="D17" s="1"/>
      <c r="G17" s="28"/>
      <c r="H17" s="8"/>
      <c r="I17" s="8"/>
      <c r="J17" s="8"/>
      <c r="K17" s="38"/>
      <c r="L17" s="38"/>
      <c r="M17" s="38"/>
      <c r="N17" s="38"/>
    </row>
    <row r="18" spans="1:14" ht="15.75" customHeight="1" x14ac:dyDescent="0.25">
      <c r="A18" s="1"/>
      <c r="B18" s="1"/>
      <c r="C18" s="41" t="s">
        <v>137</v>
      </c>
      <c r="D18" s="41"/>
      <c r="E18" s="41"/>
      <c r="F18" s="41"/>
      <c r="G18" s="28"/>
      <c r="H18" s="43"/>
      <c r="I18" s="43"/>
      <c r="J18" s="43"/>
      <c r="K18" s="48"/>
      <c r="L18" s="48"/>
      <c r="M18" s="48"/>
      <c r="N18" s="48"/>
    </row>
    <row r="19" spans="1:14" ht="15.75" customHeight="1" x14ac:dyDescent="0.25">
      <c r="A19" s="1"/>
      <c r="B19" s="1"/>
      <c r="C19" s="1" t="s">
        <v>138</v>
      </c>
      <c r="D19" s="1"/>
      <c r="G19" s="28"/>
      <c r="H19" s="44">
        <f>IS!H14/IS!H12</f>
        <v>0.38898140863873365</v>
      </c>
      <c r="I19" s="44">
        <f>IS!I14/IS!I12</f>
        <v>0.48826603748827097</v>
      </c>
      <c r="J19" s="44">
        <f>IS!J14/IS!J12</f>
        <v>0.50129077714972869</v>
      </c>
      <c r="K19" s="44">
        <f>IS!K14/IS!K12</f>
        <v>0.45951274109224449</v>
      </c>
      <c r="L19" s="38"/>
      <c r="M19" s="38"/>
      <c r="N19" s="38"/>
    </row>
    <row r="20" spans="1:14" ht="15.75" customHeight="1" x14ac:dyDescent="0.25">
      <c r="A20" s="1"/>
      <c r="B20" s="1"/>
      <c r="C20" s="1" t="s">
        <v>151</v>
      </c>
      <c r="D20" s="1"/>
      <c r="G20" s="28"/>
      <c r="H20" s="44">
        <f>IS!H23/IS!H12</f>
        <v>0.34192915598148699</v>
      </c>
      <c r="I20" s="44">
        <f>IS!I23/IS!I12</f>
        <v>0.28864879318070968</v>
      </c>
      <c r="J20" s="44">
        <f>IS!J23/IS!J12</f>
        <v>0.23495014113166501</v>
      </c>
      <c r="K20" s="38"/>
      <c r="L20" s="38"/>
      <c r="M20" s="38"/>
      <c r="N20" s="38"/>
    </row>
    <row r="21" spans="1:14" ht="15.75" customHeight="1" x14ac:dyDescent="0.25">
      <c r="A21" s="1"/>
      <c r="B21" s="1"/>
      <c r="C21" s="1" t="s">
        <v>139</v>
      </c>
      <c r="D21" s="1"/>
      <c r="G21" s="28"/>
      <c r="H21" s="44">
        <f>IS!H30/IS!H12</f>
        <v>0.15982985447721801</v>
      </c>
      <c r="I21" s="44">
        <f>IS!I30/IS!I12</f>
        <v>0.11000636275633614</v>
      </c>
      <c r="J21" s="44">
        <f>IS!J30/IS!J12</f>
        <v>0.11670806624506541</v>
      </c>
      <c r="K21" s="38"/>
      <c r="L21" s="38"/>
      <c r="M21" s="38"/>
      <c r="N21" s="38"/>
    </row>
    <row r="22" spans="1:14" ht="15.75" customHeight="1" x14ac:dyDescent="0.25">
      <c r="A22" s="1"/>
      <c r="B22" s="1"/>
      <c r="C22" s="1" t="s">
        <v>140</v>
      </c>
      <c r="D22" s="1"/>
      <c r="G22" s="28"/>
      <c r="H22" s="44">
        <f>IS!H30/BS!H29</f>
        <v>2.9267194500154657E-2</v>
      </c>
      <c r="I22" s="44">
        <f>IS!I30/BS!I29</f>
        <v>2.9821205653767165E-2</v>
      </c>
      <c r="J22" s="44">
        <f>IS!J30/BS!J29</f>
        <v>2.6635410259987544E-2</v>
      </c>
      <c r="K22" s="38"/>
      <c r="L22" s="38"/>
      <c r="M22" s="38"/>
      <c r="N22" s="38"/>
    </row>
    <row r="23" spans="1:14" ht="15.75" customHeight="1" x14ac:dyDescent="0.25">
      <c r="A23" s="1"/>
      <c r="B23" s="1"/>
      <c r="C23" s="1" t="s">
        <v>141</v>
      </c>
      <c r="D23" s="1"/>
      <c r="G23" s="28"/>
      <c r="H23" s="44">
        <f>IS!H30/BS!H54</f>
        <v>6.672363100755796E-2</v>
      </c>
      <c r="I23" s="44">
        <f>IS!I30/BS!I54</f>
        <v>5.64663093123089E-2</v>
      </c>
      <c r="J23" s="44">
        <f>IS!J30/BS!J54</f>
        <v>5.0432987005739054E-2</v>
      </c>
      <c r="K23" s="38"/>
      <c r="L23" s="38"/>
      <c r="M23" s="38"/>
      <c r="N23" s="38"/>
    </row>
    <row r="24" spans="1:14" ht="15.75" customHeight="1" x14ac:dyDescent="0.25">
      <c r="A24" s="1"/>
      <c r="B24" s="1"/>
      <c r="C24" s="1" t="s">
        <v>142</v>
      </c>
      <c r="D24" s="1"/>
      <c r="G24" s="28"/>
      <c r="H24" s="44">
        <f>(IS!H20*(1-'Assumptions &amp; Drivers'!H21))/(BS!H29-BS!H26-BS!H33-BS!H34)</f>
        <v>6.8606229293278129E-2</v>
      </c>
      <c r="I24" s="44">
        <f>(IS!I20*(1-'Assumptions &amp; Drivers'!I21))/(BS!I29-BS!I26-BS!I33-BS!I34)</f>
        <v>5.3941190036253819E-2</v>
      </c>
      <c r="J24" s="44">
        <f>(IS!J20*(1-'Assumptions &amp; Drivers'!J21))/(BS!J29-BS!J26-BS!J33-BS!J34)</f>
        <v>4.8885203787220652E-2</v>
      </c>
      <c r="K24" s="38"/>
      <c r="L24" s="38"/>
      <c r="M24" s="38"/>
      <c r="N24" s="38"/>
    </row>
    <row r="25" spans="1:14" ht="15.75" customHeight="1" x14ac:dyDescent="0.25">
      <c r="A25" s="1"/>
      <c r="B25" s="1"/>
      <c r="D25" s="1"/>
      <c r="G25" s="28"/>
      <c r="H25" s="44"/>
      <c r="I25" s="44"/>
      <c r="J25" s="44"/>
      <c r="K25" s="38"/>
      <c r="L25" s="38"/>
      <c r="M25" s="38"/>
      <c r="N25" s="38"/>
    </row>
    <row r="26" spans="1:14" ht="15.75" customHeight="1" x14ac:dyDescent="0.25">
      <c r="A26" s="1"/>
      <c r="B26" s="1"/>
      <c r="C26" s="41" t="s">
        <v>143</v>
      </c>
      <c r="D26" s="41"/>
      <c r="E26" s="41"/>
      <c r="F26" s="41"/>
      <c r="G26" s="28"/>
      <c r="H26" s="46"/>
      <c r="I26" s="46"/>
      <c r="J26" s="46"/>
      <c r="K26" s="48"/>
      <c r="L26" s="48"/>
      <c r="M26" s="48"/>
      <c r="N26" s="48"/>
    </row>
    <row r="27" spans="1:14" ht="15.75" customHeight="1" x14ac:dyDescent="0.25">
      <c r="A27" s="1"/>
      <c r="B27" s="1"/>
      <c r="C27" s="1" t="s">
        <v>144</v>
      </c>
      <c r="D27" s="1"/>
      <c r="G27" s="28" t="s">
        <v>154</v>
      </c>
      <c r="H27" s="47">
        <f>BS!H15/BS!H36</f>
        <v>0.67473826614572296</v>
      </c>
      <c r="I27" s="47">
        <f>BS!I15/BS!I36</f>
        <v>0.67619699502911834</v>
      </c>
      <c r="J27" s="47">
        <f>BS!J15/BS!J36</f>
        <v>0.63882248049171142</v>
      </c>
      <c r="K27" s="38"/>
      <c r="L27" s="38"/>
      <c r="M27" s="38"/>
      <c r="N27" s="38"/>
    </row>
    <row r="28" spans="1:14" ht="15.75" customHeight="1" x14ac:dyDescent="0.25">
      <c r="A28" s="1"/>
      <c r="B28" s="1"/>
      <c r="C28" s="1" t="s">
        <v>146</v>
      </c>
      <c r="D28" s="1"/>
      <c r="G28" s="28" t="s">
        <v>154</v>
      </c>
      <c r="H28" s="47">
        <f>BS!H20/BS!H36</f>
        <v>1.407416381460056</v>
      </c>
      <c r="I28" s="47">
        <f>BS!I20/BS!I36</f>
        <v>1.4764640536810332</v>
      </c>
      <c r="J28" s="47">
        <f>BS!J20/BS!J36</f>
        <v>1.3601044650113223</v>
      </c>
      <c r="K28" s="38"/>
      <c r="L28" s="38"/>
      <c r="M28" s="38"/>
      <c r="N28" s="38"/>
    </row>
    <row r="29" spans="1:14" ht="15.75" customHeight="1" x14ac:dyDescent="0.25">
      <c r="A29" s="1"/>
      <c r="B29" s="1"/>
      <c r="C29" s="1" t="s">
        <v>145</v>
      </c>
      <c r="D29" s="1"/>
      <c r="G29" s="28" t="s">
        <v>154</v>
      </c>
      <c r="H29" s="47">
        <f>(BS!H20-BS!H16)/BS!H36</f>
        <v>1.2515471827644344</v>
      </c>
      <c r="I29" s="47">
        <f>(BS!I20-BS!I16)/BS!I36</f>
        <v>1.383801434037635</v>
      </c>
      <c r="J29" s="47">
        <f>(BS!J20-BS!J16)/BS!J36</f>
        <v>1.2856944477319889</v>
      </c>
      <c r="K29" s="38"/>
      <c r="L29" s="38"/>
      <c r="M29" s="38"/>
      <c r="N29" s="38"/>
    </row>
    <row r="30" spans="1:14" ht="15.75" customHeight="1" x14ac:dyDescent="0.25">
      <c r="A30" s="1"/>
      <c r="B30" s="1"/>
      <c r="D30" s="1"/>
      <c r="G30" s="28"/>
      <c r="H30" s="44"/>
      <c r="I30" s="44"/>
      <c r="J30" s="44"/>
      <c r="K30" s="38"/>
      <c r="L30" s="38"/>
      <c r="M30" s="38"/>
      <c r="N30" s="38"/>
    </row>
    <row r="31" spans="1:14" ht="15.75" customHeight="1" x14ac:dyDescent="0.25">
      <c r="A31" s="1"/>
      <c r="B31" s="1"/>
      <c r="C31" s="41" t="s">
        <v>147</v>
      </c>
      <c r="D31" s="41"/>
      <c r="E31" s="41"/>
      <c r="F31" s="41"/>
      <c r="G31" s="28"/>
      <c r="H31" s="46"/>
      <c r="I31" s="46"/>
      <c r="J31" s="46"/>
      <c r="K31" s="48"/>
      <c r="L31" s="48"/>
      <c r="M31" s="48"/>
      <c r="N31" s="48"/>
    </row>
    <row r="32" spans="1:14" ht="15.75" customHeight="1" x14ac:dyDescent="0.25">
      <c r="A32" s="1"/>
      <c r="B32" s="1"/>
      <c r="C32" s="1" t="s">
        <v>148</v>
      </c>
      <c r="D32" s="1"/>
      <c r="G32" s="28"/>
      <c r="H32" s="44">
        <f>(BS!H39+BS!H32)/BS!H54</f>
        <v>0.45106374508789188</v>
      </c>
      <c r="I32" s="44">
        <f>(BS!I39+BS!I32)/BS!I54</f>
        <v>0.43993345990692523</v>
      </c>
      <c r="J32" s="44">
        <f>(BS!J39+BS!J32)/BS!J54</f>
        <v>0.42223193717115154</v>
      </c>
      <c r="K32" s="38"/>
      <c r="L32" s="38"/>
      <c r="M32" s="38"/>
      <c r="N32" s="38"/>
    </row>
    <row r="33" spans="1:14" ht="15.75" customHeight="1" x14ac:dyDescent="0.25">
      <c r="A33" s="1"/>
      <c r="B33" s="1"/>
      <c r="C33" s="1" t="s">
        <v>153</v>
      </c>
      <c r="D33" s="1"/>
      <c r="G33" s="28"/>
      <c r="H33" s="44">
        <f>(BS!H39+BS!H32)/(BS!H54+BS!H39+BS!H32)</f>
        <v>0.31085039965668126</v>
      </c>
      <c r="I33" s="44">
        <f>(BS!I39+BS!I32)/(BS!I54+BS!I39+BS!I32)</f>
        <v>0.30552346490744214</v>
      </c>
      <c r="J33" s="44">
        <f>(BS!J39+BS!J32)/(BS!J54+BS!J39+BS!J32)</f>
        <v>0.29687980288994181</v>
      </c>
      <c r="K33" s="38"/>
      <c r="L33" s="38"/>
      <c r="M33" s="38"/>
      <c r="N33" s="38"/>
    </row>
    <row r="34" spans="1:14" ht="15.75" customHeight="1" x14ac:dyDescent="0.25">
      <c r="A34" s="1"/>
      <c r="B34" s="1"/>
      <c r="C34" s="1" t="s">
        <v>152</v>
      </c>
      <c r="D34" s="1"/>
      <c r="G34" s="28" t="s">
        <v>154</v>
      </c>
      <c r="H34" s="47">
        <f>-IS!H23/IS!H25</f>
        <v>3.3037512339585389</v>
      </c>
      <c r="I34" s="47">
        <f>-IS!I23/IS!I25</f>
        <v>4.1016358839050131</v>
      </c>
      <c r="J34" s="47">
        <f>-IS!J23/IS!J25</f>
        <v>4.1809197926508519</v>
      </c>
      <c r="K34" s="38"/>
      <c r="L34" s="38"/>
      <c r="M34" s="38"/>
      <c r="N34" s="38"/>
    </row>
    <row r="35" spans="1:14" ht="15.75" customHeight="1" x14ac:dyDescent="0.25">
      <c r="A35" s="1"/>
      <c r="B35" s="1"/>
      <c r="D35" s="1"/>
      <c r="H35" s="35"/>
      <c r="I35" s="8"/>
      <c r="J35" s="8"/>
      <c r="K35" s="38"/>
      <c r="L35" s="38"/>
      <c r="M35" s="38"/>
      <c r="N35" s="38"/>
    </row>
    <row r="36" spans="1:14" ht="15.75" customHeight="1" x14ac:dyDescent="0.25">
      <c r="A36" s="1"/>
      <c r="B36" s="1"/>
      <c r="D36" s="1"/>
      <c r="H36" s="35"/>
      <c r="I36" s="8"/>
      <c r="J36" s="8"/>
      <c r="K36" s="38"/>
      <c r="L36" s="38"/>
      <c r="M36" s="38"/>
      <c r="N36" s="38"/>
    </row>
    <row r="37" spans="1:14" ht="15.75" customHeight="1" x14ac:dyDescent="0.25">
      <c r="A37" s="1"/>
      <c r="B37" s="1"/>
      <c r="D37" s="1"/>
      <c r="H37" s="35"/>
      <c r="I37" s="8"/>
      <c r="J37" s="8"/>
      <c r="K37" s="38"/>
      <c r="L37" s="38"/>
      <c r="M37" s="38"/>
      <c r="N37" s="38"/>
    </row>
    <row r="38" spans="1:14" ht="15.75" customHeight="1" x14ac:dyDescent="0.25">
      <c r="A38" s="1" t="s">
        <v>225</v>
      </c>
      <c r="B38" s="1"/>
      <c r="D38" s="1"/>
      <c r="H38" s="35"/>
      <c r="I38" s="8"/>
      <c r="J38" s="8"/>
      <c r="K38" s="38"/>
      <c r="L38" s="38"/>
      <c r="M38" s="38"/>
      <c r="N38" s="38"/>
    </row>
    <row r="39" spans="1:14" ht="15.75" customHeight="1" x14ac:dyDescent="0.25">
      <c r="A39" s="1"/>
      <c r="B39" s="1"/>
      <c r="D39" s="1"/>
      <c r="H39" s="35"/>
      <c r="I39" s="8"/>
      <c r="J39" s="8"/>
      <c r="K39" s="38"/>
      <c r="L39" s="38"/>
      <c r="M39" s="38"/>
      <c r="N39" s="38"/>
    </row>
    <row r="40" spans="1:14" ht="15.75" customHeight="1" x14ac:dyDescent="0.25">
      <c r="A40" s="1"/>
      <c r="B40" s="1"/>
      <c r="D40" s="1"/>
      <c r="H40" s="35"/>
      <c r="I40" s="8"/>
      <c r="J40" s="8"/>
      <c r="K40" s="38"/>
      <c r="L40" s="38"/>
      <c r="M40" s="38"/>
      <c r="N40" s="38"/>
    </row>
    <row r="41" spans="1:14" ht="15.75" customHeight="1" x14ac:dyDescent="0.25">
      <c r="A41" s="1"/>
      <c r="B41" s="1"/>
      <c r="D41" s="1"/>
      <c r="H41" s="35"/>
      <c r="I41" s="8"/>
      <c r="J41" s="8"/>
      <c r="K41" s="38"/>
      <c r="L41" s="38"/>
      <c r="M41" s="38"/>
      <c r="N41" s="38"/>
    </row>
    <row r="42" spans="1:14" ht="15.75" customHeight="1" x14ac:dyDescent="0.25">
      <c r="A42" s="1"/>
      <c r="B42" s="1"/>
      <c r="D42" s="1"/>
      <c r="H42" s="35"/>
      <c r="I42" s="8"/>
      <c r="J42" s="8"/>
      <c r="K42" s="38"/>
      <c r="L42" s="38"/>
      <c r="M42" s="38"/>
      <c r="N42" s="38"/>
    </row>
    <row r="43" spans="1:14" ht="15.75" customHeight="1" x14ac:dyDescent="0.25">
      <c r="A43" s="1"/>
      <c r="B43" s="1"/>
      <c r="D43" s="1"/>
      <c r="H43" s="35"/>
      <c r="I43" s="8"/>
      <c r="J43" s="8"/>
      <c r="K43" s="38"/>
      <c r="L43" s="38"/>
      <c r="M43" s="38"/>
      <c r="N43" s="38"/>
    </row>
    <row r="44" spans="1:14" ht="15.75" customHeight="1" x14ac:dyDescent="0.25">
      <c r="A44" s="1"/>
      <c r="B44" s="1"/>
      <c r="D44" s="1"/>
      <c r="H44" s="35"/>
      <c r="I44" s="8"/>
      <c r="J44" s="8"/>
      <c r="K44" s="38"/>
      <c r="L44" s="38"/>
      <c r="M44" s="38"/>
      <c r="N44" s="38"/>
    </row>
    <row r="45" spans="1:14" ht="15.75" customHeight="1" x14ac:dyDescent="0.25">
      <c r="A45" s="1"/>
      <c r="B45" s="1"/>
      <c r="D45" s="1"/>
      <c r="H45" s="35"/>
      <c r="I45" s="8"/>
      <c r="J45" s="8"/>
      <c r="K45" s="38"/>
      <c r="L45" s="38"/>
      <c r="M45" s="38"/>
      <c r="N45" s="38"/>
    </row>
    <row r="46" spans="1:14" ht="15.75" customHeight="1" x14ac:dyDescent="0.25">
      <c r="A46" s="1"/>
      <c r="B46" s="1"/>
      <c r="D46" s="1"/>
      <c r="H46" s="35"/>
      <c r="I46" s="8"/>
      <c r="J46" s="8"/>
      <c r="K46" s="38"/>
      <c r="L46" s="38"/>
      <c r="M46" s="38"/>
      <c r="N46" s="38"/>
    </row>
    <row r="47" spans="1:14" ht="15.75" customHeight="1" x14ac:dyDescent="0.25">
      <c r="A47" s="1"/>
      <c r="B47" s="1"/>
      <c r="D47" s="1"/>
      <c r="H47" s="35"/>
      <c r="I47" s="8"/>
      <c r="J47" s="8"/>
      <c r="K47" s="38"/>
      <c r="L47" s="38"/>
      <c r="M47" s="38"/>
      <c r="N47" s="38"/>
    </row>
    <row r="48" spans="1:14" ht="15.75" customHeight="1" x14ac:dyDescent="0.25">
      <c r="A48" s="1"/>
      <c r="B48" s="1"/>
      <c r="D48" s="1"/>
      <c r="H48" s="35"/>
      <c r="I48" s="8"/>
      <c r="J48" s="8"/>
      <c r="K48" s="38"/>
      <c r="L48" s="38"/>
      <c r="M48" s="38"/>
      <c r="N48" s="38"/>
    </row>
    <row r="49" spans="1:14" ht="15.75" customHeight="1" x14ac:dyDescent="0.25">
      <c r="A49" s="1"/>
      <c r="B49" s="1"/>
      <c r="D49" s="1"/>
      <c r="H49" s="35"/>
      <c r="I49" s="8"/>
      <c r="J49" s="8"/>
      <c r="K49" s="38"/>
      <c r="L49" s="38"/>
      <c r="M49" s="38"/>
      <c r="N49" s="38"/>
    </row>
    <row r="50" spans="1:14" ht="15.75" customHeight="1" x14ac:dyDescent="0.25">
      <c r="A50" s="1"/>
      <c r="B50" s="1"/>
      <c r="D50" s="1"/>
      <c r="H50" s="35"/>
      <c r="I50" s="8"/>
      <c r="J50" s="8"/>
      <c r="K50" s="38"/>
      <c r="L50" s="38"/>
      <c r="M50" s="38"/>
      <c r="N50" s="38"/>
    </row>
    <row r="51" spans="1:14" ht="15.75" customHeight="1" x14ac:dyDescent="0.25">
      <c r="A51" s="1"/>
      <c r="B51" s="1"/>
      <c r="D51" s="1"/>
      <c r="H51" s="35"/>
      <c r="I51" s="8"/>
      <c r="J51" s="8"/>
      <c r="K51" s="38"/>
      <c r="L51" s="38"/>
      <c r="M51" s="38"/>
      <c r="N51" s="38"/>
    </row>
    <row r="52" spans="1:14" ht="15.75" customHeight="1" x14ac:dyDescent="0.25">
      <c r="A52" s="1"/>
      <c r="B52" s="1"/>
      <c r="D52" s="1"/>
      <c r="H52" s="35"/>
      <c r="I52" s="8"/>
      <c r="J52" s="8"/>
      <c r="K52" s="38"/>
      <c r="L52" s="38"/>
      <c r="M52" s="38"/>
      <c r="N52" s="38"/>
    </row>
    <row r="53" spans="1:14" ht="15.75" customHeight="1" x14ac:dyDescent="0.25">
      <c r="A53" s="1"/>
      <c r="B53" s="1"/>
      <c r="D53" s="1"/>
      <c r="H53" s="35"/>
      <c r="I53" s="8"/>
      <c r="J53" s="8"/>
      <c r="K53" s="38"/>
      <c r="L53" s="38"/>
      <c r="M53" s="38"/>
      <c r="N53" s="38"/>
    </row>
    <row r="54" spans="1:14" ht="15.75" customHeight="1" x14ac:dyDescent="0.25">
      <c r="A54" s="1"/>
      <c r="B54" s="1"/>
      <c r="D54" s="1"/>
      <c r="H54" s="35"/>
      <c r="I54" s="8"/>
      <c r="J54" s="8"/>
      <c r="K54" s="38"/>
      <c r="L54" s="38"/>
      <c r="M54" s="38"/>
      <c r="N54" s="38"/>
    </row>
    <row r="55" spans="1:14" ht="15.75" customHeight="1" x14ac:dyDescent="0.25">
      <c r="A55" s="1"/>
      <c r="B55" s="1"/>
      <c r="D55" s="1"/>
      <c r="H55" s="35"/>
      <c r="I55" s="8"/>
      <c r="J55" s="8"/>
      <c r="K55" s="38"/>
      <c r="L55" s="38"/>
      <c r="M55" s="38"/>
      <c r="N55" s="38"/>
    </row>
    <row r="56" spans="1:14" ht="15.75" customHeight="1" x14ac:dyDescent="0.25">
      <c r="A56" s="1"/>
      <c r="B56" s="1"/>
      <c r="D56" s="1"/>
      <c r="H56" s="35"/>
      <c r="I56" s="8"/>
      <c r="J56" s="8"/>
      <c r="K56" s="38"/>
      <c r="L56" s="38"/>
      <c r="M56" s="38"/>
      <c r="N56" s="38"/>
    </row>
    <row r="57" spans="1:14" ht="15.75" customHeight="1" x14ac:dyDescent="0.25">
      <c r="A57" s="1"/>
      <c r="B57" s="1"/>
      <c r="D57" s="1"/>
      <c r="H57" s="35"/>
      <c r="I57" s="8"/>
      <c r="J57" s="8"/>
      <c r="K57" s="38"/>
      <c r="L57" s="38"/>
      <c r="M57" s="38"/>
      <c r="N57" s="38"/>
    </row>
    <row r="58" spans="1:14" ht="15.75" customHeight="1" x14ac:dyDescent="0.25">
      <c r="A58" s="1"/>
      <c r="B58" s="1"/>
      <c r="D58" s="1"/>
      <c r="H58" s="35"/>
      <c r="I58" s="8"/>
      <c r="J58" s="8"/>
      <c r="K58" s="38"/>
      <c r="L58" s="38"/>
      <c r="M58" s="38"/>
      <c r="N58" s="38"/>
    </row>
    <row r="59" spans="1:14" ht="15.75" customHeight="1" x14ac:dyDescent="0.25">
      <c r="A59" s="1"/>
      <c r="B59" s="1"/>
      <c r="D59" s="1"/>
      <c r="H59" s="8"/>
      <c r="I59" s="8"/>
      <c r="J59" s="8"/>
      <c r="K59" s="38"/>
      <c r="L59" s="38"/>
      <c r="M59" s="38"/>
      <c r="N59" s="38"/>
    </row>
    <row r="60" spans="1:14" ht="15.75" customHeight="1" x14ac:dyDescent="0.25">
      <c r="A60" s="1"/>
      <c r="B60" s="1"/>
      <c r="D60" s="1"/>
      <c r="H60" s="8"/>
      <c r="I60" s="8"/>
      <c r="J60" s="8"/>
      <c r="K60" s="38"/>
      <c r="L60" s="38"/>
      <c r="M60" s="38"/>
      <c r="N60" s="38"/>
    </row>
    <row r="61" spans="1:14" ht="15.75" customHeight="1" x14ac:dyDescent="0.25">
      <c r="A61" s="1"/>
      <c r="B61" s="1"/>
      <c r="D61" s="1"/>
      <c r="H61" s="8"/>
      <c r="I61" s="8"/>
      <c r="J61" s="8"/>
      <c r="K61" s="38"/>
      <c r="L61" s="38"/>
      <c r="M61" s="38"/>
      <c r="N61" s="38"/>
    </row>
    <row r="62" spans="1:14" ht="15.75" customHeight="1" x14ac:dyDescent="0.25">
      <c r="A62" s="1"/>
      <c r="B62" s="1"/>
      <c r="D62" s="1"/>
      <c r="H62" s="8"/>
      <c r="I62" s="8"/>
      <c r="J62" s="8"/>
      <c r="K62" s="38"/>
      <c r="L62" s="38"/>
      <c r="M62" s="38"/>
      <c r="N62" s="38"/>
    </row>
    <row r="63" spans="1:14" ht="15.75" customHeight="1" x14ac:dyDescent="0.25">
      <c r="A63" s="1"/>
      <c r="B63" s="1"/>
      <c r="D63" s="1"/>
      <c r="H63" s="8"/>
      <c r="I63" s="8"/>
      <c r="J63" s="8"/>
      <c r="K63" s="38"/>
      <c r="L63" s="38"/>
      <c r="M63" s="38"/>
      <c r="N63" s="38"/>
    </row>
    <row r="64" spans="1:14" ht="15.75" customHeight="1" x14ac:dyDescent="0.25">
      <c r="A64" s="1"/>
      <c r="B64" s="1"/>
      <c r="D64" s="1"/>
      <c r="H64" s="8"/>
      <c r="I64" s="8"/>
      <c r="J64" s="8"/>
      <c r="K64" s="38"/>
      <c r="L64" s="38"/>
      <c r="M64" s="38"/>
      <c r="N64" s="38"/>
    </row>
    <row r="65" spans="1:14" ht="15.75" customHeight="1" x14ac:dyDescent="0.25">
      <c r="A65" s="1"/>
      <c r="B65" s="1"/>
      <c r="D65" s="1"/>
      <c r="H65" s="8"/>
      <c r="I65" s="8"/>
      <c r="J65" s="8"/>
      <c r="K65" s="38"/>
      <c r="L65" s="38"/>
      <c r="M65" s="38"/>
      <c r="N65" s="38"/>
    </row>
    <row r="66" spans="1:14" ht="15.75" customHeight="1" x14ac:dyDescent="0.25">
      <c r="A66" s="1"/>
      <c r="B66" s="1"/>
      <c r="D66" s="1"/>
      <c r="H66" s="8"/>
      <c r="I66" s="8"/>
      <c r="J66" s="8"/>
      <c r="K66" s="38"/>
      <c r="L66" s="38"/>
      <c r="M66" s="38"/>
      <c r="N66" s="38"/>
    </row>
    <row r="67" spans="1:14" ht="15.75" customHeight="1" x14ac:dyDescent="0.25">
      <c r="A67" s="1"/>
      <c r="B67" s="1"/>
      <c r="D67" s="1"/>
      <c r="H67" s="8"/>
      <c r="I67" s="8"/>
      <c r="J67" s="8"/>
      <c r="K67" s="38"/>
      <c r="L67" s="38"/>
      <c r="M67" s="38"/>
      <c r="N67" s="38"/>
    </row>
    <row r="68" spans="1:14" ht="15.75" customHeight="1" x14ac:dyDescent="0.25">
      <c r="A68" s="1"/>
      <c r="B68" s="1"/>
      <c r="D68" s="1"/>
      <c r="H68" s="8"/>
      <c r="I68" s="8"/>
      <c r="J68" s="8"/>
      <c r="K68" s="38"/>
      <c r="L68" s="38"/>
      <c r="M68" s="38"/>
      <c r="N68" s="38"/>
    </row>
    <row r="69" spans="1:14" ht="15.75" customHeight="1" x14ac:dyDescent="0.25">
      <c r="A69" s="1"/>
      <c r="B69" s="1"/>
      <c r="D69" s="1"/>
      <c r="H69" s="8"/>
      <c r="I69" s="8"/>
      <c r="J69" s="8"/>
      <c r="K69" s="38"/>
      <c r="L69" s="38"/>
      <c r="M69" s="38"/>
      <c r="N69" s="38"/>
    </row>
    <row r="70" spans="1:14" ht="15.75" customHeight="1" x14ac:dyDescent="0.25">
      <c r="A70" s="1"/>
      <c r="B70" s="1"/>
      <c r="D70" s="1"/>
      <c r="H70" s="8"/>
      <c r="I70" s="8"/>
      <c r="J70" s="8"/>
      <c r="K70" s="38"/>
      <c r="L70" s="38"/>
      <c r="M70" s="38"/>
      <c r="N70" s="38"/>
    </row>
    <row r="71" spans="1:14" ht="15.75" customHeight="1" x14ac:dyDescent="0.25">
      <c r="A71" s="1"/>
      <c r="B71" s="1"/>
      <c r="D71" s="1"/>
      <c r="H71" s="8"/>
      <c r="I71" s="8"/>
      <c r="J71" s="8"/>
      <c r="K71" s="38"/>
      <c r="L71" s="38"/>
      <c r="M71" s="38"/>
      <c r="N71" s="38"/>
    </row>
    <row r="72" spans="1:14" ht="15.75" customHeight="1" x14ac:dyDescent="0.25">
      <c r="A72" s="1"/>
      <c r="B72" s="1"/>
      <c r="D72" s="1"/>
      <c r="H72" s="8"/>
      <c r="I72" s="8"/>
      <c r="J72" s="8"/>
      <c r="K72" s="38"/>
      <c r="L72" s="38"/>
      <c r="M72" s="38"/>
      <c r="N72" s="38"/>
    </row>
    <row r="73" spans="1:14" ht="15.75" customHeight="1" x14ac:dyDescent="0.25">
      <c r="A73" s="1"/>
      <c r="B73" s="1"/>
      <c r="D73" s="1"/>
      <c r="H73" s="8"/>
      <c r="I73" s="8"/>
      <c r="J73" s="8"/>
      <c r="K73" s="38"/>
      <c r="L73" s="38"/>
      <c r="M73" s="38"/>
      <c r="N73" s="38"/>
    </row>
    <row r="74" spans="1:14" ht="15.75" customHeight="1" x14ac:dyDescent="0.25">
      <c r="A74" s="1"/>
      <c r="B74" s="1"/>
      <c r="D74" s="1"/>
      <c r="H74" s="8"/>
      <c r="I74" s="8"/>
      <c r="J74" s="8"/>
      <c r="K74" s="38"/>
      <c r="L74" s="38"/>
      <c r="M74" s="38"/>
      <c r="N74" s="38"/>
    </row>
    <row r="75" spans="1:14" ht="15.75" customHeight="1" x14ac:dyDescent="0.25">
      <c r="A75" s="1"/>
      <c r="B75" s="1"/>
      <c r="D75" s="1"/>
      <c r="H75" s="8"/>
      <c r="I75" s="8"/>
      <c r="J75" s="8"/>
      <c r="K75" s="38"/>
      <c r="L75" s="38"/>
      <c r="M75" s="38"/>
      <c r="N75" s="38"/>
    </row>
    <row r="76" spans="1:14" ht="15.75" customHeight="1" x14ac:dyDescent="0.25">
      <c r="A76" s="1"/>
      <c r="B76" s="1"/>
      <c r="D76" s="1"/>
      <c r="H76" s="8"/>
      <c r="I76" s="8"/>
      <c r="J76" s="8"/>
      <c r="K76" s="38"/>
      <c r="L76" s="38"/>
      <c r="M76" s="38"/>
      <c r="N76" s="38"/>
    </row>
    <row r="77" spans="1:14" ht="15.75" customHeight="1" x14ac:dyDescent="0.25">
      <c r="A77" s="1"/>
      <c r="B77" s="1"/>
      <c r="D77" s="1"/>
      <c r="H77" s="8"/>
      <c r="I77" s="8"/>
      <c r="J77" s="8"/>
      <c r="K77" s="38"/>
      <c r="L77" s="38"/>
      <c r="M77" s="38"/>
      <c r="N77" s="38"/>
    </row>
    <row r="78" spans="1:14" ht="15.75" customHeight="1" x14ac:dyDescent="0.25">
      <c r="A78" s="1"/>
      <c r="B78" s="1"/>
      <c r="D78" s="1"/>
      <c r="H78" s="8"/>
      <c r="I78" s="8"/>
      <c r="J78" s="8"/>
      <c r="K78" s="38"/>
      <c r="L78" s="38"/>
      <c r="M78" s="38"/>
      <c r="N78" s="38"/>
    </row>
    <row r="79" spans="1:14" ht="15.75" customHeight="1" x14ac:dyDescent="0.25">
      <c r="A79" s="1"/>
      <c r="B79" s="1"/>
      <c r="D79" s="1"/>
      <c r="H79" s="8"/>
      <c r="I79" s="8"/>
      <c r="J79" s="8"/>
      <c r="K79" s="38"/>
      <c r="L79" s="38"/>
      <c r="M79" s="38"/>
      <c r="N79" s="38"/>
    </row>
    <row r="80" spans="1:14" ht="15.75" customHeight="1" x14ac:dyDescent="0.25">
      <c r="A80" s="1"/>
      <c r="B80" s="1"/>
      <c r="D80" s="1"/>
      <c r="H80" s="8"/>
      <c r="I80" s="8"/>
      <c r="J80" s="8"/>
      <c r="K80" s="38"/>
      <c r="L80" s="38"/>
      <c r="M80" s="38"/>
      <c r="N80" s="38"/>
    </row>
    <row r="81" spans="1:14" ht="15.75" customHeight="1" x14ac:dyDescent="0.25">
      <c r="A81" s="1"/>
      <c r="B81" s="1"/>
      <c r="D81" s="1"/>
      <c r="H81" s="8"/>
      <c r="I81" s="8"/>
      <c r="J81" s="8"/>
      <c r="K81" s="38"/>
      <c r="L81" s="38"/>
      <c r="M81" s="38"/>
      <c r="N81" s="38"/>
    </row>
    <row r="82" spans="1:14" ht="15.75" customHeight="1" x14ac:dyDescent="0.25">
      <c r="A82" s="1"/>
      <c r="B82" s="1"/>
      <c r="D82" s="1"/>
      <c r="H82" s="8"/>
      <c r="I82" s="8"/>
      <c r="J82" s="8"/>
      <c r="K82" s="38"/>
      <c r="L82" s="38"/>
      <c r="M82" s="38"/>
      <c r="N82" s="38"/>
    </row>
    <row r="83" spans="1:14" ht="15.75" customHeight="1" x14ac:dyDescent="0.25">
      <c r="A83" s="1"/>
      <c r="B83" s="1"/>
      <c r="D83" s="1"/>
      <c r="H83" s="8"/>
      <c r="I83" s="8"/>
      <c r="J83" s="8"/>
      <c r="K83" s="38"/>
      <c r="L83" s="38"/>
      <c r="M83" s="38"/>
      <c r="N83" s="38"/>
    </row>
    <row r="84" spans="1:14" ht="15.75" customHeight="1" x14ac:dyDescent="0.25">
      <c r="A84" s="1"/>
      <c r="B84" s="1"/>
      <c r="D84" s="1"/>
      <c r="H84" s="8"/>
      <c r="I84" s="8"/>
      <c r="J84" s="8"/>
      <c r="K84" s="38"/>
      <c r="L84" s="38"/>
      <c r="M84" s="38"/>
      <c r="N84" s="38"/>
    </row>
    <row r="85" spans="1:14" ht="15.75" customHeight="1" x14ac:dyDescent="0.25">
      <c r="A85" s="1"/>
      <c r="B85" s="1"/>
      <c r="D85" s="1"/>
      <c r="H85" s="8"/>
      <c r="I85" s="8"/>
      <c r="J85" s="8"/>
      <c r="K85" s="38"/>
      <c r="L85" s="38"/>
      <c r="M85" s="38"/>
      <c r="N85" s="38"/>
    </row>
    <row r="86" spans="1:14" ht="15.75" customHeight="1" x14ac:dyDescent="0.25">
      <c r="A86" s="1"/>
      <c r="B86" s="1"/>
      <c r="D86" s="1"/>
      <c r="H86" s="8"/>
      <c r="I86" s="8"/>
      <c r="J86" s="8"/>
      <c r="K86" s="38"/>
      <c r="L86" s="38"/>
      <c r="M86" s="38"/>
      <c r="N86" s="38"/>
    </row>
    <row r="87" spans="1:14" ht="15.75" customHeight="1" x14ac:dyDescent="0.25">
      <c r="A87" s="1"/>
      <c r="B87" s="1"/>
      <c r="D87" s="1"/>
      <c r="H87" s="8"/>
      <c r="I87" s="8"/>
      <c r="J87" s="8"/>
      <c r="K87" s="38"/>
      <c r="L87" s="38"/>
      <c r="M87" s="38"/>
      <c r="N87" s="38"/>
    </row>
    <row r="88" spans="1:14" ht="15.75" customHeight="1" x14ac:dyDescent="0.25">
      <c r="A88" s="1"/>
      <c r="B88" s="1"/>
      <c r="D88" s="1"/>
      <c r="H88" s="8"/>
      <c r="I88" s="8"/>
      <c r="J88" s="8"/>
      <c r="K88" s="38"/>
      <c r="L88" s="38"/>
      <c r="M88" s="38"/>
      <c r="N88" s="38"/>
    </row>
    <row r="89" spans="1:14" ht="15.75" customHeight="1" x14ac:dyDescent="0.25">
      <c r="A89" s="1"/>
      <c r="B89" s="1"/>
      <c r="D89" s="1"/>
      <c r="H89" s="8"/>
      <c r="I89" s="8"/>
      <c r="J89" s="8"/>
      <c r="K89" s="38"/>
      <c r="L89" s="38"/>
      <c r="M89" s="38"/>
      <c r="N89" s="38"/>
    </row>
    <row r="90" spans="1:14" ht="15.75" customHeight="1" x14ac:dyDescent="0.25">
      <c r="A90" s="1"/>
      <c r="B90" s="1"/>
      <c r="D90" s="1"/>
      <c r="H90" s="8"/>
      <c r="I90" s="8"/>
      <c r="J90" s="8"/>
      <c r="K90" s="38"/>
      <c r="L90" s="38"/>
      <c r="M90" s="38"/>
      <c r="N90" s="38"/>
    </row>
    <row r="91" spans="1:14" ht="15.75" customHeight="1" x14ac:dyDescent="0.25">
      <c r="A91" s="1"/>
      <c r="B91" s="1"/>
      <c r="D91" s="1"/>
      <c r="H91" s="8"/>
      <c r="I91" s="8"/>
      <c r="J91" s="8"/>
      <c r="K91" s="38"/>
      <c r="L91" s="38"/>
      <c r="M91" s="38"/>
      <c r="N91" s="38"/>
    </row>
    <row r="92" spans="1:14" ht="15.75" customHeight="1" x14ac:dyDescent="0.25">
      <c r="A92" s="1"/>
      <c r="B92" s="1"/>
      <c r="D92" s="1"/>
      <c r="H92" s="8"/>
      <c r="I92" s="8"/>
      <c r="J92" s="8"/>
      <c r="K92" s="38"/>
      <c r="L92" s="38"/>
      <c r="M92" s="38"/>
      <c r="N92" s="38"/>
    </row>
    <row r="93" spans="1:14" ht="15.75" customHeight="1" x14ac:dyDescent="0.25">
      <c r="A93" s="1"/>
      <c r="B93" s="1"/>
      <c r="D93" s="1"/>
      <c r="H93" s="8"/>
      <c r="I93" s="8"/>
      <c r="J93" s="8"/>
      <c r="K93" s="38"/>
      <c r="L93" s="38"/>
      <c r="M93" s="38"/>
      <c r="N93" s="38"/>
    </row>
    <row r="94" spans="1:14" ht="15.75" customHeight="1" x14ac:dyDescent="0.25">
      <c r="A94" s="1"/>
      <c r="B94" s="1"/>
      <c r="D94" s="1"/>
      <c r="H94" s="8"/>
      <c r="I94" s="8"/>
      <c r="J94" s="8"/>
      <c r="K94" s="38"/>
      <c r="L94" s="38"/>
      <c r="M94" s="38"/>
      <c r="N94" s="38"/>
    </row>
    <row r="95" spans="1:14" ht="15.75" customHeight="1" x14ac:dyDescent="0.25">
      <c r="A95" s="1"/>
      <c r="B95" s="1"/>
      <c r="D95" s="1"/>
      <c r="H95" s="8"/>
      <c r="I95" s="8"/>
      <c r="J95" s="8"/>
      <c r="K95" s="38"/>
      <c r="L95" s="38"/>
      <c r="M95" s="38"/>
      <c r="N95" s="38"/>
    </row>
    <row r="96" spans="1:14" ht="15.75" customHeight="1" x14ac:dyDescent="0.25">
      <c r="A96" s="1"/>
      <c r="B96" s="1"/>
      <c r="D96" s="1"/>
      <c r="H96" s="8"/>
      <c r="I96" s="8"/>
      <c r="J96" s="8"/>
      <c r="K96" s="38"/>
      <c r="L96" s="38"/>
      <c r="M96" s="38"/>
      <c r="N96" s="38"/>
    </row>
    <row r="97" spans="1:10" ht="15.75" customHeight="1" x14ac:dyDescent="0.25">
      <c r="A97" s="1"/>
      <c r="B97" s="1"/>
      <c r="D97" s="1"/>
      <c r="H97" s="8"/>
      <c r="I97" s="8"/>
      <c r="J97" s="8"/>
    </row>
    <row r="98" spans="1:10" ht="15.75" customHeight="1" x14ac:dyDescent="0.25">
      <c r="A98" s="1"/>
      <c r="B98" s="1"/>
      <c r="D98" s="1"/>
      <c r="H98" s="8"/>
      <c r="I98" s="8"/>
      <c r="J98" s="8"/>
    </row>
    <row r="99" spans="1:10" ht="15.75" customHeight="1" x14ac:dyDescent="0.25">
      <c r="A99" s="1"/>
      <c r="B99" s="1"/>
      <c r="D99" s="1"/>
      <c r="H99" s="8"/>
      <c r="I99" s="8"/>
      <c r="J99" s="8"/>
    </row>
    <row r="100" spans="1:10" ht="15.75" customHeight="1" x14ac:dyDescent="0.25">
      <c r="A100" s="1"/>
      <c r="B100" s="1"/>
      <c r="D100" s="1"/>
      <c r="H100" s="8"/>
      <c r="I100" s="8"/>
      <c r="J100" s="8"/>
    </row>
    <row r="101" spans="1:10" ht="15.75" customHeight="1" x14ac:dyDescent="0.25">
      <c r="A101" s="1"/>
      <c r="B101" s="1"/>
      <c r="D101" s="1"/>
      <c r="H101" s="8"/>
      <c r="I101" s="8"/>
      <c r="J101" s="8"/>
    </row>
    <row r="102" spans="1:10" ht="15.75" customHeight="1" x14ac:dyDescent="0.25">
      <c r="A102" s="1"/>
      <c r="B102" s="1"/>
      <c r="D102" s="1"/>
      <c r="H102" s="8"/>
      <c r="I102" s="8"/>
      <c r="J102" s="8"/>
    </row>
    <row r="103" spans="1:10" ht="15.75" customHeight="1" x14ac:dyDescent="0.25">
      <c r="A103" s="1"/>
      <c r="B103" s="1"/>
      <c r="D103" s="1"/>
      <c r="H103" s="8"/>
      <c r="I103" s="8"/>
      <c r="J103" s="8"/>
    </row>
    <row r="104" spans="1:10" ht="15.75" customHeight="1" x14ac:dyDescent="0.25">
      <c r="A104" s="1"/>
      <c r="B104" s="1"/>
      <c r="D104" s="1"/>
      <c r="H104" s="8"/>
      <c r="I104" s="8"/>
      <c r="J104" s="8"/>
    </row>
    <row r="105" spans="1:10" ht="15.75" customHeight="1" x14ac:dyDescent="0.25">
      <c r="A105" s="1"/>
      <c r="B105" s="1"/>
      <c r="D105" s="1"/>
      <c r="H105" s="8"/>
      <c r="I105" s="8"/>
      <c r="J105" s="8"/>
    </row>
    <row r="106" spans="1:10" ht="15.75" customHeight="1" x14ac:dyDescent="0.25">
      <c r="A106" s="1"/>
      <c r="B106" s="1"/>
      <c r="D106" s="1"/>
      <c r="H106" s="8"/>
      <c r="I106" s="8"/>
      <c r="J106" s="8"/>
    </row>
    <row r="107" spans="1:10" ht="15.75" customHeight="1" x14ac:dyDescent="0.25">
      <c r="A107" s="1"/>
      <c r="B107" s="1"/>
      <c r="D107" s="1"/>
      <c r="H107" s="8"/>
      <c r="I107" s="8"/>
      <c r="J107" s="8"/>
    </row>
    <row r="108" spans="1:10" ht="15.75" customHeight="1" x14ac:dyDescent="0.25">
      <c r="A108" s="1"/>
      <c r="B108" s="1"/>
      <c r="D108" s="1"/>
      <c r="H108" s="8"/>
      <c r="I108" s="8"/>
      <c r="J108" s="8"/>
    </row>
    <row r="109" spans="1:10" ht="15.75" customHeight="1" x14ac:dyDescent="0.25">
      <c r="A109" s="1"/>
      <c r="B109" s="1"/>
      <c r="D109" s="1"/>
      <c r="H109" s="8"/>
      <c r="I109" s="8"/>
      <c r="J109" s="8"/>
    </row>
    <row r="110" spans="1:10" ht="15.75" customHeight="1" x14ac:dyDescent="0.25">
      <c r="A110" s="1"/>
      <c r="B110" s="1"/>
      <c r="D110" s="1"/>
      <c r="H110" s="8"/>
      <c r="I110" s="8"/>
      <c r="J110" s="8"/>
    </row>
    <row r="111" spans="1:10" ht="15.75" customHeight="1" x14ac:dyDescent="0.25">
      <c r="A111" s="1"/>
      <c r="B111" s="1"/>
      <c r="D111" s="1"/>
      <c r="H111" s="8"/>
      <c r="I111" s="8"/>
      <c r="J111" s="8"/>
    </row>
    <row r="112" spans="1:10" ht="15.75" customHeight="1" x14ac:dyDescent="0.25">
      <c r="A112" s="1"/>
      <c r="B112" s="1"/>
      <c r="D112" s="1"/>
      <c r="H112" s="8"/>
      <c r="I112" s="8"/>
      <c r="J112" s="8"/>
    </row>
    <row r="113" spans="1:10" ht="15.75" customHeight="1" x14ac:dyDescent="0.25">
      <c r="A113" s="1"/>
      <c r="B113" s="1"/>
      <c r="D113" s="1"/>
      <c r="H113" s="8"/>
      <c r="I113" s="8"/>
      <c r="J113" s="8"/>
    </row>
    <row r="114" spans="1:10" ht="15.75" customHeight="1" x14ac:dyDescent="0.25">
      <c r="A114" s="1"/>
      <c r="B114" s="1"/>
      <c r="D114" s="1"/>
      <c r="H114" s="8"/>
      <c r="I114" s="8"/>
      <c r="J114" s="8"/>
    </row>
    <row r="115" spans="1:10" ht="15.75" customHeight="1" x14ac:dyDescent="0.25">
      <c r="A115" s="1"/>
      <c r="B115" s="1"/>
      <c r="D115" s="1"/>
      <c r="H115" s="8"/>
      <c r="I115" s="8"/>
      <c r="J115" s="8"/>
    </row>
    <row r="116" spans="1:10" ht="15.75" customHeight="1" x14ac:dyDescent="0.25">
      <c r="A116" s="1"/>
      <c r="B116" s="1"/>
      <c r="D116" s="1"/>
      <c r="H116" s="8"/>
      <c r="I116" s="8"/>
      <c r="J116" s="8"/>
    </row>
    <row r="117" spans="1:10" ht="15.75" customHeight="1" x14ac:dyDescent="0.25">
      <c r="A117" s="1"/>
      <c r="B117" s="1"/>
      <c r="D117" s="1"/>
      <c r="H117" s="8"/>
      <c r="I117" s="8"/>
      <c r="J117" s="8"/>
    </row>
    <row r="118" spans="1:10" ht="15.75" customHeight="1" x14ac:dyDescent="0.25">
      <c r="A118" s="1"/>
      <c r="B118" s="1"/>
      <c r="D118" s="1"/>
      <c r="H118" s="8"/>
      <c r="I118" s="8"/>
      <c r="J118" s="8"/>
    </row>
    <row r="119" spans="1:10" ht="15.75" customHeight="1" x14ac:dyDescent="0.25">
      <c r="A119" s="1"/>
      <c r="B119" s="1"/>
      <c r="D119" s="1"/>
      <c r="H119" s="8"/>
      <c r="I119" s="8"/>
      <c r="J119" s="8"/>
    </row>
    <row r="120" spans="1:10" ht="15.75" customHeight="1" x14ac:dyDescent="0.25">
      <c r="A120" s="1"/>
      <c r="B120" s="1"/>
      <c r="D120" s="1"/>
      <c r="H120" s="8"/>
      <c r="I120" s="8"/>
      <c r="J120" s="8"/>
    </row>
    <row r="121" spans="1:10" ht="15.75" customHeight="1" x14ac:dyDescent="0.25">
      <c r="A121" s="1"/>
      <c r="B121" s="1"/>
      <c r="D121" s="1"/>
      <c r="H121" s="8"/>
      <c r="I121" s="8"/>
      <c r="J121" s="8"/>
    </row>
    <row r="122" spans="1:10" ht="15.75" customHeight="1" x14ac:dyDescent="0.25">
      <c r="A122" s="1"/>
      <c r="B122" s="1"/>
      <c r="D122" s="1"/>
      <c r="H122" s="8"/>
      <c r="I122" s="8"/>
      <c r="J122" s="8"/>
    </row>
    <row r="123" spans="1:10" ht="15.75" customHeight="1" x14ac:dyDescent="0.25">
      <c r="A123" s="1"/>
      <c r="B123" s="1"/>
      <c r="D123" s="1"/>
      <c r="H123" s="8"/>
      <c r="I123" s="8"/>
      <c r="J123" s="8"/>
    </row>
    <row r="124" spans="1:10" ht="15.75" customHeight="1" x14ac:dyDescent="0.25">
      <c r="A124" s="1"/>
      <c r="B124" s="1"/>
      <c r="D124" s="1"/>
      <c r="H124" s="8"/>
      <c r="I124" s="8"/>
      <c r="J124" s="8"/>
    </row>
    <row r="125" spans="1:10" ht="15.75" customHeight="1" x14ac:dyDescent="0.25">
      <c r="A125" s="1"/>
      <c r="B125" s="1"/>
      <c r="D125" s="1"/>
      <c r="H125" s="8"/>
      <c r="I125" s="8"/>
      <c r="J125" s="8"/>
    </row>
    <row r="126" spans="1:10" ht="15.75" customHeight="1" x14ac:dyDescent="0.25">
      <c r="A126" s="1"/>
      <c r="B126" s="1"/>
      <c r="D126" s="1"/>
      <c r="H126" s="8"/>
      <c r="I126" s="8"/>
      <c r="J126" s="8"/>
    </row>
    <row r="127" spans="1:10" ht="15.75" customHeight="1" x14ac:dyDescent="0.25">
      <c r="A127" s="1"/>
      <c r="B127" s="1"/>
      <c r="D127" s="1"/>
      <c r="H127" s="8"/>
      <c r="I127" s="8"/>
      <c r="J127" s="8"/>
    </row>
    <row r="128" spans="1:10" ht="15.75" customHeight="1" x14ac:dyDescent="0.25">
      <c r="A128" s="1"/>
      <c r="B128" s="1"/>
      <c r="D128" s="1"/>
      <c r="H128" s="8"/>
      <c r="I128" s="8"/>
      <c r="J128" s="8"/>
    </row>
    <row r="129" spans="1:10" ht="15.75" customHeight="1" x14ac:dyDescent="0.25">
      <c r="A129" s="1"/>
      <c r="B129" s="1"/>
      <c r="D129" s="1"/>
      <c r="H129" s="8"/>
      <c r="I129" s="8"/>
      <c r="J129" s="8"/>
    </row>
    <row r="130" spans="1:10" ht="15.75" customHeight="1" x14ac:dyDescent="0.25">
      <c r="A130" s="1"/>
      <c r="B130" s="1"/>
      <c r="D130" s="1"/>
      <c r="H130" s="8"/>
      <c r="I130" s="8"/>
      <c r="J130" s="8"/>
    </row>
    <row r="131" spans="1:10" ht="15.75" customHeight="1" x14ac:dyDescent="0.25">
      <c r="A131" s="1"/>
      <c r="B131" s="1"/>
      <c r="D131" s="1"/>
      <c r="H131" s="8"/>
      <c r="I131" s="8"/>
      <c r="J131" s="8"/>
    </row>
    <row r="132" spans="1:10" ht="15.75" customHeight="1" x14ac:dyDescent="0.25">
      <c r="A132" s="1"/>
      <c r="B132" s="1"/>
      <c r="D132" s="1"/>
      <c r="H132" s="8"/>
      <c r="I132" s="8"/>
      <c r="J132" s="8"/>
    </row>
    <row r="133" spans="1:10" ht="15.75" customHeight="1" x14ac:dyDescent="0.25">
      <c r="A133" s="1"/>
      <c r="B133" s="1"/>
      <c r="D133" s="1"/>
      <c r="H133" s="8"/>
      <c r="I133" s="8"/>
      <c r="J133" s="8"/>
    </row>
    <row r="134" spans="1:10" ht="15.75" customHeight="1" x14ac:dyDescent="0.25">
      <c r="A134" s="1"/>
      <c r="B134" s="1"/>
      <c r="D134" s="1"/>
      <c r="H134" s="8"/>
      <c r="I134" s="8"/>
      <c r="J134" s="8"/>
    </row>
    <row r="135" spans="1:10" ht="15.75" customHeight="1" x14ac:dyDescent="0.25">
      <c r="A135" s="1"/>
      <c r="B135" s="1"/>
      <c r="D135" s="1"/>
      <c r="H135" s="8"/>
      <c r="I135" s="8"/>
      <c r="J135" s="8"/>
    </row>
    <row r="136" spans="1:10" ht="15.75" customHeight="1" x14ac:dyDescent="0.25">
      <c r="A136" s="1"/>
      <c r="B136" s="1"/>
      <c r="D136" s="1"/>
      <c r="H136" s="8"/>
      <c r="I136" s="8"/>
      <c r="J136" s="8"/>
    </row>
    <row r="137" spans="1:10" ht="15.75" customHeight="1" x14ac:dyDescent="0.25">
      <c r="A137" s="1"/>
      <c r="B137" s="1"/>
      <c r="D137" s="1"/>
      <c r="H137" s="8"/>
      <c r="I137" s="8"/>
      <c r="J137" s="8"/>
    </row>
    <row r="138" spans="1:10" ht="15.75" customHeight="1" x14ac:dyDescent="0.25">
      <c r="A138" s="1"/>
      <c r="B138" s="1"/>
      <c r="D138" s="1"/>
      <c r="H138" s="8"/>
      <c r="I138" s="8"/>
      <c r="J138" s="8"/>
    </row>
    <row r="139" spans="1:10" ht="15.75" customHeight="1" x14ac:dyDescent="0.25">
      <c r="A139" s="1"/>
      <c r="B139" s="1"/>
      <c r="D139" s="1"/>
      <c r="H139" s="8"/>
      <c r="I139" s="8"/>
      <c r="J139" s="8"/>
    </row>
    <row r="140" spans="1:10" ht="15.75" customHeight="1" x14ac:dyDescent="0.25">
      <c r="A140" s="1"/>
      <c r="B140" s="1"/>
      <c r="D140" s="1"/>
      <c r="H140" s="8"/>
      <c r="I140" s="8"/>
      <c r="J140" s="8"/>
    </row>
    <row r="141" spans="1:10" ht="15.75" customHeight="1" x14ac:dyDescent="0.25">
      <c r="A141" s="1"/>
      <c r="B141" s="1"/>
      <c r="D141" s="1"/>
      <c r="H141" s="8"/>
      <c r="I141" s="8"/>
      <c r="J141" s="8"/>
    </row>
    <row r="142" spans="1:10" ht="15.75" customHeight="1" x14ac:dyDescent="0.25">
      <c r="A142" s="1"/>
      <c r="B142" s="1"/>
      <c r="D142" s="1"/>
      <c r="H142" s="8"/>
      <c r="I142" s="8"/>
      <c r="J142" s="8"/>
    </row>
    <row r="143" spans="1:10" ht="15.75" customHeight="1" x14ac:dyDescent="0.25">
      <c r="A143" s="1"/>
      <c r="B143" s="1"/>
      <c r="D143" s="1"/>
      <c r="H143" s="8"/>
      <c r="I143" s="8"/>
      <c r="J143" s="8"/>
    </row>
    <row r="144" spans="1:10" ht="15.75" customHeight="1" x14ac:dyDescent="0.25">
      <c r="A144" s="1"/>
      <c r="B144" s="1"/>
      <c r="D144" s="1"/>
      <c r="H144" s="8"/>
      <c r="I144" s="8"/>
      <c r="J144" s="8"/>
    </row>
    <row r="145" spans="1:10" ht="15.75" customHeight="1" x14ac:dyDescent="0.25">
      <c r="A145" s="1"/>
      <c r="B145" s="1"/>
      <c r="D145" s="1"/>
      <c r="H145" s="8"/>
      <c r="I145" s="8"/>
      <c r="J145" s="8"/>
    </row>
    <row r="146" spans="1:10" ht="15.75" customHeight="1" x14ac:dyDescent="0.25">
      <c r="A146" s="1"/>
      <c r="B146" s="1"/>
      <c r="D146" s="1"/>
      <c r="H146" s="8"/>
      <c r="I146" s="8"/>
      <c r="J146" s="8"/>
    </row>
    <row r="147" spans="1:10" ht="15.75" customHeight="1" x14ac:dyDescent="0.25">
      <c r="A147" s="1"/>
      <c r="B147" s="1"/>
      <c r="D147" s="1"/>
      <c r="H147" s="8"/>
      <c r="I147" s="8"/>
      <c r="J147" s="8"/>
    </row>
    <row r="148" spans="1:10" ht="15.75" customHeight="1" x14ac:dyDescent="0.25">
      <c r="A148" s="1"/>
      <c r="B148" s="1"/>
      <c r="D148" s="1"/>
      <c r="H148" s="8"/>
      <c r="I148" s="8"/>
      <c r="J148" s="8"/>
    </row>
    <row r="149" spans="1:10" ht="15.75" customHeight="1" x14ac:dyDescent="0.25">
      <c r="A149" s="1"/>
      <c r="B149" s="1"/>
      <c r="D149" s="1"/>
      <c r="H149" s="8"/>
      <c r="I149" s="8"/>
      <c r="J149" s="8"/>
    </row>
    <row r="150" spans="1:10" ht="15.75" customHeight="1" x14ac:dyDescent="0.25">
      <c r="A150" s="1"/>
      <c r="B150" s="1"/>
      <c r="D150" s="1"/>
      <c r="H150" s="8"/>
      <c r="I150" s="8"/>
      <c r="J150" s="8"/>
    </row>
    <row r="151" spans="1:10" ht="15.75" customHeight="1" x14ac:dyDescent="0.25">
      <c r="A151" s="1"/>
      <c r="B151" s="1"/>
      <c r="D151" s="1"/>
      <c r="H151" s="8"/>
      <c r="I151" s="8"/>
      <c r="J151" s="8"/>
    </row>
    <row r="152" spans="1:10" ht="15.75" customHeight="1" x14ac:dyDescent="0.25">
      <c r="A152" s="1"/>
      <c r="B152" s="1"/>
      <c r="D152" s="1"/>
      <c r="H152" s="8"/>
      <c r="I152" s="8"/>
      <c r="J152" s="8"/>
    </row>
    <row r="153" spans="1:10" ht="15.75" customHeight="1" x14ac:dyDescent="0.25">
      <c r="A153" s="1"/>
      <c r="B153" s="1"/>
      <c r="D153" s="1"/>
      <c r="H153" s="8"/>
      <c r="I153" s="8"/>
      <c r="J153" s="8"/>
    </row>
    <row r="154" spans="1:10" ht="15.75" customHeight="1" x14ac:dyDescent="0.25">
      <c r="A154" s="1"/>
      <c r="B154" s="1"/>
      <c r="D154" s="1"/>
      <c r="H154" s="8"/>
      <c r="I154" s="8"/>
      <c r="J154" s="8"/>
    </row>
    <row r="155" spans="1:10" ht="15.75" customHeight="1" x14ac:dyDescent="0.25">
      <c r="A155" s="1"/>
      <c r="B155" s="1"/>
      <c r="D155" s="1"/>
      <c r="H155" s="8"/>
      <c r="I155" s="8"/>
      <c r="J155" s="8"/>
    </row>
    <row r="156" spans="1:10" ht="15.75" customHeight="1" x14ac:dyDescent="0.25">
      <c r="A156" s="1"/>
      <c r="B156" s="1"/>
      <c r="D156" s="1"/>
      <c r="H156" s="8"/>
      <c r="I156" s="8"/>
      <c r="J156" s="8"/>
    </row>
    <row r="157" spans="1:10" ht="15.75" customHeight="1" x14ac:dyDescent="0.25">
      <c r="A157" s="1"/>
      <c r="B157" s="1"/>
      <c r="D157" s="1"/>
      <c r="H157" s="8"/>
      <c r="I157" s="8"/>
      <c r="J157" s="8"/>
    </row>
    <row r="158" spans="1:10" ht="15.75" customHeight="1" x14ac:dyDescent="0.25">
      <c r="A158" s="1"/>
      <c r="B158" s="1"/>
      <c r="D158" s="1"/>
      <c r="H158" s="8"/>
      <c r="I158" s="8"/>
      <c r="J158" s="8"/>
    </row>
    <row r="159" spans="1:10" ht="15.75" customHeight="1" x14ac:dyDescent="0.25">
      <c r="A159" s="1"/>
      <c r="B159" s="1"/>
      <c r="D159" s="1"/>
      <c r="H159" s="8"/>
      <c r="I159" s="8"/>
      <c r="J159" s="8"/>
    </row>
    <row r="160" spans="1:10" ht="15.75" customHeight="1" x14ac:dyDescent="0.25">
      <c r="A160" s="1"/>
      <c r="B160" s="1"/>
      <c r="D160" s="1"/>
      <c r="H160" s="8"/>
      <c r="I160" s="8"/>
      <c r="J160" s="8"/>
    </row>
    <row r="161" spans="1:10" ht="15.75" customHeight="1" x14ac:dyDescent="0.25">
      <c r="A161" s="1"/>
      <c r="B161" s="1"/>
      <c r="D161" s="1"/>
      <c r="H161" s="8"/>
      <c r="I161" s="8"/>
      <c r="J161" s="8"/>
    </row>
    <row r="162" spans="1:10" ht="15.75" customHeight="1" x14ac:dyDescent="0.25">
      <c r="A162" s="1"/>
      <c r="B162" s="1"/>
      <c r="D162" s="1"/>
      <c r="H162" s="8"/>
      <c r="I162" s="8"/>
      <c r="J162" s="8"/>
    </row>
    <row r="163" spans="1:10" ht="15.75" customHeight="1" x14ac:dyDescent="0.25">
      <c r="A163" s="1"/>
      <c r="B163" s="1"/>
      <c r="D163" s="1"/>
      <c r="H163" s="8"/>
      <c r="I163" s="8"/>
      <c r="J163" s="8"/>
    </row>
    <row r="164" spans="1:10" ht="15.75" customHeight="1" x14ac:dyDescent="0.25">
      <c r="A164" s="1"/>
      <c r="B164" s="1"/>
      <c r="D164" s="1"/>
      <c r="H164" s="8"/>
      <c r="I164" s="8"/>
      <c r="J164" s="8"/>
    </row>
    <row r="165" spans="1:10" ht="15.75" customHeight="1" x14ac:dyDescent="0.25">
      <c r="A165" s="1"/>
      <c r="B165" s="1"/>
      <c r="D165" s="1"/>
      <c r="H165" s="8"/>
      <c r="I165" s="8"/>
      <c r="J165" s="8"/>
    </row>
    <row r="166" spans="1:10" ht="15.75" customHeight="1" x14ac:dyDescent="0.25">
      <c r="A166" s="1"/>
      <c r="B166" s="1"/>
      <c r="D166" s="1"/>
      <c r="H166" s="8"/>
      <c r="I166" s="8"/>
      <c r="J166" s="8"/>
    </row>
    <row r="167" spans="1:10" ht="15.75" customHeight="1" x14ac:dyDescent="0.25">
      <c r="A167" s="1"/>
      <c r="B167" s="1"/>
      <c r="D167" s="1"/>
      <c r="H167" s="8"/>
      <c r="I167" s="8"/>
      <c r="J167" s="8"/>
    </row>
    <row r="168" spans="1:10" ht="15.75" customHeight="1" x14ac:dyDescent="0.25">
      <c r="A168" s="1"/>
      <c r="B168" s="1"/>
      <c r="D168" s="1"/>
      <c r="H168" s="8"/>
      <c r="I168" s="8"/>
      <c r="J168" s="8"/>
    </row>
    <row r="169" spans="1:10" ht="15.75" customHeight="1" x14ac:dyDescent="0.25">
      <c r="A169" s="1"/>
      <c r="B169" s="1"/>
      <c r="D169" s="1"/>
      <c r="H169" s="8"/>
      <c r="I169" s="8"/>
      <c r="J169" s="8"/>
    </row>
    <row r="170" spans="1:10" ht="15.75" customHeight="1" x14ac:dyDescent="0.25">
      <c r="A170" s="1"/>
      <c r="B170" s="1"/>
      <c r="D170" s="1"/>
      <c r="H170" s="8"/>
      <c r="I170" s="8"/>
      <c r="J170" s="8"/>
    </row>
    <row r="171" spans="1:10" ht="15.75" customHeight="1" x14ac:dyDescent="0.25">
      <c r="A171" s="1"/>
      <c r="B171" s="1"/>
      <c r="D171" s="1"/>
      <c r="H171" s="8"/>
      <c r="I171" s="8"/>
      <c r="J171" s="8"/>
    </row>
    <row r="172" spans="1:10" ht="15.75" customHeight="1" x14ac:dyDescent="0.25">
      <c r="A172" s="1"/>
      <c r="B172" s="1"/>
      <c r="D172" s="1"/>
      <c r="H172" s="8"/>
      <c r="I172" s="8"/>
      <c r="J172" s="8"/>
    </row>
    <row r="173" spans="1:10" ht="15.75" customHeight="1" x14ac:dyDescent="0.25">
      <c r="A173" s="1"/>
      <c r="B173" s="1"/>
      <c r="D173" s="1"/>
      <c r="H173" s="8"/>
      <c r="I173" s="8"/>
      <c r="J173" s="8"/>
    </row>
    <row r="174" spans="1:10" ht="15.75" customHeight="1" x14ac:dyDescent="0.25">
      <c r="A174" s="1"/>
      <c r="B174" s="1"/>
      <c r="D174" s="1"/>
      <c r="H174" s="8"/>
      <c r="I174" s="8"/>
      <c r="J174" s="8"/>
    </row>
    <row r="175" spans="1:10" ht="15.75" customHeight="1" x14ac:dyDescent="0.25">
      <c r="A175" s="1"/>
      <c r="B175" s="1"/>
      <c r="D175" s="1"/>
      <c r="H175" s="8"/>
      <c r="I175" s="8"/>
      <c r="J175" s="8"/>
    </row>
    <row r="176" spans="1:10" ht="15.75" customHeight="1" x14ac:dyDescent="0.25">
      <c r="A176" s="1"/>
      <c r="B176" s="1"/>
      <c r="D176" s="1"/>
      <c r="H176" s="8"/>
      <c r="I176" s="8"/>
      <c r="J176" s="8"/>
    </row>
    <row r="177" spans="1:10" ht="15.75" customHeight="1" x14ac:dyDescent="0.25">
      <c r="A177" s="1"/>
      <c r="B177" s="1"/>
      <c r="D177" s="1"/>
      <c r="H177" s="8"/>
      <c r="I177" s="8"/>
      <c r="J177" s="8"/>
    </row>
    <row r="178" spans="1:10" ht="15.75" customHeight="1" x14ac:dyDescent="0.25">
      <c r="A178" s="1"/>
      <c r="B178" s="1"/>
      <c r="D178" s="1"/>
      <c r="H178" s="8"/>
      <c r="I178" s="8"/>
      <c r="J178" s="8"/>
    </row>
    <row r="179" spans="1:10" ht="15.75" customHeight="1" x14ac:dyDescent="0.25">
      <c r="A179" s="1"/>
      <c r="B179" s="1"/>
      <c r="D179" s="1"/>
      <c r="H179" s="8"/>
      <c r="I179" s="8"/>
      <c r="J179" s="8"/>
    </row>
    <row r="180" spans="1:10" ht="15.75" customHeight="1" x14ac:dyDescent="0.25">
      <c r="A180" s="1"/>
      <c r="B180" s="1"/>
      <c r="D180" s="1"/>
      <c r="H180" s="8"/>
      <c r="I180" s="8"/>
      <c r="J180" s="8"/>
    </row>
    <row r="181" spans="1:10" ht="15.75" customHeight="1" x14ac:dyDescent="0.25">
      <c r="A181" s="1"/>
      <c r="B181" s="1"/>
      <c r="D181" s="1"/>
      <c r="H181" s="8"/>
      <c r="I181" s="8"/>
      <c r="J181" s="8"/>
    </row>
    <row r="182" spans="1:10" ht="15.75" customHeight="1" x14ac:dyDescent="0.25">
      <c r="A182" s="1"/>
      <c r="B182" s="1"/>
      <c r="D182" s="1"/>
      <c r="H182" s="8"/>
      <c r="I182" s="8"/>
      <c r="J182" s="8"/>
    </row>
    <row r="183" spans="1:10" ht="15.75" customHeight="1" x14ac:dyDescent="0.25">
      <c r="A183" s="1"/>
      <c r="B183" s="1"/>
      <c r="D183" s="1"/>
      <c r="H183" s="8"/>
      <c r="I183" s="8"/>
      <c r="J183" s="8"/>
    </row>
    <row r="184" spans="1:10" ht="15.75" customHeight="1" x14ac:dyDescent="0.25">
      <c r="A184" s="1"/>
      <c r="B184" s="1"/>
      <c r="D184" s="1"/>
      <c r="H184" s="8"/>
      <c r="I184" s="8"/>
      <c r="J184" s="8"/>
    </row>
    <row r="185" spans="1:10" ht="15.75" customHeight="1" x14ac:dyDescent="0.25">
      <c r="A185" s="1"/>
      <c r="B185" s="1"/>
      <c r="D185" s="1"/>
      <c r="H185" s="8"/>
      <c r="I185" s="8"/>
      <c r="J185" s="8"/>
    </row>
    <row r="186" spans="1:10" ht="15.75" customHeight="1" x14ac:dyDescent="0.25">
      <c r="A186" s="1"/>
      <c r="B186" s="1"/>
      <c r="D186" s="1"/>
      <c r="H186" s="8"/>
      <c r="I186" s="8"/>
      <c r="J186" s="8"/>
    </row>
    <row r="187" spans="1:10" ht="15.75" customHeight="1" x14ac:dyDescent="0.25">
      <c r="A187" s="1"/>
      <c r="B187" s="1"/>
      <c r="D187" s="1"/>
      <c r="H187" s="8"/>
      <c r="I187" s="8"/>
      <c r="J187" s="8"/>
    </row>
    <row r="188" spans="1:10" ht="15.75" customHeight="1" x14ac:dyDescent="0.25">
      <c r="A188" s="1"/>
      <c r="B188" s="1"/>
      <c r="D188" s="1"/>
      <c r="H188" s="8"/>
      <c r="I188" s="8"/>
      <c r="J188" s="8"/>
    </row>
    <row r="189" spans="1:10" ht="15.75" customHeight="1" x14ac:dyDescent="0.25">
      <c r="A189" s="1"/>
      <c r="B189" s="1"/>
      <c r="D189" s="1"/>
      <c r="H189" s="8"/>
      <c r="I189" s="8"/>
      <c r="J189" s="8"/>
    </row>
    <row r="190" spans="1:10" ht="15.75" customHeight="1" x14ac:dyDescent="0.25">
      <c r="A190" s="1"/>
      <c r="B190" s="1"/>
      <c r="D190" s="1"/>
      <c r="H190" s="8"/>
      <c r="I190" s="8"/>
      <c r="J190" s="8"/>
    </row>
    <row r="191" spans="1:10" ht="15.75" customHeight="1" x14ac:dyDescent="0.25">
      <c r="A191" s="1"/>
      <c r="B191" s="1"/>
      <c r="D191" s="1"/>
      <c r="H191" s="8"/>
      <c r="I191" s="8"/>
      <c r="J191" s="8"/>
    </row>
    <row r="192" spans="1:10" ht="15.75" customHeight="1" x14ac:dyDescent="0.25">
      <c r="A192" s="1"/>
      <c r="B192" s="1"/>
      <c r="D192" s="1"/>
      <c r="H192" s="8"/>
      <c r="I192" s="8"/>
      <c r="J192" s="8"/>
    </row>
    <row r="193" spans="1:10" ht="15.75" customHeight="1" x14ac:dyDescent="0.25">
      <c r="A193" s="1"/>
      <c r="B193" s="1"/>
      <c r="D193" s="1"/>
      <c r="H193" s="8"/>
      <c r="I193" s="8"/>
      <c r="J193" s="8"/>
    </row>
    <row r="194" spans="1:10" ht="15.75" customHeight="1" x14ac:dyDescent="0.25">
      <c r="A194" s="1"/>
      <c r="B194" s="1"/>
      <c r="D194" s="1"/>
      <c r="H194" s="8"/>
      <c r="I194" s="8"/>
      <c r="J194" s="8"/>
    </row>
    <row r="195" spans="1:10" ht="15.75" customHeight="1" x14ac:dyDescent="0.25">
      <c r="A195" s="1"/>
      <c r="B195" s="1"/>
      <c r="D195" s="1"/>
      <c r="H195" s="8"/>
      <c r="I195" s="8"/>
      <c r="J195" s="8"/>
    </row>
    <row r="196" spans="1:10" ht="15.75" customHeight="1" x14ac:dyDescent="0.25">
      <c r="A196" s="1"/>
      <c r="B196" s="1"/>
      <c r="D196" s="1"/>
      <c r="H196" s="8"/>
      <c r="I196" s="8"/>
      <c r="J196" s="8"/>
    </row>
    <row r="197" spans="1:10" ht="15.75" customHeight="1" x14ac:dyDescent="0.25">
      <c r="A197" s="1"/>
      <c r="B197" s="1"/>
      <c r="D197" s="1"/>
      <c r="H197" s="8"/>
      <c r="I197" s="8"/>
      <c r="J197" s="8"/>
    </row>
    <row r="198" spans="1:10" ht="15.75" customHeight="1" x14ac:dyDescent="0.25">
      <c r="A198" s="1"/>
      <c r="B198" s="1"/>
      <c r="D198" s="1"/>
      <c r="H198" s="8"/>
      <c r="I198" s="8"/>
      <c r="J198" s="8"/>
    </row>
    <row r="199" spans="1:10" ht="15.75" customHeight="1" x14ac:dyDescent="0.25">
      <c r="A199" s="1"/>
      <c r="B199" s="1"/>
      <c r="D199" s="1"/>
      <c r="H199" s="8"/>
      <c r="I199" s="8"/>
      <c r="J199" s="8"/>
    </row>
    <row r="200" spans="1:10" ht="15.75" customHeight="1" x14ac:dyDescent="0.25">
      <c r="A200" s="1"/>
      <c r="B200" s="1"/>
      <c r="D200" s="1"/>
      <c r="H200" s="8"/>
      <c r="I200" s="8"/>
      <c r="J200" s="8"/>
    </row>
    <row r="201" spans="1:10" ht="15.75" customHeight="1" x14ac:dyDescent="0.25">
      <c r="A201" s="1"/>
      <c r="B201" s="1"/>
      <c r="D201" s="1"/>
      <c r="H201" s="8"/>
      <c r="I201" s="8"/>
      <c r="J201" s="8"/>
    </row>
    <row r="202" spans="1:10" ht="15.75" customHeight="1" x14ac:dyDescent="0.25">
      <c r="A202" s="1"/>
      <c r="B202" s="1"/>
      <c r="D202" s="1"/>
      <c r="H202" s="8"/>
      <c r="I202" s="8"/>
      <c r="J202" s="8"/>
    </row>
    <row r="203" spans="1:10" ht="15.75" customHeight="1" x14ac:dyDescent="0.25">
      <c r="A203" s="1"/>
      <c r="B203" s="1"/>
      <c r="D203" s="1"/>
      <c r="H203" s="8"/>
      <c r="I203" s="8"/>
      <c r="J203" s="8"/>
    </row>
    <row r="204" spans="1:10" ht="15.75" customHeight="1" x14ac:dyDescent="0.25">
      <c r="A204" s="1"/>
      <c r="B204" s="1"/>
      <c r="D204" s="1"/>
      <c r="H204" s="8"/>
      <c r="I204" s="8"/>
      <c r="J204" s="8"/>
    </row>
    <row r="205" spans="1:10" ht="15.75" customHeight="1" x14ac:dyDescent="0.25">
      <c r="A205" s="1"/>
      <c r="B205" s="1"/>
      <c r="D205" s="1"/>
      <c r="H205" s="8"/>
      <c r="I205" s="8"/>
      <c r="J205" s="8"/>
    </row>
    <row r="206" spans="1:10" ht="15.75" customHeight="1" x14ac:dyDescent="0.25">
      <c r="A206" s="1"/>
      <c r="B206" s="1"/>
      <c r="D206" s="1"/>
      <c r="H206" s="8"/>
      <c r="I206" s="8"/>
      <c r="J206" s="8"/>
    </row>
    <row r="207" spans="1:10" ht="15.75" customHeight="1" x14ac:dyDescent="0.25">
      <c r="A207" s="1"/>
      <c r="B207" s="1"/>
      <c r="D207" s="1"/>
      <c r="H207" s="8"/>
      <c r="I207" s="8"/>
      <c r="J207" s="8"/>
    </row>
    <row r="208" spans="1:10" ht="15.75" customHeight="1" x14ac:dyDescent="0.25">
      <c r="A208" s="1"/>
      <c r="B208" s="1"/>
      <c r="D208" s="1"/>
      <c r="H208" s="8"/>
      <c r="I208" s="8"/>
      <c r="J208" s="8"/>
    </row>
    <row r="209" spans="1:10" ht="15.75" customHeight="1" x14ac:dyDescent="0.25">
      <c r="A209" s="1"/>
      <c r="B209" s="1"/>
      <c r="D209" s="1"/>
      <c r="H209" s="8"/>
      <c r="I209" s="8"/>
      <c r="J209" s="8"/>
    </row>
    <row r="210" spans="1:10" ht="15.75" customHeight="1" x14ac:dyDescent="0.25">
      <c r="A210" s="1"/>
      <c r="B210" s="1"/>
      <c r="D210" s="1"/>
      <c r="H210" s="8"/>
      <c r="I210" s="8"/>
      <c r="J210" s="8"/>
    </row>
    <row r="211" spans="1:10" ht="15.75" customHeight="1" x14ac:dyDescent="0.25">
      <c r="A211" s="1"/>
      <c r="B211" s="1"/>
      <c r="D211" s="1"/>
      <c r="H211" s="8"/>
      <c r="I211" s="8"/>
      <c r="J211" s="8"/>
    </row>
    <row r="212" spans="1:10" ht="15.75" customHeight="1" x14ac:dyDescent="0.25">
      <c r="A212" s="1"/>
      <c r="B212" s="1"/>
      <c r="D212" s="1"/>
      <c r="H212" s="8"/>
      <c r="I212" s="8"/>
      <c r="J212" s="8"/>
    </row>
    <row r="213" spans="1:10" ht="15.75" customHeight="1" x14ac:dyDescent="0.25">
      <c r="A213" s="1"/>
      <c r="B213" s="1"/>
      <c r="D213" s="1"/>
      <c r="H213" s="8"/>
      <c r="I213" s="8"/>
      <c r="J213" s="8"/>
    </row>
    <row r="214" spans="1:10" ht="15.75" customHeight="1" x14ac:dyDescent="0.25">
      <c r="A214" s="1"/>
      <c r="B214" s="1"/>
      <c r="D214" s="1"/>
      <c r="H214" s="8"/>
      <c r="I214" s="8"/>
      <c r="J214" s="8"/>
    </row>
    <row r="215" spans="1:10" ht="15.75" customHeight="1" x14ac:dyDescent="0.25">
      <c r="A215" s="1"/>
      <c r="B215" s="1"/>
      <c r="D215" s="1"/>
      <c r="H215" s="8"/>
      <c r="I215" s="8"/>
      <c r="J215" s="8"/>
    </row>
    <row r="216" spans="1:10" ht="15.75" customHeight="1" x14ac:dyDescent="0.25">
      <c r="A216" s="1"/>
      <c r="B216" s="1"/>
      <c r="D216" s="1"/>
      <c r="H216" s="8"/>
      <c r="I216" s="8"/>
      <c r="J216" s="8"/>
    </row>
    <row r="217" spans="1:10" ht="15.75" customHeight="1" x14ac:dyDescent="0.25">
      <c r="A217" s="1"/>
      <c r="B217" s="1"/>
      <c r="D217" s="1"/>
      <c r="H217" s="8"/>
      <c r="I217" s="8"/>
      <c r="J217" s="8"/>
    </row>
    <row r="218" spans="1:10" ht="15.75" customHeight="1" x14ac:dyDescent="0.25">
      <c r="A218" s="1"/>
      <c r="B218" s="1"/>
      <c r="D218" s="1"/>
      <c r="H218" s="8"/>
      <c r="I218" s="8"/>
      <c r="J218" s="8"/>
    </row>
    <row r="219" spans="1:10" ht="15.75" customHeight="1" x14ac:dyDescent="0.25">
      <c r="A219" s="1"/>
      <c r="B219" s="1"/>
      <c r="D219" s="1"/>
      <c r="H219" s="8"/>
      <c r="I219" s="8"/>
      <c r="J219" s="8"/>
    </row>
    <row r="220" spans="1:10" ht="15.75" customHeight="1" x14ac:dyDescent="0.25">
      <c r="A220" s="1"/>
      <c r="B220" s="1"/>
      <c r="D220" s="1"/>
      <c r="H220" s="8"/>
      <c r="I220" s="8"/>
      <c r="J220" s="8"/>
    </row>
    <row r="221" spans="1:10" ht="15.75" customHeight="1" x14ac:dyDescent="0.25">
      <c r="A221" s="1"/>
      <c r="B221" s="1"/>
      <c r="D221" s="1"/>
      <c r="H221" s="8"/>
      <c r="I221" s="8"/>
      <c r="J221" s="8"/>
    </row>
    <row r="222" spans="1:10" ht="15.75" customHeight="1" x14ac:dyDescent="0.25">
      <c r="A222" s="1"/>
      <c r="B222" s="1"/>
      <c r="D222" s="1"/>
      <c r="H222" s="8"/>
      <c r="I222" s="8"/>
      <c r="J222" s="8"/>
    </row>
    <row r="223" spans="1:10" ht="15.75" customHeight="1" x14ac:dyDescent="0.25">
      <c r="A223" s="1"/>
      <c r="B223" s="1"/>
      <c r="D223" s="1"/>
      <c r="H223" s="8"/>
      <c r="I223" s="8"/>
      <c r="J223" s="8"/>
    </row>
    <row r="224" spans="1:10" ht="15.75" customHeight="1" x14ac:dyDescent="0.25">
      <c r="A224" s="1"/>
      <c r="B224" s="1"/>
      <c r="D224" s="1"/>
      <c r="H224" s="8"/>
      <c r="I224" s="8"/>
      <c r="J224" s="8"/>
    </row>
    <row r="225" spans="1:10" ht="15.75" customHeight="1" x14ac:dyDescent="0.25">
      <c r="A225" s="1"/>
      <c r="B225" s="1"/>
      <c r="D225" s="1"/>
      <c r="H225" s="8"/>
      <c r="I225" s="8"/>
      <c r="J225" s="8"/>
    </row>
    <row r="226" spans="1:10" ht="15.75" customHeight="1" x14ac:dyDescent="0.25">
      <c r="A226" s="1"/>
      <c r="B226" s="1"/>
      <c r="D226" s="1"/>
      <c r="H226" s="8"/>
      <c r="I226" s="8"/>
      <c r="J226" s="8"/>
    </row>
    <row r="227" spans="1:10" ht="15.75" customHeight="1" x14ac:dyDescent="0.25">
      <c r="A227" s="1"/>
      <c r="B227" s="1"/>
      <c r="D227" s="1"/>
      <c r="H227" s="8"/>
      <c r="I227" s="8"/>
      <c r="J227" s="8"/>
    </row>
    <row r="228" spans="1:10" ht="15.75" customHeight="1" x14ac:dyDescent="0.25">
      <c r="A228" s="1"/>
      <c r="B228" s="1"/>
      <c r="D228" s="1"/>
      <c r="H228" s="8"/>
      <c r="I228" s="8"/>
      <c r="J228" s="8"/>
    </row>
    <row r="229" spans="1:10" ht="15.75" customHeight="1" x14ac:dyDescent="0.25">
      <c r="A229" s="1"/>
      <c r="B229" s="1"/>
      <c r="D229" s="1"/>
      <c r="H229" s="8"/>
      <c r="I229" s="8"/>
      <c r="J229" s="8"/>
    </row>
    <row r="230" spans="1:10" ht="15.75" customHeight="1" x14ac:dyDescent="0.25">
      <c r="A230" s="1"/>
      <c r="B230" s="1"/>
      <c r="D230" s="1"/>
      <c r="H230" s="8"/>
      <c r="I230" s="8"/>
      <c r="J230" s="8"/>
    </row>
    <row r="231" spans="1:10" ht="15.75" customHeight="1" x14ac:dyDescent="0.25">
      <c r="A231" s="1"/>
      <c r="B231" s="1"/>
      <c r="D231" s="1"/>
      <c r="H231" s="8"/>
      <c r="I231" s="8"/>
      <c r="J231" s="8"/>
    </row>
    <row r="232" spans="1:10" ht="15.75" customHeight="1" x14ac:dyDescent="0.25">
      <c r="A232" s="1"/>
      <c r="B232" s="1"/>
      <c r="D232" s="1"/>
      <c r="H232" s="8"/>
      <c r="I232" s="8"/>
      <c r="J232" s="8"/>
    </row>
    <row r="233" spans="1:10" ht="15.75" customHeight="1" x14ac:dyDescent="0.25">
      <c r="A233" s="1"/>
      <c r="B233" s="1"/>
      <c r="D233" s="1"/>
      <c r="H233" s="8"/>
      <c r="I233" s="8"/>
      <c r="J233" s="8"/>
    </row>
    <row r="234" spans="1:10" ht="15.75" customHeight="1" x14ac:dyDescent="0.25">
      <c r="A234" s="1"/>
      <c r="B234" s="1"/>
      <c r="D234" s="1"/>
      <c r="H234" s="8"/>
      <c r="I234" s="8"/>
      <c r="J234" s="8"/>
    </row>
    <row r="235" spans="1:10" ht="15.75" customHeight="1" x14ac:dyDescent="0.25">
      <c r="A235" s="1"/>
      <c r="B235" s="1"/>
      <c r="D235" s="1"/>
      <c r="H235" s="8"/>
      <c r="I235" s="8"/>
      <c r="J235" s="8"/>
    </row>
    <row r="236" spans="1:10" ht="15.75" customHeight="1" x14ac:dyDescent="0.25">
      <c r="A236" s="1"/>
      <c r="B236" s="1"/>
      <c r="D236" s="1"/>
      <c r="H236" s="8"/>
      <c r="I236" s="8"/>
      <c r="J236" s="8"/>
    </row>
    <row r="237" spans="1:10" ht="15.75" customHeight="1" x14ac:dyDescent="0.25">
      <c r="A237" s="1"/>
      <c r="B237" s="1"/>
      <c r="D237" s="1"/>
      <c r="H237" s="8"/>
      <c r="I237" s="8"/>
      <c r="J237" s="8"/>
    </row>
    <row r="238" spans="1:10" ht="15.75" customHeight="1" x14ac:dyDescent="0.25">
      <c r="A238" s="1"/>
      <c r="B238" s="1"/>
      <c r="D238" s="1"/>
      <c r="H238" s="8"/>
      <c r="I238" s="8"/>
      <c r="J238" s="8"/>
    </row>
    <row r="239" spans="1:10" ht="15.75" customHeight="1" x14ac:dyDescent="0.25">
      <c r="A239" s="1"/>
      <c r="B239" s="1"/>
      <c r="D239" s="1"/>
      <c r="H239" s="8"/>
      <c r="I239" s="8"/>
      <c r="J239" s="8"/>
    </row>
    <row r="240" spans="1:10" ht="15.75" customHeight="1" x14ac:dyDescent="0.25">
      <c r="A240" s="1"/>
      <c r="B240" s="1"/>
      <c r="D240" s="1"/>
      <c r="H240" s="8"/>
      <c r="I240" s="8"/>
      <c r="J240" s="8"/>
    </row>
    <row r="241" spans="1:10" ht="15.75" customHeight="1" x14ac:dyDescent="0.25">
      <c r="A241" s="1"/>
      <c r="B241" s="1"/>
      <c r="D241" s="1"/>
      <c r="H241" s="8"/>
      <c r="I241" s="8"/>
      <c r="J241" s="8"/>
    </row>
    <row r="242" spans="1:10" ht="15.75" customHeight="1" x14ac:dyDescent="0.25">
      <c r="A242" s="1"/>
      <c r="B242" s="1"/>
      <c r="D242" s="1"/>
      <c r="H242" s="8"/>
      <c r="I242" s="8"/>
      <c r="J242" s="8"/>
    </row>
    <row r="243" spans="1:10" ht="15.75" customHeight="1" x14ac:dyDescent="0.25">
      <c r="A243" s="1"/>
      <c r="B243" s="1"/>
      <c r="D243" s="1"/>
      <c r="H243" s="8"/>
      <c r="I243" s="8"/>
      <c r="J243" s="8"/>
    </row>
    <row r="244" spans="1:10" ht="15.75" customHeight="1" x14ac:dyDescent="0.25">
      <c r="A244" s="1"/>
      <c r="B244" s="1"/>
      <c r="D244" s="1"/>
      <c r="H244" s="8"/>
      <c r="I244" s="8"/>
      <c r="J244" s="8"/>
    </row>
    <row r="245" spans="1:10" ht="15.75" customHeight="1" x14ac:dyDescent="0.25">
      <c r="A245" s="1"/>
      <c r="B245" s="1"/>
      <c r="D245" s="1"/>
      <c r="H245" s="8"/>
      <c r="I245" s="8"/>
      <c r="J245" s="8"/>
    </row>
    <row r="246" spans="1:10" ht="15.75" customHeight="1" x14ac:dyDescent="0.25">
      <c r="A246" s="1"/>
      <c r="B246" s="1"/>
      <c r="D246" s="1"/>
      <c r="H246" s="8"/>
      <c r="I246" s="8"/>
      <c r="J246" s="8"/>
    </row>
    <row r="247" spans="1:10" ht="15.75" customHeight="1" x14ac:dyDescent="0.25">
      <c r="A247" s="1"/>
      <c r="B247" s="1"/>
      <c r="D247" s="1"/>
      <c r="H247" s="8"/>
      <c r="I247" s="8"/>
      <c r="J247" s="8"/>
    </row>
    <row r="248" spans="1:10" ht="15.75" customHeight="1" x14ac:dyDescent="0.25">
      <c r="A248" s="1"/>
      <c r="B248" s="1"/>
      <c r="D248" s="1"/>
      <c r="H248" s="8"/>
      <c r="I248" s="8"/>
      <c r="J248" s="8"/>
    </row>
    <row r="249" spans="1:10" ht="15.75" customHeight="1" x14ac:dyDescent="0.25">
      <c r="A249" s="1"/>
      <c r="B249" s="1"/>
      <c r="D249" s="1"/>
      <c r="H249" s="8"/>
      <c r="I249" s="8"/>
      <c r="J249" s="8"/>
    </row>
    <row r="250" spans="1:10" ht="15.75" customHeight="1" x14ac:dyDescent="0.25">
      <c r="A250" s="1"/>
      <c r="B250" s="1"/>
      <c r="D250" s="1"/>
      <c r="H250" s="8"/>
      <c r="I250" s="8"/>
      <c r="J250" s="8"/>
    </row>
    <row r="251" spans="1:10" ht="15.75" customHeight="1" x14ac:dyDescent="0.25">
      <c r="A251" s="1"/>
      <c r="B251" s="1"/>
      <c r="D251" s="1"/>
      <c r="H251" s="8"/>
      <c r="I251" s="8"/>
      <c r="J251" s="8"/>
    </row>
    <row r="252" spans="1:10" ht="15.75" customHeight="1" x14ac:dyDescent="0.25">
      <c r="A252" s="1"/>
      <c r="B252" s="1"/>
      <c r="D252" s="1"/>
      <c r="H252" s="8"/>
      <c r="I252" s="8"/>
      <c r="J252" s="8"/>
    </row>
    <row r="253" spans="1:10" ht="15.75" customHeight="1" x14ac:dyDescent="0.25">
      <c r="A253" s="1"/>
      <c r="B253" s="1"/>
      <c r="D253" s="1"/>
      <c r="H253" s="8"/>
      <c r="I253" s="8"/>
      <c r="J253" s="8"/>
    </row>
    <row r="254" spans="1:10" ht="15.75" customHeight="1" x14ac:dyDescent="0.25">
      <c r="A254" s="1"/>
      <c r="B254" s="1"/>
      <c r="D254" s="1"/>
      <c r="H254" s="8"/>
      <c r="I254" s="8"/>
      <c r="J254" s="8"/>
    </row>
    <row r="255" spans="1:10" ht="15.75" customHeight="1" x14ac:dyDescent="0.25">
      <c r="A255" s="1"/>
      <c r="B255" s="1"/>
      <c r="D255" s="1"/>
      <c r="H255" s="8"/>
      <c r="I255" s="8"/>
      <c r="J255" s="8"/>
    </row>
    <row r="256" spans="1:10" ht="15.75" customHeight="1" x14ac:dyDescent="0.25">
      <c r="A256" s="1"/>
      <c r="B256" s="1"/>
      <c r="D256" s="1"/>
      <c r="H256" s="8"/>
      <c r="I256" s="8"/>
      <c r="J256" s="8"/>
    </row>
    <row r="257" spans="1:10" ht="15.75" customHeight="1" x14ac:dyDescent="0.25">
      <c r="A257" s="1"/>
      <c r="B257" s="1"/>
      <c r="D257" s="1"/>
      <c r="H257" s="8"/>
      <c r="I257" s="8"/>
      <c r="J257" s="8"/>
    </row>
    <row r="258" spans="1:10" ht="15.75" customHeight="1" x14ac:dyDescent="0.25">
      <c r="A258" s="1"/>
      <c r="B258" s="1"/>
      <c r="D258" s="1"/>
      <c r="H258" s="8"/>
      <c r="I258" s="8"/>
      <c r="J258" s="8"/>
    </row>
    <row r="259" spans="1:10" ht="15.75" customHeight="1" x14ac:dyDescent="0.25">
      <c r="A259" s="1"/>
      <c r="B259" s="1"/>
      <c r="D259" s="1"/>
      <c r="H259" s="8"/>
      <c r="I259" s="8"/>
      <c r="J259" s="8"/>
    </row>
    <row r="260" spans="1:10" ht="15.75" customHeight="1" x14ac:dyDescent="0.25">
      <c r="A260" s="1"/>
      <c r="B260" s="1"/>
      <c r="D260" s="1"/>
      <c r="H260" s="8"/>
      <c r="I260" s="8"/>
      <c r="J260" s="8"/>
    </row>
    <row r="261" spans="1:10" ht="15.75" customHeight="1" x14ac:dyDescent="0.25">
      <c r="A261" s="1"/>
      <c r="B261" s="1"/>
      <c r="D261" s="1"/>
      <c r="H261" s="8"/>
      <c r="I261" s="8"/>
      <c r="J261" s="8"/>
    </row>
    <row r="262" spans="1:10" ht="15.75" customHeight="1" x14ac:dyDescent="0.25">
      <c r="A262" s="1"/>
      <c r="B262" s="1"/>
      <c r="D262" s="1"/>
      <c r="H262" s="8"/>
      <c r="I262" s="8"/>
      <c r="J262" s="8"/>
    </row>
    <row r="263" spans="1:10" ht="15.75" customHeight="1" x14ac:dyDescent="0.25">
      <c r="A263" s="1"/>
      <c r="B263" s="1"/>
      <c r="D263" s="1"/>
      <c r="H263" s="8"/>
      <c r="I263" s="8"/>
      <c r="J263" s="8"/>
    </row>
    <row r="264" spans="1:10" ht="15.75" customHeight="1" x14ac:dyDescent="0.25">
      <c r="A264" s="1"/>
      <c r="B264" s="1"/>
      <c r="D264" s="1"/>
      <c r="H264" s="8"/>
      <c r="I264" s="8"/>
      <c r="J264" s="8"/>
    </row>
    <row r="265" spans="1:10" ht="15.75" customHeight="1" x14ac:dyDescent="0.25">
      <c r="A265" s="1"/>
      <c r="B265" s="1"/>
      <c r="D265" s="1"/>
      <c r="H265" s="8"/>
      <c r="I265" s="8"/>
      <c r="J265" s="8"/>
    </row>
    <row r="266" spans="1:10" ht="15.75" customHeight="1" x14ac:dyDescent="0.25">
      <c r="A266" s="1"/>
      <c r="B266" s="1"/>
      <c r="D266" s="1"/>
      <c r="H266" s="8"/>
      <c r="I266" s="8"/>
      <c r="J266" s="8"/>
    </row>
    <row r="267" spans="1:10" ht="15.75" customHeight="1" x14ac:dyDescent="0.25">
      <c r="A267" s="1"/>
      <c r="B267" s="1"/>
      <c r="D267" s="1"/>
      <c r="H267" s="8"/>
      <c r="I267" s="8"/>
      <c r="J267" s="8"/>
    </row>
    <row r="268" spans="1:10" ht="15.75" customHeight="1" x14ac:dyDescent="0.25">
      <c r="A268" s="1"/>
      <c r="B268" s="1"/>
      <c r="D268" s="1"/>
      <c r="H268" s="8"/>
      <c r="I268" s="8"/>
      <c r="J268" s="8"/>
    </row>
    <row r="269" spans="1:10" ht="15.75" customHeight="1" x14ac:dyDescent="0.25">
      <c r="A269" s="1"/>
      <c r="B269" s="1"/>
      <c r="D269" s="1"/>
      <c r="H269" s="8"/>
      <c r="I269" s="8"/>
      <c r="J269" s="8"/>
    </row>
    <row r="270" spans="1:10" ht="15.75" customHeight="1" x14ac:dyDescent="0.25">
      <c r="A270" s="1"/>
      <c r="B270" s="1"/>
      <c r="D270" s="1"/>
      <c r="H270" s="8"/>
      <c r="I270" s="8"/>
      <c r="J270" s="8"/>
    </row>
    <row r="271" spans="1:10" ht="15.75" customHeight="1" x14ac:dyDescent="0.25">
      <c r="A271" s="1"/>
      <c r="B271" s="1"/>
      <c r="D271" s="1"/>
      <c r="H271" s="8"/>
      <c r="I271" s="8"/>
      <c r="J271" s="8"/>
    </row>
    <row r="272" spans="1:10" ht="15.75" customHeight="1" x14ac:dyDescent="0.25">
      <c r="A272" s="1"/>
      <c r="B272" s="1"/>
      <c r="D272" s="1"/>
      <c r="H272" s="8"/>
      <c r="I272" s="8"/>
      <c r="J272" s="8"/>
    </row>
    <row r="273" spans="1:10" ht="15.75" customHeight="1" x14ac:dyDescent="0.25">
      <c r="A273" s="1"/>
      <c r="B273" s="1"/>
      <c r="D273" s="1"/>
      <c r="H273" s="8"/>
      <c r="I273" s="8"/>
      <c r="J273" s="8"/>
    </row>
    <row r="274" spans="1:10" ht="15.75" customHeight="1" x14ac:dyDescent="0.25">
      <c r="A274" s="1"/>
      <c r="B274" s="1"/>
      <c r="D274" s="1"/>
      <c r="H274" s="8"/>
      <c r="I274" s="8"/>
      <c r="J274" s="8"/>
    </row>
    <row r="275" spans="1:10" ht="15.75" customHeight="1" x14ac:dyDescent="0.25">
      <c r="A275" s="1"/>
      <c r="B275" s="1"/>
      <c r="D275" s="1"/>
      <c r="H275" s="8"/>
      <c r="I275" s="8"/>
      <c r="J275" s="8"/>
    </row>
    <row r="276" spans="1:10" ht="15.75" customHeight="1" x14ac:dyDescent="0.25">
      <c r="A276" s="1"/>
      <c r="B276" s="1"/>
      <c r="D276" s="1"/>
      <c r="H276" s="8"/>
      <c r="I276" s="8"/>
      <c r="J276" s="8"/>
    </row>
    <row r="277" spans="1:10" ht="15.75" customHeight="1" x14ac:dyDescent="0.25">
      <c r="A277" s="1"/>
      <c r="B277" s="1"/>
      <c r="D277" s="1"/>
      <c r="H277" s="8"/>
      <c r="I277" s="8"/>
      <c r="J277" s="8"/>
    </row>
    <row r="278" spans="1:10" ht="15.75" customHeight="1" x14ac:dyDescent="0.25">
      <c r="A278" s="1"/>
      <c r="B278" s="1"/>
      <c r="D278" s="1"/>
      <c r="H278" s="8"/>
      <c r="I278" s="8"/>
      <c r="J278" s="8"/>
    </row>
    <row r="279" spans="1:10" ht="15.75" customHeight="1" x14ac:dyDescent="0.25">
      <c r="A279" s="1"/>
      <c r="B279" s="1"/>
      <c r="D279" s="1"/>
      <c r="H279" s="8"/>
      <c r="I279" s="8"/>
      <c r="J279" s="8"/>
    </row>
    <row r="280" spans="1:10" ht="15.75" customHeight="1" x14ac:dyDescent="0.25">
      <c r="A280" s="1"/>
      <c r="B280" s="1"/>
      <c r="D280" s="1"/>
      <c r="H280" s="8"/>
      <c r="I280" s="8"/>
      <c r="J280" s="8"/>
    </row>
    <row r="281" spans="1:10" ht="15.75" customHeight="1" x14ac:dyDescent="0.25">
      <c r="A281" s="1"/>
      <c r="B281" s="1"/>
      <c r="D281" s="1"/>
      <c r="H281" s="8"/>
      <c r="I281" s="8"/>
      <c r="J281" s="8"/>
    </row>
    <row r="282" spans="1:10" ht="15.75" customHeight="1" x14ac:dyDescent="0.25">
      <c r="A282" s="1"/>
      <c r="B282" s="1"/>
      <c r="D282" s="1"/>
      <c r="H282" s="8"/>
      <c r="I282" s="8"/>
      <c r="J282" s="8"/>
    </row>
    <row r="283" spans="1:10" ht="15.75" customHeight="1" x14ac:dyDescent="0.25">
      <c r="A283" s="1"/>
      <c r="B283" s="1"/>
      <c r="D283" s="1"/>
      <c r="H283" s="8"/>
      <c r="I283" s="8"/>
      <c r="J283" s="8"/>
    </row>
    <row r="284" spans="1:10" ht="15.75" customHeight="1" x14ac:dyDescent="0.25">
      <c r="A284" s="1"/>
      <c r="B284" s="1"/>
      <c r="D284" s="1"/>
      <c r="H284" s="8"/>
      <c r="I284" s="8"/>
      <c r="J284" s="8"/>
    </row>
    <row r="285" spans="1:10" ht="15.75" customHeight="1" x14ac:dyDescent="0.25">
      <c r="A285" s="1"/>
      <c r="B285" s="1"/>
      <c r="D285" s="1"/>
      <c r="H285" s="8"/>
      <c r="I285" s="8"/>
      <c r="J285" s="8"/>
    </row>
    <row r="286" spans="1:10" ht="15.75" customHeight="1" x14ac:dyDescent="0.25">
      <c r="A286" s="1"/>
      <c r="B286" s="1"/>
      <c r="D286" s="1"/>
      <c r="H286" s="8"/>
      <c r="I286" s="8"/>
      <c r="J286" s="8"/>
    </row>
    <row r="287" spans="1:10" ht="15.75" customHeight="1" x14ac:dyDescent="0.25">
      <c r="A287" s="1"/>
      <c r="B287" s="1"/>
      <c r="D287" s="1"/>
      <c r="H287" s="8"/>
      <c r="I287" s="8"/>
      <c r="J287" s="8"/>
    </row>
    <row r="288" spans="1:10" ht="15.75" customHeight="1" x14ac:dyDescent="0.25">
      <c r="A288" s="1"/>
      <c r="B288" s="1"/>
      <c r="D288" s="1"/>
      <c r="H288" s="8"/>
      <c r="I288" s="8"/>
      <c r="J288" s="8"/>
    </row>
    <row r="289" spans="1:10" ht="15.75" customHeight="1" x14ac:dyDescent="0.25">
      <c r="A289" s="1"/>
      <c r="B289" s="1"/>
      <c r="D289" s="1"/>
      <c r="H289" s="8"/>
      <c r="I289" s="8"/>
      <c r="J289" s="8"/>
    </row>
    <row r="290" spans="1:10" ht="15.75" customHeight="1" x14ac:dyDescent="0.25">
      <c r="A290" s="1"/>
      <c r="B290" s="1"/>
      <c r="D290" s="1"/>
      <c r="H290" s="8"/>
      <c r="I290" s="8"/>
      <c r="J290" s="8"/>
    </row>
    <row r="291" spans="1:10" ht="15.75" customHeight="1" x14ac:dyDescent="0.25">
      <c r="A291" s="1"/>
      <c r="B291" s="1"/>
      <c r="D291" s="1"/>
      <c r="H291" s="8"/>
      <c r="I291" s="8"/>
      <c r="J291" s="8"/>
    </row>
    <row r="292" spans="1:10" ht="15.75" customHeight="1" x14ac:dyDescent="0.25">
      <c r="A292" s="1"/>
      <c r="B292" s="1"/>
      <c r="D292" s="1"/>
      <c r="H292" s="8"/>
      <c r="I292" s="8"/>
      <c r="J292" s="8"/>
    </row>
    <row r="293" spans="1:10" ht="15.75" customHeight="1" x14ac:dyDescent="0.25">
      <c r="A293" s="1"/>
      <c r="B293" s="1"/>
      <c r="D293" s="1"/>
      <c r="H293" s="8"/>
      <c r="I293" s="8"/>
      <c r="J293" s="8"/>
    </row>
    <row r="294" spans="1:10" ht="15.75" customHeight="1" x14ac:dyDescent="0.25">
      <c r="A294" s="1"/>
      <c r="B294" s="1"/>
      <c r="D294" s="1"/>
      <c r="H294" s="8"/>
      <c r="I294" s="8"/>
      <c r="J294" s="8"/>
    </row>
    <row r="295" spans="1:10" ht="15.75" customHeight="1" x14ac:dyDescent="0.25">
      <c r="A295" s="1"/>
      <c r="B295" s="1"/>
      <c r="D295" s="1"/>
      <c r="H295" s="8"/>
      <c r="I295" s="8"/>
      <c r="J295" s="8"/>
    </row>
    <row r="296" spans="1:10" ht="15.75" customHeight="1" x14ac:dyDescent="0.25">
      <c r="A296" s="1"/>
      <c r="B296" s="1"/>
      <c r="D296" s="1"/>
      <c r="H296" s="8"/>
      <c r="I296" s="8"/>
      <c r="J296" s="8"/>
    </row>
    <row r="297" spans="1:10" ht="15.75" customHeight="1" x14ac:dyDescent="0.25">
      <c r="A297" s="1"/>
      <c r="B297" s="1"/>
      <c r="D297" s="1"/>
      <c r="H297" s="8"/>
      <c r="I297" s="8"/>
      <c r="J297" s="8"/>
    </row>
    <row r="298" spans="1:10" ht="15.75" customHeight="1" x14ac:dyDescent="0.25">
      <c r="A298" s="1"/>
      <c r="B298" s="1"/>
      <c r="D298" s="1"/>
      <c r="H298" s="8"/>
      <c r="I298" s="8"/>
      <c r="J298" s="8"/>
    </row>
    <row r="299" spans="1:10" ht="15.75" customHeight="1" x14ac:dyDescent="0.25">
      <c r="A299" s="1"/>
      <c r="B299" s="1"/>
      <c r="D299" s="1"/>
      <c r="H299" s="8"/>
      <c r="I299" s="8"/>
      <c r="J299" s="8"/>
    </row>
    <row r="300" spans="1:10" ht="15.75" customHeight="1" x14ac:dyDescent="0.25">
      <c r="A300" s="1"/>
      <c r="B300" s="1"/>
      <c r="D300" s="1"/>
      <c r="H300" s="8"/>
      <c r="I300" s="8"/>
      <c r="J300" s="8"/>
    </row>
    <row r="301" spans="1:10" ht="15.75" customHeight="1" x14ac:dyDescent="0.25">
      <c r="A301" s="1"/>
      <c r="B301" s="1"/>
      <c r="D301" s="1"/>
      <c r="H301" s="8"/>
      <c r="I301" s="8"/>
      <c r="J301" s="8"/>
    </row>
    <row r="302" spans="1:10" ht="15.75" customHeight="1" x14ac:dyDescent="0.25">
      <c r="A302" s="1"/>
      <c r="B302" s="1"/>
      <c r="D302" s="1"/>
      <c r="H302" s="8"/>
      <c r="I302" s="8"/>
      <c r="J302" s="8"/>
    </row>
    <row r="303" spans="1:10" ht="15.75" customHeight="1" x14ac:dyDescent="0.25">
      <c r="A303" s="1"/>
      <c r="B303" s="1"/>
      <c r="D303" s="1"/>
      <c r="H303" s="8"/>
      <c r="I303" s="8"/>
      <c r="J303" s="8"/>
    </row>
    <row r="304" spans="1:10" ht="15.75" customHeight="1" x14ac:dyDescent="0.25">
      <c r="A304" s="1"/>
      <c r="B304" s="1"/>
      <c r="D304" s="1"/>
      <c r="H304" s="8"/>
      <c r="I304" s="8"/>
      <c r="J304" s="8"/>
    </row>
    <row r="305" spans="1:10" ht="15.75" customHeight="1" x14ac:dyDescent="0.25">
      <c r="A305" s="1"/>
      <c r="B305" s="1"/>
      <c r="D305" s="1"/>
      <c r="H305" s="8"/>
      <c r="I305" s="8"/>
      <c r="J305" s="8"/>
    </row>
    <row r="306" spans="1:10" ht="15.75" customHeight="1" x14ac:dyDescent="0.25">
      <c r="A306" s="1"/>
      <c r="B306" s="1"/>
      <c r="D306" s="1"/>
      <c r="H306" s="8"/>
      <c r="I306" s="8"/>
      <c r="J306" s="8"/>
    </row>
    <row r="307" spans="1:10" ht="15.75" customHeight="1" x14ac:dyDescent="0.25">
      <c r="A307" s="1"/>
      <c r="B307" s="1"/>
      <c r="D307" s="1"/>
      <c r="H307" s="8"/>
      <c r="I307" s="8"/>
      <c r="J307" s="8"/>
    </row>
    <row r="308" spans="1:10" ht="15.75" customHeight="1" x14ac:dyDescent="0.25">
      <c r="A308" s="1"/>
      <c r="B308" s="1"/>
      <c r="D308" s="1"/>
      <c r="H308" s="8"/>
      <c r="I308" s="8"/>
      <c r="J308" s="8"/>
    </row>
    <row r="309" spans="1:10" ht="15.75" customHeight="1" x14ac:dyDescent="0.25">
      <c r="A309" s="1"/>
      <c r="B309" s="1"/>
      <c r="D309" s="1"/>
      <c r="H309" s="8"/>
      <c r="I309" s="8"/>
      <c r="J309" s="8"/>
    </row>
    <row r="310" spans="1:10" ht="15.75" customHeight="1" x14ac:dyDescent="0.25">
      <c r="A310" s="1"/>
      <c r="B310" s="1"/>
      <c r="D310" s="1"/>
      <c r="H310" s="8"/>
      <c r="I310" s="8"/>
      <c r="J310" s="8"/>
    </row>
    <row r="311" spans="1:10" ht="15.75" customHeight="1" x14ac:dyDescent="0.25">
      <c r="A311" s="1"/>
      <c r="B311" s="1"/>
      <c r="D311" s="1"/>
      <c r="H311" s="8"/>
      <c r="I311" s="8"/>
      <c r="J311" s="8"/>
    </row>
    <row r="312" spans="1:10" ht="15.75" customHeight="1" x14ac:dyDescent="0.25">
      <c r="A312" s="1"/>
      <c r="B312" s="1"/>
      <c r="D312" s="1"/>
      <c r="H312" s="8"/>
      <c r="I312" s="8"/>
      <c r="J312" s="8"/>
    </row>
    <row r="313" spans="1:10" ht="15.75" customHeight="1" x14ac:dyDescent="0.25">
      <c r="A313" s="1"/>
      <c r="B313" s="1"/>
      <c r="D313" s="1"/>
      <c r="H313" s="8"/>
      <c r="I313" s="8"/>
      <c r="J313" s="8"/>
    </row>
    <row r="314" spans="1:10" ht="15.75" customHeight="1" x14ac:dyDescent="0.25">
      <c r="A314" s="1"/>
      <c r="B314" s="1"/>
      <c r="D314" s="1"/>
      <c r="H314" s="8"/>
      <c r="I314" s="8"/>
      <c r="J314" s="8"/>
    </row>
    <row r="315" spans="1:10" ht="15.75" customHeight="1" x14ac:dyDescent="0.25">
      <c r="A315" s="1"/>
      <c r="B315" s="1"/>
      <c r="D315" s="1"/>
      <c r="H315" s="8"/>
      <c r="I315" s="8"/>
      <c r="J315" s="8"/>
    </row>
    <row r="316" spans="1:10" ht="15.75" customHeight="1" x14ac:dyDescent="0.25">
      <c r="A316" s="1"/>
      <c r="B316" s="1"/>
      <c r="D316" s="1"/>
      <c r="H316" s="8"/>
      <c r="I316" s="8"/>
      <c r="J316" s="8"/>
    </row>
    <row r="317" spans="1:10" ht="15.75" customHeight="1" x14ac:dyDescent="0.25">
      <c r="A317" s="1"/>
      <c r="B317" s="1"/>
      <c r="D317" s="1"/>
      <c r="H317" s="8"/>
      <c r="I317" s="8"/>
      <c r="J317" s="8"/>
    </row>
    <row r="318" spans="1:10" ht="15.75" customHeight="1" x14ac:dyDescent="0.25">
      <c r="A318" s="1"/>
      <c r="B318" s="1"/>
      <c r="D318" s="1"/>
      <c r="H318" s="8"/>
      <c r="I318" s="8"/>
      <c r="J318" s="8"/>
    </row>
    <row r="319" spans="1:10" ht="15.75" customHeight="1" x14ac:dyDescent="0.25">
      <c r="A319" s="1"/>
      <c r="B319" s="1"/>
      <c r="D319" s="1"/>
      <c r="H319" s="8"/>
      <c r="I319" s="8"/>
      <c r="J319" s="8"/>
    </row>
    <row r="320" spans="1:10" ht="15.75" customHeight="1" x14ac:dyDescent="0.25">
      <c r="A320" s="1"/>
      <c r="B320" s="1"/>
      <c r="D320" s="1"/>
      <c r="H320" s="8"/>
      <c r="I320" s="8"/>
      <c r="J320" s="8"/>
    </row>
    <row r="321" spans="1:10" ht="15.75" customHeight="1" x14ac:dyDescent="0.25">
      <c r="A321" s="1"/>
      <c r="B321" s="1"/>
      <c r="D321" s="1"/>
      <c r="H321" s="8"/>
      <c r="I321" s="8"/>
      <c r="J321" s="8"/>
    </row>
    <row r="322" spans="1:10" ht="15.75" customHeight="1" x14ac:dyDescent="0.25">
      <c r="A322" s="1"/>
      <c r="B322" s="1"/>
      <c r="D322" s="1"/>
      <c r="H322" s="8"/>
      <c r="I322" s="8"/>
      <c r="J322" s="8"/>
    </row>
    <row r="323" spans="1:10" ht="15.75" customHeight="1" x14ac:dyDescent="0.25">
      <c r="A323" s="1"/>
      <c r="B323" s="1"/>
      <c r="D323" s="1"/>
      <c r="H323" s="8"/>
      <c r="I323" s="8"/>
      <c r="J323" s="8"/>
    </row>
    <row r="324" spans="1:10" ht="15.75" customHeight="1" x14ac:dyDescent="0.25">
      <c r="A324" s="1"/>
      <c r="B324" s="1"/>
      <c r="D324" s="1"/>
      <c r="H324" s="8"/>
      <c r="I324" s="8"/>
      <c r="J324" s="8"/>
    </row>
    <row r="325" spans="1:10" ht="15.75" customHeight="1" x14ac:dyDescent="0.25">
      <c r="A325" s="1"/>
      <c r="B325" s="1"/>
      <c r="D325" s="1"/>
      <c r="H325" s="8"/>
      <c r="I325" s="8"/>
      <c r="J325" s="8"/>
    </row>
    <row r="326" spans="1:10" ht="15.75" customHeight="1" x14ac:dyDescent="0.25">
      <c r="A326" s="1"/>
      <c r="B326" s="1"/>
      <c r="D326" s="1"/>
      <c r="H326" s="8"/>
      <c r="I326" s="8"/>
      <c r="J326" s="8"/>
    </row>
    <row r="327" spans="1:10" ht="15.75" customHeight="1" x14ac:dyDescent="0.25">
      <c r="A327" s="1"/>
      <c r="B327" s="1"/>
      <c r="D327" s="1"/>
      <c r="H327" s="8"/>
      <c r="I327" s="8"/>
      <c r="J327" s="8"/>
    </row>
    <row r="328" spans="1:10" ht="15.75" customHeight="1" x14ac:dyDescent="0.25">
      <c r="A328" s="1"/>
      <c r="B328" s="1"/>
      <c r="D328" s="1"/>
      <c r="H328" s="8"/>
      <c r="I328" s="8"/>
      <c r="J328" s="8"/>
    </row>
    <row r="329" spans="1:10" ht="15.75" customHeight="1" x14ac:dyDescent="0.25">
      <c r="A329" s="1"/>
      <c r="B329" s="1"/>
      <c r="D329" s="1"/>
      <c r="H329" s="8"/>
      <c r="I329" s="8"/>
      <c r="J329" s="8"/>
    </row>
    <row r="330" spans="1:10" ht="15.75" customHeight="1" x14ac:dyDescent="0.25">
      <c r="A330" s="1"/>
      <c r="B330" s="1"/>
      <c r="D330" s="1"/>
      <c r="H330" s="8"/>
      <c r="I330" s="8"/>
      <c r="J330" s="8"/>
    </row>
    <row r="331" spans="1:10" ht="15.75" customHeight="1" x14ac:dyDescent="0.25">
      <c r="A331" s="1"/>
      <c r="B331" s="1"/>
      <c r="D331" s="1"/>
      <c r="H331" s="8"/>
      <c r="I331" s="8"/>
      <c r="J331" s="8"/>
    </row>
    <row r="332" spans="1:10" ht="15.75" customHeight="1" x14ac:dyDescent="0.25">
      <c r="A332" s="1"/>
      <c r="B332" s="1"/>
      <c r="D332" s="1"/>
      <c r="H332" s="8"/>
      <c r="I332" s="8"/>
      <c r="J332" s="8"/>
    </row>
    <row r="333" spans="1:10" ht="15.75" customHeight="1" x14ac:dyDescent="0.25">
      <c r="A333" s="1"/>
      <c r="B333" s="1"/>
      <c r="D333" s="1"/>
      <c r="H333" s="8"/>
      <c r="I333" s="8"/>
      <c r="J333" s="8"/>
    </row>
    <row r="334" spans="1:10" ht="15.75" customHeight="1" x14ac:dyDescent="0.25">
      <c r="A334" s="1"/>
      <c r="B334" s="1"/>
      <c r="D334" s="1"/>
      <c r="H334" s="8"/>
      <c r="I334" s="8"/>
      <c r="J334" s="8"/>
    </row>
    <row r="335" spans="1:10" ht="15.75" customHeight="1" x14ac:dyDescent="0.25">
      <c r="A335" s="1"/>
      <c r="B335" s="1"/>
      <c r="D335" s="1"/>
      <c r="H335" s="8"/>
      <c r="I335" s="8"/>
      <c r="J335" s="8"/>
    </row>
    <row r="336" spans="1:10" ht="15.75" customHeight="1" x14ac:dyDescent="0.25">
      <c r="A336" s="1"/>
      <c r="B336" s="1"/>
      <c r="D336" s="1"/>
      <c r="H336" s="8"/>
      <c r="I336" s="8"/>
      <c r="J336" s="8"/>
    </row>
    <row r="337" spans="1:10" ht="15.75" customHeight="1" x14ac:dyDescent="0.25">
      <c r="A337" s="1"/>
      <c r="B337" s="1"/>
      <c r="D337" s="1"/>
      <c r="H337" s="8"/>
      <c r="I337" s="8"/>
      <c r="J337" s="8"/>
    </row>
    <row r="338" spans="1:10" ht="15.75" customHeight="1" x14ac:dyDescent="0.25">
      <c r="A338" s="1"/>
      <c r="B338" s="1"/>
      <c r="D338" s="1"/>
      <c r="H338" s="8"/>
      <c r="I338" s="8"/>
      <c r="J338" s="8"/>
    </row>
    <row r="339" spans="1:10" ht="15.75" customHeight="1" x14ac:dyDescent="0.25">
      <c r="A339" s="1"/>
      <c r="B339" s="1"/>
      <c r="D339" s="1"/>
      <c r="H339" s="8"/>
      <c r="I339" s="8"/>
      <c r="J339" s="8"/>
    </row>
    <row r="340" spans="1:10" ht="15.75" customHeight="1" x14ac:dyDescent="0.25">
      <c r="A340" s="1"/>
      <c r="B340" s="1"/>
      <c r="D340" s="1"/>
      <c r="H340" s="8"/>
      <c r="I340" s="8"/>
      <c r="J340" s="8"/>
    </row>
    <row r="341" spans="1:10" ht="15.75" customHeight="1" x14ac:dyDescent="0.25">
      <c r="A341" s="1"/>
      <c r="B341" s="1"/>
      <c r="D341" s="1"/>
      <c r="H341" s="8"/>
      <c r="I341" s="8"/>
      <c r="J341" s="8"/>
    </row>
    <row r="342" spans="1:10" ht="15.75" customHeight="1" x14ac:dyDescent="0.25">
      <c r="A342" s="1"/>
      <c r="B342" s="1"/>
      <c r="D342" s="1"/>
      <c r="H342" s="8"/>
      <c r="I342" s="8"/>
      <c r="J342" s="8"/>
    </row>
    <row r="343" spans="1:10" ht="15.75" customHeight="1" x14ac:dyDescent="0.25">
      <c r="A343" s="1"/>
      <c r="B343" s="1"/>
      <c r="D343" s="1"/>
      <c r="H343" s="8"/>
      <c r="I343" s="8"/>
      <c r="J343" s="8"/>
    </row>
    <row r="344" spans="1:10" ht="15.75" customHeight="1" x14ac:dyDescent="0.25">
      <c r="A344" s="1"/>
      <c r="B344" s="1"/>
      <c r="D344" s="1"/>
      <c r="H344" s="8"/>
      <c r="I344" s="8"/>
      <c r="J344" s="8"/>
    </row>
    <row r="345" spans="1:10" ht="15.75" customHeight="1" x14ac:dyDescent="0.25">
      <c r="A345" s="1"/>
      <c r="B345" s="1"/>
      <c r="D345" s="1"/>
      <c r="H345" s="8"/>
      <c r="I345" s="8"/>
      <c r="J345" s="8"/>
    </row>
    <row r="346" spans="1:10" ht="15.75" customHeight="1" x14ac:dyDescent="0.25">
      <c r="A346" s="1"/>
      <c r="B346" s="1"/>
      <c r="D346" s="1"/>
      <c r="H346" s="8"/>
      <c r="I346" s="8"/>
      <c r="J346" s="8"/>
    </row>
    <row r="347" spans="1:10" ht="15.75" customHeight="1" x14ac:dyDescent="0.25">
      <c r="A347" s="1"/>
      <c r="B347" s="1"/>
      <c r="D347" s="1"/>
      <c r="H347" s="8"/>
      <c r="I347" s="8"/>
      <c r="J347" s="8"/>
    </row>
    <row r="348" spans="1:10" ht="15.75" customHeight="1" x14ac:dyDescent="0.25">
      <c r="A348" s="1"/>
      <c r="B348" s="1"/>
      <c r="D348" s="1"/>
      <c r="H348" s="8"/>
      <c r="I348" s="8"/>
      <c r="J348" s="8"/>
    </row>
    <row r="349" spans="1:10" ht="15.75" customHeight="1" x14ac:dyDescent="0.25">
      <c r="A349" s="1"/>
      <c r="B349" s="1"/>
      <c r="D349" s="1"/>
      <c r="H349" s="8"/>
      <c r="I349" s="8"/>
      <c r="J349" s="8"/>
    </row>
    <row r="350" spans="1:10" ht="15.75" customHeight="1" x14ac:dyDescent="0.25">
      <c r="A350" s="1"/>
      <c r="B350" s="1"/>
      <c r="D350" s="1"/>
      <c r="H350" s="8"/>
      <c r="I350" s="8"/>
      <c r="J350" s="8"/>
    </row>
    <row r="351" spans="1:10" ht="15.75" customHeight="1" x14ac:dyDescent="0.25">
      <c r="A351" s="1"/>
      <c r="B351" s="1"/>
      <c r="D351" s="1"/>
      <c r="H351" s="8"/>
      <c r="I351" s="8"/>
      <c r="J351" s="8"/>
    </row>
    <row r="352" spans="1:10" ht="15.75" customHeight="1" x14ac:dyDescent="0.25">
      <c r="A352" s="1"/>
      <c r="B352" s="1"/>
      <c r="D352" s="1"/>
      <c r="H352" s="8"/>
      <c r="I352" s="8"/>
      <c r="J352" s="8"/>
    </row>
    <row r="353" spans="1:10" ht="15.75" customHeight="1" x14ac:dyDescent="0.25">
      <c r="A353" s="1"/>
      <c r="B353" s="1"/>
      <c r="D353" s="1"/>
      <c r="H353" s="8"/>
      <c r="I353" s="8"/>
      <c r="J353" s="8"/>
    </row>
    <row r="354" spans="1:10" ht="15.75" customHeight="1" x14ac:dyDescent="0.25">
      <c r="A354" s="1"/>
      <c r="B354" s="1"/>
      <c r="D354" s="1"/>
      <c r="H354" s="8"/>
      <c r="I354" s="8"/>
      <c r="J354" s="8"/>
    </row>
    <row r="355" spans="1:10" ht="15.75" customHeight="1" x14ac:dyDescent="0.25">
      <c r="A355" s="1"/>
      <c r="B355" s="1"/>
      <c r="D355" s="1"/>
      <c r="H355" s="8"/>
      <c r="I355" s="8"/>
      <c r="J355" s="8"/>
    </row>
    <row r="356" spans="1:10" ht="15.75" customHeight="1" x14ac:dyDescent="0.25">
      <c r="A356" s="1"/>
      <c r="B356" s="1"/>
      <c r="D356" s="1"/>
      <c r="H356" s="8"/>
      <c r="I356" s="8"/>
      <c r="J356" s="8"/>
    </row>
    <row r="357" spans="1:10" ht="15.75" customHeight="1" x14ac:dyDescent="0.25">
      <c r="A357" s="1"/>
      <c r="B357" s="1"/>
      <c r="D357" s="1"/>
      <c r="H357" s="8"/>
      <c r="I357" s="8"/>
      <c r="J357" s="8"/>
    </row>
    <row r="358" spans="1:10" ht="15.75" customHeight="1" x14ac:dyDescent="0.25">
      <c r="A358" s="1"/>
      <c r="B358" s="1"/>
      <c r="D358" s="1"/>
      <c r="H358" s="8"/>
      <c r="I358" s="8"/>
      <c r="J358" s="8"/>
    </row>
    <row r="359" spans="1:10" ht="15.75" customHeight="1" x14ac:dyDescent="0.25">
      <c r="A359" s="1"/>
      <c r="B359" s="1"/>
      <c r="D359" s="1"/>
      <c r="H359" s="8"/>
      <c r="I359" s="8"/>
      <c r="J359" s="8"/>
    </row>
    <row r="360" spans="1:10" ht="15.75" customHeight="1" x14ac:dyDescent="0.25">
      <c r="A360" s="1"/>
      <c r="B360" s="1"/>
      <c r="D360" s="1"/>
      <c r="H360" s="8"/>
      <c r="I360" s="8"/>
      <c r="J360" s="8"/>
    </row>
    <row r="361" spans="1:10" ht="15.75" customHeight="1" x14ac:dyDescent="0.25">
      <c r="A361" s="1"/>
      <c r="B361" s="1"/>
      <c r="D361" s="1"/>
      <c r="H361" s="8"/>
      <c r="I361" s="8"/>
      <c r="J361" s="8"/>
    </row>
    <row r="362" spans="1:10" ht="15.75" customHeight="1" x14ac:dyDescent="0.25">
      <c r="A362" s="1"/>
      <c r="B362" s="1"/>
      <c r="D362" s="1"/>
      <c r="H362" s="8"/>
      <c r="I362" s="8"/>
      <c r="J362" s="8"/>
    </row>
    <row r="363" spans="1:10" ht="15.75" customHeight="1" x14ac:dyDescent="0.25">
      <c r="A363" s="1"/>
      <c r="B363" s="1"/>
      <c r="D363" s="1"/>
      <c r="H363" s="8"/>
      <c r="I363" s="8"/>
      <c r="J363" s="8"/>
    </row>
    <row r="364" spans="1:10" ht="15.75" customHeight="1" x14ac:dyDescent="0.25">
      <c r="A364" s="1"/>
      <c r="B364" s="1"/>
      <c r="D364" s="1"/>
      <c r="H364" s="8"/>
      <c r="I364" s="8"/>
      <c r="J364" s="8"/>
    </row>
    <row r="365" spans="1:10" ht="15.75" customHeight="1" x14ac:dyDescent="0.25">
      <c r="A365" s="1"/>
      <c r="B365" s="1"/>
      <c r="D365" s="1"/>
      <c r="H365" s="8"/>
      <c r="I365" s="8"/>
      <c r="J365" s="8"/>
    </row>
    <row r="366" spans="1:10" ht="15.75" customHeight="1" x14ac:dyDescent="0.25">
      <c r="A366" s="1"/>
      <c r="B366" s="1"/>
      <c r="D366" s="1"/>
      <c r="H366" s="8"/>
      <c r="I366" s="8"/>
      <c r="J366" s="8"/>
    </row>
    <row r="367" spans="1:10" ht="15.75" customHeight="1" x14ac:dyDescent="0.25">
      <c r="A367" s="1"/>
      <c r="B367" s="1"/>
      <c r="D367" s="1"/>
      <c r="H367" s="8"/>
      <c r="I367" s="8"/>
      <c r="J367" s="8"/>
    </row>
    <row r="368" spans="1:10" ht="15.75" customHeight="1" x14ac:dyDescent="0.25">
      <c r="A368" s="1"/>
      <c r="B368" s="1"/>
      <c r="D368" s="1"/>
      <c r="H368" s="8"/>
      <c r="I368" s="8"/>
      <c r="J368" s="8"/>
    </row>
    <row r="369" spans="1:10" ht="15.75" customHeight="1" x14ac:dyDescent="0.25">
      <c r="A369" s="1"/>
      <c r="B369" s="1"/>
      <c r="D369" s="1"/>
      <c r="H369" s="8"/>
      <c r="I369" s="8"/>
      <c r="J369" s="8"/>
    </row>
    <row r="370" spans="1:10" ht="15.75" customHeight="1" x14ac:dyDescent="0.25">
      <c r="A370" s="1"/>
      <c r="B370" s="1"/>
      <c r="D370" s="1"/>
      <c r="H370" s="8"/>
      <c r="I370" s="8"/>
      <c r="J370" s="8"/>
    </row>
    <row r="371" spans="1:10" ht="15.75" customHeight="1" x14ac:dyDescent="0.25">
      <c r="A371" s="1"/>
      <c r="B371" s="1"/>
      <c r="D371" s="1"/>
      <c r="H371" s="8"/>
      <c r="I371" s="8"/>
      <c r="J371" s="8"/>
    </row>
    <row r="372" spans="1:10" ht="15.75" customHeight="1" x14ac:dyDescent="0.25">
      <c r="A372" s="1"/>
      <c r="B372" s="1"/>
      <c r="D372" s="1"/>
      <c r="H372" s="8"/>
      <c r="I372" s="8"/>
      <c r="J372" s="8"/>
    </row>
    <row r="373" spans="1:10" ht="15.75" customHeight="1" x14ac:dyDescent="0.25">
      <c r="A373" s="1"/>
      <c r="B373" s="1"/>
      <c r="D373" s="1"/>
      <c r="H373" s="8"/>
      <c r="I373" s="8"/>
      <c r="J373" s="8"/>
    </row>
    <row r="374" spans="1:10" ht="15.75" customHeight="1" x14ac:dyDescent="0.25">
      <c r="A374" s="1"/>
      <c r="B374" s="1"/>
      <c r="D374" s="1"/>
      <c r="H374" s="8"/>
      <c r="I374" s="8"/>
      <c r="J374" s="8"/>
    </row>
    <row r="375" spans="1:10" ht="15.75" customHeight="1" x14ac:dyDescent="0.25">
      <c r="A375" s="1"/>
      <c r="B375" s="1"/>
      <c r="D375" s="1"/>
      <c r="H375" s="8"/>
      <c r="I375" s="8"/>
      <c r="J375" s="8"/>
    </row>
    <row r="376" spans="1:10" ht="15.75" customHeight="1" x14ac:dyDescent="0.25">
      <c r="A376" s="1"/>
      <c r="B376" s="1"/>
      <c r="D376" s="1"/>
      <c r="H376" s="8"/>
      <c r="I376" s="8"/>
      <c r="J376" s="8"/>
    </row>
    <row r="377" spans="1:10" ht="15.75" customHeight="1" x14ac:dyDescent="0.25">
      <c r="A377" s="1"/>
      <c r="B377" s="1"/>
      <c r="D377" s="1"/>
      <c r="H377" s="8"/>
      <c r="I377" s="8"/>
      <c r="J377" s="8"/>
    </row>
    <row r="378" spans="1:10" ht="15.75" customHeight="1" x14ac:dyDescent="0.25">
      <c r="A378" s="1"/>
      <c r="B378" s="1"/>
      <c r="D378" s="1"/>
      <c r="H378" s="8"/>
      <c r="I378" s="8"/>
      <c r="J378" s="8"/>
    </row>
    <row r="379" spans="1:10" ht="15.75" customHeight="1" x14ac:dyDescent="0.25">
      <c r="A379" s="1"/>
      <c r="B379" s="1"/>
      <c r="D379" s="1"/>
      <c r="H379" s="8"/>
      <c r="I379" s="8"/>
      <c r="J379" s="8"/>
    </row>
    <row r="380" spans="1:10" ht="15.75" customHeight="1" x14ac:dyDescent="0.25">
      <c r="A380" s="1"/>
      <c r="B380" s="1"/>
      <c r="D380" s="1"/>
      <c r="H380" s="8"/>
      <c r="I380" s="8"/>
      <c r="J380" s="8"/>
    </row>
    <row r="381" spans="1:10" ht="15.75" customHeight="1" x14ac:dyDescent="0.25">
      <c r="A381" s="1"/>
      <c r="B381" s="1"/>
      <c r="D381" s="1"/>
      <c r="H381" s="8"/>
      <c r="I381" s="8"/>
      <c r="J381" s="8"/>
    </row>
    <row r="382" spans="1:10" ht="15.75" customHeight="1" x14ac:dyDescent="0.25">
      <c r="A382" s="1"/>
      <c r="B382" s="1"/>
      <c r="D382" s="1"/>
      <c r="H382" s="8"/>
      <c r="I382" s="8"/>
      <c r="J382" s="8"/>
    </row>
    <row r="383" spans="1:10" ht="15.75" customHeight="1" x14ac:dyDescent="0.25">
      <c r="A383" s="1"/>
      <c r="B383" s="1"/>
      <c r="D383" s="1"/>
      <c r="H383" s="8"/>
      <c r="I383" s="8"/>
      <c r="J383" s="8"/>
    </row>
    <row r="384" spans="1:10" ht="15.75" customHeight="1" x14ac:dyDescent="0.25">
      <c r="A384" s="1"/>
      <c r="B384" s="1"/>
      <c r="D384" s="1"/>
      <c r="H384" s="8"/>
      <c r="I384" s="8"/>
      <c r="J384" s="8"/>
    </row>
    <row r="385" spans="1:10" ht="15.75" customHeight="1" x14ac:dyDescent="0.25">
      <c r="A385" s="1"/>
      <c r="B385" s="1"/>
      <c r="D385" s="1"/>
      <c r="H385" s="8"/>
      <c r="I385" s="8"/>
      <c r="J385" s="8"/>
    </row>
    <row r="386" spans="1:10" ht="15.75" customHeight="1" x14ac:dyDescent="0.25">
      <c r="A386" s="1"/>
      <c r="B386" s="1"/>
      <c r="D386" s="1"/>
      <c r="H386" s="8"/>
      <c r="I386" s="8"/>
      <c r="J386" s="8"/>
    </row>
    <row r="387" spans="1:10" ht="15.75" customHeight="1" x14ac:dyDescent="0.25">
      <c r="A387" s="1"/>
      <c r="B387" s="1"/>
      <c r="D387" s="1"/>
      <c r="H387" s="8"/>
      <c r="I387" s="8"/>
      <c r="J387" s="8"/>
    </row>
    <row r="388" spans="1:10" ht="15.75" customHeight="1" x14ac:dyDescent="0.25">
      <c r="A388" s="1"/>
      <c r="B388" s="1"/>
      <c r="D388" s="1"/>
      <c r="H388" s="8"/>
      <c r="I388" s="8"/>
      <c r="J388" s="8"/>
    </row>
    <row r="389" spans="1:10" ht="15.75" customHeight="1" x14ac:dyDescent="0.25">
      <c r="A389" s="1"/>
      <c r="B389" s="1"/>
      <c r="D389" s="1"/>
      <c r="H389" s="8"/>
      <c r="I389" s="8"/>
      <c r="J389" s="8"/>
    </row>
    <row r="390" spans="1:10" ht="15.75" customHeight="1" x14ac:dyDescent="0.25">
      <c r="A390" s="1"/>
      <c r="B390" s="1"/>
      <c r="D390" s="1"/>
      <c r="H390" s="8"/>
      <c r="I390" s="8"/>
      <c r="J390" s="8"/>
    </row>
    <row r="391" spans="1:10" ht="15.75" customHeight="1" x14ac:dyDescent="0.25">
      <c r="A391" s="1"/>
      <c r="B391" s="1"/>
      <c r="D391" s="1"/>
      <c r="H391" s="8"/>
      <c r="I391" s="8"/>
      <c r="J391" s="8"/>
    </row>
    <row r="392" spans="1:10" ht="15.75" customHeight="1" x14ac:dyDescent="0.25">
      <c r="A392" s="1"/>
      <c r="B392" s="1"/>
      <c r="D392" s="1"/>
      <c r="H392" s="8"/>
      <c r="I392" s="8"/>
      <c r="J392" s="8"/>
    </row>
    <row r="393" spans="1:10" ht="15.75" customHeight="1" x14ac:dyDescent="0.25">
      <c r="A393" s="1"/>
      <c r="B393" s="1"/>
      <c r="D393" s="1"/>
      <c r="H393" s="8"/>
      <c r="I393" s="8"/>
      <c r="J393" s="8"/>
    </row>
    <row r="394" spans="1:10" ht="15.75" customHeight="1" x14ac:dyDescent="0.25">
      <c r="A394" s="1"/>
      <c r="B394" s="1"/>
      <c r="D394" s="1"/>
      <c r="H394" s="8"/>
      <c r="I394" s="8"/>
      <c r="J394" s="8"/>
    </row>
    <row r="395" spans="1:10" ht="15.75" customHeight="1" x14ac:dyDescent="0.25">
      <c r="A395" s="1"/>
      <c r="B395" s="1"/>
      <c r="D395" s="1"/>
      <c r="H395" s="8"/>
      <c r="I395" s="8"/>
      <c r="J395" s="8"/>
    </row>
    <row r="396" spans="1:10" ht="15.75" customHeight="1" x14ac:dyDescent="0.25">
      <c r="A396" s="1"/>
      <c r="B396" s="1"/>
      <c r="D396" s="1"/>
      <c r="H396" s="8"/>
      <c r="I396" s="8"/>
      <c r="J396" s="8"/>
    </row>
    <row r="397" spans="1:10" ht="15.75" customHeight="1" x14ac:dyDescent="0.25">
      <c r="A397" s="1"/>
      <c r="B397" s="1"/>
      <c r="D397" s="1"/>
      <c r="H397" s="8"/>
      <c r="I397" s="8"/>
      <c r="J397" s="8"/>
    </row>
    <row r="398" spans="1:10" ht="15.75" customHeight="1" x14ac:dyDescent="0.25">
      <c r="A398" s="1"/>
      <c r="B398" s="1"/>
      <c r="D398" s="1"/>
      <c r="H398" s="8"/>
      <c r="I398" s="8"/>
      <c r="J398" s="8"/>
    </row>
    <row r="399" spans="1:10" ht="15.75" customHeight="1" x14ac:dyDescent="0.25">
      <c r="A399" s="1"/>
      <c r="B399" s="1"/>
      <c r="D399" s="1"/>
      <c r="H399" s="8"/>
      <c r="I399" s="8"/>
      <c r="J399" s="8"/>
    </row>
    <row r="400" spans="1:10" ht="15.75" customHeight="1" x14ac:dyDescent="0.25">
      <c r="A400" s="1"/>
      <c r="B400" s="1"/>
      <c r="D400" s="1"/>
      <c r="H400" s="8"/>
      <c r="I400" s="8"/>
      <c r="J400" s="8"/>
    </row>
    <row r="401" spans="1:10" ht="15.75" customHeight="1" x14ac:dyDescent="0.25">
      <c r="A401" s="1"/>
      <c r="B401" s="1"/>
      <c r="D401" s="1"/>
      <c r="H401" s="8"/>
      <c r="I401" s="8"/>
      <c r="J401" s="8"/>
    </row>
    <row r="402" spans="1:10" ht="15.75" customHeight="1" x14ac:dyDescent="0.25">
      <c r="A402" s="1"/>
      <c r="B402" s="1"/>
      <c r="D402" s="1"/>
      <c r="H402" s="8"/>
      <c r="I402" s="8"/>
      <c r="J402" s="8"/>
    </row>
    <row r="403" spans="1:10" ht="15.75" customHeight="1" x14ac:dyDescent="0.25">
      <c r="A403" s="1"/>
      <c r="B403" s="1"/>
      <c r="D403" s="1"/>
      <c r="H403" s="8"/>
      <c r="I403" s="8"/>
      <c r="J403" s="8"/>
    </row>
    <row r="404" spans="1:10" ht="15.75" customHeight="1" x14ac:dyDescent="0.25">
      <c r="A404" s="1"/>
      <c r="B404" s="1"/>
      <c r="D404" s="1"/>
      <c r="H404" s="8"/>
      <c r="I404" s="8"/>
      <c r="J404" s="8"/>
    </row>
    <row r="405" spans="1:10" ht="15.75" customHeight="1" x14ac:dyDescent="0.25">
      <c r="A405" s="1"/>
      <c r="B405" s="1"/>
      <c r="D405" s="1"/>
      <c r="H405" s="8"/>
      <c r="I405" s="8"/>
      <c r="J405" s="8"/>
    </row>
    <row r="406" spans="1:10" ht="15.75" customHeight="1" x14ac:dyDescent="0.25">
      <c r="A406" s="1"/>
      <c r="B406" s="1"/>
      <c r="D406" s="1"/>
      <c r="H406" s="8"/>
      <c r="I406" s="8"/>
      <c r="J406" s="8"/>
    </row>
    <row r="407" spans="1:10" ht="15.75" customHeight="1" x14ac:dyDescent="0.25">
      <c r="A407" s="1"/>
      <c r="B407" s="1"/>
      <c r="D407" s="1"/>
      <c r="H407" s="8"/>
      <c r="I407" s="8"/>
      <c r="J407" s="8"/>
    </row>
    <row r="408" spans="1:10" ht="15.75" customHeight="1" x14ac:dyDescent="0.25">
      <c r="A408" s="1"/>
      <c r="B408" s="1"/>
      <c r="D408" s="1"/>
      <c r="H408" s="8"/>
      <c r="I408" s="8"/>
      <c r="J408" s="8"/>
    </row>
    <row r="409" spans="1:10" ht="15.75" customHeight="1" x14ac:dyDescent="0.25">
      <c r="A409" s="1"/>
      <c r="B409" s="1"/>
      <c r="D409" s="1"/>
      <c r="H409" s="8"/>
      <c r="I409" s="8"/>
      <c r="J409" s="8"/>
    </row>
    <row r="410" spans="1:10" ht="15.75" customHeight="1" x14ac:dyDescent="0.25">
      <c r="A410" s="1"/>
      <c r="B410" s="1"/>
      <c r="D410" s="1"/>
      <c r="H410" s="8"/>
      <c r="I410" s="8"/>
      <c r="J410" s="8"/>
    </row>
    <row r="411" spans="1:10" ht="15.75" customHeight="1" x14ac:dyDescent="0.25">
      <c r="A411" s="1"/>
      <c r="B411" s="1"/>
      <c r="D411" s="1"/>
      <c r="H411" s="8"/>
      <c r="I411" s="8"/>
      <c r="J411" s="8"/>
    </row>
    <row r="412" spans="1:10" ht="15.75" customHeight="1" x14ac:dyDescent="0.25">
      <c r="A412" s="1"/>
      <c r="B412" s="1"/>
      <c r="D412" s="1"/>
      <c r="H412" s="8"/>
      <c r="I412" s="8"/>
      <c r="J412" s="8"/>
    </row>
    <row r="413" spans="1:10" ht="15.75" customHeight="1" x14ac:dyDescent="0.25">
      <c r="A413" s="1"/>
      <c r="B413" s="1"/>
      <c r="D413" s="1"/>
      <c r="H413" s="8"/>
      <c r="I413" s="8"/>
      <c r="J413" s="8"/>
    </row>
    <row r="414" spans="1:10" ht="15.75" customHeight="1" x14ac:dyDescent="0.25">
      <c r="A414" s="1"/>
      <c r="B414" s="1"/>
      <c r="D414" s="1"/>
      <c r="H414" s="8"/>
      <c r="I414" s="8"/>
      <c r="J414" s="8"/>
    </row>
    <row r="415" spans="1:10" ht="15.75" customHeight="1" x14ac:dyDescent="0.25">
      <c r="A415" s="1"/>
      <c r="B415" s="1"/>
      <c r="D415" s="1"/>
      <c r="H415" s="8"/>
      <c r="I415" s="8"/>
      <c r="J415" s="8"/>
    </row>
    <row r="416" spans="1:10" ht="15.75" customHeight="1" x14ac:dyDescent="0.25">
      <c r="A416" s="1"/>
      <c r="B416" s="1"/>
      <c r="D416" s="1"/>
      <c r="H416" s="8"/>
      <c r="I416" s="8"/>
      <c r="J416" s="8"/>
    </row>
    <row r="417" spans="1:10" ht="15.75" customHeight="1" x14ac:dyDescent="0.25">
      <c r="A417" s="1"/>
      <c r="B417" s="1"/>
      <c r="D417" s="1"/>
      <c r="H417" s="8"/>
      <c r="I417" s="8"/>
      <c r="J417" s="8"/>
    </row>
    <row r="418" spans="1:10" ht="15.75" customHeight="1" x14ac:dyDescent="0.25">
      <c r="A418" s="1"/>
      <c r="B418" s="1"/>
      <c r="D418" s="1"/>
      <c r="H418" s="8"/>
      <c r="I418" s="8"/>
      <c r="J418" s="8"/>
    </row>
    <row r="419" spans="1:10" ht="15.75" customHeight="1" x14ac:dyDescent="0.25">
      <c r="A419" s="1"/>
      <c r="B419" s="1"/>
      <c r="D419" s="1"/>
      <c r="H419" s="8"/>
      <c r="I419" s="8"/>
      <c r="J419" s="8"/>
    </row>
    <row r="420" spans="1:10" ht="15.75" customHeight="1" x14ac:dyDescent="0.25">
      <c r="A420" s="1"/>
      <c r="B420" s="1"/>
      <c r="D420" s="1"/>
      <c r="H420" s="8"/>
      <c r="I420" s="8"/>
      <c r="J420" s="8"/>
    </row>
    <row r="421" spans="1:10" ht="15.75" customHeight="1" x14ac:dyDescent="0.25">
      <c r="A421" s="1"/>
      <c r="B421" s="1"/>
      <c r="D421" s="1"/>
      <c r="H421" s="8"/>
      <c r="I421" s="8"/>
      <c r="J421" s="8"/>
    </row>
    <row r="422" spans="1:10" ht="15.75" customHeight="1" x14ac:dyDescent="0.25">
      <c r="A422" s="1"/>
      <c r="B422" s="1"/>
      <c r="D422" s="1"/>
      <c r="H422" s="8"/>
      <c r="I422" s="8"/>
      <c r="J422" s="8"/>
    </row>
    <row r="423" spans="1:10" ht="15.75" customHeight="1" x14ac:dyDescent="0.25">
      <c r="A423" s="1"/>
      <c r="B423" s="1"/>
      <c r="D423" s="1"/>
      <c r="H423" s="8"/>
      <c r="I423" s="8"/>
      <c r="J423" s="8"/>
    </row>
    <row r="424" spans="1:10" ht="15.75" customHeight="1" x14ac:dyDescent="0.25">
      <c r="A424" s="1"/>
      <c r="B424" s="1"/>
      <c r="D424" s="1"/>
      <c r="H424" s="8"/>
      <c r="I424" s="8"/>
      <c r="J424" s="8"/>
    </row>
    <row r="425" spans="1:10" ht="15.75" customHeight="1" x14ac:dyDescent="0.25">
      <c r="A425" s="1"/>
      <c r="B425" s="1"/>
      <c r="D425" s="1"/>
      <c r="H425" s="8"/>
      <c r="I425" s="8"/>
      <c r="J425" s="8"/>
    </row>
    <row r="426" spans="1:10" ht="15.75" customHeight="1" x14ac:dyDescent="0.25">
      <c r="A426" s="1"/>
      <c r="B426" s="1"/>
      <c r="D426" s="1"/>
      <c r="H426" s="8"/>
      <c r="I426" s="8"/>
      <c r="J426" s="8"/>
    </row>
    <row r="427" spans="1:10" ht="15.75" customHeight="1" x14ac:dyDescent="0.25">
      <c r="A427" s="1"/>
      <c r="B427" s="1"/>
      <c r="D427" s="1"/>
      <c r="H427" s="8"/>
      <c r="I427" s="8"/>
      <c r="J427" s="8"/>
    </row>
    <row r="428" spans="1:10" ht="15.75" customHeight="1" x14ac:dyDescent="0.25">
      <c r="A428" s="1"/>
      <c r="B428" s="1"/>
      <c r="D428" s="1"/>
      <c r="H428" s="8"/>
      <c r="I428" s="8"/>
      <c r="J428" s="8"/>
    </row>
    <row r="429" spans="1:10" ht="15.75" customHeight="1" x14ac:dyDescent="0.25">
      <c r="A429" s="1"/>
      <c r="B429" s="1"/>
      <c r="D429" s="1"/>
      <c r="H429" s="8"/>
      <c r="I429" s="8"/>
      <c r="J429" s="8"/>
    </row>
    <row r="430" spans="1:10" ht="15.75" customHeight="1" x14ac:dyDescent="0.25">
      <c r="A430" s="1"/>
      <c r="B430" s="1"/>
      <c r="D430" s="1"/>
      <c r="H430" s="8"/>
      <c r="I430" s="8"/>
      <c r="J430" s="8"/>
    </row>
    <row r="431" spans="1:10" ht="15.75" customHeight="1" x14ac:dyDescent="0.25">
      <c r="A431" s="1"/>
      <c r="B431" s="1"/>
      <c r="D431" s="1"/>
      <c r="H431" s="8"/>
      <c r="I431" s="8"/>
      <c r="J431" s="8"/>
    </row>
    <row r="432" spans="1:10" ht="15.75" customHeight="1" x14ac:dyDescent="0.25">
      <c r="A432" s="1"/>
      <c r="B432" s="1"/>
      <c r="D432" s="1"/>
      <c r="H432" s="8"/>
      <c r="I432" s="8"/>
      <c r="J432" s="8"/>
    </row>
    <row r="433" spans="1:10" ht="15.75" customHeight="1" x14ac:dyDescent="0.25">
      <c r="A433" s="1"/>
      <c r="B433" s="1"/>
      <c r="D433" s="1"/>
      <c r="H433" s="8"/>
      <c r="I433" s="8"/>
      <c r="J433" s="8"/>
    </row>
    <row r="434" spans="1:10" ht="15.75" customHeight="1" x14ac:dyDescent="0.25">
      <c r="A434" s="1"/>
      <c r="B434" s="1"/>
      <c r="D434" s="1"/>
      <c r="H434" s="8"/>
      <c r="I434" s="8"/>
      <c r="J434" s="8"/>
    </row>
    <row r="435" spans="1:10" ht="15.75" customHeight="1" x14ac:dyDescent="0.25">
      <c r="A435" s="1"/>
      <c r="B435" s="1"/>
      <c r="D435" s="1"/>
      <c r="H435" s="8"/>
      <c r="I435" s="8"/>
      <c r="J435" s="8"/>
    </row>
    <row r="436" spans="1:10" ht="15.75" customHeight="1" x14ac:dyDescent="0.25">
      <c r="A436" s="1"/>
      <c r="B436" s="1"/>
      <c r="D436" s="1"/>
      <c r="H436" s="8"/>
      <c r="I436" s="8"/>
      <c r="J436" s="8"/>
    </row>
    <row r="437" spans="1:10" ht="15.75" customHeight="1" x14ac:dyDescent="0.25">
      <c r="A437" s="1"/>
      <c r="B437" s="1"/>
      <c r="D437" s="1"/>
      <c r="H437" s="8"/>
      <c r="I437" s="8"/>
      <c r="J437" s="8"/>
    </row>
    <row r="438" spans="1:10" ht="15.75" customHeight="1" x14ac:dyDescent="0.25">
      <c r="A438" s="1"/>
      <c r="B438" s="1"/>
      <c r="D438" s="1"/>
      <c r="H438" s="8"/>
      <c r="I438" s="8"/>
      <c r="J438" s="8"/>
    </row>
    <row r="439" spans="1:10" ht="15.75" customHeight="1" x14ac:dyDescent="0.25">
      <c r="A439" s="1"/>
      <c r="B439" s="1"/>
      <c r="D439" s="1"/>
      <c r="H439" s="8"/>
      <c r="I439" s="8"/>
      <c r="J439" s="8"/>
    </row>
    <row r="440" spans="1:10" ht="15.75" customHeight="1" x14ac:dyDescent="0.25">
      <c r="A440" s="1"/>
      <c r="B440" s="1"/>
      <c r="D440" s="1"/>
      <c r="H440" s="8"/>
      <c r="I440" s="8"/>
      <c r="J440" s="8"/>
    </row>
    <row r="441" spans="1:10" ht="15.75" customHeight="1" x14ac:dyDescent="0.25">
      <c r="A441" s="1"/>
      <c r="B441" s="1"/>
      <c r="D441" s="1"/>
      <c r="H441" s="8"/>
      <c r="I441" s="8"/>
      <c r="J441" s="8"/>
    </row>
    <row r="442" spans="1:10" ht="15.75" customHeight="1" x14ac:dyDescent="0.25">
      <c r="A442" s="1"/>
      <c r="B442" s="1"/>
      <c r="D442" s="1"/>
      <c r="H442" s="8"/>
      <c r="I442" s="8"/>
      <c r="J442" s="8"/>
    </row>
    <row r="443" spans="1:10" ht="15.75" customHeight="1" x14ac:dyDescent="0.25">
      <c r="A443" s="1"/>
      <c r="B443" s="1"/>
      <c r="D443" s="1"/>
      <c r="H443" s="8"/>
      <c r="I443" s="8"/>
      <c r="J443" s="8"/>
    </row>
    <row r="444" spans="1:10" ht="15.75" customHeight="1" x14ac:dyDescent="0.25">
      <c r="A444" s="1"/>
      <c r="B444" s="1"/>
      <c r="D444" s="1"/>
      <c r="H444" s="8"/>
      <c r="I444" s="8"/>
      <c r="J444" s="8"/>
    </row>
    <row r="445" spans="1:10" ht="15.75" customHeight="1" x14ac:dyDescent="0.25">
      <c r="A445" s="1"/>
      <c r="B445" s="1"/>
      <c r="D445" s="1"/>
      <c r="H445" s="8"/>
      <c r="I445" s="8"/>
      <c r="J445" s="8"/>
    </row>
    <row r="446" spans="1:10" ht="15.75" customHeight="1" x14ac:dyDescent="0.25">
      <c r="A446" s="1"/>
      <c r="B446" s="1"/>
      <c r="D446" s="1"/>
      <c r="H446" s="8"/>
      <c r="I446" s="8"/>
      <c r="J446" s="8"/>
    </row>
    <row r="447" spans="1:10" ht="15.75" customHeight="1" x14ac:dyDescent="0.25">
      <c r="A447" s="1"/>
      <c r="B447" s="1"/>
      <c r="D447" s="1"/>
      <c r="H447" s="8"/>
      <c r="I447" s="8"/>
      <c r="J447" s="8"/>
    </row>
    <row r="448" spans="1:10" ht="15.75" customHeight="1" x14ac:dyDescent="0.25">
      <c r="A448" s="1"/>
      <c r="B448" s="1"/>
      <c r="D448" s="1"/>
      <c r="H448" s="8"/>
      <c r="I448" s="8"/>
      <c r="J448" s="8"/>
    </row>
    <row r="449" spans="1:10" ht="15.75" customHeight="1" x14ac:dyDescent="0.25">
      <c r="A449" s="1"/>
      <c r="B449" s="1"/>
      <c r="D449" s="1"/>
      <c r="H449" s="8"/>
      <c r="I449" s="8"/>
      <c r="J449" s="8"/>
    </row>
    <row r="450" spans="1:10" ht="15.75" customHeight="1" x14ac:dyDescent="0.25">
      <c r="A450" s="1"/>
      <c r="B450" s="1"/>
      <c r="D450" s="1"/>
      <c r="H450" s="8"/>
      <c r="I450" s="8"/>
      <c r="J450" s="8"/>
    </row>
    <row r="451" spans="1:10" ht="15.75" customHeight="1" x14ac:dyDescent="0.25">
      <c r="A451" s="1"/>
      <c r="B451" s="1"/>
      <c r="D451" s="1"/>
      <c r="H451" s="8"/>
      <c r="I451" s="8"/>
      <c r="J451" s="8"/>
    </row>
    <row r="452" spans="1:10" ht="15.75" customHeight="1" x14ac:dyDescent="0.25">
      <c r="A452" s="1"/>
      <c r="B452" s="1"/>
      <c r="D452" s="1"/>
      <c r="H452" s="8"/>
      <c r="I452" s="8"/>
      <c r="J452" s="8"/>
    </row>
    <row r="453" spans="1:10" ht="15.75" customHeight="1" x14ac:dyDescent="0.25">
      <c r="A453" s="1"/>
      <c r="B453" s="1"/>
      <c r="D453" s="1"/>
      <c r="H453" s="8"/>
      <c r="I453" s="8"/>
      <c r="J453" s="8"/>
    </row>
    <row r="454" spans="1:10" ht="15.75" customHeight="1" x14ac:dyDescent="0.25">
      <c r="A454" s="1"/>
      <c r="B454" s="1"/>
      <c r="D454" s="1"/>
      <c r="H454" s="8"/>
      <c r="I454" s="8"/>
      <c r="J454" s="8"/>
    </row>
    <row r="455" spans="1:10" ht="15.75" customHeight="1" x14ac:dyDescent="0.25">
      <c r="A455" s="1"/>
      <c r="B455" s="1"/>
      <c r="D455" s="1"/>
      <c r="H455" s="8"/>
      <c r="I455" s="8"/>
      <c r="J455" s="8"/>
    </row>
    <row r="456" spans="1:10" ht="15.75" customHeight="1" x14ac:dyDescent="0.25">
      <c r="A456" s="1"/>
      <c r="B456" s="1"/>
      <c r="D456" s="1"/>
      <c r="H456" s="8"/>
      <c r="I456" s="8"/>
      <c r="J456" s="8"/>
    </row>
    <row r="457" spans="1:10" ht="15.75" customHeight="1" x14ac:dyDescent="0.25">
      <c r="A457" s="1"/>
      <c r="B457" s="1"/>
      <c r="D457" s="1"/>
      <c r="H457" s="8"/>
      <c r="I457" s="8"/>
      <c r="J457" s="8"/>
    </row>
    <row r="458" spans="1:10" ht="15.75" customHeight="1" x14ac:dyDescent="0.25">
      <c r="A458" s="1"/>
      <c r="B458" s="1"/>
      <c r="D458" s="1"/>
      <c r="H458" s="8"/>
      <c r="I458" s="8"/>
      <c r="J458" s="8"/>
    </row>
    <row r="459" spans="1:10" ht="15.75" customHeight="1" x14ac:dyDescent="0.25">
      <c r="A459" s="1"/>
      <c r="B459" s="1"/>
      <c r="D459" s="1"/>
      <c r="H459" s="8"/>
      <c r="I459" s="8"/>
      <c r="J459" s="8"/>
    </row>
    <row r="460" spans="1:10" ht="15.75" customHeight="1" x14ac:dyDescent="0.25">
      <c r="A460" s="1"/>
      <c r="B460" s="1"/>
      <c r="D460" s="1"/>
      <c r="H460" s="8"/>
      <c r="I460" s="8"/>
      <c r="J460" s="8"/>
    </row>
    <row r="461" spans="1:10" ht="15.75" customHeight="1" x14ac:dyDescent="0.25">
      <c r="A461" s="1"/>
      <c r="B461" s="1"/>
      <c r="D461" s="1"/>
      <c r="H461" s="8"/>
      <c r="I461" s="8"/>
      <c r="J461" s="8"/>
    </row>
    <row r="462" spans="1:10" ht="15.75" customHeight="1" x14ac:dyDescent="0.25">
      <c r="A462" s="1"/>
      <c r="B462" s="1"/>
      <c r="D462" s="1"/>
      <c r="H462" s="8"/>
      <c r="I462" s="8"/>
      <c r="J462" s="8"/>
    </row>
    <row r="463" spans="1:10" ht="15.75" customHeight="1" x14ac:dyDescent="0.25">
      <c r="A463" s="1"/>
      <c r="B463" s="1"/>
      <c r="D463" s="1"/>
      <c r="H463" s="8"/>
      <c r="I463" s="8"/>
      <c r="J463" s="8"/>
    </row>
    <row r="464" spans="1:10" ht="15.75" customHeight="1" x14ac:dyDescent="0.25">
      <c r="A464" s="1"/>
      <c r="B464" s="1"/>
      <c r="D464" s="1"/>
      <c r="H464" s="8"/>
      <c r="I464" s="8"/>
      <c r="J464" s="8"/>
    </row>
    <row r="465" spans="1:10" ht="15.75" customHeight="1" x14ac:dyDescent="0.25">
      <c r="A465" s="1"/>
      <c r="B465" s="1"/>
      <c r="D465" s="1"/>
      <c r="H465" s="8"/>
      <c r="I465" s="8"/>
      <c r="J465" s="8"/>
    </row>
    <row r="466" spans="1:10" ht="15.75" customHeight="1" x14ac:dyDescent="0.25">
      <c r="A466" s="1"/>
      <c r="B466" s="1"/>
      <c r="D466" s="1"/>
      <c r="H466" s="8"/>
      <c r="I466" s="8"/>
      <c r="J466" s="8"/>
    </row>
    <row r="467" spans="1:10" ht="15.75" customHeight="1" x14ac:dyDescent="0.25">
      <c r="A467" s="1"/>
      <c r="B467" s="1"/>
      <c r="D467" s="1"/>
      <c r="H467" s="8"/>
      <c r="I467" s="8"/>
      <c r="J467" s="8"/>
    </row>
    <row r="468" spans="1:10" ht="15.75" customHeight="1" x14ac:dyDescent="0.25">
      <c r="A468" s="1"/>
      <c r="B468" s="1"/>
      <c r="D468" s="1"/>
      <c r="H468" s="8"/>
      <c r="I468" s="8"/>
      <c r="J468" s="8"/>
    </row>
    <row r="469" spans="1:10" ht="15.75" customHeight="1" x14ac:dyDescent="0.25">
      <c r="A469" s="1"/>
      <c r="B469" s="1"/>
      <c r="D469" s="1"/>
      <c r="H469" s="8"/>
      <c r="I469" s="8"/>
      <c r="J469" s="8"/>
    </row>
    <row r="470" spans="1:10" ht="15.75" customHeight="1" x14ac:dyDescent="0.25">
      <c r="A470" s="1"/>
      <c r="B470" s="1"/>
      <c r="D470" s="1"/>
      <c r="H470" s="8"/>
      <c r="I470" s="8"/>
      <c r="J470" s="8"/>
    </row>
    <row r="471" spans="1:10" ht="15.75" customHeight="1" x14ac:dyDescent="0.25">
      <c r="A471" s="1"/>
      <c r="B471" s="1"/>
      <c r="D471" s="1"/>
      <c r="H471" s="8"/>
      <c r="I471" s="8"/>
      <c r="J471" s="8"/>
    </row>
    <row r="472" spans="1:10" ht="15.75" customHeight="1" x14ac:dyDescent="0.25">
      <c r="A472" s="1"/>
      <c r="B472" s="1"/>
      <c r="D472" s="1"/>
      <c r="H472" s="8"/>
      <c r="I472" s="8"/>
      <c r="J472" s="8"/>
    </row>
    <row r="473" spans="1:10" ht="15.75" customHeight="1" x14ac:dyDescent="0.25">
      <c r="A473" s="1"/>
      <c r="B473" s="1"/>
      <c r="D473" s="1"/>
      <c r="H473" s="8"/>
      <c r="I473" s="8"/>
      <c r="J473" s="8"/>
    </row>
    <row r="474" spans="1:10" ht="15.75" customHeight="1" x14ac:dyDescent="0.25">
      <c r="A474" s="1"/>
      <c r="B474" s="1"/>
      <c r="D474" s="1"/>
      <c r="H474" s="8"/>
      <c r="I474" s="8"/>
      <c r="J474" s="8"/>
    </row>
    <row r="475" spans="1:10" ht="15.75" customHeight="1" x14ac:dyDescent="0.25">
      <c r="A475" s="1"/>
      <c r="B475" s="1"/>
      <c r="D475" s="1"/>
      <c r="H475" s="8"/>
      <c r="I475" s="8"/>
      <c r="J475" s="8"/>
    </row>
    <row r="476" spans="1:10" ht="15.75" customHeight="1" x14ac:dyDescent="0.25">
      <c r="A476" s="1"/>
      <c r="B476" s="1"/>
      <c r="D476" s="1"/>
      <c r="H476" s="8"/>
      <c r="I476" s="8"/>
      <c r="J476" s="8"/>
    </row>
    <row r="477" spans="1:10" ht="15.75" customHeight="1" x14ac:dyDescent="0.25">
      <c r="A477" s="1"/>
      <c r="B477" s="1"/>
      <c r="D477" s="1"/>
      <c r="H477" s="8"/>
      <c r="I477" s="8"/>
      <c r="J477" s="8"/>
    </row>
    <row r="478" spans="1:10" ht="15.75" customHeight="1" x14ac:dyDescent="0.25">
      <c r="A478" s="1"/>
      <c r="B478" s="1"/>
      <c r="D478" s="1"/>
      <c r="H478" s="8"/>
      <c r="I478" s="8"/>
      <c r="J478" s="8"/>
    </row>
    <row r="479" spans="1:10" ht="15.75" customHeight="1" x14ac:dyDescent="0.25">
      <c r="A479" s="1"/>
      <c r="B479" s="1"/>
      <c r="D479" s="1"/>
      <c r="H479" s="8"/>
      <c r="I479" s="8"/>
      <c r="J479" s="8"/>
    </row>
    <row r="480" spans="1:10" ht="15.75" customHeight="1" x14ac:dyDescent="0.25">
      <c r="A480" s="1"/>
      <c r="B480" s="1"/>
      <c r="D480" s="1"/>
      <c r="H480" s="8"/>
      <c r="I480" s="8"/>
      <c r="J480" s="8"/>
    </row>
    <row r="481" spans="1:10" ht="15.75" customHeight="1" x14ac:dyDescent="0.25">
      <c r="A481" s="1"/>
      <c r="B481" s="1"/>
      <c r="D481" s="1"/>
      <c r="H481" s="8"/>
      <c r="I481" s="8"/>
      <c r="J481" s="8"/>
    </row>
    <row r="482" spans="1:10" ht="15.75" customHeight="1" x14ac:dyDescent="0.25">
      <c r="A482" s="1"/>
      <c r="B482" s="1"/>
      <c r="D482" s="1"/>
      <c r="H482" s="8"/>
      <c r="I482" s="8"/>
      <c r="J482" s="8"/>
    </row>
    <row r="483" spans="1:10" ht="15.75" customHeight="1" x14ac:dyDescent="0.25">
      <c r="A483" s="1"/>
      <c r="B483" s="1"/>
      <c r="D483" s="1"/>
      <c r="H483" s="8"/>
      <c r="I483" s="8"/>
      <c r="J483" s="8"/>
    </row>
    <row r="484" spans="1:10" ht="15.75" customHeight="1" x14ac:dyDescent="0.25">
      <c r="A484" s="1"/>
      <c r="B484" s="1"/>
      <c r="D484" s="1"/>
      <c r="H484" s="8"/>
      <c r="I484" s="8"/>
      <c r="J484" s="8"/>
    </row>
    <row r="485" spans="1:10" ht="15.75" customHeight="1" x14ac:dyDescent="0.25">
      <c r="A485" s="1"/>
      <c r="B485" s="1"/>
      <c r="D485" s="1"/>
      <c r="H485" s="8"/>
      <c r="I485" s="8"/>
      <c r="J485" s="8"/>
    </row>
    <row r="486" spans="1:10" ht="15.75" customHeight="1" x14ac:dyDescent="0.25">
      <c r="A486" s="1"/>
      <c r="B486" s="1"/>
      <c r="D486" s="1"/>
      <c r="H486" s="8"/>
      <c r="I486" s="8"/>
      <c r="J486" s="8"/>
    </row>
    <row r="487" spans="1:10" ht="15.75" customHeight="1" x14ac:dyDescent="0.25">
      <c r="A487" s="1"/>
      <c r="B487" s="1"/>
      <c r="D487" s="1"/>
      <c r="H487" s="8"/>
      <c r="I487" s="8"/>
      <c r="J487" s="8"/>
    </row>
    <row r="488" spans="1:10" ht="15.75" customHeight="1" x14ac:dyDescent="0.25">
      <c r="A488" s="1"/>
      <c r="B488" s="1"/>
      <c r="D488" s="1"/>
      <c r="H488" s="8"/>
      <c r="I488" s="8"/>
      <c r="J488" s="8"/>
    </row>
    <row r="489" spans="1:10" ht="15.75" customHeight="1" x14ac:dyDescent="0.25">
      <c r="A489" s="1"/>
      <c r="B489" s="1"/>
      <c r="D489" s="1"/>
      <c r="H489" s="8"/>
      <c r="I489" s="8"/>
      <c r="J489" s="8"/>
    </row>
    <row r="490" spans="1:10" ht="15.75" customHeight="1" x14ac:dyDescent="0.25">
      <c r="A490" s="1"/>
      <c r="B490" s="1"/>
      <c r="D490" s="1"/>
      <c r="H490" s="8"/>
      <c r="I490" s="8"/>
      <c r="J490" s="8"/>
    </row>
    <row r="491" spans="1:10" ht="15.75" customHeight="1" x14ac:dyDescent="0.25">
      <c r="A491" s="1"/>
      <c r="B491" s="1"/>
      <c r="D491" s="1"/>
      <c r="H491" s="8"/>
      <c r="I491" s="8"/>
      <c r="J491" s="8"/>
    </row>
    <row r="492" spans="1:10" ht="15.75" customHeight="1" x14ac:dyDescent="0.25">
      <c r="A492" s="1"/>
      <c r="B492" s="1"/>
      <c r="D492" s="1"/>
      <c r="H492" s="8"/>
      <c r="I492" s="8"/>
      <c r="J492" s="8"/>
    </row>
    <row r="493" spans="1:10" ht="15.75" customHeight="1" x14ac:dyDescent="0.25">
      <c r="A493" s="1"/>
      <c r="B493" s="1"/>
      <c r="D493" s="1"/>
      <c r="H493" s="8"/>
      <c r="I493" s="8"/>
      <c r="J493" s="8"/>
    </row>
    <row r="494" spans="1:10" ht="15.75" customHeight="1" x14ac:dyDescent="0.25">
      <c r="A494" s="1"/>
      <c r="B494" s="1"/>
      <c r="D494" s="1"/>
      <c r="H494" s="8"/>
      <c r="I494" s="8"/>
      <c r="J494" s="8"/>
    </row>
    <row r="495" spans="1:10" ht="15.75" customHeight="1" x14ac:dyDescent="0.25">
      <c r="A495" s="1"/>
      <c r="B495" s="1"/>
      <c r="D495" s="1"/>
      <c r="H495" s="8"/>
      <c r="I495" s="8"/>
      <c r="J495" s="8"/>
    </row>
    <row r="496" spans="1:10" ht="15.75" customHeight="1" x14ac:dyDescent="0.25">
      <c r="A496" s="1"/>
      <c r="B496" s="1"/>
      <c r="D496" s="1"/>
      <c r="H496" s="8"/>
      <c r="I496" s="8"/>
      <c r="J496" s="8"/>
    </row>
    <row r="497" spans="1:10" ht="15.75" customHeight="1" x14ac:dyDescent="0.25">
      <c r="A497" s="1"/>
      <c r="B497" s="1"/>
      <c r="D497" s="1"/>
      <c r="H497" s="8"/>
      <c r="I497" s="8"/>
      <c r="J497" s="8"/>
    </row>
    <row r="498" spans="1:10" ht="15.75" customHeight="1" x14ac:dyDescent="0.25">
      <c r="A498" s="1"/>
      <c r="B498" s="1"/>
      <c r="D498" s="1"/>
      <c r="H498" s="8"/>
      <c r="I498" s="8"/>
      <c r="J498" s="8"/>
    </row>
    <row r="499" spans="1:10" ht="15.75" customHeight="1" x14ac:dyDescent="0.25">
      <c r="A499" s="1"/>
      <c r="B499" s="1"/>
      <c r="D499" s="1"/>
      <c r="H499" s="8"/>
      <c r="I499" s="8"/>
      <c r="J499" s="8"/>
    </row>
    <row r="500" spans="1:10" ht="15.75" customHeight="1" x14ac:dyDescent="0.25">
      <c r="A500" s="1"/>
      <c r="B500" s="1"/>
      <c r="D500" s="1"/>
      <c r="H500" s="8"/>
      <c r="I500" s="8"/>
      <c r="J500" s="8"/>
    </row>
    <row r="501" spans="1:10" ht="15.75" customHeight="1" x14ac:dyDescent="0.25">
      <c r="A501" s="1"/>
      <c r="B501" s="1"/>
      <c r="D501" s="1"/>
      <c r="H501" s="8"/>
      <c r="I501" s="8"/>
      <c r="J501" s="8"/>
    </row>
    <row r="502" spans="1:10" ht="15.75" customHeight="1" x14ac:dyDescent="0.25">
      <c r="A502" s="1"/>
      <c r="B502" s="1"/>
      <c r="D502" s="1"/>
      <c r="H502" s="8"/>
      <c r="I502" s="8"/>
      <c r="J502" s="8"/>
    </row>
    <row r="503" spans="1:10" ht="15.75" customHeight="1" x14ac:dyDescent="0.25">
      <c r="A503" s="1"/>
      <c r="B503" s="1"/>
      <c r="D503" s="1"/>
      <c r="H503" s="8"/>
      <c r="I503" s="8"/>
      <c r="J503" s="8"/>
    </row>
    <row r="504" spans="1:10" ht="15.75" customHeight="1" x14ac:dyDescent="0.25">
      <c r="A504" s="1"/>
      <c r="B504" s="1"/>
      <c r="D504" s="1"/>
      <c r="H504" s="8"/>
      <c r="I504" s="8"/>
      <c r="J504" s="8"/>
    </row>
    <row r="505" spans="1:10" ht="15.75" customHeight="1" x14ac:dyDescent="0.25">
      <c r="A505" s="1"/>
      <c r="B505" s="1"/>
      <c r="D505" s="1"/>
      <c r="H505" s="8"/>
      <c r="I505" s="8"/>
      <c r="J505" s="8"/>
    </row>
    <row r="506" spans="1:10" ht="15.75" customHeight="1" x14ac:dyDescent="0.25">
      <c r="A506" s="1"/>
      <c r="B506" s="1"/>
      <c r="D506" s="1"/>
      <c r="H506" s="8"/>
      <c r="I506" s="8"/>
      <c r="J506" s="8"/>
    </row>
    <row r="507" spans="1:10" ht="15.75" customHeight="1" x14ac:dyDescent="0.25">
      <c r="A507" s="1"/>
      <c r="B507" s="1"/>
      <c r="D507" s="1"/>
      <c r="H507" s="8"/>
      <c r="I507" s="8"/>
      <c r="J507" s="8"/>
    </row>
    <row r="508" spans="1:10" ht="15.75" customHeight="1" x14ac:dyDescent="0.25">
      <c r="A508" s="1"/>
      <c r="B508" s="1"/>
      <c r="D508" s="1"/>
      <c r="H508" s="8"/>
      <c r="I508" s="8"/>
      <c r="J508" s="8"/>
    </row>
    <row r="509" spans="1:10" ht="15.75" customHeight="1" x14ac:dyDescent="0.25">
      <c r="A509" s="1"/>
      <c r="B509" s="1"/>
      <c r="D509" s="1"/>
      <c r="H509" s="8"/>
      <c r="I509" s="8"/>
      <c r="J509" s="8"/>
    </row>
    <row r="510" spans="1:10" ht="15.75" customHeight="1" x14ac:dyDescent="0.25">
      <c r="A510" s="1"/>
      <c r="B510" s="1"/>
      <c r="D510" s="1"/>
      <c r="H510" s="8"/>
      <c r="I510" s="8"/>
      <c r="J510" s="8"/>
    </row>
    <row r="511" spans="1:10" ht="15.75" customHeight="1" x14ac:dyDescent="0.25">
      <c r="A511" s="1"/>
      <c r="B511" s="1"/>
      <c r="D511" s="1"/>
      <c r="H511" s="8"/>
      <c r="I511" s="8"/>
      <c r="J511" s="8"/>
    </row>
    <row r="512" spans="1:10" ht="15.75" customHeight="1" x14ac:dyDescent="0.25">
      <c r="A512" s="1"/>
      <c r="B512" s="1"/>
      <c r="D512" s="1"/>
      <c r="H512" s="8"/>
      <c r="I512" s="8"/>
      <c r="J512" s="8"/>
    </row>
    <row r="513" spans="1:10" ht="15.75" customHeight="1" x14ac:dyDescent="0.25">
      <c r="A513" s="1"/>
      <c r="B513" s="1"/>
      <c r="D513" s="1"/>
      <c r="H513" s="8"/>
      <c r="I513" s="8"/>
      <c r="J513" s="8"/>
    </row>
    <row r="514" spans="1:10" ht="15.75" customHeight="1" x14ac:dyDescent="0.25">
      <c r="A514" s="1"/>
      <c r="B514" s="1"/>
      <c r="D514" s="1"/>
      <c r="H514" s="8"/>
      <c r="I514" s="8"/>
      <c r="J514" s="8"/>
    </row>
    <row r="515" spans="1:10" ht="15.75" customHeight="1" x14ac:dyDescent="0.25">
      <c r="A515" s="1"/>
      <c r="B515" s="1"/>
      <c r="D515" s="1"/>
      <c r="H515" s="8"/>
      <c r="I515" s="8"/>
      <c r="J515" s="8"/>
    </row>
    <row r="516" spans="1:10" ht="15.75" customHeight="1" x14ac:dyDescent="0.25">
      <c r="A516" s="1"/>
      <c r="B516" s="1"/>
      <c r="D516" s="1"/>
      <c r="H516" s="8"/>
      <c r="I516" s="8"/>
      <c r="J516" s="8"/>
    </row>
    <row r="517" spans="1:10" ht="15.75" customHeight="1" x14ac:dyDescent="0.25">
      <c r="A517" s="1"/>
      <c r="B517" s="1"/>
      <c r="D517" s="1"/>
      <c r="H517" s="8"/>
      <c r="I517" s="8"/>
      <c r="J517" s="8"/>
    </row>
    <row r="518" spans="1:10" ht="15.75" customHeight="1" x14ac:dyDescent="0.25">
      <c r="A518" s="1"/>
      <c r="B518" s="1"/>
      <c r="D518" s="1"/>
      <c r="H518" s="8"/>
      <c r="I518" s="8"/>
      <c r="J518" s="8"/>
    </row>
    <row r="519" spans="1:10" ht="15.75" customHeight="1" x14ac:dyDescent="0.25">
      <c r="A519" s="1"/>
      <c r="B519" s="1"/>
      <c r="D519" s="1"/>
      <c r="H519" s="8"/>
      <c r="I519" s="8"/>
      <c r="J519" s="8"/>
    </row>
    <row r="520" spans="1:10" ht="15.75" customHeight="1" x14ac:dyDescent="0.25">
      <c r="A520" s="1"/>
      <c r="B520" s="1"/>
      <c r="D520" s="1"/>
      <c r="H520" s="8"/>
      <c r="I520" s="8"/>
      <c r="J520" s="8"/>
    </row>
    <row r="521" spans="1:10" ht="15.75" customHeight="1" x14ac:dyDescent="0.25">
      <c r="A521" s="1"/>
      <c r="B521" s="1"/>
      <c r="D521" s="1"/>
      <c r="H521" s="8"/>
      <c r="I521" s="8"/>
      <c r="J521" s="8"/>
    </row>
    <row r="522" spans="1:10" ht="15.75" customHeight="1" x14ac:dyDescent="0.25">
      <c r="A522" s="1"/>
      <c r="B522" s="1"/>
      <c r="D522" s="1"/>
      <c r="H522" s="8"/>
      <c r="I522" s="8"/>
      <c r="J522" s="8"/>
    </row>
    <row r="523" spans="1:10" ht="15.75" customHeight="1" x14ac:dyDescent="0.25">
      <c r="A523" s="1"/>
      <c r="B523" s="1"/>
      <c r="D523" s="1"/>
      <c r="H523" s="8"/>
      <c r="I523" s="8"/>
      <c r="J523" s="8"/>
    </row>
    <row r="524" spans="1:10" ht="15.75" customHeight="1" x14ac:dyDescent="0.25">
      <c r="A524" s="1"/>
      <c r="B524" s="1"/>
      <c r="D524" s="1"/>
      <c r="H524" s="8"/>
      <c r="I524" s="8"/>
      <c r="J524" s="8"/>
    </row>
    <row r="525" spans="1:10" ht="15.75" customHeight="1" x14ac:dyDescent="0.25">
      <c r="A525" s="1"/>
      <c r="B525" s="1"/>
      <c r="D525" s="1"/>
      <c r="H525" s="8"/>
      <c r="I525" s="8"/>
      <c r="J525" s="8"/>
    </row>
    <row r="526" spans="1:10" ht="15.75" customHeight="1" x14ac:dyDescent="0.25">
      <c r="A526" s="1"/>
      <c r="B526" s="1"/>
      <c r="D526" s="1"/>
      <c r="H526" s="8"/>
      <c r="I526" s="8"/>
      <c r="J526" s="8"/>
    </row>
    <row r="527" spans="1:10" ht="15.75" customHeight="1" x14ac:dyDescent="0.25">
      <c r="A527" s="1"/>
      <c r="B527" s="1"/>
      <c r="D527" s="1"/>
      <c r="H527" s="8"/>
      <c r="I527" s="8"/>
      <c r="J527" s="8"/>
    </row>
    <row r="528" spans="1:10" ht="15.75" customHeight="1" x14ac:dyDescent="0.25">
      <c r="A528" s="1"/>
      <c r="B528" s="1"/>
      <c r="D528" s="1"/>
      <c r="H528" s="8"/>
      <c r="I528" s="8"/>
      <c r="J528" s="8"/>
    </row>
    <row r="529" spans="1:10" ht="15.75" customHeight="1" x14ac:dyDescent="0.25">
      <c r="A529" s="1"/>
      <c r="B529" s="1"/>
      <c r="D529" s="1"/>
      <c r="H529" s="8"/>
      <c r="I529" s="8"/>
      <c r="J529" s="8"/>
    </row>
    <row r="530" spans="1:10" ht="15.75" customHeight="1" x14ac:dyDescent="0.25">
      <c r="A530" s="1"/>
      <c r="B530" s="1"/>
      <c r="D530" s="1"/>
      <c r="H530" s="8"/>
      <c r="I530" s="8"/>
      <c r="J530" s="8"/>
    </row>
    <row r="531" spans="1:10" ht="15.75" customHeight="1" x14ac:dyDescent="0.25">
      <c r="A531" s="1"/>
      <c r="B531" s="1"/>
      <c r="D531" s="1"/>
      <c r="H531" s="8"/>
      <c r="I531" s="8"/>
      <c r="J531" s="8"/>
    </row>
    <row r="532" spans="1:10" ht="15.75" customHeight="1" x14ac:dyDescent="0.25">
      <c r="A532" s="1"/>
      <c r="B532" s="1"/>
      <c r="D532" s="1"/>
      <c r="H532" s="8"/>
      <c r="I532" s="8"/>
      <c r="J532" s="8"/>
    </row>
    <row r="533" spans="1:10" ht="15.75" customHeight="1" x14ac:dyDescent="0.25">
      <c r="A533" s="1"/>
      <c r="B533" s="1"/>
      <c r="D533" s="1"/>
      <c r="H533" s="8"/>
      <c r="I533" s="8"/>
      <c r="J533" s="8"/>
    </row>
    <row r="534" spans="1:10" ht="15.75" customHeight="1" x14ac:dyDescent="0.25">
      <c r="A534" s="1"/>
      <c r="B534" s="1"/>
      <c r="D534" s="1"/>
      <c r="H534" s="8"/>
      <c r="I534" s="8"/>
      <c r="J534" s="8"/>
    </row>
    <row r="535" spans="1:10" ht="15.75" customHeight="1" x14ac:dyDescent="0.25">
      <c r="A535" s="1"/>
      <c r="B535" s="1"/>
      <c r="D535" s="1"/>
      <c r="H535" s="8"/>
      <c r="I535" s="8"/>
      <c r="J535" s="8"/>
    </row>
    <row r="536" spans="1:10" ht="15.75" customHeight="1" x14ac:dyDescent="0.25">
      <c r="A536" s="1"/>
      <c r="B536" s="1"/>
      <c r="D536" s="1"/>
      <c r="H536" s="8"/>
      <c r="I536" s="8"/>
      <c r="J536" s="8"/>
    </row>
    <row r="537" spans="1:10" ht="15.75" customHeight="1" x14ac:dyDescent="0.25">
      <c r="A537" s="1"/>
      <c r="B537" s="1"/>
      <c r="D537" s="1"/>
      <c r="H537" s="8"/>
      <c r="I537" s="8"/>
      <c r="J537" s="8"/>
    </row>
    <row r="538" spans="1:10" ht="15.75" customHeight="1" x14ac:dyDescent="0.25">
      <c r="A538" s="1"/>
      <c r="B538" s="1"/>
      <c r="D538" s="1"/>
      <c r="H538" s="8"/>
      <c r="I538" s="8"/>
      <c r="J538" s="8"/>
    </row>
    <row r="539" spans="1:10" ht="15.75" customHeight="1" x14ac:dyDescent="0.25">
      <c r="A539" s="1"/>
      <c r="B539" s="1"/>
      <c r="D539" s="1"/>
      <c r="H539" s="8"/>
      <c r="I539" s="8"/>
      <c r="J539" s="8"/>
    </row>
    <row r="540" spans="1:10" ht="15.75" customHeight="1" x14ac:dyDescent="0.25">
      <c r="A540" s="1"/>
      <c r="B540" s="1"/>
      <c r="D540" s="1"/>
      <c r="H540" s="8"/>
      <c r="I540" s="8"/>
      <c r="J540" s="8"/>
    </row>
    <row r="541" spans="1:10" ht="15.75" customHeight="1" x14ac:dyDescent="0.25">
      <c r="A541" s="1"/>
      <c r="B541" s="1"/>
      <c r="D541" s="1"/>
      <c r="H541" s="8"/>
      <c r="I541" s="8"/>
      <c r="J541" s="8"/>
    </row>
    <row r="542" spans="1:10" ht="15.75" customHeight="1" x14ac:dyDescent="0.25">
      <c r="A542" s="1"/>
      <c r="B542" s="1"/>
      <c r="D542" s="1"/>
      <c r="H542" s="8"/>
      <c r="I542" s="8"/>
      <c r="J542" s="8"/>
    </row>
    <row r="543" spans="1:10" ht="15.75" customHeight="1" x14ac:dyDescent="0.25">
      <c r="A543" s="1"/>
      <c r="B543" s="1"/>
      <c r="D543" s="1"/>
      <c r="H543" s="8"/>
      <c r="I543" s="8"/>
      <c r="J543" s="8"/>
    </row>
    <row r="544" spans="1:10" ht="15.75" customHeight="1" x14ac:dyDescent="0.25">
      <c r="A544" s="1"/>
      <c r="B544" s="1"/>
      <c r="D544" s="1"/>
      <c r="H544" s="8"/>
      <c r="I544" s="8"/>
      <c r="J544" s="8"/>
    </row>
    <row r="545" spans="1:10" ht="15.75" customHeight="1" x14ac:dyDescent="0.25">
      <c r="A545" s="1"/>
      <c r="B545" s="1"/>
      <c r="D545" s="1"/>
      <c r="H545" s="8"/>
      <c r="I545" s="8"/>
      <c r="J545" s="8"/>
    </row>
    <row r="546" spans="1:10" ht="15.75" customHeight="1" x14ac:dyDescent="0.25">
      <c r="A546" s="1"/>
      <c r="B546" s="1"/>
      <c r="D546" s="1"/>
      <c r="H546" s="8"/>
      <c r="I546" s="8"/>
      <c r="J546" s="8"/>
    </row>
    <row r="547" spans="1:10" ht="15.75" customHeight="1" x14ac:dyDescent="0.25">
      <c r="A547" s="1"/>
      <c r="B547" s="1"/>
      <c r="D547" s="1"/>
      <c r="H547" s="8"/>
      <c r="I547" s="8"/>
      <c r="J547" s="8"/>
    </row>
    <row r="548" spans="1:10" ht="15.75" customHeight="1" x14ac:dyDescent="0.25">
      <c r="A548" s="1"/>
      <c r="B548" s="1"/>
      <c r="D548" s="1"/>
      <c r="H548" s="8"/>
      <c r="I548" s="8"/>
      <c r="J548" s="8"/>
    </row>
    <row r="549" spans="1:10" ht="15.75" customHeight="1" x14ac:dyDescent="0.25">
      <c r="A549" s="1"/>
      <c r="B549" s="1"/>
      <c r="D549" s="1"/>
      <c r="H549" s="8"/>
      <c r="I549" s="8"/>
      <c r="J549" s="8"/>
    </row>
    <row r="550" spans="1:10" ht="15.75" customHeight="1" x14ac:dyDescent="0.25">
      <c r="A550" s="1"/>
      <c r="B550" s="1"/>
      <c r="D550" s="1"/>
      <c r="H550" s="8"/>
      <c r="I550" s="8"/>
      <c r="J550" s="8"/>
    </row>
    <row r="551" spans="1:10" ht="15.75" customHeight="1" x14ac:dyDescent="0.25">
      <c r="A551" s="1"/>
      <c r="B551" s="1"/>
      <c r="D551" s="1"/>
      <c r="H551" s="8"/>
      <c r="I551" s="8"/>
      <c r="J551" s="8"/>
    </row>
    <row r="552" spans="1:10" ht="15.75" customHeight="1" x14ac:dyDescent="0.25">
      <c r="A552" s="1"/>
      <c r="B552" s="1"/>
      <c r="D552" s="1"/>
      <c r="H552" s="8"/>
      <c r="I552" s="8"/>
      <c r="J552" s="8"/>
    </row>
    <row r="553" spans="1:10" ht="15.75" customHeight="1" x14ac:dyDescent="0.25">
      <c r="A553" s="1"/>
      <c r="B553" s="1"/>
      <c r="D553" s="1"/>
      <c r="H553" s="8"/>
      <c r="I553" s="8"/>
      <c r="J553" s="8"/>
    </row>
    <row r="554" spans="1:10" ht="15.75" customHeight="1" x14ac:dyDescent="0.25">
      <c r="A554" s="1"/>
      <c r="B554" s="1"/>
      <c r="D554" s="1"/>
      <c r="H554" s="8"/>
      <c r="I554" s="8"/>
      <c r="J554" s="8"/>
    </row>
    <row r="555" spans="1:10" ht="15.75" customHeight="1" x14ac:dyDescent="0.25">
      <c r="A555" s="1"/>
      <c r="B555" s="1"/>
      <c r="D555" s="1"/>
      <c r="H555" s="8"/>
      <c r="I555" s="8"/>
      <c r="J555" s="8"/>
    </row>
    <row r="556" spans="1:10" ht="15.75" customHeight="1" x14ac:dyDescent="0.25">
      <c r="A556" s="1"/>
      <c r="B556" s="1"/>
      <c r="D556" s="1"/>
      <c r="H556" s="8"/>
      <c r="I556" s="8"/>
      <c r="J556" s="8"/>
    </row>
    <row r="557" spans="1:10" ht="15.75" customHeight="1" x14ac:dyDescent="0.25">
      <c r="A557" s="1"/>
      <c r="B557" s="1"/>
      <c r="D557" s="1"/>
      <c r="H557" s="8"/>
      <c r="I557" s="8"/>
      <c r="J557" s="8"/>
    </row>
    <row r="558" spans="1:10" ht="15.75" customHeight="1" x14ac:dyDescent="0.25">
      <c r="A558" s="1"/>
      <c r="B558" s="1"/>
      <c r="D558" s="1"/>
      <c r="H558" s="8"/>
      <c r="I558" s="8"/>
      <c r="J558" s="8"/>
    </row>
    <row r="559" spans="1:10" ht="15.75" customHeight="1" x14ac:dyDescent="0.25">
      <c r="A559" s="1"/>
      <c r="B559" s="1"/>
      <c r="D559" s="1"/>
      <c r="H559" s="8"/>
      <c r="I559" s="8"/>
      <c r="J559" s="8"/>
    </row>
    <row r="560" spans="1:10" ht="15.75" customHeight="1" x14ac:dyDescent="0.25">
      <c r="A560" s="1"/>
      <c r="B560" s="1"/>
      <c r="D560" s="1"/>
      <c r="H560" s="8"/>
      <c r="I560" s="8"/>
      <c r="J560" s="8"/>
    </row>
    <row r="561" spans="1:10" ht="15.75" customHeight="1" x14ac:dyDescent="0.25">
      <c r="A561" s="1"/>
      <c r="B561" s="1"/>
      <c r="D561" s="1"/>
      <c r="H561" s="8"/>
      <c r="I561" s="8"/>
      <c r="J561" s="8"/>
    </row>
    <row r="562" spans="1:10" ht="15.75" customHeight="1" x14ac:dyDescent="0.25">
      <c r="A562" s="1"/>
      <c r="B562" s="1"/>
      <c r="D562" s="1"/>
      <c r="H562" s="8"/>
      <c r="I562" s="8"/>
      <c r="J562" s="8"/>
    </row>
    <row r="563" spans="1:10" ht="15.75" customHeight="1" x14ac:dyDescent="0.25">
      <c r="A563" s="1"/>
      <c r="B563" s="1"/>
      <c r="D563" s="1"/>
      <c r="H563" s="8"/>
      <c r="I563" s="8"/>
      <c r="J563" s="8"/>
    </row>
    <row r="564" spans="1:10" ht="15.75" customHeight="1" x14ac:dyDescent="0.25">
      <c r="A564" s="1"/>
      <c r="B564" s="1"/>
      <c r="D564" s="1"/>
      <c r="H564" s="8"/>
      <c r="I564" s="8"/>
      <c r="J564" s="8"/>
    </row>
    <row r="565" spans="1:10" ht="15.75" customHeight="1" x14ac:dyDescent="0.25">
      <c r="A565" s="1"/>
      <c r="B565" s="1"/>
      <c r="D565" s="1"/>
      <c r="H565" s="8"/>
      <c r="I565" s="8"/>
      <c r="J565" s="8"/>
    </row>
    <row r="566" spans="1:10" ht="15.75" customHeight="1" x14ac:dyDescent="0.25">
      <c r="A566" s="1"/>
      <c r="B566" s="1"/>
      <c r="D566" s="1"/>
      <c r="H566" s="8"/>
      <c r="I566" s="8"/>
      <c r="J566" s="8"/>
    </row>
    <row r="567" spans="1:10" ht="15.75" customHeight="1" x14ac:dyDescent="0.25">
      <c r="A567" s="1"/>
      <c r="B567" s="1"/>
      <c r="D567" s="1"/>
      <c r="H567" s="8"/>
      <c r="I567" s="8"/>
      <c r="J567" s="8"/>
    </row>
    <row r="568" spans="1:10" ht="15.75" customHeight="1" x14ac:dyDescent="0.25">
      <c r="A568" s="1"/>
      <c r="B568" s="1"/>
      <c r="D568" s="1"/>
      <c r="H568" s="8"/>
      <c r="I568" s="8"/>
      <c r="J568" s="8"/>
    </row>
    <row r="569" spans="1:10" ht="15.75" customHeight="1" x14ac:dyDescent="0.25">
      <c r="A569" s="1"/>
      <c r="B569" s="1"/>
      <c r="D569" s="1"/>
      <c r="H569" s="8"/>
      <c r="I569" s="8"/>
      <c r="J569" s="8"/>
    </row>
    <row r="570" spans="1:10" ht="15.75" customHeight="1" x14ac:dyDescent="0.25">
      <c r="A570" s="1"/>
      <c r="B570" s="1"/>
      <c r="D570" s="1"/>
      <c r="H570" s="8"/>
      <c r="I570" s="8"/>
      <c r="J570" s="8"/>
    </row>
    <row r="571" spans="1:10" ht="15.75" customHeight="1" x14ac:dyDescent="0.25">
      <c r="A571" s="1"/>
      <c r="B571" s="1"/>
      <c r="D571" s="1"/>
      <c r="H571" s="8"/>
      <c r="I571" s="8"/>
      <c r="J571" s="8"/>
    </row>
    <row r="572" spans="1:10" ht="15.75" customHeight="1" x14ac:dyDescent="0.25">
      <c r="A572" s="1"/>
      <c r="B572" s="1"/>
      <c r="D572" s="1"/>
      <c r="H572" s="8"/>
      <c r="I572" s="8"/>
      <c r="J572" s="8"/>
    </row>
    <row r="573" spans="1:10" ht="15.75" customHeight="1" x14ac:dyDescent="0.25">
      <c r="A573" s="1"/>
      <c r="B573" s="1"/>
      <c r="D573" s="1"/>
      <c r="H573" s="8"/>
      <c r="I573" s="8"/>
      <c r="J573" s="8"/>
    </row>
    <row r="574" spans="1:10" ht="15.75" customHeight="1" x14ac:dyDescent="0.25">
      <c r="A574" s="1"/>
      <c r="B574" s="1"/>
      <c r="D574" s="1"/>
      <c r="H574" s="8"/>
      <c r="I574" s="8"/>
      <c r="J574" s="8"/>
    </row>
    <row r="575" spans="1:10" ht="15.75" customHeight="1" x14ac:dyDescent="0.25">
      <c r="A575" s="1"/>
      <c r="B575" s="1"/>
      <c r="D575" s="1"/>
      <c r="H575" s="8"/>
      <c r="I575" s="8"/>
      <c r="J575" s="8"/>
    </row>
    <row r="576" spans="1:10" ht="15.75" customHeight="1" x14ac:dyDescent="0.25">
      <c r="A576" s="1"/>
      <c r="B576" s="1"/>
      <c r="D576" s="1"/>
      <c r="H576" s="8"/>
      <c r="I576" s="8"/>
      <c r="J576" s="8"/>
    </row>
    <row r="577" spans="1:10" ht="15.75" customHeight="1" x14ac:dyDescent="0.25">
      <c r="A577" s="1"/>
      <c r="B577" s="1"/>
      <c r="D577" s="1"/>
      <c r="H577" s="8"/>
      <c r="I577" s="8"/>
      <c r="J577" s="8"/>
    </row>
    <row r="578" spans="1:10" ht="15.75" customHeight="1" x14ac:dyDescent="0.25">
      <c r="A578" s="1"/>
      <c r="B578" s="1"/>
      <c r="D578" s="1"/>
      <c r="H578" s="8"/>
      <c r="I578" s="8"/>
      <c r="J578" s="8"/>
    </row>
    <row r="579" spans="1:10" ht="15.75" customHeight="1" x14ac:dyDescent="0.25">
      <c r="A579" s="1"/>
      <c r="B579" s="1"/>
      <c r="D579" s="1"/>
      <c r="H579" s="8"/>
      <c r="I579" s="8"/>
      <c r="J579" s="8"/>
    </row>
    <row r="580" spans="1:10" ht="15.75" customHeight="1" x14ac:dyDescent="0.25">
      <c r="A580" s="1"/>
      <c r="B580" s="1"/>
      <c r="D580" s="1"/>
      <c r="H580" s="8"/>
      <c r="I580" s="8"/>
      <c r="J580" s="8"/>
    </row>
    <row r="581" spans="1:10" ht="15.75" customHeight="1" x14ac:dyDescent="0.25">
      <c r="A581" s="1"/>
      <c r="B581" s="1"/>
      <c r="D581" s="1"/>
      <c r="H581" s="8"/>
      <c r="I581" s="8"/>
      <c r="J581" s="8"/>
    </row>
    <row r="582" spans="1:10" ht="15.75" customHeight="1" x14ac:dyDescent="0.25">
      <c r="A582" s="1"/>
      <c r="B582" s="1"/>
      <c r="D582" s="1"/>
      <c r="H582" s="8"/>
      <c r="I582" s="8"/>
      <c r="J582" s="8"/>
    </row>
    <row r="583" spans="1:10" ht="15.75" customHeight="1" x14ac:dyDescent="0.25">
      <c r="A583" s="1"/>
      <c r="B583" s="1"/>
      <c r="D583" s="1"/>
      <c r="H583" s="8"/>
      <c r="I583" s="8"/>
      <c r="J583" s="8"/>
    </row>
    <row r="584" spans="1:10" ht="15.75" customHeight="1" x14ac:dyDescent="0.25">
      <c r="A584" s="1"/>
      <c r="B584" s="1"/>
      <c r="D584" s="1"/>
      <c r="H584" s="8"/>
      <c r="I584" s="8"/>
      <c r="J584" s="8"/>
    </row>
    <row r="585" spans="1:10" ht="15.75" customHeight="1" x14ac:dyDescent="0.25">
      <c r="A585" s="1"/>
      <c r="B585" s="1"/>
      <c r="D585" s="1"/>
      <c r="H585" s="8"/>
      <c r="I585" s="8"/>
      <c r="J585" s="8"/>
    </row>
    <row r="586" spans="1:10" ht="15.75" customHeight="1" x14ac:dyDescent="0.25">
      <c r="A586" s="1"/>
      <c r="B586" s="1"/>
      <c r="D586" s="1"/>
      <c r="H586" s="8"/>
      <c r="I586" s="8"/>
      <c r="J586" s="8"/>
    </row>
    <row r="587" spans="1:10" ht="15.75" customHeight="1" x14ac:dyDescent="0.25">
      <c r="A587" s="1"/>
      <c r="B587" s="1"/>
      <c r="D587" s="1"/>
      <c r="H587" s="8"/>
      <c r="I587" s="8"/>
      <c r="J587" s="8"/>
    </row>
    <row r="588" spans="1:10" ht="15.75" customHeight="1" x14ac:dyDescent="0.25">
      <c r="A588" s="1"/>
      <c r="B588" s="1"/>
      <c r="D588" s="1"/>
      <c r="H588" s="8"/>
      <c r="I588" s="8"/>
      <c r="J588" s="8"/>
    </row>
    <row r="589" spans="1:10" ht="15.75" customHeight="1" x14ac:dyDescent="0.25">
      <c r="A589" s="1"/>
      <c r="B589" s="1"/>
      <c r="D589" s="1"/>
      <c r="H589" s="8"/>
      <c r="I589" s="8"/>
      <c r="J589" s="8"/>
    </row>
    <row r="590" spans="1:10" ht="15.75" customHeight="1" x14ac:dyDescent="0.25">
      <c r="A590" s="1"/>
      <c r="B590" s="1"/>
      <c r="D590" s="1"/>
      <c r="H590" s="8"/>
      <c r="I590" s="8"/>
      <c r="J590" s="8"/>
    </row>
    <row r="591" spans="1:10" ht="15.75" customHeight="1" x14ac:dyDescent="0.25">
      <c r="A591" s="1"/>
      <c r="B591" s="1"/>
      <c r="D591" s="1"/>
      <c r="H591" s="8"/>
      <c r="I591" s="8"/>
      <c r="J591" s="8"/>
    </row>
    <row r="592" spans="1:10" ht="15.75" customHeight="1" x14ac:dyDescent="0.25">
      <c r="A592" s="1"/>
      <c r="B592" s="1"/>
      <c r="D592" s="1"/>
      <c r="H592" s="8"/>
      <c r="I592" s="8"/>
      <c r="J592" s="8"/>
    </row>
    <row r="593" spans="1:10" ht="15.75" customHeight="1" x14ac:dyDescent="0.25">
      <c r="A593" s="1"/>
      <c r="B593" s="1"/>
      <c r="D593" s="1"/>
      <c r="H593" s="8"/>
      <c r="I593" s="8"/>
      <c r="J593" s="8"/>
    </row>
    <row r="594" spans="1:10" ht="15.75" customHeight="1" x14ac:dyDescent="0.25">
      <c r="A594" s="1"/>
      <c r="B594" s="1"/>
      <c r="D594" s="1"/>
      <c r="H594" s="8"/>
      <c r="I594" s="8"/>
      <c r="J594" s="8"/>
    </row>
    <row r="595" spans="1:10" ht="15.75" customHeight="1" x14ac:dyDescent="0.25">
      <c r="A595" s="1"/>
      <c r="B595" s="1"/>
      <c r="D595" s="1"/>
      <c r="H595" s="8"/>
      <c r="I595" s="8"/>
      <c r="J595" s="8"/>
    </row>
    <row r="596" spans="1:10" ht="15.75" customHeight="1" x14ac:dyDescent="0.25">
      <c r="A596" s="1"/>
      <c r="B596" s="1"/>
      <c r="D596" s="1"/>
      <c r="H596" s="8"/>
      <c r="I596" s="8"/>
      <c r="J596" s="8"/>
    </row>
    <row r="597" spans="1:10" ht="15.75" customHeight="1" x14ac:dyDescent="0.25">
      <c r="A597" s="1"/>
      <c r="B597" s="1"/>
      <c r="D597" s="1"/>
      <c r="H597" s="8"/>
      <c r="I597" s="8"/>
      <c r="J597" s="8"/>
    </row>
    <row r="598" spans="1:10" ht="15.75" customHeight="1" x14ac:dyDescent="0.25">
      <c r="A598" s="1"/>
      <c r="B598" s="1"/>
      <c r="D598" s="1"/>
      <c r="H598" s="8"/>
      <c r="I598" s="8"/>
      <c r="J598" s="8"/>
    </row>
    <row r="599" spans="1:10" ht="15.75" customHeight="1" x14ac:dyDescent="0.25">
      <c r="A599" s="1"/>
      <c r="B599" s="1"/>
      <c r="D599" s="1"/>
      <c r="H599" s="8"/>
      <c r="I599" s="8"/>
      <c r="J599" s="8"/>
    </row>
    <row r="600" spans="1:10" ht="15.75" customHeight="1" x14ac:dyDescent="0.25">
      <c r="A600" s="1"/>
      <c r="B600" s="1"/>
      <c r="D600" s="1"/>
      <c r="H600" s="8"/>
      <c r="I600" s="8"/>
      <c r="J600" s="8"/>
    </row>
    <row r="601" spans="1:10" ht="15.75" customHeight="1" x14ac:dyDescent="0.25">
      <c r="A601" s="1"/>
      <c r="B601" s="1"/>
      <c r="D601" s="1"/>
      <c r="H601" s="8"/>
      <c r="I601" s="8"/>
      <c r="J601" s="8"/>
    </row>
    <row r="602" spans="1:10" ht="15.75" customHeight="1" x14ac:dyDescent="0.25">
      <c r="A602" s="1"/>
      <c r="B602" s="1"/>
      <c r="D602" s="1"/>
      <c r="H602" s="8"/>
      <c r="I602" s="8"/>
      <c r="J602" s="8"/>
    </row>
    <row r="603" spans="1:10" ht="15.75" customHeight="1" x14ac:dyDescent="0.25">
      <c r="A603" s="1"/>
      <c r="B603" s="1"/>
      <c r="D603" s="1"/>
      <c r="H603" s="8"/>
      <c r="I603" s="8"/>
      <c r="J603" s="8"/>
    </row>
    <row r="604" spans="1:10" ht="15.75" customHeight="1" x14ac:dyDescent="0.25">
      <c r="A604" s="1"/>
      <c r="B604" s="1"/>
      <c r="D604" s="1"/>
      <c r="H604" s="8"/>
      <c r="I604" s="8"/>
      <c r="J604" s="8"/>
    </row>
    <row r="605" spans="1:10" ht="15.75" customHeight="1" x14ac:dyDescent="0.25">
      <c r="A605" s="1"/>
      <c r="B605" s="1"/>
      <c r="D605" s="1"/>
      <c r="H605" s="8"/>
      <c r="I605" s="8"/>
      <c r="J605" s="8"/>
    </row>
    <row r="606" spans="1:10" ht="15.75" customHeight="1" x14ac:dyDescent="0.25">
      <c r="A606" s="1"/>
      <c r="B606" s="1"/>
      <c r="D606" s="1"/>
      <c r="H606" s="8"/>
      <c r="I606" s="8"/>
      <c r="J606" s="8"/>
    </row>
    <row r="607" spans="1:10" ht="15.75" customHeight="1" x14ac:dyDescent="0.25">
      <c r="A607" s="1"/>
      <c r="B607" s="1"/>
      <c r="D607" s="1"/>
      <c r="H607" s="8"/>
      <c r="I607" s="8"/>
      <c r="J607" s="8"/>
    </row>
    <row r="608" spans="1:10" ht="15.75" customHeight="1" x14ac:dyDescent="0.25">
      <c r="A608" s="1"/>
      <c r="B608" s="1"/>
      <c r="D608" s="1"/>
      <c r="H608" s="8"/>
      <c r="I608" s="8"/>
      <c r="J608" s="8"/>
    </row>
    <row r="609" spans="1:10" ht="15.75" customHeight="1" x14ac:dyDescent="0.25">
      <c r="A609" s="1"/>
      <c r="B609" s="1"/>
      <c r="D609" s="1"/>
      <c r="H609" s="8"/>
      <c r="I609" s="8"/>
      <c r="J609" s="8"/>
    </row>
    <row r="610" spans="1:10" ht="15.75" customHeight="1" x14ac:dyDescent="0.25">
      <c r="A610" s="1"/>
      <c r="B610" s="1"/>
      <c r="D610" s="1"/>
      <c r="H610" s="8"/>
      <c r="I610" s="8"/>
      <c r="J610" s="8"/>
    </row>
    <row r="611" spans="1:10" ht="15.75" customHeight="1" x14ac:dyDescent="0.25">
      <c r="A611" s="1"/>
      <c r="B611" s="1"/>
      <c r="D611" s="1"/>
      <c r="H611" s="8"/>
      <c r="I611" s="8"/>
      <c r="J611" s="8"/>
    </row>
    <row r="612" spans="1:10" ht="15.75" customHeight="1" x14ac:dyDescent="0.25">
      <c r="A612" s="1"/>
      <c r="B612" s="1"/>
      <c r="D612" s="1"/>
      <c r="H612" s="8"/>
      <c r="I612" s="8"/>
      <c r="J612" s="8"/>
    </row>
    <row r="613" spans="1:10" ht="15.75" customHeight="1" x14ac:dyDescent="0.25">
      <c r="A613" s="1"/>
      <c r="B613" s="1"/>
      <c r="D613" s="1"/>
      <c r="H613" s="8"/>
      <c r="I613" s="8"/>
      <c r="J613" s="8"/>
    </row>
    <row r="614" spans="1:10" ht="15.75" customHeight="1" x14ac:dyDescent="0.25">
      <c r="A614" s="1"/>
      <c r="B614" s="1"/>
      <c r="D614" s="1"/>
      <c r="H614" s="8"/>
      <c r="I614" s="8"/>
      <c r="J614" s="8"/>
    </row>
    <row r="615" spans="1:10" ht="15.75" customHeight="1" x14ac:dyDescent="0.25">
      <c r="A615" s="1"/>
      <c r="B615" s="1"/>
      <c r="D615" s="1"/>
      <c r="H615" s="8"/>
      <c r="I615" s="8"/>
      <c r="J615" s="8"/>
    </row>
    <row r="616" spans="1:10" ht="15.75" customHeight="1" x14ac:dyDescent="0.25">
      <c r="A616" s="1"/>
      <c r="B616" s="1"/>
      <c r="D616" s="1"/>
      <c r="H616" s="8"/>
      <c r="I616" s="8"/>
      <c r="J616" s="8"/>
    </row>
    <row r="617" spans="1:10" ht="15.75" customHeight="1" x14ac:dyDescent="0.25">
      <c r="A617" s="1"/>
      <c r="B617" s="1"/>
      <c r="D617" s="1"/>
      <c r="H617" s="8"/>
      <c r="I617" s="8"/>
      <c r="J617" s="8"/>
    </row>
    <row r="618" spans="1:10" ht="15.75" customHeight="1" x14ac:dyDescent="0.25">
      <c r="A618" s="1"/>
      <c r="B618" s="1"/>
      <c r="D618" s="1"/>
      <c r="H618" s="8"/>
      <c r="I618" s="8"/>
      <c r="J618" s="8"/>
    </row>
    <row r="619" spans="1:10" ht="15.75" customHeight="1" x14ac:dyDescent="0.25">
      <c r="A619" s="1"/>
      <c r="B619" s="1"/>
      <c r="D619" s="1"/>
      <c r="H619" s="8"/>
      <c r="I619" s="8"/>
      <c r="J619" s="8"/>
    </row>
    <row r="620" spans="1:10" ht="15.75" customHeight="1" x14ac:dyDescent="0.25">
      <c r="A620" s="1"/>
      <c r="B620" s="1"/>
      <c r="D620" s="1"/>
      <c r="H620" s="8"/>
      <c r="I620" s="8"/>
      <c r="J620" s="8"/>
    </row>
    <row r="621" spans="1:10" ht="15.75" customHeight="1" x14ac:dyDescent="0.25">
      <c r="A621" s="1"/>
      <c r="B621" s="1"/>
      <c r="D621" s="1"/>
      <c r="H621" s="8"/>
      <c r="I621" s="8"/>
      <c r="J621" s="8"/>
    </row>
    <row r="622" spans="1:10" ht="15.75" customHeight="1" x14ac:dyDescent="0.25">
      <c r="A622" s="1"/>
      <c r="B622" s="1"/>
      <c r="D622" s="1"/>
      <c r="H622" s="8"/>
      <c r="I622" s="8"/>
      <c r="J622" s="8"/>
    </row>
    <row r="623" spans="1:10" ht="15.75" customHeight="1" x14ac:dyDescent="0.25">
      <c r="A623" s="1"/>
      <c r="B623" s="1"/>
      <c r="D623" s="1"/>
      <c r="H623" s="8"/>
      <c r="I623" s="8"/>
      <c r="J623" s="8"/>
    </row>
    <row r="624" spans="1:10" ht="15.75" customHeight="1" x14ac:dyDescent="0.25">
      <c r="A624" s="1"/>
      <c r="B624" s="1"/>
      <c r="D624" s="1"/>
      <c r="H624" s="8"/>
      <c r="I624" s="8"/>
      <c r="J624" s="8"/>
    </row>
    <row r="625" spans="1:10" ht="15.75" customHeight="1" x14ac:dyDescent="0.25">
      <c r="A625" s="1"/>
      <c r="B625" s="1"/>
      <c r="D625" s="1"/>
      <c r="H625" s="8"/>
      <c r="I625" s="8"/>
      <c r="J625" s="8"/>
    </row>
    <row r="626" spans="1:10" ht="15.75" customHeight="1" x14ac:dyDescent="0.25">
      <c r="A626" s="1"/>
      <c r="B626" s="1"/>
      <c r="D626" s="1"/>
      <c r="H626" s="8"/>
      <c r="I626" s="8"/>
      <c r="J626" s="8"/>
    </row>
    <row r="627" spans="1:10" ht="15.75" customHeight="1" x14ac:dyDescent="0.25">
      <c r="A627" s="1"/>
      <c r="B627" s="1"/>
      <c r="D627" s="1"/>
      <c r="H627" s="8"/>
      <c r="I627" s="8"/>
      <c r="J627" s="8"/>
    </row>
    <row r="628" spans="1:10" ht="15.75" customHeight="1" x14ac:dyDescent="0.25">
      <c r="A628" s="1"/>
      <c r="B628" s="1"/>
      <c r="D628" s="1"/>
      <c r="H628" s="8"/>
      <c r="I628" s="8"/>
      <c r="J628" s="8"/>
    </row>
    <row r="629" spans="1:10" ht="15.75" customHeight="1" x14ac:dyDescent="0.25">
      <c r="A629" s="1"/>
      <c r="B629" s="1"/>
      <c r="D629" s="1"/>
      <c r="H629" s="8"/>
      <c r="I629" s="8"/>
      <c r="J629" s="8"/>
    </row>
    <row r="630" spans="1:10" ht="15.75" customHeight="1" x14ac:dyDescent="0.25">
      <c r="A630" s="1"/>
      <c r="B630" s="1"/>
      <c r="D630" s="1"/>
      <c r="H630" s="8"/>
      <c r="I630" s="8"/>
      <c r="J630" s="8"/>
    </row>
    <row r="631" spans="1:10" ht="15.75" customHeight="1" x14ac:dyDescent="0.25">
      <c r="A631" s="1"/>
      <c r="B631" s="1"/>
      <c r="D631" s="1"/>
      <c r="H631" s="8"/>
      <c r="I631" s="8"/>
      <c r="J631" s="8"/>
    </row>
    <row r="632" spans="1:10" ht="15.75" customHeight="1" x14ac:dyDescent="0.25">
      <c r="A632" s="1"/>
      <c r="B632" s="1"/>
      <c r="D632" s="1"/>
      <c r="H632" s="8"/>
      <c r="I632" s="8"/>
      <c r="J632" s="8"/>
    </row>
    <row r="633" spans="1:10" ht="15.75" customHeight="1" x14ac:dyDescent="0.25">
      <c r="A633" s="1"/>
      <c r="B633" s="1"/>
      <c r="D633" s="1"/>
      <c r="H633" s="8"/>
      <c r="I633" s="8"/>
      <c r="J633" s="8"/>
    </row>
    <row r="634" spans="1:10" ht="15.75" customHeight="1" x14ac:dyDescent="0.25">
      <c r="A634" s="1"/>
      <c r="B634" s="1"/>
      <c r="D634" s="1"/>
      <c r="H634" s="8"/>
      <c r="I634" s="8"/>
      <c r="J634" s="8"/>
    </row>
    <row r="635" spans="1:10" ht="15.75" customHeight="1" x14ac:dyDescent="0.25">
      <c r="A635" s="1"/>
      <c r="B635" s="1"/>
      <c r="D635" s="1"/>
      <c r="H635" s="8"/>
      <c r="I635" s="8"/>
      <c r="J635" s="8"/>
    </row>
    <row r="636" spans="1:10" ht="15.75" customHeight="1" x14ac:dyDescent="0.25">
      <c r="A636" s="1"/>
      <c r="B636" s="1"/>
      <c r="D636" s="1"/>
      <c r="H636" s="8"/>
      <c r="I636" s="8"/>
      <c r="J636" s="8"/>
    </row>
    <row r="637" spans="1:10" ht="15.75" customHeight="1" x14ac:dyDescent="0.25">
      <c r="A637" s="1"/>
      <c r="B637" s="1"/>
      <c r="D637" s="1"/>
      <c r="H637" s="8"/>
      <c r="I637" s="8"/>
      <c r="J637" s="8"/>
    </row>
    <row r="638" spans="1:10" ht="15.75" customHeight="1" x14ac:dyDescent="0.25">
      <c r="A638" s="1"/>
      <c r="B638" s="1"/>
      <c r="D638" s="1"/>
      <c r="H638" s="8"/>
      <c r="I638" s="8"/>
      <c r="J638" s="8"/>
    </row>
    <row r="639" spans="1:10" ht="15.75" customHeight="1" x14ac:dyDescent="0.25">
      <c r="A639" s="1"/>
      <c r="B639" s="1"/>
      <c r="D639" s="1"/>
      <c r="H639" s="8"/>
      <c r="I639" s="8"/>
      <c r="J639" s="8"/>
    </row>
    <row r="640" spans="1:10" ht="15.75" customHeight="1" x14ac:dyDescent="0.25">
      <c r="A640" s="1"/>
      <c r="B640" s="1"/>
      <c r="D640" s="1"/>
      <c r="H640" s="8"/>
      <c r="I640" s="8"/>
      <c r="J640" s="8"/>
    </row>
    <row r="641" spans="1:10" ht="15.75" customHeight="1" x14ac:dyDescent="0.25">
      <c r="A641" s="1"/>
      <c r="B641" s="1"/>
      <c r="D641" s="1"/>
      <c r="H641" s="8"/>
      <c r="I641" s="8"/>
      <c r="J641" s="8"/>
    </row>
    <row r="642" spans="1:10" ht="15.75" customHeight="1" x14ac:dyDescent="0.25">
      <c r="A642" s="1"/>
      <c r="B642" s="1"/>
      <c r="D642" s="1"/>
      <c r="H642" s="8"/>
      <c r="I642" s="8"/>
      <c r="J642" s="8"/>
    </row>
    <row r="643" spans="1:10" ht="15.75" customHeight="1" x14ac:dyDescent="0.25">
      <c r="A643" s="1"/>
      <c r="B643" s="1"/>
      <c r="D643" s="1"/>
      <c r="H643" s="8"/>
      <c r="I643" s="8"/>
      <c r="J643" s="8"/>
    </row>
    <row r="644" spans="1:10" ht="15.75" customHeight="1" x14ac:dyDescent="0.25">
      <c r="A644" s="1"/>
      <c r="B644" s="1"/>
      <c r="D644" s="1"/>
      <c r="H644" s="8"/>
      <c r="I644" s="8"/>
      <c r="J644" s="8"/>
    </row>
    <row r="645" spans="1:10" ht="15.75" customHeight="1" x14ac:dyDescent="0.25">
      <c r="A645" s="1"/>
      <c r="B645" s="1"/>
      <c r="D645" s="1"/>
      <c r="H645" s="8"/>
      <c r="I645" s="8"/>
      <c r="J645" s="8"/>
    </row>
    <row r="646" spans="1:10" ht="15.75" customHeight="1" x14ac:dyDescent="0.25">
      <c r="A646" s="1"/>
      <c r="B646" s="1"/>
      <c r="D646" s="1"/>
      <c r="H646" s="8"/>
      <c r="I646" s="8"/>
      <c r="J646" s="8"/>
    </row>
    <row r="647" spans="1:10" ht="15.75" customHeight="1" x14ac:dyDescent="0.25">
      <c r="A647" s="1"/>
      <c r="B647" s="1"/>
      <c r="D647" s="1"/>
      <c r="H647" s="8"/>
      <c r="I647" s="8"/>
      <c r="J647" s="8"/>
    </row>
    <row r="648" spans="1:10" ht="15.75" customHeight="1" x14ac:dyDescent="0.25">
      <c r="A648" s="1"/>
      <c r="B648" s="1"/>
      <c r="D648" s="1"/>
      <c r="H648" s="8"/>
      <c r="I648" s="8"/>
      <c r="J648" s="8"/>
    </row>
    <row r="649" spans="1:10" ht="15.75" customHeight="1" x14ac:dyDescent="0.25">
      <c r="A649" s="1"/>
      <c r="B649" s="1"/>
      <c r="D649" s="1"/>
      <c r="H649" s="8"/>
      <c r="I649" s="8"/>
      <c r="J649" s="8"/>
    </row>
    <row r="650" spans="1:10" ht="15.75" customHeight="1" x14ac:dyDescent="0.25">
      <c r="A650" s="1"/>
      <c r="B650" s="1"/>
      <c r="D650" s="1"/>
      <c r="H650" s="8"/>
      <c r="I650" s="8"/>
      <c r="J650" s="8"/>
    </row>
    <row r="651" spans="1:10" ht="15.75" customHeight="1" x14ac:dyDescent="0.25">
      <c r="A651" s="1"/>
      <c r="B651" s="1"/>
      <c r="D651" s="1"/>
      <c r="H651" s="8"/>
      <c r="I651" s="8"/>
      <c r="J651" s="8"/>
    </row>
    <row r="652" spans="1:10" ht="15.75" customHeight="1" x14ac:dyDescent="0.25">
      <c r="A652" s="1"/>
      <c r="B652" s="1"/>
      <c r="D652" s="1"/>
      <c r="H652" s="8"/>
      <c r="I652" s="8"/>
      <c r="J652" s="8"/>
    </row>
    <row r="653" spans="1:10" ht="15.75" customHeight="1" x14ac:dyDescent="0.25">
      <c r="A653" s="1"/>
      <c r="B653" s="1"/>
      <c r="D653" s="1"/>
      <c r="H653" s="8"/>
      <c r="I653" s="8"/>
      <c r="J653" s="8"/>
    </row>
    <row r="654" spans="1:10" ht="15.75" customHeight="1" x14ac:dyDescent="0.25">
      <c r="A654" s="1"/>
      <c r="B654" s="1"/>
      <c r="D654" s="1"/>
      <c r="H654" s="8"/>
      <c r="I654" s="8"/>
      <c r="J654" s="8"/>
    </row>
    <row r="655" spans="1:10" ht="15.75" customHeight="1" x14ac:dyDescent="0.25">
      <c r="A655" s="1"/>
      <c r="B655" s="1"/>
      <c r="D655" s="1"/>
      <c r="H655" s="8"/>
      <c r="I655" s="8"/>
      <c r="J655" s="8"/>
    </row>
    <row r="656" spans="1:10" ht="15.75" customHeight="1" x14ac:dyDescent="0.25">
      <c r="A656" s="1"/>
      <c r="B656" s="1"/>
      <c r="D656" s="1"/>
      <c r="H656" s="8"/>
      <c r="I656" s="8"/>
      <c r="J656" s="8"/>
    </row>
    <row r="657" spans="1:10" ht="15.75" customHeight="1" x14ac:dyDescent="0.25">
      <c r="A657" s="1"/>
      <c r="B657" s="1"/>
      <c r="D657" s="1"/>
      <c r="H657" s="8"/>
      <c r="I657" s="8"/>
      <c r="J657" s="8"/>
    </row>
    <row r="658" spans="1:10" ht="15.75" customHeight="1" x14ac:dyDescent="0.25">
      <c r="A658" s="1"/>
      <c r="B658" s="1"/>
      <c r="D658" s="1"/>
      <c r="H658" s="8"/>
      <c r="I658" s="8"/>
      <c r="J658" s="8"/>
    </row>
    <row r="659" spans="1:10" ht="15.75" customHeight="1" x14ac:dyDescent="0.25">
      <c r="A659" s="1"/>
      <c r="B659" s="1"/>
      <c r="D659" s="1"/>
      <c r="H659" s="8"/>
      <c r="I659" s="8"/>
      <c r="J659" s="8"/>
    </row>
    <row r="660" spans="1:10" ht="15.75" customHeight="1" x14ac:dyDescent="0.25">
      <c r="A660" s="1"/>
      <c r="B660" s="1"/>
      <c r="D660" s="1"/>
      <c r="H660" s="8"/>
      <c r="I660" s="8"/>
      <c r="J660" s="8"/>
    </row>
    <row r="661" spans="1:10" ht="15.75" customHeight="1" x14ac:dyDescent="0.25">
      <c r="A661" s="1"/>
      <c r="B661" s="1"/>
      <c r="D661" s="1"/>
      <c r="H661" s="8"/>
      <c r="I661" s="8"/>
      <c r="J661" s="8"/>
    </row>
    <row r="662" spans="1:10" ht="15.75" customHeight="1" x14ac:dyDescent="0.25">
      <c r="A662" s="1"/>
      <c r="B662" s="1"/>
      <c r="D662" s="1"/>
      <c r="H662" s="8"/>
      <c r="I662" s="8"/>
      <c r="J662" s="8"/>
    </row>
    <row r="663" spans="1:10" ht="15.75" customHeight="1" x14ac:dyDescent="0.25">
      <c r="A663" s="1"/>
      <c r="B663" s="1"/>
      <c r="D663" s="1"/>
      <c r="H663" s="8"/>
      <c r="I663" s="8"/>
      <c r="J663" s="8"/>
    </row>
    <row r="664" spans="1:10" ht="15.75" customHeight="1" x14ac:dyDescent="0.25">
      <c r="A664" s="1"/>
      <c r="B664" s="1"/>
      <c r="D664" s="1"/>
      <c r="H664" s="8"/>
      <c r="I664" s="8"/>
      <c r="J664" s="8"/>
    </row>
    <row r="665" spans="1:10" ht="15.75" customHeight="1" x14ac:dyDescent="0.25">
      <c r="A665" s="1"/>
      <c r="B665" s="1"/>
      <c r="D665" s="1"/>
      <c r="H665" s="8"/>
      <c r="I665" s="8"/>
      <c r="J665" s="8"/>
    </row>
    <row r="666" spans="1:10" ht="15.75" customHeight="1" x14ac:dyDescent="0.25">
      <c r="A666" s="1"/>
      <c r="B666" s="1"/>
      <c r="D666" s="1"/>
      <c r="H666" s="8"/>
      <c r="I666" s="8"/>
      <c r="J666" s="8"/>
    </row>
    <row r="667" spans="1:10" ht="15.75" customHeight="1" x14ac:dyDescent="0.25">
      <c r="A667" s="1"/>
      <c r="B667" s="1"/>
      <c r="D667" s="1"/>
      <c r="H667" s="8"/>
      <c r="I667" s="8"/>
      <c r="J667" s="8"/>
    </row>
    <row r="668" spans="1:10" ht="15.75" customHeight="1" x14ac:dyDescent="0.25">
      <c r="A668" s="1"/>
      <c r="B668" s="1"/>
      <c r="D668" s="1"/>
      <c r="H668" s="8"/>
      <c r="I668" s="8"/>
      <c r="J668" s="8"/>
    </row>
    <row r="669" spans="1:10" ht="15.75" customHeight="1" x14ac:dyDescent="0.25">
      <c r="A669" s="1"/>
      <c r="B669" s="1"/>
      <c r="D669" s="1"/>
      <c r="H669" s="8"/>
      <c r="I669" s="8"/>
      <c r="J669" s="8"/>
    </row>
    <row r="670" spans="1:10" ht="15.75" customHeight="1" x14ac:dyDescent="0.25">
      <c r="A670" s="1"/>
      <c r="B670" s="1"/>
      <c r="D670" s="1"/>
      <c r="H670" s="8"/>
      <c r="I670" s="8"/>
      <c r="J670" s="8"/>
    </row>
    <row r="671" spans="1:10" ht="15.75" customHeight="1" x14ac:dyDescent="0.25">
      <c r="A671" s="1"/>
      <c r="B671" s="1"/>
      <c r="D671" s="1"/>
      <c r="H671" s="8"/>
      <c r="I671" s="8"/>
      <c r="J671" s="8"/>
    </row>
    <row r="672" spans="1:10" ht="15.75" customHeight="1" x14ac:dyDescent="0.25">
      <c r="A672" s="1"/>
      <c r="B672" s="1"/>
      <c r="D672" s="1"/>
      <c r="H672" s="8"/>
      <c r="I672" s="8"/>
      <c r="J672" s="8"/>
    </row>
    <row r="673" spans="1:10" ht="15.75" customHeight="1" x14ac:dyDescent="0.25">
      <c r="A673" s="1"/>
      <c r="B673" s="1"/>
      <c r="D673" s="1"/>
      <c r="H673" s="8"/>
      <c r="I673" s="8"/>
      <c r="J673" s="8"/>
    </row>
    <row r="674" spans="1:10" ht="15.75" customHeight="1" x14ac:dyDescent="0.25">
      <c r="A674" s="1"/>
      <c r="B674" s="1"/>
      <c r="D674" s="1"/>
      <c r="H674" s="8"/>
      <c r="I674" s="8"/>
      <c r="J674" s="8"/>
    </row>
    <row r="675" spans="1:10" ht="15.75" customHeight="1" x14ac:dyDescent="0.25">
      <c r="A675" s="1"/>
      <c r="B675" s="1"/>
      <c r="D675" s="1"/>
      <c r="H675" s="8"/>
      <c r="I675" s="8"/>
      <c r="J675" s="8"/>
    </row>
    <row r="676" spans="1:10" ht="15.75" customHeight="1" x14ac:dyDescent="0.25">
      <c r="A676" s="1"/>
      <c r="B676" s="1"/>
      <c r="D676" s="1"/>
      <c r="H676" s="8"/>
      <c r="I676" s="8"/>
      <c r="J676" s="8"/>
    </row>
    <row r="677" spans="1:10" ht="15.75" customHeight="1" x14ac:dyDescent="0.25">
      <c r="A677" s="1"/>
      <c r="B677" s="1"/>
      <c r="D677" s="1"/>
      <c r="H677" s="8"/>
      <c r="I677" s="8"/>
      <c r="J677" s="8"/>
    </row>
    <row r="678" spans="1:10" ht="15.75" customHeight="1" x14ac:dyDescent="0.25">
      <c r="A678" s="1"/>
      <c r="B678" s="1"/>
      <c r="D678" s="1"/>
      <c r="H678" s="8"/>
      <c r="I678" s="8"/>
      <c r="J678" s="8"/>
    </row>
    <row r="679" spans="1:10" ht="15.75" customHeight="1" x14ac:dyDescent="0.25">
      <c r="A679" s="1"/>
      <c r="B679" s="1"/>
      <c r="D679" s="1"/>
      <c r="H679" s="8"/>
      <c r="I679" s="8"/>
      <c r="J679" s="8"/>
    </row>
    <row r="680" spans="1:10" ht="15.75" customHeight="1" x14ac:dyDescent="0.25">
      <c r="A680" s="1"/>
      <c r="B680" s="1"/>
      <c r="D680" s="1"/>
      <c r="H680" s="8"/>
      <c r="I680" s="8"/>
      <c r="J680" s="8"/>
    </row>
    <row r="681" spans="1:10" ht="15.75" customHeight="1" x14ac:dyDescent="0.25">
      <c r="A681" s="1"/>
      <c r="B681" s="1"/>
      <c r="D681" s="1"/>
      <c r="H681" s="8"/>
      <c r="I681" s="8"/>
      <c r="J681" s="8"/>
    </row>
    <row r="682" spans="1:10" ht="15.75" customHeight="1" x14ac:dyDescent="0.25">
      <c r="A682" s="1"/>
      <c r="B682" s="1"/>
      <c r="D682" s="1"/>
      <c r="H682" s="8"/>
      <c r="I682" s="8"/>
      <c r="J682" s="8"/>
    </row>
    <row r="683" spans="1:10" ht="15.75" customHeight="1" x14ac:dyDescent="0.25">
      <c r="A683" s="1"/>
      <c r="B683" s="1"/>
      <c r="D683" s="1"/>
      <c r="H683" s="8"/>
      <c r="I683" s="8"/>
      <c r="J683" s="8"/>
    </row>
    <row r="684" spans="1:10" ht="15.75" customHeight="1" x14ac:dyDescent="0.25">
      <c r="A684" s="1"/>
      <c r="B684" s="1"/>
      <c r="D684" s="1"/>
      <c r="H684" s="8"/>
      <c r="I684" s="8"/>
      <c r="J684" s="8"/>
    </row>
    <row r="685" spans="1:10" ht="15.75" customHeight="1" x14ac:dyDescent="0.25">
      <c r="A685" s="1"/>
      <c r="B685" s="1"/>
      <c r="D685" s="1"/>
      <c r="H685" s="8"/>
      <c r="I685" s="8"/>
      <c r="J685" s="8"/>
    </row>
    <row r="686" spans="1:10" ht="15" customHeight="1" x14ac:dyDescent="0.25">
      <c r="A686" s="1"/>
      <c r="B686" s="1"/>
      <c r="D686" s="1"/>
    </row>
  </sheetData>
  <pageMargins left="0.7" right="0.7" top="0.75" bottom="0.75" header="0" footer="0"/>
  <pageSetup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9 I O 8 W G U j p Q q m A A A A 9 w A A A B I A H A B D b 2 5 m a W c v U G F j a 2 F n Z S 5 4 b W w g o h g A K K A U A A A A A A A A A A A A A A A A A A A A A A A A A A A A h Y 8 x D o I w G I W v Q r r T l m q C I a U k O r h I Y m J i X J t S o R F + D C 2 W u z l 4 J K 8 g R l E 3 x / e 9 b 3 j v f r 3 x b G j q 4 K I 7 a 1 p I U Y Q p C j S o t j B Q p q h 3 x 3 C B M s G 3 U p 1 k q Y N R B p s M t k h R 5 d w 5 I c R 7 j / 0 M t 1 1 J G K U R O e S b n a p 0 I 9 F H N v / l 0 I B 1 E p R G g u 9 f Y w T D E Y t x F N M 5 p p x M l O c G v g Y b B z / b H 8 h X f e 3 6 T g s N 4 X r J y R Q 5 e Z 8 Q D 1 B L A w Q U A A I A C A D 0 g 7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I O 8 W B d s j + t d A Q A A l g Q A A B M A H A B G b 3 J t d W x h c y 9 T Z W N 0 a W 9 u M S 5 t I K I Y A C i g F A A A A A A A A A A A A A A A A A A A A A A A A A A A A N W S T W + C Q B R F 9 y T 8 h 5 d x A w k l g t W G N i w I a C S x a g q u x M V U x o 8 E B s O M / Y j h v x c F k T a S b l y 0 b E j O e 5 m 5 d 3 I Y W f J t Q s E r / t q T K I g C 2 + C U h N B C P n 6 N S F v v g T T F a w K a I S M w I S J c F C D / v G S f L k l O p u F K P e 0 y a b C N i G o n l B P K m Y T s x 2 D G S M o C H O I U B 0 7 y T q M E h y y w h 9 a z B 8 P J y L E n d 6 C 3 9 Q 5 Y M 8 f 1 + w 4 M 3 L E 1 t l 1 r B J 5 v + f 3 n / t h X d + E K y Q r M 3 X g X k T g / G x / j m k h T O 2 g h K 0 W e K q 5 Z R j v M 3 d C s W q B F N n c w x 4 t y v Y X s D a b r v K n / u S P H Z q d N 1 U 8 x Z a s k j e 0 k 2 s f 0 O G T S + R D l c E A F 1 5 A C P J 8 B J x 8 8 U + D M 9 Q b e a e D 3 D b z b w H s N / O E b z + S q 5 Q u J k 7 e 8 Z b H G L k W L Q Y m l H 8 + h 1 H v W K t R S V B d n s i h s a d N 9 V 5 0 y S q f 0 9 r 9 w y r j u l H E L p 4 y / 5 t T t 3 N E v l n T r 7 v w i z B d Q S w E C L Q A U A A I A C A D 0 g 7 x Y Z S O l C q Y A A A D 3 A A A A E g A A A A A A A A A A A A A A A A A A A A A A Q 2 9 u Z m l n L 1 B h Y 2 t h Z 2 U u e G 1 s U E s B A i 0 A F A A C A A g A 9 I O 8 W A / K 6 a u k A A A A 6 Q A A A B M A A A A A A A A A A A A A A A A A 8 g A A A F t D b 2 5 0 Z W 5 0 X 1 R 5 c G V z X S 5 4 b W x Q S w E C L Q A U A A I A C A D 0 g 7 x Y F 2 y P 6 1 0 B A A C W B A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F A A A A A A A A F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N i U y M C h Q Y W d l J T I w M T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5 M j Y w M T Y t N D M 5 Z C 0 0 M z c y L W F h Z D c t N z g 3 O W Y 0 M j M 5 Y W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F Q w O D o 1 O D o z N i 4 2 N z I 2 N T Y 1 W i I g L z 4 8 R W 5 0 c n k g V H l w Z T 0 i R m l s b E N v b H V t b l R 5 c G V z I i B W Y W x 1 Z T 0 i c 0 J n W U c i I C 8 + P E V u d H J 5 I F R 5 c G U 9 I k Z p b G x D b 2 x 1 b W 5 O Y W 1 l c y I g V m F s d W U 9 I n N b J n F 1 b 3 Q 7 Q 2 9 s d W 1 u M i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i A o U G F n Z S A x O S k v Q X V 0 b 1 J l b W 9 2 Z W R D b 2 x 1 b W 5 z M S 5 7 Q 2 9 s d W 1 u M i w w f S Z x d W 9 0 O y w m c X V v d D t T Z W N 0 a W 9 u M S 9 U Y W J s Z T A y N i A o U G F n Z S A x O S k v Q X V 0 b 1 J l b W 9 2 Z W R D b 2 x 1 b W 5 z M S 5 7 Q 2 9 s d W 1 u N C w x f S Z x d W 9 0 O y w m c X V v d D t T Z W N 0 a W 9 u M S 9 U Y W J s Z T A y N i A o U G F n Z S A x O S k v Q X V 0 b 1 J l b W 9 2 Z W R D b 2 x 1 b W 5 z M S 5 7 Q 2 9 s d W 1 u N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y N i A o U G F n Z S A x O S k v Q X V 0 b 1 J l b W 9 2 Z W R D b 2 x 1 b W 5 z M S 5 7 Q 2 9 s d W 1 u M i w w f S Z x d W 9 0 O y w m c X V v d D t T Z W N 0 a W 9 u M S 9 U Y W J s Z T A y N i A o U G F n Z S A x O S k v Q X V 0 b 1 J l b W 9 2 Z W R D b 2 x 1 b W 5 z M S 5 7 Q 2 9 s d W 1 u N C w x f S Z x d W 9 0 O y w m c X V v d D t T Z W N 0 a W 9 u M S 9 U Y W J s Z T A y N i A o U G F n Z S A x O S k v Q X V 0 b 1 J l b W 9 2 Z W R D b 2 x 1 b W 5 z M S 5 7 Q 2 9 s d W 1 u N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Y l M j A o U G F n Z S U y M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M T k p L 1 R h Y m x l M D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y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G E z Y z I x Z i 0 x M z l k L T Q z Z G Q t Y W Q 2 N y 0 0 Y m E 4 N T E 3 Z G Q w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A 4 O j U 5 O j A 5 L j A 1 O T Q 3 N T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I w K S 9 B d X R v U m V t b 3 Z l Z E N v b H V t b n M x L n t D b 2 x 1 b W 4 x L D B 9 J n F 1 b 3 Q 7 L C Z x d W 9 0 O 1 N l Y 3 R p b 2 4 x L 1 R h Y m x l M D I 5 I C h Q Y W d l I D I w K S 9 B d X R v U m V t b 3 Z l Z E N v b H V t b n M x L n t D b 2 x 1 b W 4 z L D F 9 J n F 1 b 3 Q 7 L C Z x d W 9 0 O 1 N l Y 3 R p b 2 4 x L 1 R h Y m x l M D I 5 I C h Q Y W d l I D I w K S 9 B d X R v U m V t b 3 Z l Z E N v b H V t b n M x L n t D b 2 x 1 b W 4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I 5 I C h Q Y W d l I D I w K S 9 B d X R v U m V t b 3 Z l Z E N v b H V t b n M x L n t D b 2 x 1 b W 4 x L D B 9 J n F 1 b 3 Q 7 L C Z x d W 9 0 O 1 N l Y 3 R p b 2 4 x L 1 R h Y m x l M D I 5 I C h Q Y W d l I D I w K S 9 B d X R v U m V t b 3 Z l Z E N v b H V t b n M x L n t D b 2 x 1 b W 4 z L D F 9 J n F 1 b 3 Q 7 L C Z x d W 9 0 O 1 N l Y 3 R p b 2 4 x L 1 R h Y m x l M D I 5 I C h Q Y W d l I D I w K S 9 B d X R v U m V t b 3 Z l Z E N v b H V t b n M x L n t D b 2 x 1 b W 4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O S U y M C h Q Y W d l J T I w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y M C k v V G F i b G U w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5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y M C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i e U C z p S W 0 m 8 l s B H h x C c v Q A A A A A C A A A A A A A Q Z g A A A A E A A C A A A A B Q b r V S Y m q H f M O j j x u u S N S Z c i v 1 0 z D x 0 U z c T Y o 5 x d r c E g A A A A A O g A A A A A I A A C A A A A C q E U 5 2 T u G w e W r j p C 7 j / z t / B y + Z k L 4 / E 7 N j d H W I F q G R b V A A A A B j X j e Z S I 3 R 8 Y D x H u I K E U 4 N 0 0 T a m c M W M p x + u g 4 g L 2 n m H m t c Y I h J I Q 6 8 I q Y y e q X P J A k 9 5 m 2 I P y Q 6 k 1 A r e d L l A b 4 Q Y K c P a m u V L i Z m G P i A I G c A N E A A A A D B U B I s o J s p I o A t T Y 9 l f j j n W 4 U N / W K r s a n e U u + u N h w m c S T T g k t U u 1 k g I x q s q Q Z q n p D t S / l H m u u w N R F A U 6 n 8 l x 3 X < / D a t a M a s h u p > 
</file>

<file path=customXml/itemProps1.xml><?xml version="1.0" encoding="utf-8"?>
<ds:datastoreItem xmlns:ds="http://schemas.openxmlformats.org/officeDocument/2006/customXml" ds:itemID="{D35D22E5-63E0-469B-8915-30FD983D0B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Cover Page</vt:lpstr>
      <vt:lpstr>Model Guide</vt:lpstr>
      <vt:lpstr>His data</vt:lpstr>
      <vt:lpstr>Historical Data</vt:lpstr>
      <vt:lpstr>Assumptions &amp; Drivers</vt:lpstr>
      <vt:lpstr>IS</vt:lpstr>
      <vt:lpstr>BS</vt:lpstr>
      <vt:lpstr>CF</vt:lpstr>
      <vt:lpstr>FA</vt:lpstr>
      <vt:lpstr>BS!ExternalData_1</vt:lpstr>
      <vt:lpstr>CF!ExternalData_1</vt:lpstr>
      <vt:lpstr>'His data'!ExternalData_1</vt:lpstr>
      <vt:lpstr>'Historical Data'!ExternalData_1</vt:lpstr>
      <vt:lpstr>IS!ExternalData_1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Oladimeji Adaramoye</dc:creator>
  <cp:lastModifiedBy>Oladimeji Adaramoye</cp:lastModifiedBy>
  <dcterms:created xsi:type="dcterms:W3CDTF">2024-05-28T08:25:43Z</dcterms:created>
  <dcterms:modified xsi:type="dcterms:W3CDTF">2024-07-01T07:08:08Z</dcterms:modified>
</cp:coreProperties>
</file>