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205\Desktop\KW_4_Stat_Mat\"/>
    </mc:Choice>
  </mc:AlternateContent>
  <bookViews>
    <workbookView xWindow="0" yWindow="0" windowWidth="28800" windowHeight="12435" activeTab="1"/>
  </bookViews>
  <sheets>
    <sheet name="wejściówka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P6" i="2"/>
  <c r="T34" i="2"/>
  <c r="R18" i="2"/>
  <c r="Q18" i="2"/>
  <c r="F5" i="2"/>
  <c r="B26" i="2"/>
  <c r="C19" i="2"/>
  <c r="F9" i="1"/>
  <c r="D5" i="1"/>
  <c r="C6" i="1" s="1"/>
  <c r="E9" i="1"/>
  <c r="E8" i="1"/>
</calcChain>
</file>

<file path=xl/sharedStrings.xml><?xml version="1.0" encoding="utf-8"?>
<sst xmlns="http://schemas.openxmlformats.org/spreadsheetml/2006/main" count="50" uniqueCount="36">
  <si>
    <t>m=</t>
  </si>
  <si>
    <t>odchyl</t>
  </si>
  <si>
    <t>x</t>
  </si>
  <si>
    <t>Z=</t>
  </si>
  <si>
    <t>p=</t>
  </si>
  <si>
    <t>Zadania z teamsa</t>
  </si>
  <si>
    <t>dobrze obliczone</t>
  </si>
  <si>
    <t>zle przepisane odp</t>
  </si>
  <si>
    <t>1.</t>
  </si>
  <si>
    <t>swoboda=</t>
  </si>
  <si>
    <t>a=</t>
  </si>
  <si>
    <t>n-1=stopnie swobody</t>
  </si>
  <si>
    <t>-odczytane z tablic</t>
  </si>
  <si>
    <t>swoboda</t>
  </si>
  <si>
    <t>a</t>
  </si>
  <si>
    <t>też odczytane z tablic</t>
  </si>
  <si>
    <t>- funkcja w excelu co zwraca istotność-a</t>
  </si>
  <si>
    <t>-istotnosc z funkcji</t>
  </si>
  <si>
    <t>n=</t>
  </si>
  <si>
    <t>x^2=</t>
  </si>
  <si>
    <t>wartość krytyczna</t>
  </si>
  <si>
    <t>w.k=</t>
  </si>
  <si>
    <t>-odczytane z tablicy</t>
  </si>
  <si>
    <t>- nie należy</t>
  </si>
  <si>
    <t>wszytsko przed należy do rozkładu a za należy do obszaru krytycznego</t>
  </si>
  <si>
    <t>sprawdzenie</t>
  </si>
  <si>
    <t>jak nie ma podanego poziomu istotności przyjmuje się 5%</t>
  </si>
  <si>
    <t>df1=</t>
  </si>
  <si>
    <t>df2=</t>
  </si>
  <si>
    <t>a=0,05</t>
  </si>
  <si>
    <t>wk=3,48</t>
  </si>
  <si>
    <t>F=4,1?</t>
  </si>
  <si>
    <t>należy</t>
  </si>
  <si>
    <t>df2=25</t>
  </si>
  <si>
    <t>F=2,6</t>
  </si>
  <si>
    <t>a=alfa jak coś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</si>
</sst>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71" formatCode="0.00000E+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5" fontId="0" fillId="0" borderId="0" xfId="0" applyNumberFormat="1"/>
    <xf numFmtId="165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0" fillId="3" borderId="0" xfId="0" quotePrefix="1" applyFill="1"/>
    <xf numFmtId="2" fontId="0" fillId="0" borderId="0" xfId="0" applyNumberFormat="1"/>
    <xf numFmtId="2" fontId="0" fillId="3" borderId="0" xfId="0" applyNumberFormat="1" applyFill="1"/>
    <xf numFmtId="0" fontId="0" fillId="2" borderId="0" xfId="0" applyFill="1"/>
    <xf numFmtId="171" fontId="0" fillId="0" borderId="0" xfId="0" applyNumberFormat="1"/>
    <xf numFmtId="0" fontId="1" fillId="7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486809</xdr:colOff>
      <xdr:row>2</xdr:row>
      <xdr:rowOff>66737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1484" cy="447737"/>
        </a:xfrm>
        <a:prstGeom prst="rect">
          <a:avLst/>
        </a:prstGeom>
      </xdr:spPr>
    </xdr:pic>
    <xdr:clientData/>
  </xdr:twoCellAnchor>
  <xdr:twoCellAnchor editAs="oneCell">
    <xdr:from>
      <xdr:col>3</xdr:col>
      <xdr:colOff>66675</xdr:colOff>
      <xdr:row>2</xdr:row>
      <xdr:rowOff>171450</xdr:rowOff>
    </xdr:from>
    <xdr:to>
      <xdr:col>4</xdr:col>
      <xdr:colOff>19128</xdr:colOff>
      <xdr:row>8</xdr:row>
      <xdr:rowOff>38241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552450"/>
          <a:ext cx="562053" cy="1009791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10</xdr:row>
      <xdr:rowOff>28575</xdr:rowOff>
    </xdr:from>
    <xdr:to>
      <xdr:col>11</xdr:col>
      <xdr:colOff>429639</xdr:colOff>
      <xdr:row>14</xdr:row>
      <xdr:rowOff>171576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" y="1933575"/>
          <a:ext cx="7268589" cy="905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114300</xdr:rowOff>
    </xdr:from>
    <xdr:to>
      <xdr:col>11</xdr:col>
      <xdr:colOff>315335</xdr:colOff>
      <xdr:row>22</xdr:row>
      <xdr:rowOff>85801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33800"/>
          <a:ext cx="7240010" cy="5430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66675</xdr:rowOff>
    </xdr:from>
    <xdr:to>
      <xdr:col>11</xdr:col>
      <xdr:colOff>20019</xdr:colOff>
      <xdr:row>31</xdr:row>
      <xdr:rowOff>28649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400675"/>
          <a:ext cx="6944694" cy="533474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0</xdr:row>
      <xdr:rowOff>38100</xdr:rowOff>
    </xdr:from>
    <xdr:to>
      <xdr:col>23</xdr:col>
      <xdr:colOff>458229</xdr:colOff>
      <xdr:row>3</xdr:row>
      <xdr:rowOff>74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38100"/>
          <a:ext cx="7373379" cy="533474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9</xdr:row>
      <xdr:rowOff>152400</xdr:rowOff>
    </xdr:from>
    <xdr:to>
      <xdr:col>25</xdr:col>
      <xdr:colOff>124903</xdr:colOff>
      <xdr:row>14</xdr:row>
      <xdr:rowOff>152533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62925" y="1866900"/>
          <a:ext cx="7725853" cy="952633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19</xdr:row>
      <xdr:rowOff>28575</xdr:rowOff>
    </xdr:from>
    <xdr:to>
      <xdr:col>14</xdr:col>
      <xdr:colOff>571568</xdr:colOff>
      <xdr:row>20</xdr:row>
      <xdr:rowOff>85760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39200" y="3648075"/>
          <a:ext cx="485843" cy="24768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571500</xdr:colOff>
      <xdr:row>20</xdr:row>
      <xdr:rowOff>47625</xdr:rowOff>
    </xdr:from>
    <xdr:to>
      <xdr:col>24</xdr:col>
      <xdr:colOff>39089</xdr:colOff>
      <xdr:row>23</xdr:row>
      <xdr:rowOff>114389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05775" y="3857625"/>
          <a:ext cx="7087589" cy="638264"/>
        </a:xfrm>
        <a:prstGeom prst="rect">
          <a:avLst/>
        </a:prstGeom>
      </xdr:spPr>
    </xdr:pic>
    <xdr:clientData/>
  </xdr:twoCellAnchor>
  <xdr:twoCellAnchor editAs="oneCell">
    <xdr:from>
      <xdr:col>12</xdr:col>
      <xdr:colOff>600075</xdr:colOff>
      <xdr:row>28</xdr:row>
      <xdr:rowOff>28575</xdr:rowOff>
    </xdr:from>
    <xdr:to>
      <xdr:col>24</xdr:col>
      <xdr:colOff>105769</xdr:colOff>
      <xdr:row>31</xdr:row>
      <xdr:rowOff>104865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34350" y="5362575"/>
          <a:ext cx="7125694" cy="647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9" sqref="E9"/>
    </sheetView>
  </sheetViews>
  <sheetFormatPr defaultRowHeight="15" x14ac:dyDescent="0.25"/>
  <sheetData>
    <row r="1" spans="1:7" x14ac:dyDescent="0.25">
      <c r="F1" s="6" t="s">
        <v>5</v>
      </c>
      <c r="G1" s="6"/>
    </row>
    <row r="2" spans="1:7" x14ac:dyDescent="0.25">
      <c r="A2" s="6">
        <v>1</v>
      </c>
      <c r="C2" t="s">
        <v>0</v>
      </c>
      <c r="D2">
        <v>180</v>
      </c>
    </row>
    <row r="3" spans="1:7" x14ac:dyDescent="0.25">
      <c r="A3" t="s">
        <v>6</v>
      </c>
      <c r="C3" t="s">
        <v>1</v>
      </c>
      <c r="D3">
        <v>6</v>
      </c>
    </row>
    <row r="4" spans="1:7" x14ac:dyDescent="0.25">
      <c r="A4" t="s">
        <v>7</v>
      </c>
      <c r="C4" t="s">
        <v>2</v>
      </c>
      <c r="D4">
        <v>192</v>
      </c>
    </row>
    <row r="5" spans="1:7" x14ac:dyDescent="0.25">
      <c r="C5" t="s">
        <v>3</v>
      </c>
      <c r="D5" s="4">
        <f>(D4-D2)/D3</f>
        <v>2</v>
      </c>
    </row>
    <row r="6" spans="1:7" x14ac:dyDescent="0.25">
      <c r="B6" t="s">
        <v>4</v>
      </c>
      <c r="C6" s="2">
        <f>NORMSDIST(D5)</f>
        <v>0.97724986805182079</v>
      </c>
    </row>
    <row r="8" spans="1:7" x14ac:dyDescent="0.25">
      <c r="D8" s="6">
        <v>2</v>
      </c>
      <c r="E8" s="2">
        <f>NORMSDIST(1.36)</f>
        <v>0.91308503805291497</v>
      </c>
    </row>
    <row r="9" spans="1:7" x14ac:dyDescent="0.25">
      <c r="D9" s="6">
        <v>3</v>
      </c>
      <c r="E9" s="1">
        <f>NORMSDIST(-0.74)</f>
        <v>0.22964999716479059</v>
      </c>
      <c r="F9" s="2">
        <f>1-E9</f>
        <v>0.77035000283520938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36"/>
  <sheetViews>
    <sheetView tabSelected="1" workbookViewId="0">
      <selection activeCell="O7" sqref="O7"/>
    </sheetView>
  </sheetViews>
  <sheetFormatPr defaultRowHeight="15" x14ac:dyDescent="0.25"/>
  <cols>
    <col min="5" max="5" width="12.42578125" customWidth="1"/>
    <col min="16" max="16" width="13.7109375" bestFit="1" customWidth="1"/>
  </cols>
  <sheetData>
    <row r="4" spans="1:16" x14ac:dyDescent="0.25">
      <c r="A4" t="s">
        <v>8</v>
      </c>
      <c r="B4" t="s">
        <v>9</v>
      </c>
      <c r="C4">
        <v>12</v>
      </c>
      <c r="E4" s="7" t="s">
        <v>12</v>
      </c>
      <c r="K4" s="13" t="s">
        <v>35</v>
      </c>
      <c r="L4" s="13"/>
    </row>
    <row r="5" spans="1:16" x14ac:dyDescent="0.25">
      <c r="B5" t="s">
        <v>10</v>
      </c>
      <c r="C5">
        <v>0.05</v>
      </c>
      <c r="F5" s="10">
        <f>TDIST(2.179,C4,2)</f>
        <v>4.9983245927058523E-2</v>
      </c>
      <c r="G5" s="7" t="s">
        <v>17</v>
      </c>
      <c r="M5" t="s">
        <v>9</v>
      </c>
      <c r="N5">
        <v>18</v>
      </c>
      <c r="P5" t="s">
        <v>25</v>
      </c>
    </row>
    <row r="6" spans="1:16" x14ac:dyDescent="0.25">
      <c r="M6" t="s">
        <v>10</v>
      </c>
      <c r="N6">
        <v>0.01</v>
      </c>
      <c r="O6">
        <f>N6/2</f>
        <v>5.0000000000000001E-3</v>
      </c>
      <c r="P6" s="12">
        <f>TDIST(N7,N5,1)</f>
        <v>0.5</v>
      </c>
    </row>
    <row r="7" spans="1:16" x14ac:dyDescent="0.25">
      <c r="A7" s="3" t="s">
        <v>11</v>
      </c>
      <c r="B7" s="3"/>
      <c r="M7" t="s">
        <v>21</v>
      </c>
    </row>
    <row r="16" spans="1:16" x14ac:dyDescent="0.25">
      <c r="A16" t="s">
        <v>13</v>
      </c>
      <c r="B16">
        <v>12</v>
      </c>
    </row>
    <row r="17" spans="1:18" x14ac:dyDescent="0.25">
      <c r="A17" t="s">
        <v>14</v>
      </c>
      <c r="B17">
        <v>0.05</v>
      </c>
      <c r="D17">
        <v>21.0261</v>
      </c>
      <c r="E17" t="s">
        <v>15</v>
      </c>
      <c r="N17" t="s">
        <v>10</v>
      </c>
      <c r="O17">
        <v>0.05</v>
      </c>
      <c r="Q17" s="3" t="s">
        <v>25</v>
      </c>
    </row>
    <row r="18" spans="1:18" x14ac:dyDescent="0.25">
      <c r="N18" t="s">
        <v>27</v>
      </c>
      <c r="O18">
        <v>3</v>
      </c>
      <c r="Q18" s="3">
        <f>FDIST(3.1,3,20)</f>
        <v>4.9924533045678787E-2</v>
      </c>
      <c r="R18" s="9">
        <f>Q18</f>
        <v>4.9924533045678787E-2</v>
      </c>
    </row>
    <row r="19" spans="1:18" x14ac:dyDescent="0.25">
      <c r="C19" s="3">
        <f>CHIDIST(D17,B16)</f>
        <v>4.9999561034916769E-2</v>
      </c>
      <c r="D19" s="8" t="s">
        <v>16</v>
      </c>
      <c r="E19" s="3"/>
      <c r="F19" s="3"/>
      <c r="G19" s="3"/>
      <c r="N19" t="s">
        <v>28</v>
      </c>
      <c r="O19">
        <v>20</v>
      </c>
    </row>
    <row r="20" spans="1:18" x14ac:dyDescent="0.25">
      <c r="N20" t="s">
        <v>21</v>
      </c>
    </row>
    <row r="25" spans="1:18" x14ac:dyDescent="0.25">
      <c r="A25" t="s">
        <v>9</v>
      </c>
      <c r="B25">
        <v>15</v>
      </c>
      <c r="D25">
        <v>30.577999999999999</v>
      </c>
      <c r="E25" s="5" t="s">
        <v>20</v>
      </c>
      <c r="F25" s="5"/>
      <c r="N25" t="s">
        <v>27</v>
      </c>
      <c r="O25">
        <v>4</v>
      </c>
      <c r="P25" t="s">
        <v>30</v>
      </c>
    </row>
    <row r="26" spans="1:18" x14ac:dyDescent="0.25">
      <c r="A26" t="s">
        <v>18</v>
      </c>
      <c r="B26">
        <f>B25+1</f>
        <v>16</v>
      </c>
      <c r="E26" s="3" t="s">
        <v>24</v>
      </c>
      <c r="F26" s="3"/>
      <c r="G26" s="3"/>
      <c r="H26" s="3"/>
      <c r="I26" s="3"/>
      <c r="J26" s="3"/>
      <c r="K26" s="3"/>
      <c r="N26" t="s">
        <v>28</v>
      </c>
      <c r="O26">
        <v>10</v>
      </c>
    </row>
    <row r="27" spans="1:18" x14ac:dyDescent="0.25">
      <c r="A27" t="s">
        <v>10</v>
      </c>
      <c r="B27">
        <v>0.01</v>
      </c>
      <c r="N27" t="s">
        <v>31</v>
      </c>
      <c r="O27" s="11" t="s">
        <v>32</v>
      </c>
    </row>
    <row r="28" spans="1:18" x14ac:dyDescent="0.25">
      <c r="A28" t="s">
        <v>19</v>
      </c>
      <c r="B28">
        <v>25</v>
      </c>
      <c r="C28" s="8" t="s">
        <v>23</v>
      </c>
      <c r="N28" t="s">
        <v>29</v>
      </c>
    </row>
    <row r="34" spans="1:20" x14ac:dyDescent="0.25">
      <c r="A34" t="s">
        <v>13</v>
      </c>
      <c r="B34">
        <v>10</v>
      </c>
      <c r="I34" t="s">
        <v>26</v>
      </c>
      <c r="P34" t="s">
        <v>27</v>
      </c>
      <c r="Q34">
        <v>5</v>
      </c>
      <c r="S34" t="s">
        <v>10</v>
      </c>
      <c r="T34" s="11">
        <f>FDIST(Q36,Q34,Q35)</f>
        <v>5.0200593858103625E-2</v>
      </c>
    </row>
    <row r="35" spans="1:20" x14ac:dyDescent="0.25">
      <c r="A35" t="s">
        <v>21</v>
      </c>
      <c r="B35">
        <v>18.309999999999999</v>
      </c>
      <c r="P35" t="s">
        <v>33</v>
      </c>
      <c r="Q35">
        <v>25</v>
      </c>
    </row>
    <row r="36" spans="1:20" x14ac:dyDescent="0.25">
      <c r="A36" t="s">
        <v>10</v>
      </c>
      <c r="B36">
        <v>0.05</v>
      </c>
      <c r="C36" s="7" t="s">
        <v>22</v>
      </c>
      <c r="P36" t="s">
        <v>34</v>
      </c>
      <c r="Q36">
        <v>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wejściówka</vt:lpstr>
      <vt:lpstr>Arkusz2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p205</dc:creator>
  <cp:lastModifiedBy>p205</cp:lastModifiedBy>
  <dcterms:created xsi:type="dcterms:W3CDTF">2025-04-03T09:44:54Z</dcterms:created>
  <dcterms:modified xsi:type="dcterms:W3CDTF">2025-04-03T11:00:33Z</dcterms:modified>
</cp:coreProperties>
</file>