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17475" windowHeight="112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N39" i="1"/>
  <c r="O38" i="1"/>
  <c r="N38" i="1"/>
  <c r="M37" i="1"/>
  <c r="S27" i="1"/>
  <c r="R27" i="1"/>
  <c r="P26" i="1"/>
  <c r="L13" i="1"/>
  <c r="L14" i="1"/>
  <c r="L15" i="1"/>
  <c r="L16" i="1"/>
  <c r="L17" i="1"/>
  <c r="L18" i="1"/>
  <c r="L19" i="1"/>
  <c r="L20" i="1"/>
  <c r="L21" i="1"/>
  <c r="L22" i="1"/>
  <c r="L23" i="1"/>
  <c r="L12" i="1"/>
  <c r="K26" i="1"/>
  <c r="K25" i="1"/>
  <c r="B39" i="1"/>
  <c r="O6" i="1"/>
  <c r="M6" i="1"/>
  <c r="K6" i="1"/>
  <c r="C38" i="1"/>
  <c r="D36" i="1"/>
  <c r="C33" i="1"/>
  <c r="C31" i="1"/>
  <c r="D27" i="1"/>
</calcChain>
</file>

<file path=xl/sharedStrings.xml><?xml version="1.0" encoding="utf-8"?>
<sst xmlns="http://schemas.openxmlformats.org/spreadsheetml/2006/main" count="58" uniqueCount="52">
  <si>
    <t>całka szacuje pole pod dana funkcją</t>
  </si>
  <si>
    <t>z=</t>
  </si>
  <si>
    <t>za 1 sigma</t>
  </si>
  <si>
    <t>prawdopodobieństwo tego zdarzenia to dystrybuanta tej funkcji</t>
  </si>
  <si>
    <t>1,2=w</t>
  </si>
  <si>
    <t>8-k</t>
  </si>
  <si>
    <t>-</t>
  </si>
  <si>
    <t>funkcja w excelu:</t>
  </si>
  <si>
    <t>prawdopodobieństwo zdarzenia mnijeszego</t>
  </si>
  <si>
    <t>1-dystrybuanta</t>
  </si>
  <si>
    <t>prawdopodobieństwo zdarzenia wiekszego</t>
  </si>
  <si>
    <t>P&lt;-1,88&gt;</t>
  </si>
  <si>
    <t>?</t>
  </si>
  <si>
    <t>P&lt;1,88&gt;=P&lt;-1,88&gt;=</t>
  </si>
  <si>
    <t>1-dys z dodatniego</t>
  </si>
  <si>
    <t>w excelu funkcja działa na ujemne</t>
  </si>
  <si>
    <t>[1,2</t>
  </si>
  <si>
    <t>1,5]</t>
  </si>
  <si>
    <t>dys od 1,5 - dys od 1,2</t>
  </si>
  <si>
    <t>=</t>
  </si>
  <si>
    <t>P&lt;1,88</t>
  </si>
  <si>
    <t>P&gt;1,88</t>
  </si>
  <si>
    <t>p=1,88</t>
  </si>
  <si>
    <t>P(z)=</t>
  </si>
  <si>
    <t>Standaryzacja</t>
  </si>
  <si>
    <t>Wzrost(w cm)</t>
  </si>
  <si>
    <t>Średnia=</t>
  </si>
  <si>
    <t>Odchylenie=</t>
  </si>
  <si>
    <t>U=175</t>
  </si>
  <si>
    <t>u=14</t>
  </si>
  <si>
    <t>[175-14,175+14]-w tym przedziale jest 68% obserwacjii</t>
  </si>
  <si>
    <t>Z</t>
  </si>
  <si>
    <t>P że ktos &lt;190=</t>
  </si>
  <si>
    <t>dys z 1,06</t>
  </si>
  <si>
    <t>P że ktoś jest w przedziale [170,180]</t>
  </si>
  <si>
    <t>Zadanie z tablicy tekstowe</t>
  </si>
  <si>
    <t>śr czas hamowania</t>
  </si>
  <si>
    <t>s</t>
  </si>
  <si>
    <t>ochylenie</t>
  </si>
  <si>
    <t>1.kierowca=3,1 s</t>
  </si>
  <si>
    <t>2. prawdopodobieństwo czas &lt;3,1s</t>
  </si>
  <si>
    <t xml:space="preserve"> Standaryzacja zmiennej</t>
  </si>
  <si>
    <t>t&gt;3,1s</t>
  </si>
  <si>
    <t>Zadanie z tablicy 2</t>
  </si>
  <si>
    <t xml:space="preserve">śr czas pisania testu </t>
  </si>
  <si>
    <t>min</t>
  </si>
  <si>
    <t>ile czasu pisał test stdunet , z=2</t>
  </si>
  <si>
    <t>wynik już zsatndaryzowany</t>
  </si>
  <si>
    <t>z=2 czyli plus dwa odchylenia</t>
  </si>
  <si>
    <t>t=52 min</t>
  </si>
  <si>
    <t>12=x-40</t>
  </si>
  <si>
    <t>inaczej wzorem trzeba przekształcić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</si>
</sst>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0" borderId="0" xfId="0" quotePrefix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horizontal="center"/>
    </xf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0" fontId="0" fillId="5" borderId="0" xfId="0" applyNumberFormat="1" applyFill="1"/>
    <xf numFmtId="0" fontId="0" fillId="7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</xdr:row>
      <xdr:rowOff>9525</xdr:rowOff>
    </xdr:from>
    <xdr:to>
      <xdr:col>8</xdr:col>
      <xdr:colOff>581025</xdr:colOff>
      <xdr:row>18</xdr:row>
      <xdr:rowOff>38939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962025"/>
          <a:ext cx="5419725" cy="250591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22</xdr:row>
      <xdr:rowOff>171450</xdr:rowOff>
    </xdr:from>
    <xdr:to>
      <xdr:col>3</xdr:col>
      <xdr:colOff>19300</xdr:colOff>
      <xdr:row>24</xdr:row>
      <xdr:rowOff>152451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4362450"/>
          <a:ext cx="1790950" cy="362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133349</xdr:colOff>
      <xdr:row>9</xdr:row>
      <xdr:rowOff>87475</xdr:rowOff>
    </xdr:from>
    <xdr:to>
      <xdr:col>22</xdr:col>
      <xdr:colOff>344650</xdr:colOff>
      <xdr:row>23</xdr:row>
      <xdr:rowOff>1823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6224" y="1801975"/>
          <a:ext cx="6307301" cy="258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7"/>
  <sheetViews>
    <sheetView tabSelected="1" topLeftCell="A13" workbookViewId="0">
      <selection activeCell="H33" sqref="H33"/>
    </sheetView>
  </sheetViews>
  <sheetFormatPr defaultRowHeight="15" x14ac:dyDescent="0.25"/>
  <cols>
    <col min="9" max="9" width="13.28515625" customWidth="1"/>
    <col min="10" max="10" width="11.7109375" customWidth="1"/>
    <col min="11" max="11" width="15.85546875" customWidth="1"/>
  </cols>
  <sheetData>
    <row r="4" spans="1:15" x14ac:dyDescent="0.25">
      <c r="A4" s="1" t="s">
        <v>0</v>
      </c>
      <c r="B4" s="1"/>
      <c r="C4" s="1"/>
      <c r="D4" s="1"/>
      <c r="K4" t="s">
        <v>1</v>
      </c>
      <c r="L4" t="s">
        <v>16</v>
      </c>
      <c r="M4" t="s">
        <v>17</v>
      </c>
    </row>
    <row r="5" spans="1:15" x14ac:dyDescent="0.25">
      <c r="K5" s="1" t="s">
        <v>18</v>
      </c>
      <c r="L5" s="1"/>
      <c r="M5" s="1"/>
    </row>
    <row r="6" spans="1:15" x14ac:dyDescent="0.25">
      <c r="J6" t="s">
        <v>23</v>
      </c>
      <c r="K6" s="6">
        <f>NORMSDIST(1.5)</f>
        <v>0.93319279873114191</v>
      </c>
      <c r="L6" s="7" t="s">
        <v>6</v>
      </c>
      <c r="M6" s="6">
        <f>NORMSDIST(1.2)</f>
        <v>0.88493032977829178</v>
      </c>
      <c r="N6" s="7" t="s">
        <v>19</v>
      </c>
      <c r="O6">
        <f>K6-M6</f>
        <v>4.8262468952850135E-2</v>
      </c>
    </row>
    <row r="10" spans="1:15" x14ac:dyDescent="0.25">
      <c r="J10" s="9"/>
      <c r="K10" s="10" t="s">
        <v>24</v>
      </c>
      <c r="L10" s="10"/>
    </row>
    <row r="11" spans="1:15" x14ac:dyDescent="0.25">
      <c r="J11" s="13"/>
      <c r="K11" s="13" t="s">
        <v>25</v>
      </c>
      <c r="L11" s="14" t="s">
        <v>31</v>
      </c>
    </row>
    <row r="12" spans="1:15" x14ac:dyDescent="0.25">
      <c r="J12" s="12">
        <v>4</v>
      </c>
      <c r="K12" s="12">
        <v>150</v>
      </c>
      <c r="L12" s="12">
        <f>(K12-$K$25)/$K$26</f>
        <v>-1.7243190938924418</v>
      </c>
    </row>
    <row r="13" spans="1:15" x14ac:dyDescent="0.25">
      <c r="J13" s="12">
        <v>11</v>
      </c>
      <c r="K13" s="12">
        <v>151</v>
      </c>
      <c r="L13" s="12">
        <f t="shared" ref="L13:L23" si="0">(K13-$K$25)/$K$26</f>
        <v>-1.6546496355533533</v>
      </c>
    </row>
    <row r="14" spans="1:15" x14ac:dyDescent="0.25">
      <c r="J14" s="12">
        <v>12</v>
      </c>
      <c r="K14" s="12">
        <v>168</v>
      </c>
      <c r="L14" s="12">
        <f t="shared" si="0"/>
        <v>-0.47026884378884776</v>
      </c>
    </row>
    <row r="15" spans="1:15" x14ac:dyDescent="0.25">
      <c r="J15" s="12">
        <v>2</v>
      </c>
      <c r="K15" s="12">
        <v>170</v>
      </c>
      <c r="L15" s="12">
        <f t="shared" si="0"/>
        <v>-0.33092992711067065</v>
      </c>
    </row>
    <row r="16" spans="1:15" x14ac:dyDescent="0.25">
      <c r="J16" s="12">
        <v>5</v>
      </c>
      <c r="K16" s="12">
        <v>173</v>
      </c>
      <c r="L16" s="12">
        <f t="shared" si="0"/>
        <v>-0.12192155209340498</v>
      </c>
    </row>
    <row r="17" spans="2:19" x14ac:dyDescent="0.25">
      <c r="J17" s="12">
        <v>7</v>
      </c>
      <c r="K17" s="12">
        <v>175</v>
      </c>
      <c r="L17" s="12">
        <f t="shared" si="0"/>
        <v>1.7417364584772142E-2</v>
      </c>
    </row>
    <row r="18" spans="2:19" x14ac:dyDescent="0.25">
      <c r="J18" s="12">
        <v>8</v>
      </c>
      <c r="K18" s="12">
        <v>177</v>
      </c>
      <c r="L18" s="12">
        <f t="shared" si="0"/>
        <v>0.15675628126294927</v>
      </c>
    </row>
    <row r="19" spans="2:19" x14ac:dyDescent="0.25">
      <c r="J19" s="12">
        <v>6</v>
      </c>
      <c r="K19" s="12">
        <v>178</v>
      </c>
      <c r="L19" s="12">
        <f t="shared" si="0"/>
        <v>0.22642573960203782</v>
      </c>
    </row>
    <row r="20" spans="2:19" x14ac:dyDescent="0.25">
      <c r="J20" s="12">
        <v>3</v>
      </c>
      <c r="K20" s="12">
        <v>180</v>
      </c>
      <c r="L20" s="12">
        <f t="shared" si="0"/>
        <v>0.36576465628021493</v>
      </c>
    </row>
    <row r="21" spans="2:19" x14ac:dyDescent="0.25">
      <c r="B21" t="s">
        <v>1</v>
      </c>
      <c r="C21">
        <v>1.28</v>
      </c>
      <c r="E21" t="s">
        <v>4</v>
      </c>
      <c r="F21" t="s">
        <v>5</v>
      </c>
      <c r="J21" s="12">
        <v>10</v>
      </c>
      <c r="K21" s="12">
        <v>185</v>
      </c>
      <c r="L21" s="12">
        <f t="shared" si="0"/>
        <v>0.71411194797565769</v>
      </c>
    </row>
    <row r="22" spans="2:19" x14ac:dyDescent="0.25">
      <c r="B22" t="s">
        <v>2</v>
      </c>
      <c r="D22" t="s">
        <v>3</v>
      </c>
      <c r="J22" s="12">
        <v>9</v>
      </c>
      <c r="K22" s="12">
        <v>190</v>
      </c>
      <c r="L22" s="12">
        <f t="shared" si="0"/>
        <v>1.0624592396711006</v>
      </c>
    </row>
    <row r="23" spans="2:19" x14ac:dyDescent="0.25">
      <c r="J23" s="12">
        <v>1</v>
      </c>
      <c r="K23" s="12">
        <v>200</v>
      </c>
      <c r="L23" s="12">
        <f t="shared" si="0"/>
        <v>1.7591538230619861</v>
      </c>
    </row>
    <row r="24" spans="2:19" x14ac:dyDescent="0.25">
      <c r="D24">
        <v>0.89970000000000006</v>
      </c>
      <c r="E24" s="2" t="s">
        <v>6</v>
      </c>
      <c r="F24" s="3">
        <v>0.9</v>
      </c>
      <c r="O24" t="s">
        <v>30</v>
      </c>
    </row>
    <row r="25" spans="2:19" x14ac:dyDescent="0.25">
      <c r="J25" t="s">
        <v>26</v>
      </c>
      <c r="K25">
        <f>AVERAGE(K12:K23)</f>
        <v>174.75</v>
      </c>
      <c r="L25" s="15" t="s">
        <v>28</v>
      </c>
    </row>
    <row r="26" spans="2:19" x14ac:dyDescent="0.25">
      <c r="J26" t="s">
        <v>27</v>
      </c>
      <c r="K26" s="11">
        <f>_xlfn.STDEV.S(K12:K23)</f>
        <v>14.353491814632678</v>
      </c>
      <c r="L26" s="15" t="s">
        <v>29</v>
      </c>
      <c r="N26" t="s">
        <v>32</v>
      </c>
      <c r="P26" s="5">
        <f>NORMSDIST(L22)</f>
        <v>0.85598637362723151</v>
      </c>
      <c r="Q26" t="s">
        <v>33</v>
      </c>
    </row>
    <row r="27" spans="2:19" x14ac:dyDescent="0.25">
      <c r="B27" s="1" t="s">
        <v>7</v>
      </c>
      <c r="C27" s="1"/>
      <c r="D27">
        <f>NORMSDIST(C21)</f>
        <v>0.89972743204555794</v>
      </c>
      <c r="N27" t="s">
        <v>34</v>
      </c>
      <c r="R27" s="5">
        <f>NORMSDIST(Q28)-NORMSDIST(P28)</f>
        <v>0.27360877374120041</v>
      </c>
      <c r="S27" s="3">
        <f>R27</f>
        <v>0.27360877374120041</v>
      </c>
    </row>
    <row r="28" spans="2:19" x14ac:dyDescent="0.25">
      <c r="P28">
        <v>-0.33</v>
      </c>
      <c r="Q28">
        <v>0.37</v>
      </c>
    </row>
    <row r="30" spans="2:19" x14ac:dyDescent="0.25">
      <c r="B30" t="s">
        <v>1</v>
      </c>
      <c r="C30" s="4">
        <v>0.14000000000000001</v>
      </c>
    </row>
    <row r="31" spans="2:19" x14ac:dyDescent="0.25">
      <c r="C31" s="4">
        <f>NORMSDIST(C30)</f>
        <v>0.55567000480590645</v>
      </c>
      <c r="D31" t="s">
        <v>8</v>
      </c>
    </row>
    <row r="32" spans="2:19" x14ac:dyDescent="0.25">
      <c r="C32" t="s">
        <v>9</v>
      </c>
      <c r="E32" t="s">
        <v>10</v>
      </c>
    </row>
    <row r="33" spans="1:15" x14ac:dyDescent="0.25">
      <c r="C33" s="4">
        <f>1-C31</f>
        <v>0.44432999519409355</v>
      </c>
    </row>
    <row r="34" spans="1:15" x14ac:dyDescent="0.25">
      <c r="K34" s="17" t="s">
        <v>35</v>
      </c>
      <c r="L34" s="17"/>
    </row>
    <row r="35" spans="1:15" x14ac:dyDescent="0.25">
      <c r="B35" t="s">
        <v>11</v>
      </c>
      <c r="C35" t="s">
        <v>12</v>
      </c>
      <c r="D35" s="1" t="s">
        <v>14</v>
      </c>
      <c r="E35" s="1"/>
      <c r="K35" t="s">
        <v>36</v>
      </c>
      <c r="M35">
        <v>2.5</v>
      </c>
      <c r="N35" t="s">
        <v>37</v>
      </c>
    </row>
    <row r="36" spans="1:15" x14ac:dyDescent="0.25">
      <c r="B36" t="s">
        <v>13</v>
      </c>
      <c r="D36" s="4">
        <f>1-NORMSDIST(1.88)</f>
        <v>3.0054038961199736E-2</v>
      </c>
      <c r="K36" t="s">
        <v>38</v>
      </c>
      <c r="M36">
        <v>0.4</v>
      </c>
      <c r="N36" t="s">
        <v>37</v>
      </c>
    </row>
    <row r="37" spans="1:15" x14ac:dyDescent="0.25">
      <c r="B37" s="1" t="s">
        <v>15</v>
      </c>
      <c r="C37" s="1"/>
      <c r="D37" s="1"/>
      <c r="E37" s="1"/>
      <c r="K37" t="s">
        <v>39</v>
      </c>
      <c r="M37">
        <f>(3.1-M35)/M36</f>
        <v>1.5000000000000002</v>
      </c>
      <c r="N37" t="s">
        <v>41</v>
      </c>
    </row>
    <row r="38" spans="1:15" x14ac:dyDescent="0.25">
      <c r="A38" s="8" t="s">
        <v>20</v>
      </c>
      <c r="B38" s="8">
        <v>0.96899999999999997</v>
      </c>
      <c r="C38" s="4">
        <f>NORMSDIST(-1.88)</f>
        <v>3.0054038961199788E-2</v>
      </c>
      <c r="K38" t="s">
        <v>40</v>
      </c>
      <c r="N38" s="5">
        <f>NORMSDIST(M37)</f>
        <v>0.93319279873114191</v>
      </c>
      <c r="O38" s="16">
        <f>N38</f>
        <v>0.93319279873114191</v>
      </c>
    </row>
    <row r="39" spans="1:15" x14ac:dyDescent="0.25">
      <c r="A39" s="8" t="s">
        <v>21</v>
      </c>
      <c r="B39" s="8">
        <f>1-B38</f>
        <v>3.1000000000000028E-2</v>
      </c>
      <c r="M39" t="s">
        <v>42</v>
      </c>
      <c r="N39">
        <f>1-N38</f>
        <v>6.6807201268858085E-2</v>
      </c>
      <c r="O39" s="3">
        <f>N39</f>
        <v>6.6807201268858085E-2</v>
      </c>
    </row>
    <row r="40" spans="1:15" x14ac:dyDescent="0.25">
      <c r="A40" s="8" t="s">
        <v>22</v>
      </c>
      <c r="B40" s="8">
        <v>0</v>
      </c>
    </row>
    <row r="41" spans="1:15" x14ac:dyDescent="0.25">
      <c r="K41" t="s">
        <v>43</v>
      </c>
    </row>
    <row r="42" spans="1:15" x14ac:dyDescent="0.25">
      <c r="K42" t="s">
        <v>44</v>
      </c>
      <c r="M42">
        <v>40</v>
      </c>
      <c r="N42" t="s">
        <v>45</v>
      </c>
    </row>
    <row r="43" spans="1:15" x14ac:dyDescent="0.25">
      <c r="K43" t="s">
        <v>38</v>
      </c>
      <c r="M43">
        <v>6</v>
      </c>
      <c r="N43" t="s">
        <v>45</v>
      </c>
    </row>
    <row r="44" spans="1:15" x14ac:dyDescent="0.25">
      <c r="K44" t="s">
        <v>46</v>
      </c>
      <c r="N44" t="s">
        <v>47</v>
      </c>
    </row>
    <row r="45" spans="1:15" x14ac:dyDescent="0.25">
      <c r="K45" t="s">
        <v>48</v>
      </c>
      <c r="N45" t="s">
        <v>49</v>
      </c>
    </row>
    <row r="46" spans="1:15" x14ac:dyDescent="0.25">
      <c r="K46" t="s">
        <v>51</v>
      </c>
    </row>
    <row r="47" spans="1:15" x14ac:dyDescent="0.25">
      <c r="K47" t="s">
        <v>50</v>
      </c>
    </row>
  </sheetData>
  <sortState ref="J12:K23">
    <sortCondition ref="K12:K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2025-03-27T10:37:32Z</dcterms:created>
  <dcterms:modified xsi:type="dcterms:W3CDTF">2025-03-27T11:51:01Z</dcterms:modified>
</cp:coreProperties>
</file>