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205\Desktop\KW_4_Stat_Mat\"/>
    </mc:Choice>
  </mc:AlternateContent>
  <bookViews>
    <workbookView xWindow="0" yWindow="0" windowWidth="28800" windowHeight="11835" activeTab="3"/>
  </bookViews>
  <sheets>
    <sheet name="1.1." sheetId="1" r:id="rId1"/>
    <sheet name="1.2." sheetId="2" r:id="rId2"/>
    <sheet name="1.3" sheetId="3" r:id="rId3"/>
    <sheet name="1.4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4" l="1"/>
  <c r="K26" i="4"/>
  <c r="K22" i="4"/>
  <c r="K23" i="4"/>
  <c r="K24" i="4"/>
  <c r="K25" i="4"/>
  <c r="K21" i="4"/>
  <c r="J22" i="4"/>
  <c r="J23" i="4"/>
  <c r="J24" i="4"/>
  <c r="J25" i="4"/>
  <c r="J21" i="4"/>
  <c r="O15" i="4"/>
  <c r="O11" i="4"/>
  <c r="O12" i="4"/>
  <c r="O13" i="4"/>
  <c r="O14" i="4"/>
  <c r="O10" i="4"/>
  <c r="N11" i="4"/>
  <c r="N12" i="4"/>
  <c r="N13" i="4"/>
  <c r="N14" i="4"/>
  <c r="N10" i="4"/>
  <c r="M11" i="4"/>
  <c r="M12" i="4"/>
  <c r="M13" i="4"/>
  <c r="M14" i="4"/>
  <c r="M10" i="4"/>
  <c r="J6" i="4"/>
  <c r="G5" i="4"/>
  <c r="F5" i="4"/>
  <c r="C5" i="4"/>
  <c r="D5" i="4"/>
  <c r="E5" i="4"/>
  <c r="B5" i="4"/>
  <c r="G11" i="2"/>
  <c r="G9" i="2"/>
  <c r="G7" i="2"/>
  <c r="G5" i="2"/>
  <c r="X3" i="1"/>
</calcChain>
</file>

<file path=xl/sharedStrings.xml><?xml version="1.0" encoding="utf-8"?>
<sst xmlns="http://schemas.openxmlformats.org/spreadsheetml/2006/main" count="92" uniqueCount="73">
  <si>
    <t>1. W urnie znajduje się 5 kul czerwonych, 3 zielone i 2 niebieskie. Losujemy jedną kulę. Jakie jest prawdopodobieństwo wylosowania kuli czerwonej</t>
  </si>
  <si>
    <t>2.W klasie jest 12 uczniów. Na wycieczkę mają zostać wybrane 4 osoby. Na ile sposobów można dokonać wyboru?</t>
  </si>
  <si>
    <t>3.Na półce znajduje się 6 różnych książek. Na ile sposobów można je ułożyć?</t>
  </si>
  <si>
    <t>4.Ile różnych sposobów można rozdzielić 5 identycznych cukierków między 3 dzieci?</t>
  </si>
  <si>
    <t>5.Ile różnych kodów PIN można utworzyć, jeśli kod ma 4 cyfry, a każda cyfra może być dowolna (0-9)</t>
  </si>
  <si>
    <t>6.Na ile sposobów można ułożyć trzy różne osoby na podium (złoto, srebro, brąz) spośród 10 uczestników?</t>
  </si>
  <si>
    <t xml:space="preserve">1. Student umie odpowiedzieć na 15 spośród 20 pytań. Oblicz prawdopodobieństwo tego, że student odpowie na 2 spośród wylosowanych 3 pytań. </t>
  </si>
  <si>
    <t>2. Dwudziestoosobowa grupa studencka, w której jest 12 studentek, otrzymała 5 biletów do teatru. Bilety rozdziela się drogą losową. Jakie jest prawdopodobieństwo tego, że wśród posiadaczy biletów znajdzie się dokładnie dwóch studentów?</t>
  </si>
  <si>
    <t>1. Wyznacz rozkład prawdopodobieństwa zmiennej losowej X, mając jej dystrybuantę o postaci:</t>
  </si>
  <si>
    <t>2. Zmienna losowa ma następujący rozkład prawdopodobieństwa:</t>
  </si>
  <si>
    <r>
      <t>x</t>
    </r>
    <r>
      <rPr>
        <vertAlign val="subscript"/>
        <sz val="11"/>
        <color theme="1"/>
        <rFont val="Cambria"/>
        <family val="1"/>
        <charset val="238"/>
      </rPr>
      <t>i​</t>
    </r>
  </si>
  <si>
    <r>
      <t>p</t>
    </r>
    <r>
      <rPr>
        <vertAlign val="subscript"/>
        <sz val="11"/>
        <color theme="1"/>
        <rFont val="Cambria"/>
        <family val="1"/>
        <charset val="238"/>
      </rPr>
      <t>i​​​</t>
    </r>
  </si>
  <si>
    <t>2/7</t>
  </si>
  <si>
    <t>4/7</t>
  </si>
  <si>
    <t>X</t>
  </si>
  <si>
    <t>Wyznacz dystrybuantę tej zmiennej.</t>
  </si>
  <si>
    <t>Dany jest rozkład prawdopodobieństwa zmiennej losowej skokowej X:</t>
  </si>
  <si>
    <t>Oblicz wartość oczekiwaną i wariancję tej zmiennej</t>
  </si>
  <si>
    <t>kombinacje bez powtórzeń wzór</t>
  </si>
  <si>
    <t>(</t>
  </si>
  <si>
    <t>)</t>
  </si>
  <si>
    <t>2.</t>
  </si>
  <si>
    <t>=</t>
  </si>
  <si>
    <t>12!</t>
  </si>
  <si>
    <t>12*11*10*9*8!</t>
  </si>
  <si>
    <t>4!*8!</t>
  </si>
  <si>
    <t>3.</t>
  </si>
  <si>
    <t>6!</t>
  </si>
  <si>
    <t>permutacje</t>
  </si>
  <si>
    <t>4.</t>
  </si>
  <si>
    <t>kombinacja bez powtórzeń</t>
  </si>
  <si>
    <t>5.</t>
  </si>
  <si>
    <t>10^4</t>
  </si>
  <si>
    <t>Wariant z powtórzeniami</t>
  </si>
  <si>
    <t>6.</t>
  </si>
  <si>
    <t>bez powtórzeń</t>
  </si>
  <si>
    <t>4(12-4)!</t>
  </si>
  <si>
    <t>3(10-3)!</t>
  </si>
  <si>
    <t>10*9*8*7!</t>
  </si>
  <si>
    <t>1.</t>
  </si>
  <si>
    <t>PULA 20</t>
  </si>
  <si>
    <t>UMIE 15</t>
  </si>
  <si>
    <t>2 Z 3</t>
  </si>
  <si>
    <t>)'=</t>
  </si>
  <si>
    <t>P(A)=</t>
  </si>
  <si>
    <t>Pomnożyc przez siebie wyniki 15 i 5</t>
  </si>
  <si>
    <t>i podzielic przez te z 20</t>
  </si>
  <si>
    <t>!Funkcja Kombinacje</t>
  </si>
  <si>
    <t>3 monety</t>
  </si>
  <si>
    <t>2 opcje</t>
  </si>
  <si>
    <t>2^3</t>
  </si>
  <si>
    <t>liczba możliwych kombinacji</t>
  </si>
  <si>
    <t>xi</t>
  </si>
  <si>
    <t>pi</t>
  </si>
  <si>
    <t>3/8</t>
  </si>
  <si>
    <t>1/8</t>
  </si>
  <si>
    <t>=1</t>
  </si>
  <si>
    <t>Musi się równac 1</t>
  </si>
  <si>
    <t>1/8+3/8</t>
  </si>
  <si>
    <t>dystrybunanta</t>
  </si>
  <si>
    <t>xi*pi</t>
  </si>
  <si>
    <t>bo musi się równac jeden</t>
  </si>
  <si>
    <t>suma</t>
  </si>
  <si>
    <t>E(X)=</t>
  </si>
  <si>
    <t>?=0,1</t>
  </si>
  <si>
    <t>xi-E(X)</t>
  </si>
  <si>
    <t>(xi-E(X))^2</t>
  </si>
  <si>
    <t>pi*(xi-E(X))^2</t>
  </si>
  <si>
    <t>Suma</t>
  </si>
  <si>
    <t>xi^2</t>
  </si>
  <si>
    <t>E(X^2)</t>
  </si>
  <si>
    <t>Var=</t>
  </si>
  <si>
    <t>=Var(X)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</si>
</sst>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vertAlign val="subscript"/>
      <sz val="11"/>
      <color theme="1"/>
      <name val="Cambria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quotePrefix="1" applyNumberForma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" fontId="0" fillId="0" borderId="0" xfId="0" applyNumberFormat="1"/>
    <xf numFmtId="10" fontId="0" fillId="2" borderId="0" xfId="0" applyNumberFormat="1" applyFill="1"/>
    <xf numFmtId="0" fontId="0" fillId="0" borderId="0" xfId="0" quotePrefix="1"/>
    <xf numFmtId="0" fontId="0" fillId="2" borderId="0" xfId="0" applyFill="1"/>
    <xf numFmtId="0" fontId="0" fillId="0" borderId="6" xfId="0" quotePrefix="1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16" fontId="0" fillId="0" borderId="0" xfId="0" quotePrefix="1" applyNumberFormat="1"/>
    <xf numFmtId="0" fontId="0" fillId="0" borderId="5" xfId="0" applyBorder="1"/>
    <xf numFmtId="16" fontId="0" fillId="0" borderId="5" xfId="0" quotePrefix="1" applyNumberFormat="1" applyBorder="1"/>
    <xf numFmtId="0" fontId="2" fillId="5" borderId="0" xfId="0" applyFont="1" applyFill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152400</xdr:rowOff>
    </xdr:from>
    <xdr:to>
      <xdr:col>12</xdr:col>
      <xdr:colOff>25400</xdr:colOff>
      <xdr:row>4</xdr:row>
      <xdr:rowOff>69850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4D473D96-5BC5-43D8-D8EB-F7C6F65D5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6700" y="152400"/>
          <a:ext cx="1993900" cy="65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7</xdr:row>
      <xdr:rowOff>38100</xdr:rowOff>
    </xdr:from>
    <xdr:to>
      <xdr:col>7</xdr:col>
      <xdr:colOff>588</xdr:colOff>
      <xdr:row>11</xdr:row>
      <xdr:rowOff>76312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457325"/>
          <a:ext cx="4210638" cy="800212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11</xdr:row>
      <xdr:rowOff>104775</xdr:rowOff>
    </xdr:from>
    <xdr:to>
      <xdr:col>7</xdr:col>
      <xdr:colOff>76200</xdr:colOff>
      <xdr:row>16</xdr:row>
      <xdr:rowOff>66803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2286000"/>
          <a:ext cx="4276725" cy="91452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16</xdr:row>
      <xdr:rowOff>152400</xdr:rowOff>
    </xdr:from>
    <xdr:to>
      <xdr:col>6</xdr:col>
      <xdr:colOff>485775</xdr:colOff>
      <xdr:row>22</xdr:row>
      <xdr:rowOff>133507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3286125"/>
          <a:ext cx="4114800" cy="1124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>
      <selection activeCell="Q15" sqref="Q15"/>
    </sheetView>
  </sheetViews>
  <sheetFormatPr defaultRowHeight="15" x14ac:dyDescent="0.25"/>
  <cols>
    <col min="1" max="1" width="12" customWidth="1"/>
    <col min="20" max="20" width="15.42578125" customWidth="1"/>
  </cols>
  <sheetData>
    <row r="1" spans="1:24" x14ac:dyDescent="0.25">
      <c r="A1" s="1" t="s">
        <v>0</v>
      </c>
      <c r="P1" s="11">
        <v>0.5</v>
      </c>
    </row>
    <row r="2" spans="1:24" x14ac:dyDescent="0.25">
      <c r="A2" t="s">
        <v>1</v>
      </c>
      <c r="N2" t="s">
        <v>18</v>
      </c>
    </row>
    <row r="3" spans="1:24" x14ac:dyDescent="0.25">
      <c r="A3" t="s">
        <v>2</v>
      </c>
      <c r="L3" s="13" t="s">
        <v>21</v>
      </c>
      <c r="N3" t="s">
        <v>19</v>
      </c>
      <c r="O3">
        <v>12</v>
      </c>
      <c r="P3" t="s">
        <v>20</v>
      </c>
      <c r="Q3" s="12" t="s">
        <v>22</v>
      </c>
      <c r="R3" t="s">
        <v>23</v>
      </c>
      <c r="S3" s="12" t="s">
        <v>22</v>
      </c>
      <c r="T3" t="s">
        <v>24</v>
      </c>
      <c r="U3" s="12" t="s">
        <v>22</v>
      </c>
      <c r="V3">
        <v>11880</v>
      </c>
      <c r="W3" s="12" t="s">
        <v>22</v>
      </c>
      <c r="X3" s="13">
        <f>11880/24</f>
        <v>495</v>
      </c>
    </row>
    <row r="4" spans="1:24" x14ac:dyDescent="0.25">
      <c r="A4" t="s">
        <v>3</v>
      </c>
      <c r="O4">
        <v>4</v>
      </c>
      <c r="R4" s="14" t="s">
        <v>36</v>
      </c>
      <c r="T4" s="15" t="s">
        <v>25</v>
      </c>
      <c r="V4" s="15">
        <v>24</v>
      </c>
    </row>
    <row r="5" spans="1:24" x14ac:dyDescent="0.25">
      <c r="A5" t="s">
        <v>4</v>
      </c>
    </row>
    <row r="6" spans="1:24" x14ac:dyDescent="0.25">
      <c r="A6" t="s">
        <v>5</v>
      </c>
    </row>
    <row r="8" spans="1:24" x14ac:dyDescent="0.25">
      <c r="A8" t="s">
        <v>26</v>
      </c>
      <c r="B8" s="13" t="s">
        <v>27</v>
      </c>
      <c r="D8" t="s">
        <v>29</v>
      </c>
      <c r="E8" t="s">
        <v>30</v>
      </c>
      <c r="J8" t="s">
        <v>31</v>
      </c>
      <c r="K8" t="s">
        <v>32</v>
      </c>
      <c r="N8" t="s">
        <v>34</v>
      </c>
      <c r="O8" t="s">
        <v>35</v>
      </c>
    </row>
    <row r="9" spans="1:24" x14ac:dyDescent="0.25">
      <c r="A9" t="s">
        <v>28</v>
      </c>
      <c r="J9" t="s">
        <v>33</v>
      </c>
    </row>
    <row r="10" spans="1:24" x14ac:dyDescent="0.25">
      <c r="O10" t="s">
        <v>38</v>
      </c>
    </row>
    <row r="11" spans="1:24" x14ac:dyDescent="0.25">
      <c r="O11" s="1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27" sqref="C27"/>
    </sheetView>
  </sheetViews>
  <sheetFormatPr defaultRowHeight="15" x14ac:dyDescent="0.25"/>
  <cols>
    <col min="3" max="3" width="20.7109375" customWidth="1"/>
  </cols>
  <sheetData>
    <row r="1" spans="1:11" x14ac:dyDescent="0.25">
      <c r="A1" s="1" t="s">
        <v>6</v>
      </c>
    </row>
    <row r="2" spans="1:11" x14ac:dyDescent="0.25">
      <c r="A2" t="s">
        <v>7</v>
      </c>
    </row>
    <row r="5" spans="1:11" x14ac:dyDescent="0.25">
      <c r="B5" t="s">
        <v>39</v>
      </c>
      <c r="C5" t="s">
        <v>40</v>
      </c>
      <c r="D5" s="16" t="s">
        <v>19</v>
      </c>
      <c r="E5">
        <v>20</v>
      </c>
      <c r="F5" t="s">
        <v>43</v>
      </c>
      <c r="G5">
        <f>COMBIN(20,3)</f>
        <v>1140</v>
      </c>
      <c r="K5" t="s">
        <v>21</v>
      </c>
    </row>
    <row r="6" spans="1:11" x14ac:dyDescent="0.25">
      <c r="C6" t="s">
        <v>41</v>
      </c>
      <c r="E6">
        <v>3</v>
      </c>
    </row>
    <row r="7" spans="1:11" x14ac:dyDescent="0.25">
      <c r="C7" t="s">
        <v>42</v>
      </c>
      <c r="D7" s="16" t="s">
        <v>19</v>
      </c>
      <c r="E7">
        <v>15</v>
      </c>
      <c r="F7" t="s">
        <v>20</v>
      </c>
      <c r="G7">
        <f>COMBIN(15,2)</f>
        <v>105</v>
      </c>
    </row>
    <row r="8" spans="1:11" x14ac:dyDescent="0.25">
      <c r="E8">
        <v>2</v>
      </c>
    </row>
    <row r="9" spans="1:11" x14ac:dyDescent="0.25">
      <c r="D9" s="16" t="s">
        <v>19</v>
      </c>
      <c r="E9">
        <v>5</v>
      </c>
      <c r="F9" t="s">
        <v>20</v>
      </c>
      <c r="G9">
        <f>COMBIN(5,1)</f>
        <v>5</v>
      </c>
    </row>
    <row r="10" spans="1:11" x14ac:dyDescent="0.25">
      <c r="E10">
        <v>1</v>
      </c>
    </row>
    <row r="11" spans="1:11" ht="28.5" customHeight="1" x14ac:dyDescent="0.25">
      <c r="C11" s="17" t="s">
        <v>45</v>
      </c>
      <c r="F11" t="s">
        <v>44</v>
      </c>
      <c r="G11" s="13">
        <f>(G7*G9)/G5</f>
        <v>0.46052631578947367</v>
      </c>
    </row>
    <row r="12" spans="1:11" x14ac:dyDescent="0.25">
      <c r="C12" t="s">
        <v>46</v>
      </c>
    </row>
    <row r="13" spans="1:11" x14ac:dyDescent="0.25">
      <c r="C13" s="18" t="s">
        <v>47</v>
      </c>
    </row>
    <row r="17" spans="2:10" x14ac:dyDescent="0.25">
      <c r="B17" t="s">
        <v>26</v>
      </c>
      <c r="C17" t="s">
        <v>48</v>
      </c>
      <c r="D17" s="20" t="s">
        <v>50</v>
      </c>
      <c r="E17" t="s">
        <v>51</v>
      </c>
    </row>
    <row r="18" spans="2:10" x14ac:dyDescent="0.25">
      <c r="C18" t="s">
        <v>49</v>
      </c>
    </row>
    <row r="19" spans="2:10" x14ac:dyDescent="0.25">
      <c r="D19" s="22" t="s">
        <v>52</v>
      </c>
      <c r="E19" s="22">
        <v>0</v>
      </c>
      <c r="F19" s="22">
        <v>1</v>
      </c>
      <c r="G19" s="22">
        <v>2</v>
      </c>
      <c r="H19" s="22">
        <v>3</v>
      </c>
    </row>
    <row r="20" spans="2:10" x14ac:dyDescent="0.25">
      <c r="D20" s="22" t="s">
        <v>53</v>
      </c>
      <c r="E20" s="23" t="s">
        <v>55</v>
      </c>
      <c r="F20" s="23" t="s">
        <v>54</v>
      </c>
      <c r="G20" s="23" t="s">
        <v>54</v>
      </c>
      <c r="H20" s="23" t="s">
        <v>55</v>
      </c>
      <c r="I20" s="21" t="s">
        <v>56</v>
      </c>
      <c r="J20" s="10" t="s">
        <v>57</v>
      </c>
    </row>
    <row r="22" spans="2:10" x14ac:dyDescent="0.25">
      <c r="E22" s="12" t="s">
        <v>58</v>
      </c>
      <c r="F22" s="1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7" workbookViewId="0">
      <selection activeCell="H21" sqref="H21"/>
    </sheetView>
  </sheetViews>
  <sheetFormatPr defaultRowHeight="15" x14ac:dyDescent="0.25"/>
  <sheetData>
    <row r="1" spans="1:4" x14ac:dyDescent="0.25">
      <c r="A1" s="1" t="s">
        <v>8</v>
      </c>
    </row>
    <row r="7" spans="1:4" x14ac:dyDescent="0.25">
      <c r="A7" t="s">
        <v>9</v>
      </c>
    </row>
    <row r="9" spans="1:4" ht="17.25" x14ac:dyDescent="0.25">
      <c r="A9" s="5" t="s">
        <v>10</v>
      </c>
      <c r="B9" s="5">
        <v>1</v>
      </c>
      <c r="C9" s="5">
        <v>7</v>
      </c>
      <c r="D9" s="5">
        <v>2</v>
      </c>
    </row>
    <row r="10" spans="1:4" ht="33" customHeight="1" x14ac:dyDescent="0.25">
      <c r="A10" s="5" t="s">
        <v>11</v>
      </c>
      <c r="B10" s="6" t="s">
        <v>12</v>
      </c>
      <c r="C10" s="7" t="s">
        <v>13</v>
      </c>
      <c r="D10" s="7" t="s">
        <v>14</v>
      </c>
    </row>
    <row r="12" spans="1:4" x14ac:dyDescent="0.25">
      <c r="A12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I13" sqref="I13"/>
    </sheetView>
  </sheetViews>
  <sheetFormatPr defaultRowHeight="15" x14ac:dyDescent="0.25"/>
  <cols>
    <col min="14" max="14" width="12.28515625" customWidth="1"/>
    <col min="15" max="15" width="15.42578125" customWidth="1"/>
  </cols>
  <sheetData>
    <row r="1" spans="1:16" x14ac:dyDescent="0.25">
      <c r="A1" t="s">
        <v>16</v>
      </c>
    </row>
    <row r="2" spans="1:16" ht="15.75" thickBot="1" x14ac:dyDescent="0.3"/>
    <row r="3" spans="1:16" ht="18" thickBot="1" x14ac:dyDescent="0.3">
      <c r="A3" s="2" t="s">
        <v>10</v>
      </c>
      <c r="B3" s="3">
        <v>10</v>
      </c>
      <c r="C3" s="3">
        <v>20</v>
      </c>
      <c r="D3" s="3">
        <v>30</v>
      </c>
      <c r="E3" s="3">
        <v>40</v>
      </c>
      <c r="F3" s="3">
        <v>50</v>
      </c>
      <c r="H3" s="9"/>
    </row>
    <row r="4" spans="1:16" ht="18" thickBot="1" x14ac:dyDescent="0.3">
      <c r="A4" s="4" t="s">
        <v>11</v>
      </c>
      <c r="B4" s="8">
        <v>0.1</v>
      </c>
      <c r="C4" s="8">
        <v>0.2</v>
      </c>
      <c r="D4" s="8">
        <v>0.3</v>
      </c>
      <c r="E4" s="8">
        <v>0.3</v>
      </c>
      <c r="F4" s="8">
        <v>0.1</v>
      </c>
      <c r="G4" s="12" t="s">
        <v>64</v>
      </c>
      <c r="H4" t="s">
        <v>61</v>
      </c>
    </row>
    <row r="5" spans="1:16" x14ac:dyDescent="0.25">
      <c r="A5" s="9" t="s">
        <v>60</v>
      </c>
      <c r="B5" s="9">
        <f>B3*B4</f>
        <v>1</v>
      </c>
      <c r="C5" s="9">
        <f t="shared" ref="C5:F5" si="0">C3*C4</f>
        <v>4</v>
      </c>
      <c r="D5" s="9">
        <f t="shared" si="0"/>
        <v>9</v>
      </c>
      <c r="E5" s="9">
        <f t="shared" si="0"/>
        <v>12</v>
      </c>
      <c r="F5" s="9">
        <f>F3*F4</f>
        <v>5</v>
      </c>
      <c r="G5" s="24">
        <f>SUM(B5:F5)</f>
        <v>31</v>
      </c>
      <c r="H5" t="s">
        <v>62</v>
      </c>
    </row>
    <row r="6" spans="1:16" x14ac:dyDescent="0.25">
      <c r="A6" t="s">
        <v>17</v>
      </c>
      <c r="I6" t="s">
        <v>63</v>
      </c>
      <c r="J6">
        <f>G5</f>
        <v>31</v>
      </c>
    </row>
    <row r="9" spans="1:16" x14ac:dyDescent="0.25">
      <c r="K9" s="22" t="s">
        <v>52</v>
      </c>
      <c r="L9" s="22" t="s">
        <v>53</v>
      </c>
      <c r="M9" s="22" t="s">
        <v>65</v>
      </c>
      <c r="N9" s="22" t="s">
        <v>66</v>
      </c>
      <c r="O9" s="22" t="s">
        <v>67</v>
      </c>
    </row>
    <row r="10" spans="1:16" x14ac:dyDescent="0.25">
      <c r="K10" s="22">
        <v>10</v>
      </c>
      <c r="L10" s="22">
        <v>0.1</v>
      </c>
      <c r="M10" s="22">
        <f>K10-$G$5</f>
        <v>-21</v>
      </c>
      <c r="N10" s="22">
        <f>M10^2</f>
        <v>441</v>
      </c>
      <c r="O10" s="22">
        <f>L10*N10</f>
        <v>44.1</v>
      </c>
    </row>
    <row r="11" spans="1:16" x14ac:dyDescent="0.25">
      <c r="K11" s="22">
        <v>20</v>
      </c>
      <c r="L11" s="22">
        <v>0.2</v>
      </c>
      <c r="M11" s="22">
        <f t="shared" ref="M11:M14" si="1">K11-$G$5</f>
        <v>-11</v>
      </c>
      <c r="N11" s="22">
        <f t="shared" ref="N11:N14" si="2">M11^2</f>
        <v>121</v>
      </c>
      <c r="O11" s="22">
        <f t="shared" ref="O11:O14" si="3">L11*N11</f>
        <v>24.200000000000003</v>
      </c>
    </row>
    <row r="12" spans="1:16" x14ac:dyDescent="0.25">
      <c r="K12" s="22">
        <v>30</v>
      </c>
      <c r="L12" s="22">
        <v>0.3</v>
      </c>
      <c r="M12" s="22">
        <f t="shared" si="1"/>
        <v>-1</v>
      </c>
      <c r="N12" s="22">
        <f t="shared" si="2"/>
        <v>1</v>
      </c>
      <c r="O12" s="22">
        <f t="shared" si="3"/>
        <v>0.3</v>
      </c>
    </row>
    <row r="13" spans="1:16" x14ac:dyDescent="0.25">
      <c r="K13" s="22">
        <v>40</v>
      </c>
      <c r="L13" s="22">
        <v>0.3</v>
      </c>
      <c r="M13" s="22">
        <f t="shared" si="1"/>
        <v>9</v>
      </c>
      <c r="N13" s="22">
        <f t="shared" si="2"/>
        <v>81</v>
      </c>
      <c r="O13" s="22">
        <f t="shared" si="3"/>
        <v>24.3</v>
      </c>
    </row>
    <row r="14" spans="1:16" x14ac:dyDescent="0.25">
      <c r="K14" s="22">
        <v>50</v>
      </c>
      <c r="L14" s="22">
        <v>0.1</v>
      </c>
      <c r="M14" s="22">
        <f t="shared" si="1"/>
        <v>19</v>
      </c>
      <c r="N14" s="22">
        <f t="shared" si="2"/>
        <v>361</v>
      </c>
      <c r="O14" s="22">
        <f t="shared" si="3"/>
        <v>36.1</v>
      </c>
    </row>
    <row r="15" spans="1:16" x14ac:dyDescent="0.25">
      <c r="J15" t="s">
        <v>68</v>
      </c>
      <c r="O15" s="19">
        <f>SUM(O10:O14)</f>
        <v>129</v>
      </c>
      <c r="P15" s="12" t="s">
        <v>72</v>
      </c>
    </row>
    <row r="20" spans="7:11" x14ac:dyDescent="0.25">
      <c r="H20" t="s">
        <v>53</v>
      </c>
      <c r="I20" t="s">
        <v>52</v>
      </c>
      <c r="J20" t="s">
        <v>69</v>
      </c>
      <c r="K20" t="s">
        <v>70</v>
      </c>
    </row>
    <row r="21" spans="7:11" x14ac:dyDescent="0.25">
      <c r="H21">
        <v>0.1</v>
      </c>
      <c r="I21">
        <v>10</v>
      </c>
      <c r="J21">
        <f>I21^2</f>
        <v>100</v>
      </c>
      <c r="K21">
        <f>J21*H21</f>
        <v>10</v>
      </c>
    </row>
    <row r="22" spans="7:11" x14ac:dyDescent="0.25">
      <c r="H22">
        <v>0.2</v>
      </c>
      <c r="I22">
        <v>20</v>
      </c>
      <c r="J22">
        <f t="shared" ref="J22:J25" si="4">I22^2</f>
        <v>400</v>
      </c>
      <c r="K22">
        <f>J22*H22</f>
        <v>80</v>
      </c>
    </row>
    <row r="23" spans="7:11" x14ac:dyDescent="0.25">
      <c r="H23">
        <v>0.3</v>
      </c>
      <c r="I23">
        <v>30</v>
      </c>
      <c r="J23">
        <f t="shared" si="4"/>
        <v>900</v>
      </c>
      <c r="K23">
        <f>J23*H23</f>
        <v>270</v>
      </c>
    </row>
    <row r="24" spans="7:11" x14ac:dyDescent="0.25">
      <c r="H24">
        <v>0.3</v>
      </c>
      <c r="I24">
        <v>40</v>
      </c>
      <c r="J24">
        <f t="shared" si="4"/>
        <v>1600</v>
      </c>
      <c r="K24">
        <f>J24*H24</f>
        <v>480</v>
      </c>
    </row>
    <row r="25" spans="7:11" x14ac:dyDescent="0.25">
      <c r="H25">
        <v>0.1</v>
      </c>
      <c r="I25">
        <v>50</v>
      </c>
      <c r="J25">
        <f t="shared" si="4"/>
        <v>2500</v>
      </c>
      <c r="K25">
        <f>J25*H25</f>
        <v>250</v>
      </c>
    </row>
    <row r="26" spans="7:11" x14ac:dyDescent="0.25">
      <c r="G26" t="s">
        <v>68</v>
      </c>
      <c r="K26">
        <f>SUM(K21:K25)</f>
        <v>1090</v>
      </c>
    </row>
    <row r="27" spans="7:11" x14ac:dyDescent="0.25">
      <c r="H27" t="s">
        <v>71</v>
      </c>
      <c r="I27" s="19">
        <f>K26-(G5^2)</f>
        <v>129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00B7D7E6AF6CB459044BE50981CFC99" ma:contentTypeVersion="4" ma:contentTypeDescription="Utwórz nowy dokument." ma:contentTypeScope="" ma:versionID="f536972953e7e374e24d522daa2e9b8d">
  <xsd:schema xmlns:xsd="http://www.w3.org/2001/XMLSchema" xmlns:xs="http://www.w3.org/2001/XMLSchema" xmlns:p="http://schemas.microsoft.com/office/2006/metadata/properties" xmlns:ns2="7d6a0c7e-d587-42c1-852b-28c970cac7f3" targetNamespace="http://schemas.microsoft.com/office/2006/metadata/properties" ma:root="true" ma:fieldsID="fe3585a0976b91f0cf6153102c2d9024" ns2:_="">
    <xsd:import namespace="7d6a0c7e-d587-42c1-852b-28c970cac7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6a0c7e-d587-42c1-852b-28c970cac7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B98EEB-FF57-471B-AC35-14BF46F282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781E83-CC37-4332-BF2A-C302587C295C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terms/"/>
    <ds:schemaRef ds:uri="7d6a0c7e-d587-42c1-852b-28c970cac7f3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CC7A22A-F0C1-42E3-ACFC-897020DC4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6a0c7e-d587-42c1-852b-28c970cac7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1.1.</vt:lpstr>
      <vt:lpstr>1.2.</vt:lpstr>
      <vt:lpstr>1.3</vt:lpstr>
      <vt:lpstr>1.4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Sajnóg</dc:creator>
  <cp:keywords/>
  <dc:description/>
  <cp:lastModifiedBy>p205</cp:lastModifiedBy>
  <cp:revision/>
  <dcterms:created xsi:type="dcterms:W3CDTF">2015-06-05T18:17:20Z</dcterms:created>
  <dcterms:modified xsi:type="dcterms:W3CDTF">2025-03-06T11:50:24Z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0x010100C00B7D7E6AF6CB459044BE50981CFC99</vt:lpwstr>
  </property>
</Properties>
</file>