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800" windowHeight="11835" activeTab="1"/>
  </bookViews>
  <sheets>
    <sheet name="1.1" sheetId="5" r:id="rId1"/>
    <sheet name="1.2" sheetId="6" r:id="rId2"/>
    <sheet name="1.3" sheetId="7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6" l="1"/>
  <c r="C29" i="6"/>
  <c r="C30" i="6"/>
  <c r="C31" i="6"/>
  <c r="C32" i="6"/>
  <c r="C33" i="6"/>
  <c r="C34" i="6"/>
  <c r="C35" i="6"/>
  <c r="C36" i="6"/>
  <c r="C37" i="6"/>
  <c r="C38" i="6"/>
  <c r="C28" i="6"/>
  <c r="B29" i="6"/>
  <c r="B30" i="6"/>
  <c r="B31" i="6"/>
  <c r="B32" i="6"/>
  <c r="B33" i="6"/>
  <c r="B34" i="6"/>
  <c r="B35" i="6"/>
  <c r="B36" i="6"/>
  <c r="B37" i="6"/>
  <c r="B38" i="6"/>
  <c r="B28" i="6"/>
  <c r="G18" i="6"/>
  <c r="I23" i="6"/>
  <c r="F27" i="6"/>
  <c r="F26" i="6"/>
  <c r="F25" i="6"/>
  <c r="F24" i="6"/>
  <c r="F23" i="6"/>
  <c r="F22" i="6"/>
  <c r="F18" i="6"/>
  <c r="F17" i="6"/>
  <c r="J12" i="6"/>
  <c r="I4" i="6"/>
  <c r="G9" i="7" l="1"/>
  <c r="B3" i="5"/>
</calcChain>
</file>

<file path=xl/sharedStrings.xml><?xml version="1.0" encoding="utf-8"?>
<sst xmlns="http://schemas.openxmlformats.org/spreadsheetml/2006/main" count="49" uniqueCount="38">
  <si>
    <t>Załóżmy, że badamy, czy klient dokona zakupu produktu. Prawdopodobieństwo zakupu wynosi p=0.3. Oszacuj</t>
  </si>
  <si>
    <t>Wartość oczekiwaną</t>
  </si>
  <si>
    <t>Wariancję</t>
  </si>
  <si>
    <t>Bank przeprowadza analizę kredytową i stwierdza, że prawdopodobieństwo terminowej spłaty kredytu przez losowo wybranego klienta wynosi p=0.85 Pobieramy próbę 100 klientów i oznaczamy zmienną losową X, która reprezentuje liczbę klientów, którzy spłacą kredyt na czas.</t>
  </si>
  <si>
    <t>Oblicz wartość oczekiwaną liczby klientów spłacających kredyt.</t>
  </si>
  <si>
    <t>Oblicz wariancję tej liczby.</t>
  </si>
  <si>
    <t>Zinterpretuj wyniki.</t>
  </si>
  <si>
    <t>Firma przeprowadza test rekrutacyjny dla kandydatów na stanowisko analityka danych. Średnio 60% kandydatów zdaje test na wymaganym poziomie. Spośród 10 losowo wybranych kandydatów, zmienna losowa X oznacza liczbę osób, które zaliczą test.</t>
  </si>
  <si>
    <t>Jaka jest wartość oczekiwana liczby kandydatów, którzy zdadzą test?</t>
  </si>
  <si>
    <t>Jaka jest wariancja tej liczby?</t>
  </si>
  <si>
    <t>Jakie jest prawdopodobieństwo, że dokładnie 7 kandydatów zaliczy test?</t>
  </si>
  <si>
    <t>Jakie jest prawdopodobieństwo, że mniej niż 5 kandydatów zaliczy test?</t>
  </si>
  <si>
    <t>n</t>
  </si>
  <si>
    <t>p</t>
  </si>
  <si>
    <t>q</t>
  </si>
  <si>
    <t>k</t>
  </si>
  <si>
    <t>p=</t>
  </si>
  <si>
    <t>1-p=</t>
  </si>
  <si>
    <t>n=</t>
  </si>
  <si>
    <t>k=</t>
  </si>
  <si>
    <t>q=</t>
  </si>
  <si>
    <t>K</t>
  </si>
  <si>
    <t>E(x)=</t>
  </si>
  <si>
    <t>Var(x)=</t>
  </si>
  <si>
    <t>Var(X)=</t>
  </si>
  <si>
    <t>P=</t>
  </si>
  <si>
    <t>P(X=k)=</t>
  </si>
  <si>
    <t>dla 4</t>
  </si>
  <si>
    <t>dla 3</t>
  </si>
  <si>
    <t>dla 2</t>
  </si>
  <si>
    <t>dla 1</t>
  </si>
  <si>
    <t>dla 0</t>
  </si>
  <si>
    <t>2 sposób</t>
  </si>
  <si>
    <t>-1 zamiast 0 w argumencie funkcji</t>
  </si>
  <si>
    <t>liczy dla sumy od 0 do 4 bo 1 w argumenice 0 liczy dla konkretnego</t>
  </si>
  <si>
    <t>%</t>
  </si>
  <si>
    <t>Funkcja</t>
  </si>
  <si>
    <t>FUNKCJA Z WYKŁADU ROZKŁAD NORMANLNY STANDARDOWY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</si>
</sst>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1" xfId="0" applyFill="1" applyBorder="1"/>
    <xf numFmtId="164" fontId="0" fillId="2" borderId="0" xfId="1" applyNumberFormat="1" applyFont="1" applyFill="1"/>
    <xf numFmtId="10" fontId="0" fillId="0" borderId="0" xfId="1" applyNumberFormat="1" applyFont="1"/>
    <xf numFmtId="0" fontId="0" fillId="3" borderId="0" xfId="0" applyFill="1"/>
    <xf numFmtId="0" fontId="0" fillId="4" borderId="0" xfId="0" applyFill="1"/>
    <xf numFmtId="10" fontId="0" fillId="2" borderId="0" xfId="0" applyNumberFormat="1" applyFill="1"/>
    <xf numFmtId="0" fontId="0" fillId="0" borderId="0" xfId="0" quotePrefix="1"/>
    <xf numFmtId="10" fontId="0" fillId="2" borderId="2" xfId="0" applyNumberFormat="1" applyFill="1" applyBorder="1"/>
    <xf numFmtId="0" fontId="0" fillId="0" borderId="1" xfId="0" applyBorder="1"/>
    <xf numFmtId="0" fontId="0" fillId="0" borderId="1" xfId="0" quotePrefix="1" applyBorder="1"/>
    <xf numFmtId="10" fontId="0" fillId="0" borderId="1" xfId="0" applyNumberFormat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'1.2'!$B$27</c:f>
              <c:strCache>
                <c:ptCount val="1"/>
                <c:pt idx="0">
                  <c:v>Funkcja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'1.2'!$A$28:$A$38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'1.2'!$C$28:$C$38</c:f>
              <c:numCache>
                <c:formatCode>0.00%</c:formatCode>
                <c:ptCount val="11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  <c:pt idx="9">
                  <c:v>4.0310783999999981E-2</c:v>
                </c:pt>
                <c:pt idx="10">
                  <c:v>6.0466176E-3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626304"/>
        <c:axId val="-1121630656"/>
      </c:scatterChart>
      <c:valAx>
        <c:axId val="-11216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21630656"/>
        <c:crosses val="autoZero"/>
        <c:crossBetween val="midCat"/>
      </c:valAx>
      <c:valAx>
        <c:axId val="-11216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216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0</xdr:rowOff>
    </xdr:from>
    <xdr:to>
      <xdr:col>17</xdr:col>
      <xdr:colOff>467810</xdr:colOff>
      <xdr:row>21</xdr:row>
      <xdr:rowOff>57663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381000"/>
          <a:ext cx="7773485" cy="3677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3314</xdr:colOff>
      <xdr:row>10</xdr:row>
      <xdr:rowOff>0</xdr:rowOff>
    </xdr:from>
    <xdr:to>
      <xdr:col>29</xdr:col>
      <xdr:colOff>29932</xdr:colOff>
      <xdr:row>19</xdr:row>
      <xdr:rowOff>104775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6514" y="1905000"/>
          <a:ext cx="7341818" cy="1819275"/>
        </a:xfrm>
        <a:prstGeom prst="rect">
          <a:avLst/>
        </a:prstGeom>
      </xdr:spPr>
    </xdr:pic>
    <xdr:clientData/>
  </xdr:twoCellAnchor>
  <xdr:twoCellAnchor editAs="oneCell">
    <xdr:from>
      <xdr:col>16</xdr:col>
      <xdr:colOff>606759</xdr:colOff>
      <xdr:row>19</xdr:row>
      <xdr:rowOff>104775</xdr:rowOff>
    </xdr:from>
    <xdr:to>
      <xdr:col>27</xdr:col>
      <xdr:colOff>223446</xdr:colOff>
      <xdr:row>32</xdr:row>
      <xdr:rowOff>114300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0359" y="3724275"/>
          <a:ext cx="6322287" cy="248602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95251</xdr:rowOff>
    </xdr:from>
    <xdr:to>
      <xdr:col>28</xdr:col>
      <xdr:colOff>66675</xdr:colOff>
      <xdr:row>37</xdr:row>
      <xdr:rowOff>1863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6191251"/>
          <a:ext cx="6772275" cy="859112"/>
        </a:xfrm>
        <a:prstGeom prst="rect">
          <a:avLst/>
        </a:prstGeom>
      </xdr:spPr>
    </xdr:pic>
    <xdr:clientData/>
  </xdr:twoCellAnchor>
  <xdr:twoCellAnchor>
    <xdr:from>
      <xdr:col>4</xdr:col>
      <xdr:colOff>371474</xdr:colOff>
      <xdr:row>28</xdr:row>
      <xdr:rowOff>57150</xdr:rowOff>
    </xdr:from>
    <xdr:to>
      <xdr:col>13</xdr:col>
      <xdr:colOff>114299</xdr:colOff>
      <xdr:row>44</xdr:row>
      <xdr:rowOff>52387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5" sqref="F25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t="s">
        <v>1</v>
      </c>
      <c r="C2">
        <v>0.3</v>
      </c>
    </row>
    <row r="3" spans="1:5" x14ac:dyDescent="0.25">
      <c r="A3" t="s">
        <v>2</v>
      </c>
      <c r="B3">
        <f>B5*E5</f>
        <v>0.21</v>
      </c>
    </row>
    <row r="5" spans="1:5" x14ac:dyDescent="0.25">
      <c r="A5" t="s">
        <v>16</v>
      </c>
      <c r="B5">
        <v>0.3</v>
      </c>
      <c r="D5" t="s">
        <v>17</v>
      </c>
      <c r="E5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22" workbookViewId="0">
      <selection activeCell="J53" sqref="J53"/>
    </sheetView>
  </sheetViews>
  <sheetFormatPr defaultRowHeight="15" x14ac:dyDescent="0.25"/>
  <cols>
    <col min="15" max="15" width="9.85546875" bestFit="1" customWidth="1"/>
  </cols>
  <sheetData>
    <row r="1" spans="1:10" x14ac:dyDescent="0.25">
      <c r="A1" s="1" t="s">
        <v>3</v>
      </c>
    </row>
    <row r="3" spans="1:10" x14ac:dyDescent="0.25">
      <c r="A3" t="s">
        <v>4</v>
      </c>
      <c r="H3" t="s">
        <v>22</v>
      </c>
      <c r="I3">
        <v>0.85</v>
      </c>
    </row>
    <row r="4" spans="1:10" x14ac:dyDescent="0.25">
      <c r="A4" t="s">
        <v>5</v>
      </c>
      <c r="H4" t="s">
        <v>23</v>
      </c>
      <c r="I4">
        <f>0.85*0.15</f>
        <v>0.1275</v>
      </c>
    </row>
    <row r="5" spans="1:10" x14ac:dyDescent="0.25">
      <c r="A5" t="s">
        <v>6</v>
      </c>
    </row>
    <row r="9" spans="1:10" x14ac:dyDescent="0.25">
      <c r="A9" s="1" t="s">
        <v>7</v>
      </c>
    </row>
    <row r="11" spans="1:10" x14ac:dyDescent="0.25">
      <c r="A11" t="s">
        <v>8</v>
      </c>
      <c r="I11" t="s">
        <v>22</v>
      </c>
      <c r="J11">
        <v>0.6</v>
      </c>
    </row>
    <row r="12" spans="1:10" x14ac:dyDescent="0.25">
      <c r="A12" t="s">
        <v>9</v>
      </c>
      <c r="I12" t="s">
        <v>24</v>
      </c>
      <c r="J12">
        <f>0.6*0.4</f>
        <v>0.24</v>
      </c>
    </row>
    <row r="13" spans="1:10" x14ac:dyDescent="0.25">
      <c r="A13" s="6" t="s">
        <v>10</v>
      </c>
    </row>
    <row r="14" spans="1:10" x14ac:dyDescent="0.25">
      <c r="A14" s="7" t="s">
        <v>11</v>
      </c>
    </row>
    <row r="16" spans="1:10" x14ac:dyDescent="0.25">
      <c r="A16" s="6"/>
      <c r="B16" t="s">
        <v>18</v>
      </c>
      <c r="C16">
        <v>10</v>
      </c>
    </row>
    <row r="17" spans="1:10" x14ac:dyDescent="0.25">
      <c r="B17" t="s">
        <v>19</v>
      </c>
      <c r="C17">
        <v>7</v>
      </c>
      <c r="E17" t="s">
        <v>26</v>
      </c>
      <c r="F17" s="4">
        <f>FACT($C$16)/(FACT(C17)*FACT($C$16-C17))*$C$18^C17*$C$19^($C$16-C17)</f>
        <v>0.21499084800000001</v>
      </c>
    </row>
    <row r="18" spans="1:10" x14ac:dyDescent="0.25">
      <c r="B18" t="s">
        <v>25</v>
      </c>
      <c r="C18">
        <v>0.6</v>
      </c>
      <c r="E18" t="s">
        <v>26</v>
      </c>
      <c r="F18">
        <f>_xlfn.BINOM.DIST(C17,C16,C18,0)</f>
        <v>0.21499084800000007</v>
      </c>
      <c r="G18" s="10">
        <f>F18</f>
        <v>0.21499084800000007</v>
      </c>
    </row>
    <row r="19" spans="1:10" x14ac:dyDescent="0.25">
      <c r="B19" t="s">
        <v>20</v>
      </c>
      <c r="C19">
        <v>0.4</v>
      </c>
    </row>
    <row r="21" spans="1:10" x14ac:dyDescent="0.25">
      <c r="A21" s="7"/>
      <c r="B21" t="s">
        <v>18</v>
      </c>
      <c r="C21">
        <v>10</v>
      </c>
    </row>
    <row r="22" spans="1:10" x14ac:dyDescent="0.25">
      <c r="B22" t="s">
        <v>19</v>
      </c>
      <c r="C22">
        <v>4</v>
      </c>
      <c r="E22" t="s">
        <v>26</v>
      </c>
      <c r="F22">
        <f>_xlfn.BINOM.DIST(C22,C21,C23,0)</f>
        <v>0.11147673600000005</v>
      </c>
      <c r="G22" t="s">
        <v>27</v>
      </c>
      <c r="I22" s="1" t="s">
        <v>32</v>
      </c>
      <c r="J22" s="9" t="s">
        <v>33</v>
      </c>
    </row>
    <row r="23" spans="1:10" x14ac:dyDescent="0.25">
      <c r="B23" t="s">
        <v>16</v>
      </c>
      <c r="C23">
        <v>0.6</v>
      </c>
      <c r="E23" t="s">
        <v>26</v>
      </c>
      <c r="F23">
        <f>_xlfn.BINOM.DIST(3,10,0.6,0)</f>
        <v>4.2467328000000006E-2</v>
      </c>
      <c r="G23" t="s">
        <v>28</v>
      </c>
      <c r="I23" s="8">
        <f>_xlfn.BINOM.DIST(4,10,0.6,1)</f>
        <v>0.16623861760000003</v>
      </c>
      <c r="J23" t="s">
        <v>34</v>
      </c>
    </row>
    <row r="24" spans="1:10" x14ac:dyDescent="0.25">
      <c r="B24" t="s">
        <v>20</v>
      </c>
      <c r="C24">
        <v>0.4</v>
      </c>
      <c r="E24" t="s">
        <v>26</v>
      </c>
      <c r="F24">
        <f>_xlfn.BINOM.DIST(2,10,0.6,0)</f>
        <v>1.0616832000000007E-2</v>
      </c>
      <c r="G24" t="s">
        <v>29</v>
      </c>
    </row>
    <row r="25" spans="1:10" x14ac:dyDescent="0.25">
      <c r="E25" t="s">
        <v>26</v>
      </c>
      <c r="F25">
        <f>_xlfn.BINOM.DIST(1,10,0.6,0)</f>
        <v>1.572864E-3</v>
      </c>
      <c r="G25" t="s">
        <v>30</v>
      </c>
    </row>
    <row r="26" spans="1:10" x14ac:dyDescent="0.25">
      <c r="E26" t="s">
        <v>26</v>
      </c>
      <c r="F26">
        <f>_xlfn.BINOM.DIST(0,10,0.6,0)</f>
        <v>1.0485760000000014E-4</v>
      </c>
      <c r="G26" t="s">
        <v>31</v>
      </c>
    </row>
    <row r="27" spans="1:10" x14ac:dyDescent="0.25">
      <c r="A27" s="11" t="s">
        <v>21</v>
      </c>
      <c r="B27" s="11" t="s">
        <v>36</v>
      </c>
      <c r="C27" s="12" t="s">
        <v>35</v>
      </c>
      <c r="F27" s="8">
        <f>SUM(F22:F26)</f>
        <v>0.16623861760000008</v>
      </c>
    </row>
    <row r="28" spans="1:10" x14ac:dyDescent="0.25">
      <c r="A28" s="11">
        <v>0</v>
      </c>
      <c r="B28" s="11">
        <f>_xlfn.BINOM.DIST(A28,$C$21,$C$23,0)</f>
        <v>1.0485760000000014E-4</v>
      </c>
      <c r="C28" s="13">
        <f>B28</f>
        <v>1.0485760000000014E-4</v>
      </c>
    </row>
    <row r="29" spans="1:10" x14ac:dyDescent="0.25">
      <c r="A29" s="11">
        <v>1</v>
      </c>
      <c r="B29" s="11">
        <f t="shared" ref="B29:B38" si="0">_xlfn.BINOM.DIST(A29,$C$21,$C$23,0)</f>
        <v>1.572864E-3</v>
      </c>
      <c r="C29" s="13">
        <f t="shared" ref="C29:C38" si="1">B29</f>
        <v>1.572864E-3</v>
      </c>
    </row>
    <row r="30" spans="1:10" x14ac:dyDescent="0.25">
      <c r="A30" s="11">
        <v>2</v>
      </c>
      <c r="B30" s="11">
        <f t="shared" si="0"/>
        <v>1.0616832000000007E-2</v>
      </c>
      <c r="C30" s="13">
        <f t="shared" si="1"/>
        <v>1.0616832000000007E-2</v>
      </c>
    </row>
    <row r="31" spans="1:10" x14ac:dyDescent="0.25">
      <c r="A31" s="11">
        <v>3</v>
      </c>
      <c r="B31" s="11">
        <f t="shared" si="0"/>
        <v>4.2467328000000006E-2</v>
      </c>
      <c r="C31" s="13">
        <f t="shared" si="1"/>
        <v>4.2467328000000006E-2</v>
      </c>
    </row>
    <row r="32" spans="1:10" x14ac:dyDescent="0.25">
      <c r="A32" s="11">
        <v>4</v>
      </c>
      <c r="B32" s="11">
        <f t="shared" si="0"/>
        <v>0.11147673600000005</v>
      </c>
      <c r="C32" s="13">
        <f t="shared" si="1"/>
        <v>0.11147673600000005</v>
      </c>
    </row>
    <row r="33" spans="1:16" x14ac:dyDescent="0.25">
      <c r="A33" s="11">
        <v>5</v>
      </c>
      <c r="B33" s="11">
        <f t="shared" si="0"/>
        <v>0.20065812480000006</v>
      </c>
      <c r="C33" s="13">
        <f t="shared" si="1"/>
        <v>0.20065812480000006</v>
      </c>
    </row>
    <row r="34" spans="1:16" x14ac:dyDescent="0.25">
      <c r="A34" s="11">
        <v>6</v>
      </c>
      <c r="B34" s="11">
        <f t="shared" si="0"/>
        <v>0.25082265600000009</v>
      </c>
      <c r="C34" s="13">
        <f t="shared" si="1"/>
        <v>0.25082265600000009</v>
      </c>
    </row>
    <row r="35" spans="1:16" x14ac:dyDescent="0.25">
      <c r="A35" s="11">
        <v>7</v>
      </c>
      <c r="B35" s="11">
        <f t="shared" si="0"/>
        <v>0.21499084800000007</v>
      </c>
      <c r="C35" s="13">
        <f t="shared" si="1"/>
        <v>0.21499084800000007</v>
      </c>
    </row>
    <row r="36" spans="1:16" x14ac:dyDescent="0.25">
      <c r="A36" s="11">
        <v>8</v>
      </c>
      <c r="B36" s="11">
        <f t="shared" si="0"/>
        <v>0.12093235200000005</v>
      </c>
      <c r="C36" s="13">
        <f t="shared" si="1"/>
        <v>0.12093235200000005</v>
      </c>
    </row>
    <row r="37" spans="1:16" x14ac:dyDescent="0.25">
      <c r="A37" s="11">
        <v>9</v>
      </c>
      <c r="B37" s="11">
        <f t="shared" si="0"/>
        <v>4.0310783999999981E-2</v>
      </c>
      <c r="C37" s="13">
        <f t="shared" si="1"/>
        <v>4.0310783999999981E-2</v>
      </c>
    </row>
    <row r="38" spans="1:16" x14ac:dyDescent="0.25">
      <c r="A38" s="11">
        <v>10</v>
      </c>
      <c r="B38" s="11">
        <f t="shared" si="0"/>
        <v>6.0466176E-3</v>
      </c>
      <c r="C38" s="13">
        <f t="shared" si="1"/>
        <v>6.0466176E-3</v>
      </c>
    </row>
    <row r="42" spans="1:16" x14ac:dyDescent="0.25">
      <c r="O42">
        <f>_xlfn.NORM.S.DIST(,1)</f>
        <v>0.5</v>
      </c>
      <c r="P42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3"/>
  <sheetViews>
    <sheetView workbookViewId="0">
      <selection activeCell="G9" sqref="G9"/>
    </sheetView>
  </sheetViews>
  <sheetFormatPr defaultRowHeight="15" x14ac:dyDescent="0.25"/>
  <cols>
    <col min="2" max="2" width="11.85546875" bestFit="1" customWidth="1"/>
  </cols>
  <sheetData>
    <row r="2" spans="3:10" x14ac:dyDescent="0.25">
      <c r="C2" s="2"/>
      <c r="D2" s="2"/>
      <c r="E2" s="2"/>
      <c r="J2" s="5"/>
    </row>
    <row r="3" spans="3:10" x14ac:dyDescent="0.25">
      <c r="C3" s="2"/>
      <c r="D3" s="2"/>
      <c r="E3" s="2"/>
      <c r="F3" t="s">
        <v>12</v>
      </c>
      <c r="G3" s="3"/>
      <c r="J3" s="5"/>
    </row>
    <row r="4" spans="3:10" x14ac:dyDescent="0.25">
      <c r="C4" s="2"/>
      <c r="D4" s="2"/>
      <c r="E4" s="2"/>
      <c r="F4" t="s">
        <v>13</v>
      </c>
      <c r="G4" s="3"/>
      <c r="J4" s="5"/>
    </row>
    <row r="5" spans="3:10" x14ac:dyDescent="0.25">
      <c r="C5" s="2"/>
      <c r="D5" s="2"/>
      <c r="E5" s="2"/>
      <c r="F5" t="s">
        <v>14</v>
      </c>
      <c r="G5" s="3"/>
      <c r="J5" s="5"/>
    </row>
    <row r="6" spans="3:10" x14ac:dyDescent="0.25">
      <c r="C6" s="2"/>
      <c r="D6" s="2"/>
      <c r="E6" s="2"/>
      <c r="F6" t="s">
        <v>15</v>
      </c>
      <c r="G6" s="3"/>
      <c r="J6" s="5"/>
    </row>
    <row r="7" spans="3:10" x14ac:dyDescent="0.25">
      <c r="C7" s="2"/>
      <c r="D7" s="2"/>
      <c r="E7" s="2"/>
      <c r="J7" s="5"/>
    </row>
    <row r="8" spans="3:10" x14ac:dyDescent="0.25">
      <c r="D8" s="2"/>
      <c r="E8" s="2"/>
      <c r="J8" s="5"/>
    </row>
    <row r="9" spans="3:10" x14ac:dyDescent="0.25">
      <c r="C9" s="2"/>
      <c r="D9" s="2"/>
      <c r="E9" s="2"/>
      <c r="G9" s="4" t="e">
        <f>FACT($G$3)/(FACT(G6)*FACT($G$3-G6))*$G$4^G6*$G$5^($G$3-G6)</f>
        <v>#NUM!</v>
      </c>
      <c r="J9" s="5"/>
    </row>
    <row r="10" spans="3:10" x14ac:dyDescent="0.25">
      <c r="C10" s="2"/>
      <c r="D10" s="2"/>
      <c r="E10" s="2"/>
      <c r="J10" s="5"/>
    </row>
    <row r="11" spans="3:10" x14ac:dyDescent="0.25">
      <c r="C11" s="2"/>
      <c r="D11" s="2"/>
      <c r="E11" s="2"/>
      <c r="G11" s="2"/>
      <c r="J11" s="5"/>
    </row>
    <row r="13" spans="3:10" x14ac:dyDescent="0.25">
      <c r="D13" s="2"/>
      <c r="E1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0B7D7E6AF6CB459044BE50981CFC99" ma:contentTypeVersion="4" ma:contentTypeDescription="Utwórz nowy dokument." ma:contentTypeScope="" ma:versionID="f536972953e7e374e24d522daa2e9b8d">
  <xsd:schema xmlns:xsd="http://www.w3.org/2001/XMLSchema" xmlns:xs="http://www.w3.org/2001/XMLSchema" xmlns:p="http://schemas.microsoft.com/office/2006/metadata/properties" xmlns:ns2="7d6a0c7e-d587-42c1-852b-28c970cac7f3" targetNamespace="http://schemas.microsoft.com/office/2006/metadata/properties" ma:root="true" ma:fieldsID="fe3585a0976b91f0cf6153102c2d9024" ns2:_="">
    <xsd:import namespace="7d6a0c7e-d587-42c1-852b-28c970cac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a0c7e-d587-42c1-852b-28c970cac7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407E6-50BF-4E40-821C-62A7B9DFFB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7BD225-C341-4837-8606-FD0B33589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6a0c7e-d587-42c1-852b-28c970cac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202DE3-DE19-4C61-A37D-A33A12E7BC7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7d6a0c7e-d587-42c1-852b-28c970cac7f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1.1</vt:lpstr>
      <vt:lpstr>1.2</vt:lpstr>
      <vt:lpstr>1.3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Sajnóg</dc:creator>
  <cp:keywords/>
  <dc:description/>
  <cp:lastModifiedBy>p205</cp:lastModifiedBy>
  <cp:revision/>
  <dcterms:created xsi:type="dcterms:W3CDTF">2015-06-05T18:17:20Z</dcterms:created>
  <dcterms:modified xsi:type="dcterms:W3CDTF">2025-03-20T11:42:29Z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0x010100C00B7D7E6AF6CB459044BE50981CFC99</vt:lpwstr>
  </property>
</Properties>
</file>