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F1641FDE-3F4F-4360-8E7A-684D5B8858E4}" xr6:coauthVersionLast="47" xr6:coauthVersionMax="47" xr10:uidLastSave="{00000000-0000-0000-0000-000000000000}"/>
  <bookViews>
    <workbookView xWindow="-120" yWindow="-120" windowWidth="20730" windowHeight="11160" xr2:uid="{00000000-000D-0000-FFFF-FFFF00000000}"/>
  </bookViews>
  <sheets>
    <sheet name="orders" sheetId="17" r:id="rId1"/>
    <sheet name="customers" sheetId="13" r:id="rId2"/>
    <sheet name="products" sheetId="2" r:id="rId3"/>
    <sheet name="Sheet1" sheetId="18" r:id="rId4"/>
    <sheet name="Coffee Shop Dashboard" sheetId="22" r:id="rId5"/>
    <sheet name="pivot table" sheetId="23" r:id="rId6"/>
  </sheets>
  <definedNames>
    <definedName name="_xlnm._FilterDatabase" localSheetId="0" hidden="1">orders!$A$1:$O$1001</definedName>
    <definedName name="_xlnm._FilterDatabase" localSheetId="2" hidden="1">products!$A$1:$G$49</definedName>
    <definedName name="Slicer_Loyalty_card">#N/A</definedName>
    <definedName name="Slicer_Roast_type">#N/A</definedName>
    <definedName name="Slicer_size">#N/A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7" l="1"/>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O2" i="17"/>
  <c r="O3" i="17"/>
  <c r="O4" i="17"/>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6" i="17"/>
  <c r="O157" i="17"/>
  <c r="O158" i="17"/>
  <c r="O159" i="17"/>
  <c r="O160" i="17"/>
  <c r="O161" i="17"/>
  <c r="O162" i="17"/>
  <c r="O163" i="17"/>
  <c r="O164" i="17"/>
  <c r="O165" i="17"/>
  <c r="O166" i="17"/>
  <c r="O167" i="17"/>
  <c r="O168" i="17"/>
  <c r="O169" i="17"/>
  <c r="O170" i="17"/>
  <c r="O171" i="17"/>
  <c r="O172" i="17"/>
  <c r="O173" i="17"/>
  <c r="O174" i="17"/>
  <c r="O175" i="17"/>
  <c r="O176" i="17"/>
  <c r="O177" i="17"/>
  <c r="O178" i="17"/>
  <c r="O179" i="17"/>
  <c r="O180" i="17"/>
  <c r="O181" i="17"/>
  <c r="O182" i="17"/>
  <c r="O183" i="17"/>
  <c r="O184" i="17"/>
  <c r="O185" i="17"/>
  <c r="O186" i="17"/>
  <c r="O187" i="17"/>
  <c r="O188" i="17"/>
  <c r="O189" i="17"/>
  <c r="O190" i="17"/>
  <c r="O191" i="17"/>
  <c r="O192" i="17"/>
  <c r="O193" i="17"/>
  <c r="O194" i="17"/>
  <c r="O195" i="17"/>
  <c r="O196" i="17"/>
  <c r="O197" i="17"/>
  <c r="O198" i="17"/>
  <c r="O199" i="17"/>
  <c r="O200" i="17"/>
  <c r="O201" i="17"/>
  <c r="O202" i="17"/>
  <c r="O203" i="17"/>
  <c r="O204" i="17"/>
  <c r="O205" i="17"/>
  <c r="O206" i="17"/>
  <c r="O207" i="17"/>
  <c r="O208" i="17"/>
  <c r="O209" i="17"/>
  <c r="O210" i="17"/>
  <c r="O211" i="17"/>
  <c r="O212" i="17"/>
  <c r="O213" i="17"/>
  <c r="O214" i="17"/>
  <c r="O215" i="17"/>
  <c r="O216" i="17"/>
  <c r="O217" i="17"/>
  <c r="O218" i="17"/>
  <c r="O219" i="17"/>
  <c r="O220" i="17"/>
  <c r="O221" i="17"/>
  <c r="O222" i="17"/>
  <c r="O223" i="17"/>
  <c r="O224" i="17"/>
  <c r="O225" i="17"/>
  <c r="O226" i="17"/>
  <c r="O227" i="17"/>
  <c r="O228" i="17"/>
  <c r="O229" i="17"/>
  <c r="O230" i="17"/>
  <c r="O231" i="17"/>
  <c r="O232" i="17"/>
  <c r="O233" i="17"/>
  <c r="O234" i="17"/>
  <c r="O235" i="17"/>
  <c r="O236" i="17"/>
  <c r="O237" i="17"/>
  <c r="O238" i="17"/>
  <c r="O239" i="17"/>
  <c r="O240" i="17"/>
  <c r="O241" i="17"/>
  <c r="O242" i="17"/>
  <c r="O243" i="17"/>
  <c r="O244" i="17"/>
  <c r="O245" i="17"/>
  <c r="O246" i="17"/>
  <c r="O247" i="17"/>
  <c r="O248" i="17"/>
  <c r="O249" i="17"/>
  <c r="O250" i="17"/>
  <c r="O251" i="17"/>
  <c r="O252" i="17"/>
  <c r="O253" i="17"/>
  <c r="O254" i="17"/>
  <c r="O255" i="17"/>
  <c r="O256" i="17"/>
  <c r="O257" i="17"/>
  <c r="O258" i="17"/>
  <c r="O259" i="17"/>
  <c r="O260" i="17"/>
  <c r="O261" i="17"/>
  <c r="O262" i="17"/>
  <c r="O263" i="17"/>
  <c r="O264" i="17"/>
  <c r="O265" i="17"/>
  <c r="O266" i="17"/>
  <c r="O267" i="17"/>
  <c r="O268" i="17"/>
  <c r="O269" i="17"/>
  <c r="O270" i="17"/>
  <c r="O271" i="17"/>
  <c r="O272" i="17"/>
  <c r="O273" i="17"/>
  <c r="O274" i="17"/>
  <c r="O275" i="17"/>
  <c r="O276" i="17"/>
  <c r="O277" i="17"/>
  <c r="O278" i="17"/>
  <c r="O279" i="17"/>
  <c r="O280" i="17"/>
  <c r="O281" i="17"/>
  <c r="O282" i="17"/>
  <c r="O283" i="17"/>
  <c r="O284" i="17"/>
  <c r="O285" i="17"/>
  <c r="O286" i="17"/>
  <c r="O287" i="17"/>
  <c r="O288" i="17"/>
  <c r="O289" i="17"/>
  <c r="O290" i="17"/>
  <c r="O291" i="17"/>
  <c r="O292" i="17"/>
  <c r="O293" i="17"/>
  <c r="O294" i="17"/>
  <c r="O295" i="17"/>
  <c r="O296" i="17"/>
  <c r="O297" i="17"/>
  <c r="O298" i="17"/>
  <c r="O299" i="17"/>
  <c r="O300" i="17"/>
  <c r="O301" i="17"/>
  <c r="O302" i="17"/>
  <c r="O303" i="17"/>
  <c r="O304" i="17"/>
  <c r="O305" i="17"/>
  <c r="O306" i="17"/>
  <c r="O307" i="17"/>
  <c r="O308" i="17"/>
  <c r="O309" i="17"/>
  <c r="O310" i="17"/>
  <c r="O311" i="17"/>
  <c r="O312" i="17"/>
  <c r="O313" i="17"/>
  <c r="O314" i="17"/>
  <c r="O315" i="17"/>
  <c r="O316" i="17"/>
  <c r="O317" i="17"/>
  <c r="O318" i="17"/>
  <c r="O319" i="17"/>
  <c r="O320" i="17"/>
  <c r="O321" i="17"/>
  <c r="O322" i="17"/>
  <c r="O323" i="17"/>
  <c r="O324" i="17"/>
  <c r="O325" i="17"/>
  <c r="O326" i="17"/>
  <c r="O327" i="17"/>
  <c r="O328" i="17"/>
  <c r="O329" i="17"/>
  <c r="O330" i="17"/>
  <c r="O331" i="17"/>
  <c r="O332" i="17"/>
  <c r="O333" i="17"/>
  <c r="O334" i="17"/>
  <c r="O335" i="17"/>
  <c r="O336" i="17"/>
  <c r="O337" i="17"/>
  <c r="O338" i="17"/>
  <c r="O339" i="17"/>
  <c r="O340" i="17"/>
  <c r="O341" i="17"/>
  <c r="O342" i="17"/>
  <c r="O343" i="17"/>
  <c r="O344" i="17"/>
  <c r="O345" i="17"/>
  <c r="O346" i="17"/>
  <c r="O347" i="17"/>
  <c r="O348" i="17"/>
  <c r="O349" i="17"/>
  <c r="O350" i="17"/>
  <c r="O351" i="17"/>
  <c r="O352" i="17"/>
  <c r="O353" i="17"/>
  <c r="O354" i="17"/>
  <c r="O355" i="17"/>
  <c r="O356" i="17"/>
  <c r="O357" i="17"/>
  <c r="O358" i="17"/>
  <c r="O359" i="17"/>
  <c r="O360" i="17"/>
  <c r="O361" i="17"/>
  <c r="O362" i="17"/>
  <c r="O363" i="17"/>
  <c r="O364" i="17"/>
  <c r="O365" i="17"/>
  <c r="O366" i="17"/>
  <c r="O367" i="17"/>
  <c r="O368" i="17"/>
  <c r="O369" i="17"/>
  <c r="O370" i="17"/>
  <c r="O371" i="17"/>
  <c r="O372" i="17"/>
  <c r="O373" i="17"/>
  <c r="O374" i="17"/>
  <c r="O375" i="17"/>
  <c r="O376" i="17"/>
  <c r="O377" i="17"/>
  <c r="O378" i="17"/>
  <c r="O379" i="17"/>
  <c r="O380" i="17"/>
  <c r="O381" i="17"/>
  <c r="O382" i="17"/>
  <c r="O383" i="17"/>
  <c r="O384" i="17"/>
  <c r="O385" i="17"/>
  <c r="O386" i="17"/>
  <c r="O387" i="17"/>
  <c r="O388" i="17"/>
  <c r="O389" i="17"/>
  <c r="O390" i="17"/>
  <c r="O391" i="17"/>
  <c r="O392" i="17"/>
  <c r="O393" i="17"/>
  <c r="O394" i="17"/>
  <c r="O395" i="17"/>
  <c r="O396" i="17"/>
  <c r="O397" i="17"/>
  <c r="O398" i="17"/>
  <c r="O399" i="17"/>
  <c r="O400" i="17"/>
  <c r="O401" i="17"/>
  <c r="O402" i="17"/>
  <c r="O403" i="17"/>
  <c r="O404" i="17"/>
  <c r="O405" i="17"/>
  <c r="O406" i="17"/>
  <c r="O407" i="17"/>
  <c r="O408" i="17"/>
  <c r="O409" i="17"/>
  <c r="O410" i="17"/>
  <c r="O411" i="17"/>
  <c r="O412" i="17"/>
  <c r="O413" i="17"/>
  <c r="O414" i="17"/>
  <c r="O415" i="17"/>
  <c r="O416" i="17"/>
  <c r="O417" i="17"/>
  <c r="O418" i="17"/>
  <c r="O419" i="17"/>
  <c r="O420" i="17"/>
  <c r="O421" i="17"/>
  <c r="O422" i="17"/>
  <c r="O423" i="17"/>
  <c r="O424" i="17"/>
  <c r="O425" i="17"/>
  <c r="O426" i="17"/>
  <c r="O427" i="17"/>
  <c r="O428" i="17"/>
  <c r="O429" i="17"/>
  <c r="O430" i="17"/>
  <c r="O431" i="17"/>
  <c r="O432" i="17"/>
  <c r="O433" i="17"/>
  <c r="O434" i="17"/>
  <c r="O435" i="17"/>
  <c r="O436" i="17"/>
  <c r="O437" i="17"/>
  <c r="O438" i="17"/>
  <c r="O439" i="17"/>
  <c r="O440" i="17"/>
  <c r="O441" i="17"/>
  <c r="O442" i="17"/>
  <c r="O443" i="17"/>
  <c r="O444" i="17"/>
  <c r="O445" i="17"/>
  <c r="O446" i="17"/>
  <c r="O447" i="17"/>
  <c r="O448" i="17"/>
  <c r="O449" i="17"/>
  <c r="O450" i="17"/>
  <c r="O451" i="17"/>
  <c r="O452" i="17"/>
  <c r="O453" i="17"/>
  <c r="O454" i="17"/>
  <c r="O455" i="17"/>
  <c r="O456" i="17"/>
  <c r="O457" i="17"/>
  <c r="O458" i="17"/>
  <c r="O459" i="17"/>
  <c r="O460" i="17"/>
  <c r="O461" i="17"/>
  <c r="O462" i="17"/>
  <c r="O463" i="17"/>
  <c r="O464" i="17"/>
  <c r="O465" i="17"/>
  <c r="O466" i="17"/>
  <c r="O467" i="17"/>
  <c r="O468" i="17"/>
  <c r="O469" i="17"/>
  <c r="O470" i="17"/>
  <c r="O471" i="17"/>
  <c r="O472" i="17"/>
  <c r="O473" i="17"/>
  <c r="O474" i="17"/>
  <c r="O475" i="17"/>
  <c r="O476" i="17"/>
  <c r="O477" i="17"/>
  <c r="O478" i="17"/>
  <c r="O479" i="17"/>
  <c r="O480" i="17"/>
  <c r="O481" i="17"/>
  <c r="O482" i="17"/>
  <c r="O483" i="17"/>
  <c r="O484" i="17"/>
  <c r="O485" i="17"/>
  <c r="O486" i="17"/>
  <c r="O487" i="17"/>
  <c r="O488" i="17"/>
  <c r="O489" i="17"/>
  <c r="O490" i="17"/>
  <c r="O491" i="17"/>
  <c r="O492" i="17"/>
  <c r="O493" i="17"/>
  <c r="O494" i="17"/>
  <c r="O495" i="17"/>
  <c r="O496" i="17"/>
  <c r="O497" i="17"/>
  <c r="O498" i="17"/>
  <c r="O499" i="17"/>
  <c r="O500" i="17"/>
  <c r="O501" i="17"/>
  <c r="O502" i="17"/>
  <c r="O503" i="17"/>
  <c r="O504" i="17"/>
  <c r="O505" i="17"/>
  <c r="O506" i="17"/>
  <c r="O507" i="17"/>
  <c r="O508" i="17"/>
  <c r="O509" i="17"/>
  <c r="O510" i="17"/>
  <c r="O511" i="17"/>
  <c r="O512" i="17"/>
  <c r="O513" i="17"/>
  <c r="O514" i="17"/>
  <c r="O515" i="17"/>
  <c r="O516" i="17"/>
  <c r="O517" i="17"/>
  <c r="O518" i="17"/>
  <c r="O519" i="17"/>
  <c r="O520" i="17"/>
  <c r="O521" i="17"/>
  <c r="O522" i="17"/>
  <c r="O523" i="17"/>
  <c r="O524" i="17"/>
  <c r="O525" i="17"/>
  <c r="O526" i="17"/>
  <c r="O527" i="17"/>
  <c r="O528" i="17"/>
  <c r="O529" i="17"/>
  <c r="O530" i="17"/>
  <c r="O531" i="17"/>
  <c r="O532" i="17"/>
  <c r="O533" i="17"/>
  <c r="O534" i="17"/>
  <c r="O535" i="17"/>
  <c r="O536" i="17"/>
  <c r="O537" i="17"/>
  <c r="O538" i="17"/>
  <c r="O539" i="17"/>
  <c r="O540" i="17"/>
  <c r="O541" i="17"/>
  <c r="O542" i="17"/>
  <c r="O543" i="17"/>
  <c r="O544" i="17"/>
  <c r="O545" i="17"/>
  <c r="O546" i="17"/>
  <c r="O547" i="17"/>
  <c r="O548" i="17"/>
  <c r="O549" i="17"/>
  <c r="O550" i="17"/>
  <c r="O551" i="17"/>
  <c r="O552" i="17"/>
  <c r="O553" i="17"/>
  <c r="O554" i="17"/>
  <c r="O555" i="17"/>
  <c r="O556" i="17"/>
  <c r="O557" i="17"/>
  <c r="O558" i="17"/>
  <c r="O559" i="17"/>
  <c r="O560" i="17"/>
  <c r="O561" i="17"/>
  <c r="O562" i="17"/>
  <c r="O563" i="17"/>
  <c r="O564" i="17"/>
  <c r="O565" i="17"/>
  <c r="O566" i="17"/>
  <c r="O567" i="17"/>
  <c r="O568" i="17"/>
  <c r="O569" i="17"/>
  <c r="O570" i="17"/>
  <c r="O571" i="17"/>
  <c r="O572" i="17"/>
  <c r="O573" i="17"/>
  <c r="O574" i="17"/>
  <c r="O575" i="17"/>
  <c r="O576" i="17"/>
  <c r="O577" i="17"/>
  <c r="O578" i="17"/>
  <c r="O579" i="17"/>
  <c r="O580" i="17"/>
  <c r="O581" i="17"/>
  <c r="O582" i="17"/>
  <c r="O583" i="17"/>
  <c r="O584" i="17"/>
  <c r="O585" i="17"/>
  <c r="O586" i="17"/>
  <c r="O587" i="17"/>
  <c r="O588" i="17"/>
  <c r="O589" i="17"/>
  <c r="O590" i="17"/>
  <c r="O591" i="17"/>
  <c r="O592" i="17"/>
  <c r="O593" i="17"/>
  <c r="O594" i="17"/>
  <c r="O595" i="17"/>
  <c r="O596" i="17"/>
  <c r="O597" i="17"/>
  <c r="O598" i="17"/>
  <c r="O599" i="17"/>
  <c r="O600" i="17"/>
  <c r="O601" i="17"/>
  <c r="O602" i="17"/>
  <c r="O603" i="17"/>
  <c r="O604" i="17"/>
  <c r="O605" i="17"/>
  <c r="O606" i="17"/>
  <c r="O607" i="17"/>
  <c r="O608" i="17"/>
  <c r="O609" i="17"/>
  <c r="O610" i="17"/>
  <c r="O611" i="17"/>
  <c r="O612" i="17"/>
  <c r="O613" i="17"/>
  <c r="O614" i="17"/>
  <c r="O615" i="17"/>
  <c r="O616" i="17"/>
  <c r="O617" i="17"/>
  <c r="O618" i="17"/>
  <c r="O619" i="17"/>
  <c r="O620" i="17"/>
  <c r="O621" i="17"/>
  <c r="O622" i="17"/>
  <c r="O623" i="17"/>
  <c r="O624" i="17"/>
  <c r="O625" i="17"/>
  <c r="O626" i="17"/>
  <c r="O627" i="17"/>
  <c r="O628" i="17"/>
  <c r="O629" i="17"/>
  <c r="O630" i="17"/>
  <c r="O631" i="17"/>
  <c r="O632" i="17"/>
  <c r="O633" i="17"/>
  <c r="O634" i="17"/>
  <c r="O635" i="17"/>
  <c r="O636" i="17"/>
  <c r="O637" i="17"/>
  <c r="O638" i="17"/>
  <c r="O639" i="17"/>
  <c r="O640" i="17"/>
  <c r="O641" i="17"/>
  <c r="O642" i="17"/>
  <c r="O643" i="17"/>
  <c r="O644" i="17"/>
  <c r="O645" i="17"/>
  <c r="O646" i="17"/>
  <c r="O647" i="17"/>
  <c r="O648" i="17"/>
  <c r="O649" i="17"/>
  <c r="O650" i="17"/>
  <c r="O651" i="17"/>
  <c r="O652" i="17"/>
  <c r="O653" i="17"/>
  <c r="O654" i="17"/>
  <c r="O655" i="17"/>
  <c r="O656" i="17"/>
  <c r="O657" i="17"/>
  <c r="O658" i="17"/>
  <c r="O659" i="17"/>
  <c r="O660" i="17"/>
  <c r="O661" i="17"/>
  <c r="O662" i="17"/>
  <c r="O663" i="17"/>
  <c r="O664" i="17"/>
  <c r="O665" i="17"/>
  <c r="O666" i="17"/>
  <c r="O667" i="17"/>
  <c r="O668" i="17"/>
  <c r="O669" i="17"/>
  <c r="O670" i="17"/>
  <c r="O671" i="17"/>
  <c r="O672" i="17"/>
  <c r="O673" i="17"/>
  <c r="O674" i="17"/>
  <c r="O675" i="17"/>
  <c r="O676" i="17"/>
  <c r="O677" i="17"/>
  <c r="O678" i="17"/>
  <c r="O679" i="17"/>
  <c r="O680" i="17"/>
  <c r="O681" i="17"/>
  <c r="O682" i="17"/>
  <c r="O683" i="17"/>
  <c r="O684" i="17"/>
  <c r="O685" i="17"/>
  <c r="O686" i="17"/>
  <c r="O687" i="17"/>
  <c r="O688" i="17"/>
  <c r="O689" i="17"/>
  <c r="O690" i="17"/>
  <c r="O691" i="17"/>
  <c r="O692" i="17"/>
  <c r="O693" i="17"/>
  <c r="O694" i="17"/>
  <c r="O695" i="17"/>
  <c r="O696" i="17"/>
  <c r="O697" i="17"/>
  <c r="O698" i="17"/>
  <c r="O699" i="17"/>
  <c r="O700" i="17"/>
  <c r="O701" i="17"/>
  <c r="O702" i="17"/>
  <c r="O703" i="17"/>
  <c r="O704" i="17"/>
  <c r="O705" i="17"/>
  <c r="O706" i="17"/>
  <c r="O707" i="17"/>
  <c r="O708" i="17"/>
  <c r="O709" i="17"/>
  <c r="O710" i="17"/>
  <c r="O711" i="17"/>
  <c r="O712" i="17"/>
  <c r="O713" i="17"/>
  <c r="O714" i="17"/>
  <c r="O715" i="17"/>
  <c r="O716" i="17"/>
  <c r="O717" i="17"/>
  <c r="O718" i="17"/>
  <c r="O719" i="17"/>
  <c r="O720" i="17"/>
  <c r="O721" i="17"/>
  <c r="O722" i="17"/>
  <c r="O723" i="17"/>
  <c r="O724" i="17"/>
  <c r="O725" i="17"/>
  <c r="O726" i="17"/>
  <c r="O727" i="17"/>
  <c r="O728" i="17"/>
  <c r="O729" i="17"/>
  <c r="O730" i="17"/>
  <c r="O731" i="17"/>
  <c r="O732" i="17"/>
  <c r="O733" i="17"/>
  <c r="O734" i="17"/>
  <c r="O735" i="17"/>
  <c r="O736" i="17"/>
  <c r="O737" i="17"/>
  <c r="O738" i="17"/>
  <c r="O739" i="17"/>
  <c r="O740" i="17"/>
  <c r="O741" i="17"/>
  <c r="O742" i="17"/>
  <c r="O743" i="17"/>
  <c r="O744" i="17"/>
  <c r="O745" i="17"/>
  <c r="O746" i="17"/>
  <c r="O747" i="17"/>
  <c r="O748" i="17"/>
  <c r="O749" i="17"/>
  <c r="O750" i="17"/>
  <c r="O751" i="17"/>
  <c r="O752" i="17"/>
  <c r="O753" i="17"/>
  <c r="O754" i="17"/>
  <c r="O755" i="17"/>
  <c r="O756" i="17"/>
  <c r="O757" i="17"/>
  <c r="O758" i="17"/>
  <c r="O759" i="17"/>
  <c r="O760" i="17"/>
  <c r="O761" i="17"/>
  <c r="O762" i="17"/>
  <c r="O763" i="17"/>
  <c r="O764" i="17"/>
  <c r="O765" i="17"/>
  <c r="O766" i="17"/>
  <c r="O767" i="17"/>
  <c r="O768" i="17"/>
  <c r="O769" i="17"/>
  <c r="O770" i="17"/>
  <c r="O771" i="17"/>
  <c r="O772" i="17"/>
  <c r="O773" i="17"/>
  <c r="O774" i="17"/>
  <c r="O775" i="17"/>
  <c r="O776" i="17"/>
  <c r="O777" i="17"/>
  <c r="O778" i="17"/>
  <c r="O779" i="17"/>
  <c r="O780" i="17"/>
  <c r="O781" i="17"/>
  <c r="O782" i="17"/>
  <c r="O783" i="17"/>
  <c r="O784" i="17"/>
  <c r="O785" i="17"/>
  <c r="O786" i="17"/>
  <c r="O787" i="17"/>
  <c r="O788" i="17"/>
  <c r="O789" i="17"/>
  <c r="O790" i="17"/>
  <c r="O791" i="17"/>
  <c r="O792" i="17"/>
  <c r="O793" i="17"/>
  <c r="O794" i="17"/>
  <c r="O795" i="17"/>
  <c r="O796" i="17"/>
  <c r="O797" i="17"/>
  <c r="O798" i="17"/>
  <c r="O799" i="17"/>
  <c r="O800" i="17"/>
  <c r="O801" i="17"/>
  <c r="O802" i="17"/>
  <c r="O803" i="17"/>
  <c r="O804" i="17"/>
  <c r="O805" i="17"/>
  <c r="O806" i="17"/>
  <c r="O807" i="17"/>
  <c r="O808" i="17"/>
  <c r="O809" i="17"/>
  <c r="O810" i="17"/>
  <c r="O811" i="17"/>
  <c r="O812" i="17"/>
  <c r="O813" i="17"/>
  <c r="O814" i="17"/>
  <c r="O815" i="17"/>
  <c r="O816" i="17"/>
  <c r="O817" i="17"/>
  <c r="O818" i="17"/>
  <c r="O819" i="17"/>
  <c r="O820" i="17"/>
  <c r="O821" i="17"/>
  <c r="O822" i="17"/>
  <c r="O823" i="17"/>
  <c r="O824" i="17"/>
  <c r="O825" i="17"/>
  <c r="O826" i="17"/>
  <c r="O827" i="17"/>
  <c r="O828" i="17"/>
  <c r="O829" i="17"/>
  <c r="O830" i="17"/>
  <c r="O831" i="17"/>
  <c r="O832" i="17"/>
  <c r="O833" i="17"/>
  <c r="O834" i="17"/>
  <c r="O835" i="17"/>
  <c r="O836" i="17"/>
  <c r="O837" i="17"/>
  <c r="O838" i="17"/>
  <c r="O839" i="17"/>
  <c r="O840" i="17"/>
  <c r="O841" i="17"/>
  <c r="O842" i="17"/>
  <c r="O843" i="17"/>
  <c r="O844" i="17"/>
  <c r="O845" i="17"/>
  <c r="O846" i="17"/>
  <c r="O847" i="17"/>
  <c r="O848" i="17"/>
  <c r="O849" i="17"/>
  <c r="O850" i="17"/>
  <c r="O851" i="17"/>
  <c r="O852" i="17"/>
  <c r="O853" i="17"/>
  <c r="O854" i="17"/>
  <c r="O855" i="17"/>
  <c r="O856" i="17"/>
  <c r="O857" i="17"/>
  <c r="O858" i="17"/>
  <c r="O859" i="17"/>
  <c r="O860" i="17"/>
  <c r="O861" i="17"/>
  <c r="O862" i="17"/>
  <c r="O863" i="17"/>
  <c r="O864" i="17"/>
  <c r="O865" i="17"/>
  <c r="O866" i="17"/>
  <c r="O867" i="17"/>
  <c r="O868" i="17"/>
  <c r="O869" i="17"/>
  <c r="O870" i="17"/>
  <c r="O871" i="17"/>
  <c r="O872" i="17"/>
  <c r="O873" i="17"/>
  <c r="O874" i="17"/>
  <c r="O875" i="17"/>
  <c r="O876" i="17"/>
  <c r="O877" i="17"/>
  <c r="O878" i="17"/>
  <c r="O879" i="17"/>
  <c r="O880" i="17"/>
  <c r="O881" i="17"/>
  <c r="O882" i="17"/>
  <c r="O883" i="17"/>
  <c r="O884" i="17"/>
  <c r="O885" i="17"/>
  <c r="O886" i="17"/>
  <c r="O887" i="17"/>
  <c r="O888" i="17"/>
  <c r="O889" i="17"/>
  <c r="O890" i="17"/>
  <c r="O891" i="17"/>
  <c r="O892" i="17"/>
  <c r="O893" i="17"/>
  <c r="O894" i="17"/>
  <c r="O895" i="17"/>
  <c r="O896" i="17"/>
  <c r="O897" i="17"/>
  <c r="O898" i="17"/>
  <c r="O899" i="17"/>
  <c r="O900" i="17"/>
  <c r="O901" i="17"/>
  <c r="O902" i="17"/>
  <c r="O903" i="17"/>
  <c r="O904" i="17"/>
  <c r="O905" i="17"/>
  <c r="O906" i="17"/>
  <c r="O907" i="17"/>
  <c r="O908" i="17"/>
  <c r="O909" i="17"/>
  <c r="O910" i="17"/>
  <c r="O911" i="17"/>
  <c r="O912" i="17"/>
  <c r="O913" i="17"/>
  <c r="O914" i="17"/>
  <c r="O915" i="17"/>
  <c r="O916" i="17"/>
  <c r="O917" i="17"/>
  <c r="O918" i="17"/>
  <c r="O919" i="17"/>
  <c r="O920" i="17"/>
  <c r="O921" i="17"/>
  <c r="O922" i="17"/>
  <c r="O923" i="17"/>
  <c r="O924" i="17"/>
  <c r="O925" i="17"/>
  <c r="O926" i="17"/>
  <c r="O927" i="17"/>
  <c r="O928" i="17"/>
  <c r="O929" i="17"/>
  <c r="O930" i="17"/>
  <c r="O931" i="17"/>
  <c r="O932" i="17"/>
  <c r="O933" i="17"/>
  <c r="O934" i="17"/>
  <c r="O935" i="17"/>
  <c r="O936" i="17"/>
  <c r="O937" i="17"/>
  <c r="O938" i="17"/>
  <c r="O939" i="17"/>
  <c r="O940" i="17"/>
  <c r="O941" i="17"/>
  <c r="O942" i="17"/>
  <c r="O943" i="17"/>
  <c r="O944" i="17"/>
  <c r="O945" i="17"/>
  <c r="O946" i="17"/>
  <c r="O947" i="17"/>
  <c r="O948" i="17"/>
  <c r="O949" i="17"/>
  <c r="O950" i="17"/>
  <c r="O951" i="17"/>
  <c r="O952" i="17"/>
  <c r="O953" i="17"/>
  <c r="O954" i="17"/>
  <c r="O955" i="17"/>
  <c r="O956" i="17"/>
  <c r="O957" i="17"/>
  <c r="O958" i="17"/>
  <c r="O959" i="17"/>
  <c r="O960" i="17"/>
  <c r="O961" i="17"/>
  <c r="O962" i="17"/>
  <c r="O963" i="17"/>
  <c r="O964" i="17"/>
  <c r="O965" i="17"/>
  <c r="O966" i="17"/>
  <c r="O967" i="17"/>
  <c r="O968" i="17"/>
  <c r="O969" i="17"/>
  <c r="O970" i="17"/>
  <c r="O971" i="17"/>
  <c r="O972" i="17"/>
  <c r="O973" i="17"/>
  <c r="O974" i="17"/>
  <c r="O975" i="17"/>
  <c r="O976" i="17"/>
  <c r="O977" i="17"/>
  <c r="O978" i="17"/>
  <c r="O979" i="17"/>
  <c r="O980" i="17"/>
  <c r="O981" i="17"/>
  <c r="O982" i="17"/>
  <c r="O983" i="17"/>
  <c r="O984" i="17"/>
  <c r="O985" i="17"/>
  <c r="O986" i="17"/>
  <c r="O987" i="17"/>
  <c r="O988" i="17"/>
  <c r="O989" i="17"/>
  <c r="O990" i="17"/>
  <c r="O991" i="17"/>
  <c r="O992" i="17"/>
  <c r="O993" i="17"/>
  <c r="O994" i="17"/>
  <c r="O995" i="17"/>
  <c r="O996" i="17"/>
  <c r="O997" i="17"/>
  <c r="O998" i="17"/>
  <c r="O999" i="17"/>
  <c r="O1000" i="17"/>
  <c r="O1001" i="17"/>
  <c r="N2" i="17"/>
  <c r="N3" i="17"/>
  <c r="N4" i="17"/>
  <c r="N5" i="17"/>
  <c r="N6" i="17"/>
  <c r="N7" i="17"/>
  <c r="N8" i="17"/>
  <c r="N9" i="17"/>
  <c r="N10" i="17"/>
  <c r="N11" i="17"/>
  <c r="N12" i="17"/>
  <c r="N13" i="17"/>
  <c r="N14" i="17"/>
  <c r="N15" i="17"/>
  <c r="N16" i="17"/>
  <c r="N17" i="17"/>
  <c r="N18" i="17"/>
  <c r="N19" i="17"/>
  <c r="N20" i="17"/>
  <c r="N21" i="17"/>
  <c r="N22" i="17"/>
  <c r="N23" i="17"/>
  <c r="N24" i="17"/>
  <c r="N25" i="17"/>
  <c r="N26" i="17"/>
  <c r="N27" i="17"/>
  <c r="N28" i="17"/>
  <c r="N29" i="17"/>
  <c r="N30" i="17"/>
  <c r="N31" i="17"/>
  <c r="N32" i="17"/>
  <c r="N33" i="17"/>
  <c r="N34" i="17"/>
  <c r="N35" i="17"/>
  <c r="N36" i="17"/>
  <c r="N37" i="17"/>
  <c r="N38" i="17"/>
  <c r="N39" i="17"/>
  <c r="N40" i="17"/>
  <c r="N41" i="17"/>
  <c r="N42" i="17"/>
  <c r="N43" i="17"/>
  <c r="N44" i="17"/>
  <c r="N45" i="17"/>
  <c r="N46" i="17"/>
  <c r="N47" i="17"/>
  <c r="N48" i="17"/>
  <c r="N49" i="17"/>
  <c r="N50" i="17"/>
  <c r="N51" i="17"/>
  <c r="N52" i="17"/>
  <c r="N53" i="17"/>
  <c r="N54" i="17"/>
  <c r="N55" i="17"/>
  <c r="N56" i="17"/>
  <c r="N57" i="17"/>
  <c r="N58" i="17"/>
  <c r="N59" i="17"/>
  <c r="N60" i="17"/>
  <c r="N61" i="17"/>
  <c r="N62" i="17"/>
  <c r="N63" i="17"/>
  <c r="N64" i="17"/>
  <c r="N65" i="17"/>
  <c r="N66" i="17"/>
  <c r="N67" i="17"/>
  <c r="N68" i="17"/>
  <c r="N69" i="17"/>
  <c r="N70" i="17"/>
  <c r="N71" i="17"/>
  <c r="N72" i="17"/>
  <c r="N73" i="17"/>
  <c r="N74" i="17"/>
  <c r="N75" i="17"/>
  <c r="N76" i="17"/>
  <c r="N77" i="17"/>
  <c r="N78" i="17"/>
  <c r="N79" i="17"/>
  <c r="N80" i="17"/>
  <c r="N81" i="17"/>
  <c r="N82" i="17"/>
  <c r="N83" i="17"/>
  <c r="N84" i="17"/>
  <c r="N85" i="17"/>
  <c r="N86" i="17"/>
  <c r="N87" i="17"/>
  <c r="N88" i="17"/>
  <c r="N89" i="17"/>
  <c r="N90" i="17"/>
  <c r="N91" i="17"/>
  <c r="N92" i="17"/>
  <c r="N93" i="17"/>
  <c r="N94" i="17"/>
  <c r="N95" i="17"/>
  <c r="N96" i="17"/>
  <c r="N97" i="17"/>
  <c r="N98" i="17"/>
  <c r="N99" i="17"/>
  <c r="N100" i="17"/>
  <c r="N101" i="17"/>
  <c r="N102" i="17"/>
  <c r="N103" i="17"/>
  <c r="N104" i="17"/>
  <c r="N105" i="17"/>
  <c r="N106" i="17"/>
  <c r="N107" i="17"/>
  <c r="N108" i="17"/>
  <c r="N109" i="17"/>
  <c r="N110" i="17"/>
  <c r="N111" i="17"/>
  <c r="N112" i="17"/>
  <c r="N113" i="17"/>
  <c r="N114" i="17"/>
  <c r="N115" i="17"/>
  <c r="N116" i="17"/>
  <c r="N117" i="17"/>
  <c r="N118" i="17"/>
  <c r="N119" i="17"/>
  <c r="N120" i="17"/>
  <c r="N121" i="17"/>
  <c r="N122" i="17"/>
  <c r="N123" i="17"/>
  <c r="N124" i="17"/>
  <c r="N125" i="17"/>
  <c r="N126" i="17"/>
  <c r="N127" i="17"/>
  <c r="N128" i="17"/>
  <c r="N129" i="17"/>
  <c r="N130" i="17"/>
  <c r="N131" i="17"/>
  <c r="N132" i="17"/>
  <c r="N133" i="17"/>
  <c r="N134" i="17"/>
  <c r="N135" i="17"/>
  <c r="N136" i="17"/>
  <c r="N137" i="17"/>
  <c r="N138" i="17"/>
  <c r="N139" i="17"/>
  <c r="N140" i="17"/>
  <c r="N141" i="17"/>
  <c r="N142" i="17"/>
  <c r="N143" i="17"/>
  <c r="N144" i="17"/>
  <c r="N145" i="17"/>
  <c r="N146" i="17"/>
  <c r="N147" i="17"/>
  <c r="N148" i="17"/>
  <c r="N149" i="17"/>
  <c r="N150" i="17"/>
  <c r="N151" i="17"/>
  <c r="N152" i="17"/>
  <c r="N153" i="17"/>
  <c r="N154" i="17"/>
  <c r="N155" i="17"/>
  <c r="N156" i="17"/>
  <c r="N157" i="17"/>
  <c r="N158" i="17"/>
  <c r="N159" i="17"/>
  <c r="N160" i="17"/>
  <c r="N161" i="17"/>
  <c r="N162" i="17"/>
  <c r="N163" i="17"/>
  <c r="N164" i="17"/>
  <c r="N165" i="17"/>
  <c r="N166" i="17"/>
  <c r="N167" i="17"/>
  <c r="N168" i="17"/>
  <c r="N169" i="17"/>
  <c r="N170" i="17"/>
  <c r="N171" i="17"/>
  <c r="N172" i="17"/>
  <c r="N173" i="17"/>
  <c r="N174" i="17"/>
  <c r="N175" i="17"/>
  <c r="N176" i="17"/>
  <c r="N177" i="17"/>
  <c r="N178" i="17"/>
  <c r="N179" i="17"/>
  <c r="N180" i="17"/>
  <c r="N181" i="17"/>
  <c r="N182" i="17"/>
  <c r="N183" i="17"/>
  <c r="N184" i="17"/>
  <c r="N185" i="17"/>
  <c r="N186" i="17"/>
  <c r="N187" i="17"/>
  <c r="N188" i="17"/>
  <c r="N189" i="17"/>
  <c r="N190" i="17"/>
  <c r="N191" i="17"/>
  <c r="N192" i="17"/>
  <c r="N193" i="17"/>
  <c r="N194" i="17"/>
  <c r="N195" i="17"/>
  <c r="N196" i="17"/>
  <c r="N197" i="17"/>
  <c r="N198" i="17"/>
  <c r="N199" i="17"/>
  <c r="N200" i="17"/>
  <c r="N201" i="17"/>
  <c r="N202" i="17"/>
  <c r="N203" i="17"/>
  <c r="N204" i="17"/>
  <c r="N205" i="17"/>
  <c r="N206" i="17"/>
  <c r="N207" i="17"/>
  <c r="N208" i="17"/>
  <c r="N209" i="17"/>
  <c r="N210" i="17"/>
  <c r="N211" i="17"/>
  <c r="N212" i="17"/>
  <c r="N213" i="17"/>
  <c r="N214" i="17"/>
  <c r="N215" i="17"/>
  <c r="N216" i="17"/>
  <c r="N217" i="17"/>
  <c r="N218" i="17"/>
  <c r="N219" i="17"/>
  <c r="N220" i="17"/>
  <c r="N221" i="17"/>
  <c r="N222" i="17"/>
  <c r="N223" i="17"/>
  <c r="N224" i="17"/>
  <c r="N225" i="17"/>
  <c r="N226" i="17"/>
  <c r="N227" i="17"/>
  <c r="N228" i="17"/>
  <c r="N229" i="17"/>
  <c r="N230" i="17"/>
  <c r="N231" i="17"/>
  <c r="N232" i="17"/>
  <c r="N233" i="17"/>
  <c r="N234" i="17"/>
  <c r="N235" i="17"/>
  <c r="N236" i="17"/>
  <c r="N237" i="17"/>
  <c r="N238" i="17"/>
  <c r="N239" i="17"/>
  <c r="N240" i="17"/>
  <c r="N241" i="17"/>
  <c r="N242" i="17"/>
  <c r="N243" i="17"/>
  <c r="N244" i="17"/>
  <c r="N245" i="17"/>
  <c r="N246" i="17"/>
  <c r="N247" i="17"/>
  <c r="N248" i="17"/>
  <c r="N249" i="17"/>
  <c r="N250" i="17"/>
  <c r="N251" i="17"/>
  <c r="N252" i="17"/>
  <c r="N253" i="17"/>
  <c r="N254" i="17"/>
  <c r="N255" i="17"/>
  <c r="N256" i="17"/>
  <c r="N257" i="17"/>
  <c r="N258" i="17"/>
  <c r="N259" i="17"/>
  <c r="N260" i="17"/>
  <c r="N261" i="17"/>
  <c r="N262" i="17"/>
  <c r="N263" i="17"/>
  <c r="N264" i="17"/>
  <c r="N265" i="17"/>
  <c r="N266" i="17"/>
  <c r="N267" i="17"/>
  <c r="N268" i="17"/>
  <c r="N269" i="17"/>
  <c r="N270" i="17"/>
  <c r="N271" i="17"/>
  <c r="N272" i="17"/>
  <c r="N273" i="17"/>
  <c r="N274" i="17"/>
  <c r="N275" i="17"/>
  <c r="N276" i="17"/>
  <c r="N277" i="17"/>
  <c r="N278" i="17"/>
  <c r="N279" i="17"/>
  <c r="N280" i="17"/>
  <c r="N281" i="17"/>
  <c r="N282" i="17"/>
  <c r="N283" i="17"/>
  <c r="N284" i="17"/>
  <c r="N285" i="17"/>
  <c r="N286" i="17"/>
  <c r="N287" i="17"/>
  <c r="N288" i="17"/>
  <c r="N289" i="17"/>
  <c r="N290" i="17"/>
  <c r="N291" i="17"/>
  <c r="N292" i="17"/>
  <c r="N293" i="17"/>
  <c r="N294" i="17"/>
  <c r="N295" i="17"/>
  <c r="N296" i="17"/>
  <c r="N297" i="17"/>
  <c r="N298" i="17"/>
  <c r="N299" i="17"/>
  <c r="N300" i="17"/>
  <c r="N301" i="17"/>
  <c r="N302" i="17"/>
  <c r="N303" i="17"/>
  <c r="N304" i="17"/>
  <c r="N305" i="17"/>
  <c r="N306" i="17"/>
  <c r="N307" i="17"/>
  <c r="N308" i="17"/>
  <c r="N309" i="17"/>
  <c r="N310" i="17"/>
  <c r="N311" i="17"/>
  <c r="N312" i="17"/>
  <c r="N313" i="17"/>
  <c r="N314" i="17"/>
  <c r="N315" i="17"/>
  <c r="N316" i="17"/>
  <c r="N317" i="17"/>
  <c r="N318" i="17"/>
  <c r="N319" i="17"/>
  <c r="N320" i="17"/>
  <c r="N321" i="17"/>
  <c r="N322" i="17"/>
  <c r="N323" i="17"/>
  <c r="N324" i="17"/>
  <c r="N325" i="17"/>
  <c r="N326" i="17"/>
  <c r="N327" i="17"/>
  <c r="N328" i="17"/>
  <c r="N329" i="17"/>
  <c r="N330" i="17"/>
  <c r="N331" i="17"/>
  <c r="N332" i="17"/>
  <c r="N333" i="17"/>
  <c r="N334" i="17"/>
  <c r="N335" i="17"/>
  <c r="N336" i="17"/>
  <c r="N337" i="17"/>
  <c r="N338" i="17"/>
  <c r="N339" i="17"/>
  <c r="N340" i="17"/>
  <c r="N341" i="17"/>
  <c r="N342" i="17"/>
  <c r="N343" i="17"/>
  <c r="N344" i="17"/>
  <c r="N345" i="17"/>
  <c r="N346" i="17"/>
  <c r="N347" i="17"/>
  <c r="N348" i="17"/>
  <c r="N349" i="17"/>
  <c r="N350" i="17"/>
  <c r="N351" i="17"/>
  <c r="N352" i="17"/>
  <c r="N353" i="17"/>
  <c r="N354" i="17"/>
  <c r="N355" i="17"/>
  <c r="N356" i="17"/>
  <c r="N357" i="17"/>
  <c r="N358" i="17"/>
  <c r="N359" i="17"/>
  <c r="N360" i="17"/>
  <c r="N361" i="17"/>
  <c r="N362" i="17"/>
  <c r="N363" i="17"/>
  <c r="N364" i="17"/>
  <c r="N365" i="17"/>
  <c r="N366" i="17"/>
  <c r="N367" i="17"/>
  <c r="N368" i="17"/>
  <c r="N369" i="17"/>
  <c r="N370" i="17"/>
  <c r="N371" i="17"/>
  <c r="N372" i="17"/>
  <c r="N373" i="17"/>
  <c r="N374" i="17"/>
  <c r="N375" i="17"/>
  <c r="N376" i="17"/>
  <c r="N377" i="17"/>
  <c r="N378" i="17"/>
  <c r="N379" i="17"/>
  <c r="N380" i="17"/>
  <c r="N381" i="17"/>
  <c r="N382" i="17"/>
  <c r="N383" i="17"/>
  <c r="N384" i="17"/>
  <c r="N385" i="17"/>
  <c r="N386" i="17"/>
  <c r="N387" i="17"/>
  <c r="N388" i="17"/>
  <c r="N389" i="17"/>
  <c r="N390" i="17"/>
  <c r="N391" i="17"/>
  <c r="N392" i="17"/>
  <c r="N393" i="17"/>
  <c r="N394" i="17"/>
  <c r="N395" i="17"/>
  <c r="N396" i="17"/>
  <c r="N397" i="17"/>
  <c r="N398" i="17"/>
  <c r="N399" i="17"/>
  <c r="N400" i="17"/>
  <c r="N401" i="17"/>
  <c r="N402" i="17"/>
  <c r="N403" i="17"/>
  <c r="N404" i="17"/>
  <c r="N405" i="17"/>
  <c r="N406" i="17"/>
  <c r="N407" i="17"/>
  <c r="N408" i="17"/>
  <c r="N409" i="17"/>
  <c r="N410" i="17"/>
  <c r="N411" i="17"/>
  <c r="N412" i="17"/>
  <c r="N413" i="17"/>
  <c r="N414" i="17"/>
  <c r="N415" i="17"/>
  <c r="N416" i="17"/>
  <c r="N417" i="17"/>
  <c r="N418" i="17"/>
  <c r="N419" i="17"/>
  <c r="N420" i="17"/>
  <c r="N421" i="17"/>
  <c r="N422" i="17"/>
  <c r="N423" i="17"/>
  <c r="N424" i="17"/>
  <c r="N425" i="17"/>
  <c r="N426" i="17"/>
  <c r="N427" i="17"/>
  <c r="N428" i="17"/>
  <c r="N429" i="17"/>
  <c r="N430" i="17"/>
  <c r="N431" i="17"/>
  <c r="N432" i="17"/>
  <c r="N433" i="17"/>
  <c r="N434" i="17"/>
  <c r="N435" i="17"/>
  <c r="N436" i="17"/>
  <c r="N437" i="17"/>
  <c r="N438" i="17"/>
  <c r="N439" i="17"/>
  <c r="N440" i="17"/>
  <c r="N441" i="17"/>
  <c r="N442" i="17"/>
  <c r="N443" i="17"/>
  <c r="N444" i="17"/>
  <c r="N445" i="17"/>
  <c r="N446" i="17"/>
  <c r="N447" i="17"/>
  <c r="N448" i="17"/>
  <c r="N449" i="17"/>
  <c r="N450" i="17"/>
  <c r="N451" i="17"/>
  <c r="N452" i="17"/>
  <c r="N453" i="17"/>
  <c r="N454" i="17"/>
  <c r="N455" i="17"/>
  <c r="N456" i="17"/>
  <c r="N457" i="17"/>
  <c r="N458" i="17"/>
  <c r="N459" i="17"/>
  <c r="N460" i="17"/>
  <c r="N461" i="17"/>
  <c r="N462" i="17"/>
  <c r="N463" i="17"/>
  <c r="N464" i="17"/>
  <c r="N465" i="17"/>
  <c r="N466" i="17"/>
  <c r="N467" i="17"/>
  <c r="N468" i="17"/>
  <c r="N469" i="17"/>
  <c r="N470" i="17"/>
  <c r="N471" i="17"/>
  <c r="N472" i="17"/>
  <c r="N473" i="17"/>
  <c r="N474" i="17"/>
  <c r="N475" i="17"/>
  <c r="N476" i="17"/>
  <c r="N477" i="17"/>
  <c r="N478" i="17"/>
  <c r="N479" i="17"/>
  <c r="N480" i="17"/>
  <c r="N481" i="17"/>
  <c r="N482" i="17"/>
  <c r="N483" i="17"/>
  <c r="N484" i="17"/>
  <c r="N485" i="17"/>
  <c r="N486" i="17"/>
  <c r="N487" i="17"/>
  <c r="N488" i="17"/>
  <c r="N489" i="17"/>
  <c r="N490" i="17"/>
  <c r="N491" i="17"/>
  <c r="N492" i="17"/>
  <c r="N493" i="17"/>
  <c r="N494" i="17"/>
  <c r="N495" i="17"/>
  <c r="N496" i="17"/>
  <c r="N497" i="17"/>
  <c r="N498" i="17"/>
  <c r="N499" i="17"/>
  <c r="N500" i="17"/>
  <c r="N501" i="17"/>
  <c r="N502" i="17"/>
  <c r="N503" i="17"/>
  <c r="N504" i="17"/>
  <c r="N505" i="17"/>
  <c r="N506" i="17"/>
  <c r="N507" i="17"/>
  <c r="N508" i="17"/>
  <c r="N509" i="17"/>
  <c r="N510" i="17"/>
  <c r="N511" i="17"/>
  <c r="N512" i="17"/>
  <c r="N513" i="17"/>
  <c r="N514" i="17"/>
  <c r="N515" i="17"/>
  <c r="N516" i="17"/>
  <c r="N517" i="17"/>
  <c r="N518" i="17"/>
  <c r="N519" i="17"/>
  <c r="N520" i="17"/>
  <c r="N521" i="17"/>
  <c r="N522" i="17"/>
  <c r="N523" i="17"/>
  <c r="N524" i="17"/>
  <c r="N525" i="17"/>
  <c r="N526" i="17"/>
  <c r="N527" i="17"/>
  <c r="N528" i="17"/>
  <c r="N529" i="17"/>
  <c r="N530" i="17"/>
  <c r="N531" i="17"/>
  <c r="N532" i="17"/>
  <c r="N533" i="17"/>
  <c r="N534" i="17"/>
  <c r="N535" i="17"/>
  <c r="N536" i="17"/>
  <c r="N537" i="17"/>
  <c r="N538" i="17"/>
  <c r="N539" i="17"/>
  <c r="N540" i="17"/>
  <c r="N541" i="17"/>
  <c r="N542" i="17"/>
  <c r="N543" i="17"/>
  <c r="N544" i="17"/>
  <c r="N545" i="17"/>
  <c r="N546" i="17"/>
  <c r="N547" i="17"/>
  <c r="N548" i="17"/>
  <c r="N549" i="17"/>
  <c r="N550" i="17"/>
  <c r="N551" i="17"/>
  <c r="N552" i="17"/>
  <c r="N553" i="17"/>
  <c r="N554" i="17"/>
  <c r="N555" i="17"/>
  <c r="N556" i="17"/>
  <c r="N557" i="17"/>
  <c r="N558" i="17"/>
  <c r="N559" i="17"/>
  <c r="N560" i="17"/>
  <c r="N561" i="17"/>
  <c r="N562" i="17"/>
  <c r="N563" i="17"/>
  <c r="N564" i="17"/>
  <c r="N565" i="17"/>
  <c r="N566" i="17"/>
  <c r="N567" i="17"/>
  <c r="N568" i="17"/>
  <c r="N569" i="17"/>
  <c r="N570" i="17"/>
  <c r="N571" i="17"/>
  <c r="N572" i="17"/>
  <c r="N573" i="17"/>
  <c r="N574" i="17"/>
  <c r="N575" i="17"/>
  <c r="N576" i="17"/>
  <c r="N577" i="17"/>
  <c r="N578" i="17"/>
  <c r="N579" i="17"/>
  <c r="N580" i="17"/>
  <c r="N581" i="17"/>
  <c r="N582" i="17"/>
  <c r="N583" i="17"/>
  <c r="N584" i="17"/>
  <c r="N585" i="17"/>
  <c r="N586" i="17"/>
  <c r="N587" i="17"/>
  <c r="N588" i="17"/>
  <c r="N589" i="17"/>
  <c r="N590" i="17"/>
  <c r="N591" i="17"/>
  <c r="N592" i="17"/>
  <c r="N593" i="17"/>
  <c r="N594" i="17"/>
  <c r="N595" i="17"/>
  <c r="N596" i="17"/>
  <c r="N597" i="17"/>
  <c r="N598" i="17"/>
  <c r="N599" i="17"/>
  <c r="N600" i="17"/>
  <c r="N601" i="17"/>
  <c r="N602" i="17"/>
  <c r="N603" i="17"/>
  <c r="N604" i="17"/>
  <c r="N605" i="17"/>
  <c r="N606" i="17"/>
  <c r="N607" i="17"/>
  <c r="N608" i="17"/>
  <c r="N609" i="17"/>
  <c r="N610" i="17"/>
  <c r="N611" i="17"/>
  <c r="N612" i="17"/>
  <c r="N613" i="17"/>
  <c r="N614" i="17"/>
  <c r="N615" i="17"/>
  <c r="N616" i="17"/>
  <c r="N617" i="17"/>
  <c r="N618" i="17"/>
  <c r="N619" i="17"/>
  <c r="N620" i="17"/>
  <c r="N621" i="17"/>
  <c r="N622" i="17"/>
  <c r="N623" i="17"/>
  <c r="N624" i="17"/>
  <c r="N625" i="17"/>
  <c r="N626" i="17"/>
  <c r="N627" i="17"/>
  <c r="N628" i="17"/>
  <c r="N629" i="17"/>
  <c r="N630" i="17"/>
  <c r="N631" i="17"/>
  <c r="N632" i="17"/>
  <c r="N633" i="17"/>
  <c r="N634" i="17"/>
  <c r="N635" i="17"/>
  <c r="N636" i="17"/>
  <c r="N637" i="17"/>
  <c r="N638" i="17"/>
  <c r="N639" i="17"/>
  <c r="N640" i="17"/>
  <c r="N641" i="17"/>
  <c r="N642" i="17"/>
  <c r="N643" i="17"/>
  <c r="N644" i="17"/>
  <c r="N645" i="17"/>
  <c r="N646" i="17"/>
  <c r="N647" i="17"/>
  <c r="N648" i="17"/>
  <c r="N649" i="17"/>
  <c r="N650" i="17"/>
  <c r="N651" i="17"/>
  <c r="N652" i="17"/>
  <c r="N653" i="17"/>
  <c r="N654" i="17"/>
  <c r="N655" i="17"/>
  <c r="N656" i="17"/>
  <c r="N657" i="17"/>
  <c r="N658" i="17"/>
  <c r="N659" i="17"/>
  <c r="N660" i="17"/>
  <c r="N661" i="17"/>
  <c r="N662" i="17"/>
  <c r="N663" i="17"/>
  <c r="N664" i="17"/>
  <c r="N665" i="17"/>
  <c r="N666" i="17"/>
  <c r="N667" i="17"/>
  <c r="N668" i="17"/>
  <c r="N669" i="17"/>
  <c r="N670" i="17"/>
  <c r="N671" i="17"/>
  <c r="N672" i="17"/>
  <c r="N673" i="17"/>
  <c r="N674" i="17"/>
  <c r="N675" i="17"/>
  <c r="N676" i="17"/>
  <c r="N677" i="17"/>
  <c r="N678" i="17"/>
  <c r="N679" i="17"/>
  <c r="N680" i="17"/>
  <c r="N681" i="17"/>
  <c r="N682" i="17"/>
  <c r="N683" i="17"/>
  <c r="N684" i="17"/>
  <c r="N685" i="17"/>
  <c r="N686" i="17"/>
  <c r="N687" i="17"/>
  <c r="N688" i="17"/>
  <c r="N689" i="17"/>
  <c r="N690" i="17"/>
  <c r="N691" i="17"/>
  <c r="N692" i="17"/>
  <c r="N693" i="17"/>
  <c r="N694" i="17"/>
  <c r="N695" i="17"/>
  <c r="N696" i="17"/>
  <c r="N697" i="17"/>
  <c r="N698" i="17"/>
  <c r="N699" i="17"/>
  <c r="N700" i="17"/>
  <c r="N701" i="17"/>
  <c r="N702" i="17"/>
  <c r="N703" i="17"/>
  <c r="N704" i="17"/>
  <c r="N705" i="17"/>
  <c r="N706" i="17"/>
  <c r="N707" i="17"/>
  <c r="N708" i="17"/>
  <c r="N709" i="17"/>
  <c r="N710" i="17"/>
  <c r="N711" i="17"/>
  <c r="N712" i="17"/>
  <c r="N713" i="17"/>
  <c r="N714" i="17"/>
  <c r="N715" i="17"/>
  <c r="N716" i="17"/>
  <c r="N717" i="17"/>
  <c r="N718" i="17"/>
  <c r="N719" i="17"/>
  <c r="N720" i="17"/>
  <c r="N721" i="17"/>
  <c r="N722" i="17"/>
  <c r="N723" i="17"/>
  <c r="N724" i="17"/>
  <c r="N725" i="17"/>
  <c r="N726" i="17"/>
  <c r="N727" i="17"/>
  <c r="N728" i="17"/>
  <c r="N729" i="17"/>
  <c r="N730" i="17"/>
  <c r="N731" i="17"/>
  <c r="N732" i="17"/>
  <c r="N733" i="17"/>
  <c r="N734" i="17"/>
  <c r="N735" i="17"/>
  <c r="N736" i="17"/>
  <c r="N737" i="17"/>
  <c r="N738" i="17"/>
  <c r="N739" i="17"/>
  <c r="N740" i="17"/>
  <c r="N741" i="17"/>
  <c r="N742" i="17"/>
  <c r="N743" i="17"/>
  <c r="N744" i="17"/>
  <c r="N745" i="17"/>
  <c r="N746" i="17"/>
  <c r="N747" i="17"/>
  <c r="N748" i="17"/>
  <c r="N749" i="17"/>
  <c r="N750" i="17"/>
  <c r="N751" i="17"/>
  <c r="N752" i="17"/>
  <c r="N753" i="17"/>
  <c r="N754" i="17"/>
  <c r="N755" i="17"/>
  <c r="N756" i="17"/>
  <c r="N757" i="17"/>
  <c r="N758" i="17"/>
  <c r="N759" i="17"/>
  <c r="N760" i="17"/>
  <c r="N761" i="17"/>
  <c r="N762" i="17"/>
  <c r="N763" i="17"/>
  <c r="N764" i="17"/>
  <c r="N765" i="17"/>
  <c r="N766" i="17"/>
  <c r="N767" i="17"/>
  <c r="N768" i="17"/>
  <c r="N769" i="17"/>
  <c r="N770" i="17"/>
  <c r="N771" i="17"/>
  <c r="N772" i="17"/>
  <c r="N773" i="17"/>
  <c r="N774" i="17"/>
  <c r="N775" i="17"/>
  <c r="N776" i="17"/>
  <c r="N777" i="17"/>
  <c r="N778" i="17"/>
  <c r="N779" i="17"/>
  <c r="N780" i="17"/>
  <c r="N781" i="17"/>
  <c r="N782" i="17"/>
  <c r="N783" i="17"/>
  <c r="N784" i="17"/>
  <c r="N785" i="17"/>
  <c r="N786" i="17"/>
  <c r="N787" i="17"/>
  <c r="N788" i="17"/>
  <c r="N789" i="17"/>
  <c r="N790" i="17"/>
  <c r="N791" i="17"/>
  <c r="N792" i="17"/>
  <c r="N793" i="17"/>
  <c r="N794" i="17"/>
  <c r="N795" i="17"/>
  <c r="N796" i="17"/>
  <c r="N797" i="17"/>
  <c r="N798" i="17"/>
  <c r="N799" i="17"/>
  <c r="N800" i="17"/>
  <c r="N801" i="17"/>
  <c r="N802" i="17"/>
  <c r="N803" i="17"/>
  <c r="N804" i="17"/>
  <c r="N805" i="17"/>
  <c r="N806" i="17"/>
  <c r="N807" i="17"/>
  <c r="N808" i="17"/>
  <c r="N809" i="17"/>
  <c r="N810" i="17"/>
  <c r="N811" i="17"/>
  <c r="N812" i="17"/>
  <c r="N813" i="17"/>
  <c r="N814" i="17"/>
  <c r="N815" i="17"/>
  <c r="N816" i="17"/>
  <c r="N817" i="17"/>
  <c r="N818" i="17"/>
  <c r="N819" i="17"/>
  <c r="N820" i="17"/>
  <c r="N821" i="17"/>
  <c r="N822" i="17"/>
  <c r="N823" i="17"/>
  <c r="N824" i="17"/>
  <c r="N825" i="17"/>
  <c r="N826" i="17"/>
  <c r="N827" i="17"/>
  <c r="N828" i="17"/>
  <c r="N829" i="17"/>
  <c r="N830" i="17"/>
  <c r="N831" i="17"/>
  <c r="N832" i="17"/>
  <c r="N833" i="17"/>
  <c r="N834" i="17"/>
  <c r="N835" i="17"/>
  <c r="N836" i="17"/>
  <c r="N837" i="17"/>
  <c r="N838" i="17"/>
  <c r="N839" i="17"/>
  <c r="N840" i="17"/>
  <c r="N841" i="17"/>
  <c r="N842" i="17"/>
  <c r="N843" i="17"/>
  <c r="N844" i="17"/>
  <c r="N845" i="17"/>
  <c r="N846" i="17"/>
  <c r="N847" i="17"/>
  <c r="N848" i="17"/>
  <c r="N849" i="17"/>
  <c r="N850" i="17"/>
  <c r="N851" i="17"/>
  <c r="N852" i="17"/>
  <c r="N853" i="17"/>
  <c r="N854" i="17"/>
  <c r="N855" i="17"/>
  <c r="N856" i="17"/>
  <c r="N857" i="17"/>
  <c r="N858" i="17"/>
  <c r="N859" i="17"/>
  <c r="N860" i="17"/>
  <c r="N861" i="17"/>
  <c r="N862" i="17"/>
  <c r="N863" i="17"/>
  <c r="N864" i="17"/>
  <c r="N865" i="17"/>
  <c r="N866" i="17"/>
  <c r="N867" i="17"/>
  <c r="N868" i="17"/>
  <c r="N869" i="17"/>
  <c r="N870" i="17"/>
  <c r="N871" i="17"/>
  <c r="N872" i="17"/>
  <c r="N873" i="17"/>
  <c r="N874" i="17"/>
  <c r="N875" i="17"/>
  <c r="N876" i="17"/>
  <c r="N877" i="17"/>
  <c r="N878" i="17"/>
  <c r="N879" i="17"/>
  <c r="N880" i="17"/>
  <c r="N881" i="17"/>
  <c r="N882" i="17"/>
  <c r="N883" i="17"/>
  <c r="N884" i="17"/>
  <c r="N885" i="17"/>
  <c r="N886" i="17"/>
  <c r="N887" i="17"/>
  <c r="N888" i="17"/>
  <c r="N889" i="17"/>
  <c r="N890" i="17"/>
  <c r="N891" i="17"/>
  <c r="N892" i="17"/>
  <c r="N893" i="17"/>
  <c r="N894" i="17"/>
  <c r="N895" i="17"/>
  <c r="N896" i="17"/>
  <c r="N897" i="17"/>
  <c r="N898" i="17"/>
  <c r="N899" i="17"/>
  <c r="N900" i="17"/>
  <c r="N901" i="17"/>
  <c r="N902" i="17"/>
  <c r="N903" i="17"/>
  <c r="N904" i="17"/>
  <c r="N905" i="17"/>
  <c r="N906" i="17"/>
  <c r="N907" i="17"/>
  <c r="N908" i="17"/>
  <c r="N909" i="17"/>
  <c r="N910" i="17"/>
  <c r="N911" i="17"/>
  <c r="N912" i="17"/>
  <c r="N913" i="17"/>
  <c r="N914" i="17"/>
  <c r="N915" i="17"/>
  <c r="N916" i="17"/>
  <c r="N917" i="17"/>
  <c r="N918" i="17"/>
  <c r="N919" i="17"/>
  <c r="N920" i="17"/>
  <c r="N921" i="17"/>
  <c r="N922" i="17"/>
  <c r="N923" i="17"/>
  <c r="N924" i="17"/>
  <c r="N925" i="17"/>
  <c r="N926" i="17"/>
  <c r="N927" i="17"/>
  <c r="N928" i="17"/>
  <c r="N929" i="17"/>
  <c r="N930" i="17"/>
  <c r="N931" i="17"/>
  <c r="N932" i="17"/>
  <c r="N933" i="17"/>
  <c r="N934" i="17"/>
  <c r="N935" i="17"/>
  <c r="N936" i="17"/>
  <c r="N937" i="17"/>
  <c r="N938" i="17"/>
  <c r="N939" i="17"/>
  <c r="N940" i="17"/>
  <c r="N941" i="17"/>
  <c r="N942" i="17"/>
  <c r="N943" i="17"/>
  <c r="N944" i="17"/>
  <c r="N945" i="17"/>
  <c r="N946" i="17"/>
  <c r="N947" i="17"/>
  <c r="N948" i="17"/>
  <c r="N949" i="17"/>
  <c r="N950" i="17"/>
  <c r="N951" i="17"/>
  <c r="N952" i="17"/>
  <c r="N953" i="17"/>
  <c r="N954" i="17"/>
  <c r="N955" i="17"/>
  <c r="N956" i="17"/>
  <c r="N957" i="17"/>
  <c r="N958" i="17"/>
  <c r="N959" i="17"/>
  <c r="N960" i="17"/>
  <c r="N961" i="17"/>
  <c r="N962" i="17"/>
  <c r="N963" i="17"/>
  <c r="N964" i="17"/>
  <c r="N965" i="17"/>
  <c r="N966" i="17"/>
  <c r="N967" i="17"/>
  <c r="N968" i="17"/>
  <c r="N969" i="17"/>
  <c r="N970" i="17"/>
  <c r="N971" i="17"/>
  <c r="N972" i="17"/>
  <c r="N973" i="17"/>
  <c r="N974" i="17"/>
  <c r="N975" i="17"/>
  <c r="N976" i="17"/>
  <c r="N977" i="17"/>
  <c r="N978" i="17"/>
  <c r="N979" i="17"/>
  <c r="N980" i="17"/>
  <c r="N981" i="17"/>
  <c r="N982" i="17"/>
  <c r="N983" i="17"/>
  <c r="N984" i="17"/>
  <c r="N985" i="17"/>
  <c r="N986" i="17"/>
  <c r="N987" i="17"/>
  <c r="N988" i="17"/>
  <c r="N989" i="17"/>
  <c r="N990" i="17"/>
  <c r="N991" i="17"/>
  <c r="N992" i="17"/>
  <c r="N993" i="17"/>
  <c r="N994" i="17"/>
  <c r="N995" i="17"/>
  <c r="N996" i="17"/>
  <c r="N997" i="17"/>
  <c r="N998" i="17"/>
  <c r="N999" i="17"/>
  <c r="N1000" i="17"/>
  <c r="N1001" i="17"/>
  <c r="M2" i="17"/>
  <c r="M3" i="17"/>
  <c r="M4" i="17"/>
  <c r="M5" i="17"/>
  <c r="M6" i="17"/>
  <c r="M7" i="17"/>
  <c r="M8" i="17"/>
  <c r="M9" i="17"/>
  <c r="M10" i="17"/>
  <c r="M11" i="17"/>
  <c r="M12" i="17"/>
  <c r="M13" i="17"/>
  <c r="M14" i="17"/>
  <c r="M15" i="17"/>
  <c r="M16" i="17"/>
  <c r="M17" i="17"/>
  <c r="M18" i="17"/>
  <c r="M19" i="17"/>
  <c r="M20" i="17"/>
  <c r="M21" i="17"/>
  <c r="M22" i="17"/>
  <c r="M23"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6" i="17"/>
  <c r="M187" i="17"/>
  <c r="M188" i="17"/>
  <c r="M189" i="17"/>
  <c r="M190" i="17"/>
  <c r="M191" i="17"/>
  <c r="M192" i="17"/>
  <c r="M193" i="17"/>
  <c r="M194" i="17"/>
  <c r="M195" i="17"/>
  <c r="M196" i="17"/>
  <c r="M197" i="17"/>
  <c r="M198" i="17"/>
  <c r="M199" i="17"/>
  <c r="M200" i="17"/>
  <c r="M201" i="17"/>
  <c r="M202" i="17"/>
  <c r="M203" i="17"/>
  <c r="M204" i="17"/>
  <c r="M205" i="17"/>
  <c r="M206" i="17"/>
  <c r="M207" i="17"/>
  <c r="M208" i="17"/>
  <c r="M209" i="17"/>
  <c r="M210" i="17"/>
  <c r="M211" i="17"/>
  <c r="M212" i="17"/>
  <c r="M213" i="17"/>
  <c r="M214" i="17"/>
  <c r="M215" i="17"/>
  <c r="M216" i="17"/>
  <c r="M217" i="17"/>
  <c r="M218" i="17"/>
  <c r="M219" i="17"/>
  <c r="M220" i="17"/>
  <c r="M221" i="17"/>
  <c r="M222" i="17"/>
  <c r="M223" i="17"/>
  <c r="M224" i="17"/>
  <c r="M225" i="17"/>
  <c r="M226" i="17"/>
  <c r="M227" i="17"/>
  <c r="M228" i="17"/>
  <c r="M229" i="17"/>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58" i="17"/>
  <c r="M259" i="17"/>
  <c r="M260" i="17"/>
  <c r="M261" i="17"/>
  <c r="M262" i="17"/>
  <c r="M263" i="17"/>
  <c r="M264" i="17"/>
  <c r="M265" i="17"/>
  <c r="M266" i="17"/>
  <c r="M267" i="17"/>
  <c r="M268" i="17"/>
  <c r="M269" i="17"/>
  <c r="M270" i="17"/>
  <c r="M271" i="17"/>
  <c r="M272" i="17"/>
  <c r="M273" i="17"/>
  <c r="M274" i="17"/>
  <c r="M275" i="17"/>
  <c r="M276" i="17"/>
  <c r="M277" i="17"/>
  <c r="M278" i="17"/>
  <c r="M279" i="17"/>
  <c r="M280" i="17"/>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M350" i="17"/>
  <c r="M351" i="17"/>
  <c r="M352" i="17"/>
  <c r="M353" i="17"/>
  <c r="M354" i="17"/>
  <c r="M355" i="17"/>
  <c r="M356" i="17"/>
  <c r="M357" i="17"/>
  <c r="M358" i="17"/>
  <c r="M359" i="17"/>
  <c r="M360" i="17"/>
  <c r="M361" i="17"/>
  <c r="M362" i="17"/>
  <c r="M363" i="17"/>
  <c r="M364" i="17"/>
  <c r="M365" i="17"/>
  <c r="M366" i="17"/>
  <c r="M367" i="17"/>
  <c r="M368" i="17"/>
  <c r="M369" i="17"/>
  <c r="M370" i="17"/>
  <c r="M371" i="17"/>
  <c r="M372" i="17"/>
  <c r="M373" i="17"/>
  <c r="M374" i="17"/>
  <c r="M375" i="17"/>
  <c r="M376" i="17"/>
  <c r="M377" i="17"/>
  <c r="M378" i="17"/>
  <c r="M379" i="17"/>
  <c r="M380" i="17"/>
  <c r="M381" i="17"/>
  <c r="M382" i="17"/>
  <c r="M383" i="17"/>
  <c r="M384" i="17"/>
  <c r="M385" i="17"/>
  <c r="M386" i="17"/>
  <c r="M387" i="17"/>
  <c r="M388" i="17"/>
  <c r="M389" i="17"/>
  <c r="M390" i="17"/>
  <c r="M391" i="17"/>
  <c r="M392" i="17"/>
  <c r="M393" i="17"/>
  <c r="M394" i="17"/>
  <c r="M395" i="17"/>
  <c r="M396" i="17"/>
  <c r="M397" i="17"/>
  <c r="M398" i="17"/>
  <c r="M399" i="17"/>
  <c r="M400" i="17"/>
  <c r="M401" i="17"/>
  <c r="M402" i="17"/>
  <c r="M403" i="17"/>
  <c r="M404" i="17"/>
  <c r="M405" i="17"/>
  <c r="M406" i="17"/>
  <c r="M407" i="17"/>
  <c r="M408" i="17"/>
  <c r="M409" i="17"/>
  <c r="M410" i="17"/>
  <c r="M411" i="17"/>
  <c r="M412" i="17"/>
  <c r="M413" i="17"/>
  <c r="M414" i="17"/>
  <c r="M415" i="17"/>
  <c r="M416" i="17"/>
  <c r="M417" i="17"/>
  <c r="M418" i="17"/>
  <c r="M419" i="17"/>
  <c r="M420" i="17"/>
  <c r="M421" i="17"/>
  <c r="M422" i="17"/>
  <c r="M423" i="17"/>
  <c r="M424" i="17"/>
  <c r="M425" i="17"/>
  <c r="M426" i="17"/>
  <c r="M427" i="17"/>
  <c r="M428" i="17"/>
  <c r="M429" i="17"/>
  <c r="M430" i="17"/>
  <c r="M431" i="17"/>
  <c r="M432" i="17"/>
  <c r="M433" i="17"/>
  <c r="M434" i="17"/>
  <c r="M435" i="17"/>
  <c r="M436" i="17"/>
  <c r="M437" i="17"/>
  <c r="M438" i="17"/>
  <c r="M439" i="17"/>
  <c r="M440" i="17"/>
  <c r="M441" i="17"/>
  <c r="M442" i="17"/>
  <c r="M443" i="17"/>
  <c r="M444" i="17"/>
  <c r="M445" i="17"/>
  <c r="M446" i="17"/>
  <c r="M447" i="17"/>
  <c r="M448" i="17"/>
  <c r="M449" i="17"/>
  <c r="M450" i="17"/>
  <c r="M451" i="17"/>
  <c r="M452" i="17"/>
  <c r="M453" i="17"/>
  <c r="M454" i="17"/>
  <c r="M455" i="17"/>
  <c r="M456" i="17"/>
  <c r="M457" i="17"/>
  <c r="M458" i="17"/>
  <c r="M459" i="17"/>
  <c r="M460" i="17"/>
  <c r="M461" i="17"/>
  <c r="M462" i="17"/>
  <c r="M463" i="17"/>
  <c r="M464" i="17"/>
  <c r="M465" i="17"/>
  <c r="M466" i="17"/>
  <c r="M467" i="17"/>
  <c r="M468" i="17"/>
  <c r="M469" i="17"/>
  <c r="M470" i="17"/>
  <c r="M471" i="17"/>
  <c r="M472" i="17"/>
  <c r="M473" i="17"/>
  <c r="M474" i="17"/>
  <c r="M475" i="17"/>
  <c r="M476" i="17"/>
  <c r="M477" i="17"/>
  <c r="M478" i="17"/>
  <c r="M479" i="17"/>
  <c r="M480" i="17"/>
  <c r="M481" i="17"/>
  <c r="M482" i="17"/>
  <c r="M483" i="17"/>
  <c r="M484" i="17"/>
  <c r="M485" i="17"/>
  <c r="M486" i="17"/>
  <c r="M487" i="17"/>
  <c r="M488" i="17"/>
  <c r="M489" i="17"/>
  <c r="M490" i="17"/>
  <c r="M491" i="17"/>
  <c r="M492" i="17"/>
  <c r="M493" i="17"/>
  <c r="M494" i="17"/>
  <c r="M495" i="17"/>
  <c r="M496" i="17"/>
  <c r="M497" i="17"/>
  <c r="M498" i="17"/>
  <c r="M499" i="17"/>
  <c r="M500" i="17"/>
  <c r="M501" i="17"/>
  <c r="M502" i="17"/>
  <c r="M503" i="17"/>
  <c r="M504" i="17"/>
  <c r="M505" i="17"/>
  <c r="M506" i="17"/>
  <c r="M507" i="17"/>
  <c r="M508" i="17"/>
  <c r="M509" i="17"/>
  <c r="M510" i="17"/>
  <c r="M511" i="17"/>
  <c r="M512" i="17"/>
  <c r="M513" i="17"/>
  <c r="M514" i="17"/>
  <c r="M515" i="17"/>
  <c r="M516" i="17"/>
  <c r="M517" i="17"/>
  <c r="M518" i="17"/>
  <c r="M519" i="17"/>
  <c r="M520" i="17"/>
  <c r="M521" i="17"/>
  <c r="M522" i="17"/>
  <c r="M523" i="17"/>
  <c r="M524" i="17"/>
  <c r="M525" i="17"/>
  <c r="M526" i="17"/>
  <c r="M527" i="17"/>
  <c r="M528" i="17"/>
  <c r="M529" i="17"/>
  <c r="M530" i="17"/>
  <c r="M531" i="17"/>
  <c r="M532" i="17"/>
  <c r="M533" i="17"/>
  <c r="M534" i="17"/>
  <c r="M535" i="17"/>
  <c r="M536" i="17"/>
  <c r="M537" i="17"/>
  <c r="M538" i="17"/>
  <c r="M539" i="17"/>
  <c r="M540" i="17"/>
  <c r="M541" i="17"/>
  <c r="M542" i="17"/>
  <c r="M543" i="17"/>
  <c r="M544" i="17"/>
  <c r="M545" i="17"/>
  <c r="M546" i="17"/>
  <c r="M547" i="17"/>
  <c r="M548" i="17"/>
  <c r="M549" i="17"/>
  <c r="M550" i="17"/>
  <c r="M551" i="17"/>
  <c r="M552" i="17"/>
  <c r="M553" i="17"/>
  <c r="M554" i="17"/>
  <c r="M555" i="17"/>
  <c r="M556" i="17"/>
  <c r="M557" i="17"/>
  <c r="M558" i="17"/>
  <c r="M559" i="17"/>
  <c r="M560" i="17"/>
  <c r="M561" i="17"/>
  <c r="M562" i="17"/>
  <c r="M563" i="17"/>
  <c r="M564" i="17"/>
  <c r="M565" i="17"/>
  <c r="M566" i="17"/>
  <c r="M567" i="17"/>
  <c r="M568" i="17"/>
  <c r="M569" i="17"/>
  <c r="M570" i="17"/>
  <c r="M571" i="17"/>
  <c r="M572" i="17"/>
  <c r="M573" i="17"/>
  <c r="M574" i="17"/>
  <c r="M575" i="17"/>
  <c r="M576" i="17"/>
  <c r="M577" i="17"/>
  <c r="M578" i="17"/>
  <c r="M579" i="17"/>
  <c r="M580" i="17"/>
  <c r="M581" i="17"/>
  <c r="M582" i="17"/>
  <c r="M583" i="17"/>
  <c r="M584" i="17"/>
  <c r="M585" i="17"/>
  <c r="M586" i="17"/>
  <c r="M587" i="17"/>
  <c r="M588" i="17"/>
  <c r="M589" i="17"/>
  <c r="M590" i="17"/>
  <c r="M591" i="17"/>
  <c r="M592" i="17"/>
  <c r="M593" i="17"/>
  <c r="M594" i="17"/>
  <c r="M595" i="17"/>
  <c r="M596" i="17"/>
  <c r="M597" i="17"/>
  <c r="M598" i="17"/>
  <c r="M599" i="17"/>
  <c r="M600" i="17"/>
  <c r="M601" i="17"/>
  <c r="M602" i="17"/>
  <c r="M603" i="17"/>
  <c r="M604" i="17"/>
  <c r="M605" i="17"/>
  <c r="M606" i="17"/>
  <c r="M607" i="17"/>
  <c r="M608" i="17"/>
  <c r="M609" i="17"/>
  <c r="M610" i="17"/>
  <c r="M611" i="17"/>
  <c r="M612" i="17"/>
  <c r="M613" i="17"/>
  <c r="M614" i="17"/>
  <c r="M615" i="17"/>
  <c r="M616" i="17"/>
  <c r="M617" i="17"/>
  <c r="M618" i="17"/>
  <c r="M619" i="17"/>
  <c r="M620" i="17"/>
  <c r="M621" i="17"/>
  <c r="M622" i="17"/>
  <c r="M623" i="17"/>
  <c r="M624" i="17"/>
  <c r="M625" i="17"/>
  <c r="M626" i="17"/>
  <c r="M627" i="17"/>
  <c r="M628" i="17"/>
  <c r="M629" i="17"/>
  <c r="M630" i="17"/>
  <c r="M631" i="17"/>
  <c r="M632" i="17"/>
  <c r="M633" i="17"/>
  <c r="M634" i="17"/>
  <c r="M635" i="17"/>
  <c r="M636" i="17"/>
  <c r="M637" i="17"/>
  <c r="M638" i="17"/>
  <c r="M639" i="17"/>
  <c r="M640" i="17"/>
  <c r="M641" i="17"/>
  <c r="M642" i="17"/>
  <c r="M643" i="17"/>
  <c r="M644" i="17"/>
  <c r="M645" i="17"/>
  <c r="M646" i="17"/>
  <c r="M647" i="17"/>
  <c r="M648" i="17"/>
  <c r="M649" i="17"/>
  <c r="M650" i="17"/>
  <c r="M651" i="17"/>
  <c r="M652" i="17"/>
  <c r="M653" i="17"/>
  <c r="M654" i="17"/>
  <c r="M655" i="17"/>
  <c r="M656" i="17"/>
  <c r="M657" i="17"/>
  <c r="M658" i="17"/>
  <c r="M659" i="17"/>
  <c r="M660" i="17"/>
  <c r="M661" i="17"/>
  <c r="M662" i="17"/>
  <c r="M663" i="17"/>
  <c r="M664" i="17"/>
  <c r="M665" i="17"/>
  <c r="M666" i="17"/>
  <c r="M667" i="17"/>
  <c r="M668" i="17"/>
  <c r="M669" i="17"/>
  <c r="M670" i="17"/>
  <c r="M671" i="17"/>
  <c r="M672" i="17"/>
  <c r="M673" i="17"/>
  <c r="M674" i="17"/>
  <c r="M675" i="17"/>
  <c r="M676" i="17"/>
  <c r="M677" i="17"/>
  <c r="M678" i="17"/>
  <c r="M679" i="17"/>
  <c r="M680" i="17"/>
  <c r="M681" i="17"/>
  <c r="M682" i="17"/>
  <c r="M683" i="17"/>
  <c r="M684" i="17"/>
  <c r="M685" i="17"/>
  <c r="M686" i="17"/>
  <c r="M687" i="17"/>
  <c r="M688" i="17"/>
  <c r="M689" i="17"/>
  <c r="M690" i="17"/>
  <c r="M691" i="17"/>
  <c r="M692" i="17"/>
  <c r="M693" i="17"/>
  <c r="M694" i="17"/>
  <c r="M695" i="17"/>
  <c r="M696" i="17"/>
  <c r="M697" i="17"/>
  <c r="M698" i="17"/>
  <c r="M699" i="17"/>
  <c r="M700" i="17"/>
  <c r="M701" i="17"/>
  <c r="M702" i="17"/>
  <c r="M703" i="17"/>
  <c r="M704" i="17"/>
  <c r="M705" i="17"/>
  <c r="M706" i="17"/>
  <c r="M707" i="17"/>
  <c r="M708" i="17"/>
  <c r="M709" i="17"/>
  <c r="M710" i="17"/>
  <c r="M711" i="17"/>
  <c r="M712" i="17"/>
  <c r="M713" i="17"/>
  <c r="M714" i="17"/>
  <c r="M715" i="17"/>
  <c r="M716" i="17"/>
  <c r="M717" i="17"/>
  <c r="M718" i="17"/>
  <c r="M719" i="17"/>
  <c r="M720" i="17"/>
  <c r="M721" i="17"/>
  <c r="M722" i="17"/>
  <c r="M723" i="17"/>
  <c r="M724" i="17"/>
  <c r="M725" i="17"/>
  <c r="M726" i="17"/>
  <c r="M727" i="17"/>
  <c r="M728" i="17"/>
  <c r="M729" i="17"/>
  <c r="M730" i="17"/>
  <c r="M731" i="17"/>
  <c r="M732" i="17"/>
  <c r="M733" i="17"/>
  <c r="M734" i="17"/>
  <c r="M735" i="17"/>
  <c r="M736" i="17"/>
  <c r="M737" i="17"/>
  <c r="M738" i="17"/>
  <c r="M739" i="17"/>
  <c r="M740" i="17"/>
  <c r="M741" i="17"/>
  <c r="M742" i="17"/>
  <c r="M743" i="17"/>
  <c r="M744" i="17"/>
  <c r="M745" i="17"/>
  <c r="M746" i="17"/>
  <c r="M747" i="17"/>
  <c r="M748" i="17"/>
  <c r="M749" i="17"/>
  <c r="M750" i="17"/>
  <c r="M751" i="17"/>
  <c r="M752" i="17"/>
  <c r="M753" i="17"/>
  <c r="M754" i="17"/>
  <c r="M755" i="17"/>
  <c r="M756" i="17"/>
  <c r="M757" i="17"/>
  <c r="M758" i="17"/>
  <c r="M759" i="17"/>
  <c r="M760" i="17"/>
  <c r="M761" i="17"/>
  <c r="M762" i="17"/>
  <c r="M763" i="17"/>
  <c r="M764" i="17"/>
  <c r="M765" i="17"/>
  <c r="M766" i="17"/>
  <c r="M767" i="17"/>
  <c r="M768" i="17"/>
  <c r="M769" i="17"/>
  <c r="M770" i="17"/>
  <c r="M771" i="17"/>
  <c r="M772" i="17"/>
  <c r="M773" i="17"/>
  <c r="M774" i="17"/>
  <c r="M775" i="17"/>
  <c r="M776" i="17"/>
  <c r="M777" i="17"/>
  <c r="M778" i="17"/>
  <c r="M779" i="17"/>
  <c r="M780" i="17"/>
  <c r="M781" i="17"/>
  <c r="M782" i="17"/>
  <c r="M783" i="17"/>
  <c r="M784" i="17"/>
  <c r="M785" i="17"/>
  <c r="M786" i="17"/>
  <c r="M787" i="17"/>
  <c r="M788" i="17"/>
  <c r="M789" i="17"/>
  <c r="M790" i="17"/>
  <c r="M791" i="17"/>
  <c r="M792" i="17"/>
  <c r="M793" i="17"/>
  <c r="M794" i="17"/>
  <c r="M795" i="17"/>
  <c r="M796" i="17"/>
  <c r="M797" i="17"/>
  <c r="M798" i="17"/>
  <c r="M799" i="17"/>
  <c r="M800" i="17"/>
  <c r="M801" i="17"/>
  <c r="M802" i="17"/>
  <c r="M803" i="17"/>
  <c r="M804" i="17"/>
  <c r="M805" i="17"/>
  <c r="M806" i="17"/>
  <c r="M807" i="17"/>
  <c r="M808" i="17"/>
  <c r="M809" i="17"/>
  <c r="M810" i="17"/>
  <c r="M811" i="17"/>
  <c r="M812" i="17"/>
  <c r="M813" i="17"/>
  <c r="M814" i="17"/>
  <c r="M815" i="17"/>
  <c r="M816" i="17"/>
  <c r="M817" i="17"/>
  <c r="M818" i="17"/>
  <c r="M819" i="17"/>
  <c r="M820" i="17"/>
  <c r="M821" i="17"/>
  <c r="M822" i="17"/>
  <c r="M823" i="17"/>
  <c r="M824" i="17"/>
  <c r="M825" i="17"/>
  <c r="M826" i="17"/>
  <c r="M827" i="17"/>
  <c r="M828" i="17"/>
  <c r="M829" i="17"/>
  <c r="M830" i="17"/>
  <c r="M831" i="17"/>
  <c r="M832" i="17"/>
  <c r="M833" i="17"/>
  <c r="M834" i="17"/>
  <c r="M835" i="17"/>
  <c r="M836" i="17"/>
  <c r="M837" i="17"/>
  <c r="M838" i="17"/>
  <c r="M839" i="17"/>
  <c r="M840" i="17"/>
  <c r="M841" i="17"/>
  <c r="M842" i="17"/>
  <c r="M843" i="17"/>
  <c r="M844" i="17"/>
  <c r="M845" i="17"/>
  <c r="M846" i="17"/>
  <c r="M847" i="17"/>
  <c r="M848" i="17"/>
  <c r="M849" i="17"/>
  <c r="M850" i="17"/>
  <c r="M851" i="17"/>
  <c r="M852" i="17"/>
  <c r="M853" i="17"/>
  <c r="M854" i="17"/>
  <c r="M855" i="17"/>
  <c r="M856" i="17"/>
  <c r="M857" i="17"/>
  <c r="M858" i="17"/>
  <c r="M859" i="17"/>
  <c r="M860" i="17"/>
  <c r="M861" i="17"/>
  <c r="M862" i="17"/>
  <c r="M863" i="17"/>
  <c r="M864" i="17"/>
  <c r="M865" i="17"/>
  <c r="M866" i="17"/>
  <c r="M867" i="17"/>
  <c r="M868" i="17"/>
  <c r="M869" i="17"/>
  <c r="M870" i="17"/>
  <c r="M871" i="17"/>
  <c r="M872" i="17"/>
  <c r="M873" i="17"/>
  <c r="M874" i="17"/>
  <c r="M875" i="17"/>
  <c r="M876" i="17"/>
  <c r="M877" i="17"/>
  <c r="M878" i="17"/>
  <c r="M879" i="17"/>
  <c r="M880" i="17"/>
  <c r="M881" i="17"/>
  <c r="M882" i="17"/>
  <c r="M883" i="17"/>
  <c r="M884" i="17"/>
  <c r="M885" i="17"/>
  <c r="M886" i="17"/>
  <c r="M887" i="17"/>
  <c r="M888" i="17"/>
  <c r="M889" i="17"/>
  <c r="M890" i="17"/>
  <c r="M891" i="17"/>
  <c r="M892" i="17"/>
  <c r="M893" i="17"/>
  <c r="M894" i="17"/>
  <c r="M895" i="17"/>
  <c r="M896" i="17"/>
  <c r="M897" i="17"/>
  <c r="M898" i="17"/>
  <c r="M899" i="17"/>
  <c r="M900" i="17"/>
  <c r="M901" i="17"/>
  <c r="M902" i="17"/>
  <c r="M903" i="17"/>
  <c r="M904" i="17"/>
  <c r="M905" i="17"/>
  <c r="M906" i="17"/>
  <c r="M907" i="17"/>
  <c r="M908" i="17"/>
  <c r="M909" i="17"/>
  <c r="M910" i="17"/>
  <c r="M911" i="17"/>
  <c r="M912" i="17"/>
  <c r="M913" i="17"/>
  <c r="M914" i="17"/>
  <c r="M915" i="17"/>
  <c r="M916" i="17"/>
  <c r="M917" i="17"/>
  <c r="M918" i="17"/>
  <c r="M919" i="17"/>
  <c r="M920" i="17"/>
  <c r="M921" i="17"/>
  <c r="M922" i="17"/>
  <c r="M923" i="17"/>
  <c r="M924" i="17"/>
  <c r="M925" i="17"/>
  <c r="M926" i="17"/>
  <c r="M927" i="17"/>
  <c r="M928" i="17"/>
  <c r="M929" i="17"/>
  <c r="M930" i="17"/>
  <c r="M931" i="17"/>
  <c r="M932" i="17"/>
  <c r="M933" i="17"/>
  <c r="M934" i="17"/>
  <c r="M935" i="17"/>
  <c r="M936" i="17"/>
  <c r="M937" i="17"/>
  <c r="M938" i="17"/>
  <c r="M939" i="17"/>
  <c r="M940" i="17"/>
  <c r="M941" i="17"/>
  <c r="M942" i="17"/>
  <c r="M943" i="17"/>
  <c r="M944" i="17"/>
  <c r="M945" i="17"/>
  <c r="M946" i="17"/>
  <c r="M947" i="17"/>
  <c r="M948" i="17"/>
  <c r="M949" i="17"/>
  <c r="M950" i="17"/>
  <c r="M951" i="17"/>
  <c r="M952" i="17"/>
  <c r="M953" i="17"/>
  <c r="M954" i="17"/>
  <c r="M955" i="17"/>
  <c r="M956" i="17"/>
  <c r="M957" i="17"/>
  <c r="M958" i="17"/>
  <c r="M959" i="17"/>
  <c r="M960" i="17"/>
  <c r="M961" i="17"/>
  <c r="M962" i="17"/>
  <c r="M963" i="17"/>
  <c r="M964" i="17"/>
  <c r="M965" i="17"/>
  <c r="M966" i="17"/>
  <c r="M967" i="17"/>
  <c r="M968" i="17"/>
  <c r="M969" i="17"/>
  <c r="M970" i="17"/>
  <c r="M971" i="17"/>
  <c r="M972" i="17"/>
  <c r="M973" i="17"/>
  <c r="M974" i="17"/>
  <c r="M975" i="17"/>
  <c r="M976" i="17"/>
  <c r="M977" i="17"/>
  <c r="M978" i="17"/>
  <c r="M979" i="17"/>
  <c r="M980" i="17"/>
  <c r="M981" i="17"/>
  <c r="M982" i="17"/>
  <c r="M983" i="17"/>
  <c r="M984" i="17"/>
  <c r="M985" i="17"/>
  <c r="M986" i="17"/>
  <c r="M987" i="17"/>
  <c r="M988" i="17"/>
  <c r="M989" i="17"/>
  <c r="M990" i="17"/>
  <c r="M991" i="17"/>
  <c r="M992" i="17"/>
  <c r="M993" i="17"/>
  <c r="M994" i="17"/>
  <c r="M995" i="17"/>
  <c r="M996" i="17"/>
  <c r="M997" i="17"/>
  <c r="M998" i="17"/>
  <c r="M999" i="17"/>
  <c r="M1000" i="17"/>
  <c r="M1001" i="17"/>
  <c r="L2" i="17"/>
  <c r="L3" i="17"/>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K2" i="17"/>
  <c r="K3" i="17"/>
  <c r="K4"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J2"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J704" i="17"/>
  <c r="J705" i="17"/>
  <c r="J706" i="17"/>
  <c r="J707" i="17"/>
  <c r="J708" i="17"/>
  <c r="J709" i="17"/>
  <c r="J710" i="17"/>
  <c r="J711" i="17"/>
  <c r="J712" i="17"/>
  <c r="J713" i="17"/>
  <c r="J714" i="17"/>
  <c r="J715" i="17"/>
  <c r="J716" i="17"/>
  <c r="J717" i="17"/>
  <c r="J718" i="17"/>
  <c r="J719" i="17"/>
  <c r="J720" i="17"/>
  <c r="J721" i="17"/>
  <c r="J722" i="17"/>
  <c r="J723" i="17"/>
  <c r="J724" i="17"/>
  <c r="J725" i="17"/>
  <c r="J726" i="17"/>
  <c r="J727" i="17"/>
  <c r="J728" i="17"/>
  <c r="J729" i="17"/>
  <c r="J730" i="17"/>
  <c r="J731" i="17"/>
  <c r="J732" i="17"/>
  <c r="J733" i="17"/>
  <c r="J734" i="17"/>
  <c r="J735" i="17"/>
  <c r="J736" i="17"/>
  <c r="J737" i="17"/>
  <c r="J738" i="17"/>
  <c r="J739" i="17"/>
  <c r="J740" i="17"/>
  <c r="J741" i="17"/>
  <c r="J742" i="17"/>
  <c r="J743" i="17"/>
  <c r="J744" i="17"/>
  <c r="J745" i="17"/>
  <c r="J746" i="17"/>
  <c r="J747" i="17"/>
  <c r="J748" i="17"/>
  <c r="J749" i="17"/>
  <c r="J750" i="17"/>
  <c r="J751" i="17"/>
  <c r="J752" i="17"/>
  <c r="J753" i="17"/>
  <c r="J754" i="17"/>
  <c r="J755" i="17"/>
  <c r="J756" i="17"/>
  <c r="J757" i="17"/>
  <c r="J758" i="17"/>
  <c r="J759" i="17"/>
  <c r="J760" i="17"/>
  <c r="J761" i="17"/>
  <c r="J762" i="17"/>
  <c r="J763" i="17"/>
  <c r="J764" i="17"/>
  <c r="J765" i="17"/>
  <c r="J766" i="17"/>
  <c r="J767" i="17"/>
  <c r="J768" i="17"/>
  <c r="J769" i="17"/>
  <c r="J770" i="17"/>
  <c r="J771" i="17"/>
  <c r="J772" i="17"/>
  <c r="J773" i="17"/>
  <c r="J774" i="17"/>
  <c r="J775" i="17"/>
  <c r="J776" i="17"/>
  <c r="J777" i="17"/>
  <c r="J778" i="17"/>
  <c r="J779" i="17"/>
  <c r="J780" i="17"/>
  <c r="J781" i="17"/>
  <c r="J782" i="17"/>
  <c r="J783" i="17"/>
  <c r="J784" i="17"/>
  <c r="J785" i="17"/>
  <c r="J786" i="17"/>
  <c r="J787" i="17"/>
  <c r="J788" i="17"/>
  <c r="J789" i="17"/>
  <c r="J790" i="17"/>
  <c r="J791" i="17"/>
  <c r="J792" i="17"/>
  <c r="J793" i="17"/>
  <c r="J794" i="17"/>
  <c r="J795" i="17"/>
  <c r="J796" i="17"/>
  <c r="J797" i="17"/>
  <c r="J798" i="17"/>
  <c r="J799" i="17"/>
  <c r="J800" i="17"/>
  <c r="J801" i="17"/>
  <c r="J802" i="17"/>
  <c r="J803" i="17"/>
  <c r="J804" i="17"/>
  <c r="J805" i="17"/>
  <c r="J806" i="17"/>
  <c r="J807" i="17"/>
  <c r="J808" i="17"/>
  <c r="J809" i="17"/>
  <c r="J810" i="17"/>
  <c r="J811" i="17"/>
  <c r="J812" i="17"/>
  <c r="J813" i="17"/>
  <c r="J814" i="17"/>
  <c r="J815" i="17"/>
  <c r="J816" i="17"/>
  <c r="J817" i="17"/>
  <c r="J818" i="17"/>
  <c r="J819" i="17"/>
  <c r="J820" i="17"/>
  <c r="J821" i="17"/>
  <c r="J822" i="17"/>
  <c r="J823" i="17"/>
  <c r="J824" i="17"/>
  <c r="J825" i="17"/>
  <c r="J826" i="17"/>
  <c r="J827" i="17"/>
  <c r="J828" i="17"/>
  <c r="J829" i="17"/>
  <c r="J830" i="17"/>
  <c r="J831" i="17"/>
  <c r="J832" i="17"/>
  <c r="J833" i="17"/>
  <c r="J834" i="17"/>
  <c r="J835" i="17"/>
  <c r="J836" i="17"/>
  <c r="J837" i="17"/>
  <c r="J838" i="17"/>
  <c r="J839" i="17"/>
  <c r="J840" i="17"/>
  <c r="J841" i="17"/>
  <c r="J842" i="17"/>
  <c r="J843" i="17"/>
  <c r="J844" i="17"/>
  <c r="J845" i="17"/>
  <c r="J846" i="17"/>
  <c r="J847" i="17"/>
  <c r="J848" i="17"/>
  <c r="J849" i="17"/>
  <c r="J850" i="17"/>
  <c r="J851" i="17"/>
  <c r="J852" i="17"/>
  <c r="J853" i="17"/>
  <c r="J854" i="17"/>
  <c r="J855" i="17"/>
  <c r="J856" i="17"/>
  <c r="J857" i="17"/>
  <c r="J858" i="17"/>
  <c r="J859" i="17"/>
  <c r="J860" i="17"/>
  <c r="J861" i="17"/>
  <c r="J862" i="17"/>
  <c r="J863" i="17"/>
  <c r="J864" i="17"/>
  <c r="J865" i="17"/>
  <c r="J866" i="17"/>
  <c r="J867" i="17"/>
  <c r="J868" i="17"/>
  <c r="J869" i="17"/>
  <c r="J870" i="17"/>
  <c r="J871" i="17"/>
  <c r="J872" i="17"/>
  <c r="J873" i="17"/>
  <c r="J874" i="17"/>
  <c r="J875" i="17"/>
  <c r="J876" i="17"/>
  <c r="J877" i="17"/>
  <c r="J878" i="17"/>
  <c r="J879" i="17"/>
  <c r="J880" i="17"/>
  <c r="J881" i="17"/>
  <c r="J882" i="17"/>
  <c r="J883" i="17"/>
  <c r="J884" i="17"/>
  <c r="J885" i="17"/>
  <c r="J886" i="17"/>
  <c r="J887" i="17"/>
  <c r="J888" i="17"/>
  <c r="J889" i="17"/>
  <c r="J890" i="17"/>
  <c r="J891" i="17"/>
  <c r="J892" i="17"/>
  <c r="J893" i="17"/>
  <c r="J894" i="17"/>
  <c r="J895" i="17"/>
  <c r="J896" i="17"/>
  <c r="J897" i="17"/>
  <c r="J898" i="17"/>
  <c r="J899" i="17"/>
  <c r="J900" i="17"/>
  <c r="J901" i="17"/>
  <c r="J902" i="17"/>
  <c r="J903" i="17"/>
  <c r="J904" i="17"/>
  <c r="J905" i="17"/>
  <c r="J906" i="17"/>
  <c r="J907" i="17"/>
  <c r="J908" i="17"/>
  <c r="J909" i="17"/>
  <c r="J910" i="17"/>
  <c r="J911" i="17"/>
  <c r="J912" i="17"/>
  <c r="J913" i="17"/>
  <c r="J914" i="17"/>
  <c r="J915" i="17"/>
  <c r="J916" i="17"/>
  <c r="J917" i="17"/>
  <c r="J918" i="17"/>
  <c r="J919" i="17"/>
  <c r="J920" i="17"/>
  <c r="J921" i="17"/>
  <c r="J922" i="17"/>
  <c r="J923" i="17"/>
  <c r="J924" i="17"/>
  <c r="J925" i="17"/>
  <c r="J926" i="17"/>
  <c r="J927" i="17"/>
  <c r="J928" i="17"/>
  <c r="J929" i="17"/>
  <c r="J930" i="17"/>
  <c r="J931" i="17"/>
  <c r="J932" i="17"/>
  <c r="J933" i="17"/>
  <c r="J934" i="17"/>
  <c r="J935" i="17"/>
  <c r="J936" i="17"/>
  <c r="J937" i="17"/>
  <c r="J938" i="17"/>
  <c r="J939" i="17"/>
  <c r="J940" i="17"/>
  <c r="J941" i="17"/>
  <c r="J942" i="17"/>
  <c r="J943" i="17"/>
  <c r="J944" i="17"/>
  <c r="J945" i="17"/>
  <c r="J946" i="17"/>
  <c r="J947" i="17"/>
  <c r="J948" i="17"/>
  <c r="J949" i="17"/>
  <c r="J950" i="17"/>
  <c r="J951" i="17"/>
  <c r="J952" i="17"/>
  <c r="J953" i="17"/>
  <c r="J954" i="17"/>
  <c r="J955" i="17"/>
  <c r="J956" i="17"/>
  <c r="J957" i="17"/>
  <c r="J958" i="17"/>
  <c r="J959" i="17"/>
  <c r="J960" i="17"/>
  <c r="J961" i="17"/>
  <c r="J962" i="17"/>
  <c r="J963" i="17"/>
  <c r="J964" i="17"/>
  <c r="J965" i="17"/>
  <c r="J966" i="17"/>
  <c r="J967" i="17"/>
  <c r="J968" i="17"/>
  <c r="J969" i="17"/>
  <c r="J970" i="17"/>
  <c r="J971" i="17"/>
  <c r="J972" i="17"/>
  <c r="J973" i="17"/>
  <c r="J974" i="17"/>
  <c r="J975" i="17"/>
  <c r="J976" i="17"/>
  <c r="J977" i="17"/>
  <c r="J978" i="17"/>
  <c r="J979" i="17"/>
  <c r="J980" i="17"/>
  <c r="J981" i="17"/>
  <c r="J982" i="17"/>
  <c r="J983" i="17"/>
  <c r="J984" i="17"/>
  <c r="J985" i="17"/>
  <c r="J986" i="17"/>
  <c r="J987" i="17"/>
  <c r="J988" i="17"/>
  <c r="J989" i="17"/>
  <c r="J990" i="17"/>
  <c r="J991" i="17"/>
  <c r="J992" i="17"/>
  <c r="J993" i="17"/>
  <c r="J994" i="17"/>
  <c r="J995" i="17"/>
  <c r="J996" i="17"/>
  <c r="J997" i="17"/>
  <c r="J998" i="17"/>
  <c r="J999" i="17"/>
  <c r="J1000" i="17"/>
  <c r="J1001" i="17"/>
  <c r="I2" i="17"/>
  <c r="I3" i="17"/>
  <c r="I4" i="17"/>
  <c r="I5" i="17"/>
  <c r="I6"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98" i="17"/>
  <c r="I99" i="17"/>
  <c r="I100" i="17"/>
  <c r="I101" i="17"/>
  <c r="I102" i="17"/>
  <c r="I103" i="17"/>
  <c r="I104" i="17"/>
  <c r="I105" i="17"/>
  <c r="I106" i="17"/>
  <c r="I107" i="17"/>
  <c r="I108" i="17"/>
  <c r="I109" i="17"/>
  <c r="I110" i="17"/>
  <c r="I111" i="17"/>
  <c r="I112" i="17"/>
  <c r="I113" i="17"/>
  <c r="I114" i="17"/>
  <c r="I115" i="17"/>
  <c r="I116" i="17"/>
  <c r="I117" i="17"/>
  <c r="I118" i="17"/>
  <c r="I119" i="17"/>
  <c r="I120" i="17"/>
  <c r="I121" i="17"/>
  <c r="I122" i="17"/>
  <c r="I123" i="17"/>
  <c r="I124" i="17"/>
  <c r="I125" i="17"/>
  <c r="I126" i="17"/>
  <c r="I127" i="17"/>
  <c r="I128" i="17"/>
  <c r="I129" i="17"/>
  <c r="I130" i="17"/>
  <c r="I131" i="17"/>
  <c r="I132" i="17"/>
  <c r="I133" i="17"/>
  <c r="I134" i="17"/>
  <c r="I135" i="17"/>
  <c r="I136" i="17"/>
  <c r="I137" i="17"/>
  <c r="I138" i="17"/>
  <c r="I139" i="17"/>
  <c r="I140" i="17"/>
  <c r="I141" i="17"/>
  <c r="I142" i="17"/>
  <c r="I143" i="17"/>
  <c r="I144" i="17"/>
  <c r="I145" i="17"/>
  <c r="I146" i="17"/>
  <c r="I147" i="17"/>
  <c r="I148" i="17"/>
  <c r="I149" i="17"/>
  <c r="I150" i="17"/>
  <c r="I151" i="17"/>
  <c r="I152"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I181" i="17"/>
  <c r="I182" i="17"/>
  <c r="I183" i="17"/>
  <c r="I184" i="17"/>
  <c r="I185" i="17"/>
  <c r="I186" i="17"/>
  <c r="I187" i="17"/>
  <c r="I188" i="17"/>
  <c r="I189" i="17"/>
  <c r="I190" i="17"/>
  <c r="I191" i="17"/>
  <c r="I192" i="17"/>
  <c r="I193" i="17"/>
  <c r="I194" i="17"/>
  <c r="I195" i="17"/>
  <c r="I196" i="17"/>
  <c r="I197" i="17"/>
  <c r="I198" i="17"/>
  <c r="I199" i="17"/>
  <c r="I200" i="17"/>
  <c r="I201" i="17"/>
  <c r="I202" i="17"/>
  <c r="I203" i="17"/>
  <c r="I204" i="17"/>
  <c r="I205" i="17"/>
  <c r="I206" i="17"/>
  <c r="I207" i="17"/>
  <c r="I208" i="17"/>
  <c r="I209" i="17"/>
  <c r="I210" i="17"/>
  <c r="I211" i="17"/>
  <c r="I212" i="17"/>
  <c r="I213" i="17"/>
  <c r="I214" i="17"/>
  <c r="I215" i="17"/>
  <c r="I216" i="17"/>
  <c r="I217" i="17"/>
  <c r="I218" i="17"/>
  <c r="I219" i="17"/>
  <c r="I220" i="17"/>
  <c r="I221" i="17"/>
  <c r="I222" i="17"/>
  <c r="I223" i="17"/>
  <c r="I224" i="17"/>
  <c r="I225" i="17"/>
  <c r="I226" i="17"/>
  <c r="I227" i="17"/>
  <c r="I228" i="17"/>
  <c r="I229" i="17"/>
  <c r="I230" i="17"/>
  <c r="I231" i="17"/>
  <c r="I232" i="17"/>
  <c r="I233" i="17"/>
  <c r="I234" i="17"/>
  <c r="I235" i="17"/>
  <c r="I236" i="17"/>
  <c r="I237" i="17"/>
  <c r="I238" i="17"/>
  <c r="I239" i="17"/>
  <c r="I240" i="17"/>
  <c r="I241" i="17"/>
  <c r="I242" i="17"/>
  <c r="I243" i="17"/>
  <c r="I244" i="17"/>
  <c r="I245" i="17"/>
  <c r="I246" i="17"/>
  <c r="I247" i="17"/>
  <c r="I248" i="17"/>
  <c r="I249" i="17"/>
  <c r="I250" i="17"/>
  <c r="I251" i="17"/>
  <c r="I252" i="17"/>
  <c r="I253" i="17"/>
  <c r="I254" i="17"/>
  <c r="I255" i="17"/>
  <c r="I256" i="17"/>
  <c r="I257" i="17"/>
  <c r="I258" i="17"/>
  <c r="I259" i="17"/>
  <c r="I260" i="17"/>
  <c r="I261" i="17"/>
  <c r="I262" i="17"/>
  <c r="I263" i="17"/>
  <c r="I264" i="17"/>
  <c r="I265" i="17"/>
  <c r="I266" i="17"/>
  <c r="I267" i="17"/>
  <c r="I268" i="17"/>
  <c r="I269" i="17"/>
  <c r="I270" i="17"/>
  <c r="I271" i="17"/>
  <c r="I272" i="17"/>
  <c r="I273" i="17"/>
  <c r="I274" i="17"/>
  <c r="I275" i="17"/>
  <c r="I276" i="17"/>
  <c r="I277" i="17"/>
  <c r="I278" i="17"/>
  <c r="I279" i="17"/>
  <c r="I280" i="17"/>
  <c r="I281" i="17"/>
  <c r="I282" i="17"/>
  <c r="I283" i="17"/>
  <c r="I284" i="17"/>
  <c r="I285" i="17"/>
  <c r="I286" i="17"/>
  <c r="I287" i="17"/>
  <c r="I288" i="17"/>
  <c r="I289" i="17"/>
  <c r="I290" i="17"/>
  <c r="I291" i="17"/>
  <c r="I292" i="17"/>
  <c r="I293" i="17"/>
  <c r="I294" i="17"/>
  <c r="I295" i="17"/>
  <c r="I296" i="17"/>
  <c r="I297" i="17"/>
  <c r="I298" i="17"/>
  <c r="I299" i="17"/>
  <c r="I300" i="17"/>
  <c r="I301" i="17"/>
  <c r="I302" i="17"/>
  <c r="I303" i="17"/>
  <c r="I304" i="17"/>
  <c r="I305" i="17"/>
  <c r="I306" i="17"/>
  <c r="I307" i="17"/>
  <c r="I308" i="17"/>
  <c r="I309" i="17"/>
  <c r="I310" i="17"/>
  <c r="I311" i="17"/>
  <c r="I312" i="17"/>
  <c r="I313" i="17"/>
  <c r="I314" i="17"/>
  <c r="I315" i="17"/>
  <c r="I316" i="17"/>
  <c r="I317" i="17"/>
  <c r="I318" i="17"/>
  <c r="I319" i="17"/>
  <c r="I320" i="17"/>
  <c r="I321" i="17"/>
  <c r="I322" i="17"/>
  <c r="I323" i="17"/>
  <c r="I324" i="17"/>
  <c r="I325" i="17"/>
  <c r="I326" i="17"/>
  <c r="I327" i="17"/>
  <c r="I328" i="17"/>
  <c r="I329" i="17"/>
  <c r="I330" i="17"/>
  <c r="I331" i="17"/>
  <c r="I332" i="17"/>
  <c r="I333" i="17"/>
  <c r="I334" i="17"/>
  <c r="I335" i="17"/>
  <c r="I336" i="17"/>
  <c r="I337" i="17"/>
  <c r="I338" i="17"/>
  <c r="I339" i="17"/>
  <c r="I340" i="17"/>
  <c r="I341" i="17"/>
  <c r="I342" i="17"/>
  <c r="I343" i="17"/>
  <c r="I344" i="17"/>
  <c r="I345" i="17"/>
  <c r="I346" i="17"/>
  <c r="I347" i="17"/>
  <c r="I348" i="17"/>
  <c r="I349" i="17"/>
  <c r="I350" i="17"/>
  <c r="I351" i="17"/>
  <c r="I352" i="17"/>
  <c r="I353" i="17"/>
  <c r="I354" i="17"/>
  <c r="I355" i="17"/>
  <c r="I356" i="17"/>
  <c r="I357" i="17"/>
  <c r="I358" i="17"/>
  <c r="I359" i="17"/>
  <c r="I360" i="17"/>
  <c r="I361" i="17"/>
  <c r="I362" i="17"/>
  <c r="I363" i="17"/>
  <c r="I364" i="17"/>
  <c r="I365" i="17"/>
  <c r="I366" i="17"/>
  <c r="I367" i="17"/>
  <c r="I368" i="17"/>
  <c r="I369" i="17"/>
  <c r="I370" i="17"/>
  <c r="I371" i="17"/>
  <c r="I372" i="17"/>
  <c r="I373" i="17"/>
  <c r="I374" i="17"/>
  <c r="I375" i="17"/>
  <c r="I376" i="17"/>
  <c r="I377" i="17"/>
  <c r="I378" i="17"/>
  <c r="I379" i="17"/>
  <c r="I380" i="17"/>
  <c r="I381" i="17"/>
  <c r="I382" i="17"/>
  <c r="I383" i="17"/>
  <c r="I384" i="17"/>
  <c r="I385" i="17"/>
  <c r="I386" i="17"/>
  <c r="I387" i="17"/>
  <c r="I388" i="17"/>
  <c r="I389" i="17"/>
  <c r="I390" i="17"/>
  <c r="I391" i="17"/>
  <c r="I392" i="17"/>
  <c r="I393" i="17"/>
  <c r="I394" i="17"/>
  <c r="I395" i="17"/>
  <c r="I396" i="17"/>
  <c r="I397" i="17"/>
  <c r="I398" i="17"/>
  <c r="I399" i="17"/>
  <c r="I400" i="17"/>
  <c r="I401" i="17"/>
  <c r="I402" i="17"/>
  <c r="I403" i="17"/>
  <c r="I404" i="17"/>
  <c r="I405" i="17"/>
  <c r="I406" i="17"/>
  <c r="I407" i="17"/>
  <c r="I408" i="17"/>
  <c r="I409" i="17"/>
  <c r="I410" i="17"/>
  <c r="I411" i="17"/>
  <c r="I412" i="17"/>
  <c r="I413" i="17"/>
  <c r="I414" i="17"/>
  <c r="I415" i="17"/>
  <c r="I416" i="17"/>
  <c r="I417" i="17"/>
  <c r="I418" i="17"/>
  <c r="I419" i="17"/>
  <c r="I420" i="17"/>
  <c r="I421" i="17"/>
  <c r="I422" i="17"/>
  <c r="I423" i="17"/>
  <c r="I424" i="17"/>
  <c r="I425" i="17"/>
  <c r="I426" i="17"/>
  <c r="I427" i="17"/>
  <c r="I428" i="17"/>
  <c r="I429" i="17"/>
  <c r="I430" i="17"/>
  <c r="I431" i="17"/>
  <c r="I432" i="17"/>
  <c r="I433" i="17"/>
  <c r="I434" i="17"/>
  <c r="I435" i="17"/>
  <c r="I436" i="17"/>
  <c r="I437" i="17"/>
  <c r="I438" i="17"/>
  <c r="I439" i="17"/>
  <c r="I440" i="17"/>
  <c r="I441" i="17"/>
  <c r="I442" i="17"/>
  <c r="I443" i="17"/>
  <c r="I444" i="17"/>
  <c r="I445" i="17"/>
  <c r="I446" i="17"/>
  <c r="I447" i="17"/>
  <c r="I448" i="17"/>
  <c r="I449" i="17"/>
  <c r="I450" i="17"/>
  <c r="I451" i="17"/>
  <c r="I452" i="17"/>
  <c r="I453" i="17"/>
  <c r="I454" i="17"/>
  <c r="I455" i="17"/>
  <c r="I456" i="17"/>
  <c r="I457" i="17"/>
  <c r="I458" i="17"/>
  <c r="I459" i="17"/>
  <c r="I460" i="17"/>
  <c r="I461" i="17"/>
  <c r="I462" i="17"/>
  <c r="I463" i="17"/>
  <c r="I464" i="17"/>
  <c r="I465" i="17"/>
  <c r="I466" i="17"/>
  <c r="I467" i="17"/>
  <c r="I468" i="17"/>
  <c r="I469" i="17"/>
  <c r="I470" i="17"/>
  <c r="I471" i="17"/>
  <c r="I472" i="17"/>
  <c r="I473" i="17"/>
  <c r="I474" i="17"/>
  <c r="I475" i="17"/>
  <c r="I476" i="17"/>
  <c r="I477" i="17"/>
  <c r="I478" i="17"/>
  <c r="I479" i="17"/>
  <c r="I480" i="17"/>
  <c r="I481" i="17"/>
  <c r="I482" i="17"/>
  <c r="I483" i="17"/>
  <c r="I484" i="17"/>
  <c r="I485" i="17"/>
  <c r="I486" i="17"/>
  <c r="I487" i="17"/>
  <c r="I488" i="17"/>
  <c r="I489" i="17"/>
  <c r="I490" i="17"/>
  <c r="I491" i="17"/>
  <c r="I492" i="17"/>
  <c r="I493" i="17"/>
  <c r="I494" i="17"/>
  <c r="I495" i="17"/>
  <c r="I496" i="17"/>
  <c r="I497" i="17"/>
  <c r="I498" i="17"/>
  <c r="I499" i="17"/>
  <c r="I500" i="17"/>
  <c r="I501" i="17"/>
  <c r="I502" i="17"/>
  <c r="I503" i="17"/>
  <c r="I504" i="17"/>
  <c r="I505" i="17"/>
  <c r="I506" i="17"/>
  <c r="I507" i="17"/>
  <c r="I508" i="17"/>
  <c r="I509" i="17"/>
  <c r="I510" i="17"/>
  <c r="I511" i="17"/>
  <c r="I512" i="17"/>
  <c r="I513" i="17"/>
  <c r="I514" i="17"/>
  <c r="I515" i="17"/>
  <c r="I516" i="17"/>
  <c r="I517" i="17"/>
  <c r="I518" i="17"/>
  <c r="I519" i="17"/>
  <c r="I520" i="17"/>
  <c r="I521" i="17"/>
  <c r="I522" i="17"/>
  <c r="I523" i="17"/>
  <c r="I524" i="17"/>
  <c r="I525" i="17"/>
  <c r="I526" i="17"/>
  <c r="I527" i="17"/>
  <c r="I528" i="17"/>
  <c r="I529" i="17"/>
  <c r="I530" i="17"/>
  <c r="I531" i="17"/>
  <c r="I532" i="17"/>
  <c r="I533" i="17"/>
  <c r="I534" i="17"/>
  <c r="I535" i="17"/>
  <c r="I536" i="17"/>
  <c r="I537" i="17"/>
  <c r="I538" i="17"/>
  <c r="I539" i="17"/>
  <c r="I540" i="17"/>
  <c r="I541" i="17"/>
  <c r="I542" i="17"/>
  <c r="I543" i="17"/>
  <c r="I544" i="17"/>
  <c r="I545" i="17"/>
  <c r="I546" i="17"/>
  <c r="I547" i="17"/>
  <c r="I548" i="17"/>
  <c r="I549" i="17"/>
  <c r="I550" i="17"/>
  <c r="I551" i="17"/>
  <c r="I552" i="17"/>
  <c r="I553" i="17"/>
  <c r="I554" i="17"/>
  <c r="I555" i="17"/>
  <c r="I556" i="17"/>
  <c r="I557" i="17"/>
  <c r="I558" i="17"/>
  <c r="I559" i="17"/>
  <c r="I560" i="17"/>
  <c r="I561" i="17"/>
  <c r="I562" i="17"/>
  <c r="I563" i="17"/>
  <c r="I564" i="17"/>
  <c r="I565" i="17"/>
  <c r="I566" i="17"/>
  <c r="I567" i="17"/>
  <c r="I568" i="17"/>
  <c r="I569" i="17"/>
  <c r="I570" i="17"/>
  <c r="I571" i="17"/>
  <c r="I572" i="17"/>
  <c r="I573" i="17"/>
  <c r="I574" i="17"/>
  <c r="I575" i="17"/>
  <c r="I576" i="17"/>
  <c r="I577" i="17"/>
  <c r="I578" i="17"/>
  <c r="I579" i="17"/>
  <c r="I580" i="17"/>
  <c r="I581" i="17"/>
  <c r="I582" i="17"/>
  <c r="I583" i="17"/>
  <c r="I584" i="17"/>
  <c r="I585" i="17"/>
  <c r="I586" i="17"/>
  <c r="I587" i="17"/>
  <c r="I588" i="17"/>
  <c r="I589" i="17"/>
  <c r="I590" i="17"/>
  <c r="I591" i="17"/>
  <c r="I592" i="17"/>
  <c r="I593" i="17"/>
  <c r="I594" i="17"/>
  <c r="I595" i="17"/>
  <c r="I596" i="17"/>
  <c r="I597" i="17"/>
  <c r="I598" i="17"/>
  <c r="I599" i="17"/>
  <c r="I600" i="17"/>
  <c r="I601" i="17"/>
  <c r="I602" i="17"/>
  <c r="I603" i="17"/>
  <c r="I604" i="17"/>
  <c r="I605" i="17"/>
  <c r="I606" i="17"/>
  <c r="I607" i="17"/>
  <c r="I608" i="17"/>
  <c r="I609" i="17"/>
  <c r="I610" i="17"/>
  <c r="I611" i="17"/>
  <c r="I612" i="17"/>
  <c r="I613" i="17"/>
  <c r="I614" i="17"/>
  <c r="I615" i="17"/>
  <c r="I616" i="17"/>
  <c r="I617" i="17"/>
  <c r="I618" i="17"/>
  <c r="I619" i="17"/>
  <c r="I620" i="17"/>
  <c r="I621" i="17"/>
  <c r="I622" i="17"/>
  <c r="I623" i="17"/>
  <c r="I624" i="17"/>
  <c r="I625" i="17"/>
  <c r="I626" i="17"/>
  <c r="I627" i="17"/>
  <c r="I628" i="17"/>
  <c r="I629" i="17"/>
  <c r="I630" i="17"/>
  <c r="I631" i="17"/>
  <c r="I632" i="17"/>
  <c r="I633" i="17"/>
  <c r="I634" i="17"/>
  <c r="I635" i="17"/>
  <c r="I636" i="17"/>
  <c r="I637" i="17"/>
  <c r="I638" i="17"/>
  <c r="I639" i="17"/>
  <c r="I640" i="17"/>
  <c r="I641" i="17"/>
  <c r="I642" i="17"/>
  <c r="I643" i="17"/>
  <c r="I644" i="17"/>
  <c r="I645" i="17"/>
  <c r="I646" i="17"/>
  <c r="I647" i="17"/>
  <c r="I648" i="17"/>
  <c r="I649" i="17"/>
  <c r="I650" i="17"/>
  <c r="I651" i="17"/>
  <c r="I652" i="17"/>
  <c r="I653" i="17"/>
  <c r="I654" i="17"/>
  <c r="I655" i="17"/>
  <c r="I656" i="17"/>
  <c r="I657" i="17"/>
  <c r="I658" i="17"/>
  <c r="I659" i="17"/>
  <c r="I660" i="17"/>
  <c r="I661" i="17"/>
  <c r="I662" i="17"/>
  <c r="I663" i="17"/>
  <c r="I664" i="17"/>
  <c r="I665" i="17"/>
  <c r="I666" i="17"/>
  <c r="I667" i="17"/>
  <c r="I668" i="17"/>
  <c r="I669" i="17"/>
  <c r="I670" i="17"/>
  <c r="I671" i="17"/>
  <c r="I672" i="17"/>
  <c r="I673" i="17"/>
  <c r="I674" i="17"/>
  <c r="I675" i="17"/>
  <c r="I676" i="17"/>
  <c r="I677" i="17"/>
  <c r="I678" i="17"/>
  <c r="I679" i="17"/>
  <c r="I680" i="17"/>
  <c r="I681" i="17"/>
  <c r="I682" i="17"/>
  <c r="I683" i="17"/>
  <c r="I684" i="17"/>
  <c r="I685" i="17"/>
  <c r="I686" i="17"/>
  <c r="I687" i="17"/>
  <c r="I688" i="17"/>
  <c r="I689" i="17"/>
  <c r="I690" i="17"/>
  <c r="I691" i="17"/>
  <c r="I692" i="17"/>
  <c r="I693" i="17"/>
  <c r="I694" i="17"/>
  <c r="I695" i="17"/>
  <c r="I696" i="17"/>
  <c r="I697" i="17"/>
  <c r="I698" i="17"/>
  <c r="I699" i="17"/>
  <c r="I700" i="17"/>
  <c r="I701" i="17"/>
  <c r="I702" i="17"/>
  <c r="I703" i="17"/>
  <c r="I704" i="17"/>
  <c r="I705" i="17"/>
  <c r="I706" i="17"/>
  <c r="I707" i="17"/>
  <c r="I708" i="17"/>
  <c r="I709" i="17"/>
  <c r="I710" i="17"/>
  <c r="I711" i="17"/>
  <c r="I712" i="17"/>
  <c r="I713" i="17"/>
  <c r="I714" i="17"/>
  <c r="I715" i="17"/>
  <c r="I716" i="17"/>
  <c r="I717" i="17"/>
  <c r="I718" i="17"/>
  <c r="I719" i="17"/>
  <c r="I720" i="17"/>
  <c r="I721" i="17"/>
  <c r="I722" i="17"/>
  <c r="I723" i="17"/>
  <c r="I724" i="17"/>
  <c r="I725" i="17"/>
  <c r="I726" i="17"/>
  <c r="I727" i="17"/>
  <c r="I728" i="17"/>
  <c r="I729" i="17"/>
  <c r="I730" i="17"/>
  <c r="I731" i="17"/>
  <c r="I732" i="17"/>
  <c r="I733" i="17"/>
  <c r="I734" i="17"/>
  <c r="I735" i="17"/>
  <c r="I736" i="17"/>
  <c r="I737" i="17"/>
  <c r="I738" i="17"/>
  <c r="I739" i="17"/>
  <c r="I740" i="17"/>
  <c r="I741" i="17"/>
  <c r="I742" i="17"/>
  <c r="I743" i="17"/>
  <c r="I744" i="17"/>
  <c r="I745" i="17"/>
  <c r="I746" i="17"/>
  <c r="I747" i="17"/>
  <c r="I748" i="17"/>
  <c r="I749" i="17"/>
  <c r="I750" i="17"/>
  <c r="I751" i="17"/>
  <c r="I752" i="17"/>
  <c r="I753" i="17"/>
  <c r="I754" i="17"/>
  <c r="I755" i="17"/>
  <c r="I756" i="17"/>
  <c r="I757" i="17"/>
  <c r="I758" i="17"/>
  <c r="I759" i="17"/>
  <c r="I760" i="17"/>
  <c r="I761" i="17"/>
  <c r="I762" i="17"/>
  <c r="I763" i="17"/>
  <c r="I764" i="17"/>
  <c r="I765" i="17"/>
  <c r="I766" i="17"/>
  <c r="I767" i="17"/>
  <c r="I768" i="17"/>
  <c r="I769" i="17"/>
  <c r="I770" i="17"/>
  <c r="I771" i="17"/>
  <c r="I772" i="17"/>
  <c r="I773" i="17"/>
  <c r="I774" i="17"/>
  <c r="I775" i="17"/>
  <c r="I776" i="17"/>
  <c r="I777" i="17"/>
  <c r="I778" i="17"/>
  <c r="I779" i="17"/>
  <c r="I780" i="17"/>
  <c r="I781" i="17"/>
  <c r="I782" i="17"/>
  <c r="I783" i="17"/>
  <c r="I784" i="17"/>
  <c r="I785" i="17"/>
  <c r="I786" i="17"/>
  <c r="I787" i="17"/>
  <c r="I788" i="17"/>
  <c r="I789" i="17"/>
  <c r="I790" i="17"/>
  <c r="I791" i="17"/>
  <c r="I792" i="17"/>
  <c r="I793" i="17"/>
  <c r="I794" i="17"/>
  <c r="I795" i="17"/>
  <c r="I796" i="17"/>
  <c r="I797" i="17"/>
  <c r="I798" i="17"/>
  <c r="I799" i="17"/>
  <c r="I800" i="17"/>
  <c r="I801" i="17"/>
  <c r="I802" i="17"/>
  <c r="I803" i="17"/>
  <c r="I804" i="17"/>
  <c r="I805" i="17"/>
  <c r="I806" i="17"/>
  <c r="I807" i="17"/>
  <c r="I808" i="17"/>
  <c r="I809" i="17"/>
  <c r="I810" i="17"/>
  <c r="I811" i="17"/>
  <c r="I812" i="17"/>
  <c r="I813" i="17"/>
  <c r="I814" i="17"/>
  <c r="I815" i="17"/>
  <c r="I816" i="17"/>
  <c r="I817" i="17"/>
  <c r="I818" i="17"/>
  <c r="I819" i="17"/>
  <c r="I820" i="17"/>
  <c r="I821" i="17"/>
  <c r="I822" i="17"/>
  <c r="I823" i="17"/>
  <c r="I824" i="17"/>
  <c r="I825" i="17"/>
  <c r="I826" i="17"/>
  <c r="I827" i="17"/>
  <c r="I828" i="17"/>
  <c r="I829" i="17"/>
  <c r="I830" i="17"/>
  <c r="I831" i="17"/>
  <c r="I832" i="17"/>
  <c r="I833" i="17"/>
  <c r="I834" i="17"/>
  <c r="I835" i="17"/>
  <c r="I836" i="17"/>
  <c r="I837" i="17"/>
  <c r="I838" i="17"/>
  <c r="I839" i="17"/>
  <c r="I840" i="17"/>
  <c r="I841" i="17"/>
  <c r="I842" i="17"/>
  <c r="I843" i="17"/>
  <c r="I844" i="17"/>
  <c r="I845" i="17"/>
  <c r="I846" i="17"/>
  <c r="I847" i="17"/>
  <c r="I848" i="17"/>
  <c r="I849" i="17"/>
  <c r="I850" i="17"/>
  <c r="I851" i="17"/>
  <c r="I852" i="17"/>
  <c r="I853" i="17"/>
  <c r="I854" i="17"/>
  <c r="I855" i="17"/>
  <c r="I856" i="17"/>
  <c r="I857" i="17"/>
  <c r="I858" i="17"/>
  <c r="I859" i="17"/>
  <c r="I860" i="17"/>
  <c r="I861" i="17"/>
  <c r="I862" i="17"/>
  <c r="I863" i="17"/>
  <c r="I864" i="17"/>
  <c r="I865" i="17"/>
  <c r="I866" i="17"/>
  <c r="I867" i="17"/>
  <c r="I868" i="17"/>
  <c r="I869" i="17"/>
  <c r="I870" i="17"/>
  <c r="I871" i="17"/>
  <c r="I872" i="17"/>
  <c r="I873" i="17"/>
  <c r="I874" i="17"/>
  <c r="I875" i="17"/>
  <c r="I876" i="17"/>
  <c r="I877" i="17"/>
  <c r="I878" i="17"/>
  <c r="I879" i="17"/>
  <c r="I880" i="17"/>
  <c r="I881" i="17"/>
  <c r="I882" i="17"/>
  <c r="I883" i="17"/>
  <c r="I884" i="17"/>
  <c r="I885" i="17"/>
  <c r="I886" i="17"/>
  <c r="I887" i="17"/>
  <c r="I888" i="17"/>
  <c r="I889" i="17"/>
  <c r="I890" i="17"/>
  <c r="I891" i="17"/>
  <c r="I892" i="17"/>
  <c r="I893" i="17"/>
  <c r="I894" i="17"/>
  <c r="I895" i="17"/>
  <c r="I896" i="17"/>
  <c r="I897" i="17"/>
  <c r="I898" i="17"/>
  <c r="I899" i="17"/>
  <c r="I900" i="17"/>
  <c r="I901" i="17"/>
  <c r="I902" i="17"/>
  <c r="I903" i="17"/>
  <c r="I904" i="17"/>
  <c r="I905" i="17"/>
  <c r="I906" i="17"/>
  <c r="I907" i="17"/>
  <c r="I908" i="17"/>
  <c r="I909" i="17"/>
  <c r="I910" i="17"/>
  <c r="I911" i="17"/>
  <c r="I912" i="17"/>
  <c r="I913" i="17"/>
  <c r="I914" i="17"/>
  <c r="I915" i="17"/>
  <c r="I916" i="17"/>
  <c r="I917" i="17"/>
  <c r="I918" i="17"/>
  <c r="I919" i="17"/>
  <c r="I920" i="17"/>
  <c r="I921" i="17"/>
  <c r="I922" i="17"/>
  <c r="I923" i="17"/>
  <c r="I924" i="17"/>
  <c r="I925" i="17"/>
  <c r="I926" i="17"/>
  <c r="I927" i="17"/>
  <c r="I928" i="17"/>
  <c r="I929" i="17"/>
  <c r="I930" i="17"/>
  <c r="I931" i="17"/>
  <c r="I932" i="17"/>
  <c r="I933" i="17"/>
  <c r="I934" i="17"/>
  <c r="I935" i="17"/>
  <c r="I936" i="17"/>
  <c r="I937" i="17"/>
  <c r="I938" i="17"/>
  <c r="I939" i="17"/>
  <c r="I940" i="17"/>
  <c r="I941" i="17"/>
  <c r="I942" i="17"/>
  <c r="I943" i="17"/>
  <c r="I944" i="17"/>
  <c r="I945" i="17"/>
  <c r="I946" i="17"/>
  <c r="I947" i="17"/>
  <c r="I948" i="17"/>
  <c r="I949" i="17"/>
  <c r="I950" i="17"/>
  <c r="I951" i="17"/>
  <c r="I952" i="17"/>
  <c r="I953" i="17"/>
  <c r="I954" i="17"/>
  <c r="I955" i="17"/>
  <c r="I956" i="17"/>
  <c r="I957" i="17"/>
  <c r="I958" i="17"/>
  <c r="I959" i="17"/>
  <c r="I960" i="17"/>
  <c r="I961" i="17"/>
  <c r="I962" i="17"/>
  <c r="I963" i="17"/>
  <c r="I964" i="17"/>
  <c r="I965" i="17"/>
  <c r="I966" i="17"/>
  <c r="I967" i="17"/>
  <c r="I968" i="17"/>
  <c r="I969" i="17"/>
  <c r="I970" i="17"/>
  <c r="I971" i="17"/>
  <c r="I972" i="17"/>
  <c r="I973" i="17"/>
  <c r="I974" i="17"/>
  <c r="I975" i="17"/>
  <c r="I976" i="17"/>
  <c r="I977" i="17"/>
  <c r="I978" i="17"/>
  <c r="I979" i="17"/>
  <c r="I980" i="17"/>
  <c r="I981" i="17"/>
  <c r="I982" i="17"/>
  <c r="I983" i="17"/>
  <c r="I984" i="17"/>
  <c r="I985" i="17"/>
  <c r="I986" i="17"/>
  <c r="I987" i="17"/>
  <c r="I988" i="17"/>
  <c r="I989" i="17"/>
  <c r="I990" i="17"/>
  <c r="I991" i="17"/>
  <c r="I992" i="17"/>
  <c r="I993" i="17"/>
  <c r="I994" i="17"/>
  <c r="I995" i="17"/>
  <c r="I996" i="17"/>
  <c r="I997" i="17"/>
  <c r="I998" i="17"/>
  <c r="I999" i="17"/>
  <c r="I1000" i="17"/>
  <c r="I1001" i="17"/>
  <c r="G2" i="17"/>
  <c r="H2" i="17" s="1"/>
  <c r="G3" i="17"/>
  <c r="H3" i="17" s="1"/>
  <c r="G4" i="17"/>
  <c r="H4" i="17" s="1"/>
  <c r="G5" i="17"/>
  <c r="H5" i="17" s="1"/>
  <c r="G6" i="17"/>
  <c r="H6" i="17" s="1"/>
  <c r="G7" i="17"/>
  <c r="H7" i="17" s="1"/>
  <c r="G8" i="17"/>
  <c r="H8" i="17" s="1"/>
  <c r="G9" i="17"/>
  <c r="H9" i="17" s="1"/>
  <c r="G10" i="17"/>
  <c r="H10" i="17" s="1"/>
  <c r="G11" i="17"/>
  <c r="H11" i="17" s="1"/>
  <c r="G12" i="17"/>
  <c r="H12" i="17" s="1"/>
  <c r="G13" i="17"/>
  <c r="H13" i="17" s="1"/>
  <c r="G14" i="17"/>
  <c r="H14" i="17" s="1"/>
  <c r="G15" i="17"/>
  <c r="H15" i="17" s="1"/>
  <c r="G16" i="17"/>
  <c r="H16" i="17" s="1"/>
  <c r="G17" i="17"/>
  <c r="H17" i="17" s="1"/>
  <c r="G18" i="17"/>
  <c r="H18" i="17" s="1"/>
  <c r="G19" i="17"/>
  <c r="H19" i="17" s="1"/>
  <c r="G20" i="17"/>
  <c r="H20" i="17" s="1"/>
  <c r="G21" i="17"/>
  <c r="H21" i="17" s="1"/>
  <c r="G22" i="17"/>
  <c r="H22" i="17" s="1"/>
  <c r="G23" i="17"/>
  <c r="H23" i="17" s="1"/>
  <c r="G24" i="17"/>
  <c r="H24" i="17" s="1"/>
  <c r="G25" i="17"/>
  <c r="H25" i="17" s="1"/>
  <c r="G26" i="17"/>
  <c r="H26" i="17" s="1"/>
  <c r="G27" i="17"/>
  <c r="H27" i="17" s="1"/>
  <c r="G28" i="17"/>
  <c r="H28" i="17" s="1"/>
  <c r="G29" i="17"/>
  <c r="H29" i="17" s="1"/>
  <c r="G30" i="17"/>
  <c r="H30" i="17" s="1"/>
  <c r="G31" i="17"/>
  <c r="H31" i="17" s="1"/>
  <c r="G32" i="17"/>
  <c r="H32" i="17" s="1"/>
  <c r="G33" i="17"/>
  <c r="H33" i="17" s="1"/>
  <c r="G34" i="17"/>
  <c r="H34" i="17" s="1"/>
  <c r="G35" i="17"/>
  <c r="H35" i="17" s="1"/>
  <c r="G36" i="17"/>
  <c r="H36" i="17" s="1"/>
  <c r="G37" i="17"/>
  <c r="H37" i="17" s="1"/>
  <c r="G38" i="17"/>
  <c r="H38" i="17" s="1"/>
  <c r="G39" i="17"/>
  <c r="H39" i="17" s="1"/>
  <c r="G40" i="17"/>
  <c r="H40" i="17" s="1"/>
  <c r="G41" i="17"/>
  <c r="H41" i="17" s="1"/>
  <c r="G42" i="17"/>
  <c r="H42" i="17" s="1"/>
  <c r="G43" i="17"/>
  <c r="H43" i="17" s="1"/>
  <c r="G44" i="17"/>
  <c r="H44" i="17" s="1"/>
  <c r="G45" i="17"/>
  <c r="H45" i="17" s="1"/>
  <c r="G46" i="17"/>
  <c r="H46" i="17" s="1"/>
  <c r="G47" i="17"/>
  <c r="H47" i="17" s="1"/>
  <c r="G48" i="17"/>
  <c r="H48" i="17" s="1"/>
  <c r="G49" i="17"/>
  <c r="H49" i="17" s="1"/>
  <c r="G50" i="17"/>
  <c r="H50" i="17" s="1"/>
  <c r="G51" i="17"/>
  <c r="H51" i="17" s="1"/>
  <c r="G52" i="17"/>
  <c r="H52" i="17" s="1"/>
  <c r="G53" i="17"/>
  <c r="H53" i="17" s="1"/>
  <c r="G54" i="17"/>
  <c r="H54" i="17" s="1"/>
  <c r="G55" i="17"/>
  <c r="H55" i="17" s="1"/>
  <c r="G56" i="17"/>
  <c r="H56" i="17" s="1"/>
  <c r="G57" i="17"/>
  <c r="H57" i="17" s="1"/>
  <c r="G58" i="17"/>
  <c r="H58" i="17" s="1"/>
  <c r="G59" i="17"/>
  <c r="H59" i="17" s="1"/>
  <c r="G60" i="17"/>
  <c r="H60" i="17" s="1"/>
  <c r="G61" i="17"/>
  <c r="H61" i="17" s="1"/>
  <c r="G62" i="17"/>
  <c r="H62" i="17" s="1"/>
  <c r="G63" i="17"/>
  <c r="H63" i="17" s="1"/>
  <c r="G64" i="17"/>
  <c r="H64" i="17" s="1"/>
  <c r="G65" i="17"/>
  <c r="H65" i="17" s="1"/>
  <c r="G66" i="17"/>
  <c r="H66" i="17" s="1"/>
  <c r="G67" i="17"/>
  <c r="H67" i="17" s="1"/>
  <c r="G68" i="17"/>
  <c r="H68" i="17" s="1"/>
  <c r="G69" i="17"/>
  <c r="H69" i="17" s="1"/>
  <c r="G70" i="17"/>
  <c r="H70" i="17" s="1"/>
  <c r="G71" i="17"/>
  <c r="H71" i="17" s="1"/>
  <c r="G72" i="17"/>
  <c r="H72" i="17" s="1"/>
  <c r="G73" i="17"/>
  <c r="H73" i="17" s="1"/>
  <c r="G74" i="17"/>
  <c r="H74" i="17" s="1"/>
  <c r="G75" i="17"/>
  <c r="H75" i="17" s="1"/>
  <c r="G76" i="17"/>
  <c r="H76" i="17" s="1"/>
  <c r="G77" i="17"/>
  <c r="H77" i="17" s="1"/>
  <c r="G78" i="17"/>
  <c r="H78" i="17" s="1"/>
  <c r="G79" i="17"/>
  <c r="H79" i="17" s="1"/>
  <c r="G80" i="17"/>
  <c r="H80" i="17" s="1"/>
  <c r="G81" i="17"/>
  <c r="H81" i="17" s="1"/>
  <c r="G82" i="17"/>
  <c r="H82" i="17" s="1"/>
  <c r="G83" i="17"/>
  <c r="H83" i="17" s="1"/>
  <c r="G84" i="17"/>
  <c r="H84" i="17" s="1"/>
  <c r="G85" i="17"/>
  <c r="H85" i="17" s="1"/>
  <c r="G86" i="17"/>
  <c r="H86" i="17" s="1"/>
  <c r="G87" i="17"/>
  <c r="H87" i="17" s="1"/>
  <c r="G88" i="17"/>
  <c r="H88" i="17" s="1"/>
  <c r="G89" i="17"/>
  <c r="H89" i="17" s="1"/>
  <c r="G90" i="17"/>
  <c r="H90" i="17" s="1"/>
  <c r="G91" i="17"/>
  <c r="H91" i="17" s="1"/>
  <c r="G92" i="17"/>
  <c r="H92" i="17" s="1"/>
  <c r="G93" i="17"/>
  <c r="H93" i="17" s="1"/>
  <c r="G94" i="17"/>
  <c r="H94" i="17" s="1"/>
  <c r="G95" i="17"/>
  <c r="H95" i="17" s="1"/>
  <c r="G96" i="17"/>
  <c r="H96" i="17" s="1"/>
  <c r="G97" i="17"/>
  <c r="H97" i="17" s="1"/>
  <c r="G98" i="17"/>
  <c r="H98" i="17" s="1"/>
  <c r="G99" i="17"/>
  <c r="H99" i="17" s="1"/>
  <c r="G100" i="17"/>
  <c r="H100" i="17" s="1"/>
  <c r="G101" i="17"/>
  <c r="H101" i="17" s="1"/>
  <c r="G102" i="17"/>
  <c r="H102" i="17" s="1"/>
  <c r="G103" i="17"/>
  <c r="H103" i="17" s="1"/>
  <c r="G104" i="17"/>
  <c r="H104" i="17" s="1"/>
  <c r="G105" i="17"/>
  <c r="H105" i="17" s="1"/>
  <c r="G106" i="17"/>
  <c r="H106" i="17" s="1"/>
  <c r="G107" i="17"/>
  <c r="H107" i="17" s="1"/>
  <c r="G108" i="17"/>
  <c r="H108" i="17" s="1"/>
  <c r="G109" i="17"/>
  <c r="H109" i="17" s="1"/>
  <c r="G110" i="17"/>
  <c r="H110" i="17" s="1"/>
  <c r="G111" i="17"/>
  <c r="H111" i="17" s="1"/>
  <c r="G112" i="17"/>
  <c r="H112" i="17" s="1"/>
  <c r="G113" i="17"/>
  <c r="H113" i="17" s="1"/>
  <c r="G114" i="17"/>
  <c r="H114" i="17" s="1"/>
  <c r="G115" i="17"/>
  <c r="H115" i="17" s="1"/>
  <c r="G116" i="17"/>
  <c r="H116" i="17" s="1"/>
  <c r="G117" i="17"/>
  <c r="H117" i="17" s="1"/>
  <c r="G118" i="17"/>
  <c r="H118" i="17" s="1"/>
  <c r="G119" i="17"/>
  <c r="H119" i="17" s="1"/>
  <c r="G120" i="17"/>
  <c r="H120" i="17" s="1"/>
  <c r="G121" i="17"/>
  <c r="H121" i="17" s="1"/>
  <c r="G122" i="17"/>
  <c r="H122" i="17" s="1"/>
  <c r="G123" i="17"/>
  <c r="H123" i="17" s="1"/>
  <c r="G124" i="17"/>
  <c r="H124" i="17" s="1"/>
  <c r="G125" i="17"/>
  <c r="H125" i="17" s="1"/>
  <c r="G126" i="17"/>
  <c r="H126" i="17" s="1"/>
  <c r="G127" i="17"/>
  <c r="H127" i="17" s="1"/>
  <c r="G128" i="17"/>
  <c r="H128" i="17" s="1"/>
  <c r="G129" i="17"/>
  <c r="H129" i="17" s="1"/>
  <c r="G130" i="17"/>
  <c r="H130" i="17" s="1"/>
  <c r="G131" i="17"/>
  <c r="H131" i="17" s="1"/>
  <c r="G132" i="17"/>
  <c r="H132" i="17" s="1"/>
  <c r="G133" i="17"/>
  <c r="H133" i="17" s="1"/>
  <c r="G134" i="17"/>
  <c r="H134" i="17" s="1"/>
  <c r="G135" i="17"/>
  <c r="H135" i="17" s="1"/>
  <c r="G136" i="17"/>
  <c r="H136" i="17" s="1"/>
  <c r="G137" i="17"/>
  <c r="H137" i="17" s="1"/>
  <c r="G138" i="17"/>
  <c r="H138" i="17" s="1"/>
  <c r="G139" i="17"/>
  <c r="H139" i="17" s="1"/>
  <c r="G140" i="17"/>
  <c r="H140" i="17" s="1"/>
  <c r="G141" i="17"/>
  <c r="H141" i="17" s="1"/>
  <c r="G142" i="17"/>
  <c r="H142" i="17" s="1"/>
  <c r="G143" i="17"/>
  <c r="H143" i="17" s="1"/>
  <c r="G144" i="17"/>
  <c r="H144" i="17" s="1"/>
  <c r="G145" i="17"/>
  <c r="H145" i="17" s="1"/>
  <c r="G146" i="17"/>
  <c r="H146" i="17" s="1"/>
  <c r="G147" i="17"/>
  <c r="H147" i="17" s="1"/>
  <c r="G148" i="17"/>
  <c r="H148" i="17" s="1"/>
  <c r="G149" i="17"/>
  <c r="H149" i="17" s="1"/>
  <c r="G150" i="17"/>
  <c r="H150" i="17" s="1"/>
  <c r="G151" i="17"/>
  <c r="H151" i="17" s="1"/>
  <c r="G152" i="17"/>
  <c r="H152" i="17" s="1"/>
  <c r="G153" i="17"/>
  <c r="H153" i="17" s="1"/>
  <c r="G154" i="17"/>
  <c r="H154" i="17" s="1"/>
  <c r="G155" i="17"/>
  <c r="H155" i="17" s="1"/>
  <c r="G156" i="17"/>
  <c r="H156" i="17" s="1"/>
  <c r="G157" i="17"/>
  <c r="H157" i="17" s="1"/>
  <c r="G158" i="17"/>
  <c r="H158" i="17" s="1"/>
  <c r="G159" i="17"/>
  <c r="H159" i="17" s="1"/>
  <c r="G160" i="17"/>
  <c r="H160" i="17" s="1"/>
  <c r="G161" i="17"/>
  <c r="H161" i="17" s="1"/>
  <c r="G162" i="17"/>
  <c r="H162" i="17" s="1"/>
  <c r="G163" i="17"/>
  <c r="H163" i="17" s="1"/>
  <c r="G164" i="17"/>
  <c r="H164" i="17" s="1"/>
  <c r="G165" i="17"/>
  <c r="H165" i="17" s="1"/>
  <c r="G166" i="17"/>
  <c r="H166" i="17" s="1"/>
  <c r="G167" i="17"/>
  <c r="H167" i="17" s="1"/>
  <c r="G168" i="17"/>
  <c r="H168" i="17" s="1"/>
  <c r="G169" i="17"/>
  <c r="H169" i="17" s="1"/>
  <c r="G170" i="17"/>
  <c r="H170" i="17" s="1"/>
  <c r="G171" i="17"/>
  <c r="H171" i="17" s="1"/>
  <c r="G172" i="17"/>
  <c r="H172" i="17" s="1"/>
  <c r="G173" i="17"/>
  <c r="H173" i="17" s="1"/>
  <c r="G174" i="17"/>
  <c r="H174" i="17" s="1"/>
  <c r="G175" i="17"/>
  <c r="H175" i="17" s="1"/>
  <c r="G176" i="17"/>
  <c r="H176" i="17" s="1"/>
  <c r="G177" i="17"/>
  <c r="H177" i="17" s="1"/>
  <c r="G178" i="17"/>
  <c r="H178" i="17" s="1"/>
  <c r="G179" i="17"/>
  <c r="H179" i="17" s="1"/>
  <c r="G180" i="17"/>
  <c r="H180" i="17" s="1"/>
  <c r="G181" i="17"/>
  <c r="H181" i="17" s="1"/>
  <c r="G182" i="17"/>
  <c r="H182" i="17" s="1"/>
  <c r="G183" i="17"/>
  <c r="H183" i="17" s="1"/>
  <c r="G184" i="17"/>
  <c r="H184" i="17" s="1"/>
  <c r="G185" i="17"/>
  <c r="H185" i="17" s="1"/>
  <c r="G186" i="17"/>
  <c r="H186" i="17" s="1"/>
  <c r="G187" i="17"/>
  <c r="H187" i="17" s="1"/>
  <c r="G188" i="17"/>
  <c r="H188" i="17" s="1"/>
  <c r="G189" i="17"/>
  <c r="H189" i="17" s="1"/>
  <c r="G190" i="17"/>
  <c r="H190" i="17" s="1"/>
  <c r="G191" i="17"/>
  <c r="H191" i="17" s="1"/>
  <c r="G192" i="17"/>
  <c r="H192" i="17" s="1"/>
  <c r="G193" i="17"/>
  <c r="H193" i="17" s="1"/>
  <c r="G194" i="17"/>
  <c r="H194" i="17" s="1"/>
  <c r="G195" i="17"/>
  <c r="H195" i="17" s="1"/>
  <c r="G196" i="17"/>
  <c r="H196" i="17" s="1"/>
  <c r="G197" i="17"/>
  <c r="H197" i="17" s="1"/>
  <c r="G198" i="17"/>
  <c r="H198" i="17" s="1"/>
  <c r="G199" i="17"/>
  <c r="H199" i="17" s="1"/>
  <c r="G200" i="17"/>
  <c r="H200" i="17" s="1"/>
  <c r="G201" i="17"/>
  <c r="H201" i="17" s="1"/>
  <c r="G202" i="17"/>
  <c r="H202" i="17" s="1"/>
  <c r="G203" i="17"/>
  <c r="H203" i="17" s="1"/>
  <c r="G204" i="17"/>
  <c r="H204" i="17" s="1"/>
  <c r="G205" i="17"/>
  <c r="H205" i="17" s="1"/>
  <c r="G206" i="17"/>
  <c r="H206" i="17" s="1"/>
  <c r="G207" i="17"/>
  <c r="H207" i="17" s="1"/>
  <c r="G208" i="17"/>
  <c r="H208" i="17" s="1"/>
  <c r="G209" i="17"/>
  <c r="H209" i="17" s="1"/>
  <c r="G210" i="17"/>
  <c r="H210" i="17" s="1"/>
  <c r="G211" i="17"/>
  <c r="H211" i="17" s="1"/>
  <c r="G212" i="17"/>
  <c r="H212" i="17" s="1"/>
  <c r="G213" i="17"/>
  <c r="H213" i="17" s="1"/>
  <c r="G214" i="17"/>
  <c r="H214" i="17" s="1"/>
  <c r="G215" i="17"/>
  <c r="H215" i="17" s="1"/>
  <c r="G216" i="17"/>
  <c r="H216" i="17" s="1"/>
  <c r="G217" i="17"/>
  <c r="H217" i="17" s="1"/>
  <c r="G218" i="17"/>
  <c r="H218" i="17" s="1"/>
  <c r="G219" i="17"/>
  <c r="H219" i="17" s="1"/>
  <c r="G220" i="17"/>
  <c r="H220" i="17" s="1"/>
  <c r="G221" i="17"/>
  <c r="H221" i="17" s="1"/>
  <c r="G222" i="17"/>
  <c r="H222" i="17" s="1"/>
  <c r="G223" i="17"/>
  <c r="H223" i="17" s="1"/>
  <c r="G224" i="17"/>
  <c r="H224" i="17" s="1"/>
  <c r="G225" i="17"/>
  <c r="H225" i="17" s="1"/>
  <c r="G226" i="17"/>
  <c r="H226" i="17" s="1"/>
  <c r="G227" i="17"/>
  <c r="H227" i="17" s="1"/>
  <c r="G228" i="17"/>
  <c r="H228" i="17" s="1"/>
  <c r="G229" i="17"/>
  <c r="H229" i="17" s="1"/>
  <c r="G230" i="17"/>
  <c r="H230" i="17" s="1"/>
  <c r="G231" i="17"/>
  <c r="H231" i="17" s="1"/>
  <c r="G232" i="17"/>
  <c r="H232" i="17" s="1"/>
  <c r="G233" i="17"/>
  <c r="H233" i="17" s="1"/>
  <c r="G234" i="17"/>
  <c r="H234" i="17" s="1"/>
  <c r="G235" i="17"/>
  <c r="H235" i="17" s="1"/>
  <c r="G236" i="17"/>
  <c r="H236" i="17" s="1"/>
  <c r="G237" i="17"/>
  <c r="H237" i="17" s="1"/>
  <c r="G238" i="17"/>
  <c r="H238" i="17" s="1"/>
  <c r="G239" i="17"/>
  <c r="H239" i="17" s="1"/>
  <c r="G240" i="17"/>
  <c r="H240" i="17" s="1"/>
  <c r="G241" i="17"/>
  <c r="H241" i="17" s="1"/>
  <c r="G242" i="17"/>
  <c r="H242" i="17" s="1"/>
  <c r="G243" i="17"/>
  <c r="H243" i="17" s="1"/>
  <c r="G244" i="17"/>
  <c r="H244" i="17" s="1"/>
  <c r="G245" i="17"/>
  <c r="H245" i="17" s="1"/>
  <c r="G246" i="17"/>
  <c r="H246" i="17" s="1"/>
  <c r="G247" i="17"/>
  <c r="H247" i="17" s="1"/>
  <c r="G248" i="17"/>
  <c r="H248" i="17" s="1"/>
  <c r="G249" i="17"/>
  <c r="H249" i="17" s="1"/>
  <c r="G250" i="17"/>
  <c r="H250" i="17" s="1"/>
  <c r="G251" i="17"/>
  <c r="H251" i="17" s="1"/>
  <c r="G252" i="17"/>
  <c r="H252" i="17" s="1"/>
  <c r="G253" i="17"/>
  <c r="H253" i="17" s="1"/>
  <c r="G254" i="17"/>
  <c r="H254" i="17" s="1"/>
  <c r="G255" i="17"/>
  <c r="H255" i="17" s="1"/>
  <c r="G256" i="17"/>
  <c r="H256" i="17" s="1"/>
  <c r="G257" i="17"/>
  <c r="H257" i="17" s="1"/>
  <c r="G258" i="17"/>
  <c r="H258" i="17" s="1"/>
  <c r="G259" i="17"/>
  <c r="H259" i="17" s="1"/>
  <c r="G260" i="17"/>
  <c r="H260" i="17" s="1"/>
  <c r="G261" i="17"/>
  <c r="H261" i="17" s="1"/>
  <c r="G262" i="17"/>
  <c r="H262" i="17" s="1"/>
  <c r="G263" i="17"/>
  <c r="H263" i="17" s="1"/>
  <c r="G264" i="17"/>
  <c r="H264" i="17" s="1"/>
  <c r="G265" i="17"/>
  <c r="H265" i="17" s="1"/>
  <c r="G266" i="17"/>
  <c r="H266" i="17" s="1"/>
  <c r="G267" i="17"/>
  <c r="H267" i="17" s="1"/>
  <c r="G268" i="17"/>
  <c r="H268" i="17" s="1"/>
  <c r="G269" i="17"/>
  <c r="H269" i="17" s="1"/>
  <c r="G270" i="17"/>
  <c r="H270" i="17" s="1"/>
  <c r="G271" i="17"/>
  <c r="H271" i="17" s="1"/>
  <c r="G272" i="17"/>
  <c r="H272" i="17" s="1"/>
  <c r="G273" i="17"/>
  <c r="H273" i="17" s="1"/>
  <c r="G274" i="17"/>
  <c r="H274" i="17" s="1"/>
  <c r="G275" i="17"/>
  <c r="H275" i="17" s="1"/>
  <c r="G276" i="17"/>
  <c r="H276" i="17" s="1"/>
  <c r="G277" i="17"/>
  <c r="H277" i="17" s="1"/>
  <c r="G278" i="17"/>
  <c r="H278" i="17" s="1"/>
  <c r="G279" i="17"/>
  <c r="H279" i="17" s="1"/>
  <c r="G280" i="17"/>
  <c r="H280" i="17" s="1"/>
  <c r="G281" i="17"/>
  <c r="H281" i="17" s="1"/>
  <c r="G282" i="17"/>
  <c r="H282" i="17" s="1"/>
  <c r="G283" i="17"/>
  <c r="H283" i="17" s="1"/>
  <c r="G284" i="17"/>
  <c r="H284" i="17" s="1"/>
  <c r="G285" i="17"/>
  <c r="H285" i="17" s="1"/>
  <c r="G286" i="17"/>
  <c r="H286" i="17" s="1"/>
  <c r="G287" i="17"/>
  <c r="H287" i="17" s="1"/>
  <c r="G288" i="17"/>
  <c r="H288" i="17" s="1"/>
  <c r="G289" i="17"/>
  <c r="H289" i="17" s="1"/>
  <c r="G290" i="17"/>
  <c r="H290" i="17" s="1"/>
  <c r="G291" i="17"/>
  <c r="H291" i="17" s="1"/>
  <c r="G292" i="17"/>
  <c r="H292" i="17" s="1"/>
  <c r="G293" i="17"/>
  <c r="H293" i="17" s="1"/>
  <c r="G294" i="17"/>
  <c r="H294" i="17" s="1"/>
  <c r="G295" i="17"/>
  <c r="H295" i="17" s="1"/>
  <c r="G296" i="17"/>
  <c r="H296" i="17" s="1"/>
  <c r="G297" i="17"/>
  <c r="H297" i="17" s="1"/>
  <c r="G298" i="17"/>
  <c r="H298" i="17" s="1"/>
  <c r="G299" i="17"/>
  <c r="H299" i="17" s="1"/>
  <c r="G300" i="17"/>
  <c r="H300" i="17" s="1"/>
  <c r="G301" i="17"/>
  <c r="H301" i="17" s="1"/>
  <c r="G302" i="17"/>
  <c r="H302" i="17" s="1"/>
  <c r="G303" i="17"/>
  <c r="H303" i="17" s="1"/>
  <c r="G304" i="17"/>
  <c r="H304" i="17" s="1"/>
  <c r="G305" i="17"/>
  <c r="H305" i="17" s="1"/>
  <c r="G306" i="17"/>
  <c r="H306" i="17" s="1"/>
  <c r="G307" i="17"/>
  <c r="H307" i="17" s="1"/>
  <c r="G308" i="17"/>
  <c r="H308" i="17" s="1"/>
  <c r="G309" i="17"/>
  <c r="H309" i="17" s="1"/>
  <c r="G310" i="17"/>
  <c r="H310" i="17" s="1"/>
  <c r="G311" i="17"/>
  <c r="H311" i="17" s="1"/>
  <c r="G312" i="17"/>
  <c r="H312" i="17" s="1"/>
  <c r="G313" i="17"/>
  <c r="H313" i="17" s="1"/>
  <c r="G314" i="17"/>
  <c r="H314" i="17" s="1"/>
  <c r="G315" i="17"/>
  <c r="H315" i="17" s="1"/>
  <c r="G316" i="17"/>
  <c r="H316" i="17" s="1"/>
  <c r="G317" i="17"/>
  <c r="H317" i="17" s="1"/>
  <c r="G318" i="17"/>
  <c r="H318" i="17" s="1"/>
  <c r="G319" i="17"/>
  <c r="H319" i="17" s="1"/>
  <c r="G320" i="17"/>
  <c r="H320" i="17" s="1"/>
  <c r="G321" i="17"/>
  <c r="H321" i="17" s="1"/>
  <c r="G322" i="17"/>
  <c r="H322" i="17" s="1"/>
  <c r="G323" i="17"/>
  <c r="H323" i="17" s="1"/>
  <c r="G324" i="17"/>
  <c r="H324" i="17" s="1"/>
  <c r="G325" i="17"/>
  <c r="H325" i="17" s="1"/>
  <c r="G326" i="17"/>
  <c r="H326" i="17" s="1"/>
  <c r="G327" i="17"/>
  <c r="H327" i="17" s="1"/>
  <c r="G328" i="17"/>
  <c r="H328" i="17" s="1"/>
  <c r="G329" i="17"/>
  <c r="H329" i="17" s="1"/>
  <c r="G330" i="17"/>
  <c r="H330" i="17" s="1"/>
  <c r="G331" i="17"/>
  <c r="H331" i="17" s="1"/>
  <c r="G332" i="17"/>
  <c r="H332" i="17" s="1"/>
  <c r="G333" i="17"/>
  <c r="H333" i="17" s="1"/>
  <c r="G334" i="17"/>
  <c r="H334" i="17" s="1"/>
  <c r="G335" i="17"/>
  <c r="H335" i="17" s="1"/>
  <c r="G336" i="17"/>
  <c r="H336" i="17" s="1"/>
  <c r="G337" i="17"/>
  <c r="H337" i="17" s="1"/>
  <c r="G338" i="17"/>
  <c r="H338" i="17" s="1"/>
  <c r="G339" i="17"/>
  <c r="H339" i="17" s="1"/>
  <c r="G340" i="17"/>
  <c r="H340" i="17" s="1"/>
  <c r="G341" i="17"/>
  <c r="H341" i="17" s="1"/>
  <c r="G342" i="17"/>
  <c r="H342" i="17" s="1"/>
  <c r="G343" i="17"/>
  <c r="H343" i="17" s="1"/>
  <c r="G344" i="17"/>
  <c r="H344" i="17" s="1"/>
  <c r="G345" i="17"/>
  <c r="H345" i="17" s="1"/>
  <c r="G346" i="17"/>
  <c r="H346" i="17" s="1"/>
  <c r="G347" i="17"/>
  <c r="H347" i="17" s="1"/>
  <c r="G348" i="17"/>
  <c r="H348" i="17" s="1"/>
  <c r="G349" i="17"/>
  <c r="H349" i="17" s="1"/>
  <c r="G350" i="17"/>
  <c r="H350" i="17" s="1"/>
  <c r="G351" i="17"/>
  <c r="H351" i="17" s="1"/>
  <c r="G352" i="17"/>
  <c r="H352" i="17" s="1"/>
  <c r="G353" i="17"/>
  <c r="H353" i="17" s="1"/>
  <c r="G354" i="17"/>
  <c r="H354" i="17" s="1"/>
  <c r="G355" i="17"/>
  <c r="H355" i="17" s="1"/>
  <c r="G356" i="17"/>
  <c r="H356" i="17" s="1"/>
  <c r="G357" i="17"/>
  <c r="H357" i="17" s="1"/>
  <c r="G358" i="17"/>
  <c r="H358" i="17" s="1"/>
  <c r="G359" i="17"/>
  <c r="H359" i="17" s="1"/>
  <c r="G360" i="17"/>
  <c r="H360" i="17" s="1"/>
  <c r="G361" i="17"/>
  <c r="H361" i="17" s="1"/>
  <c r="G362" i="17"/>
  <c r="H362" i="17" s="1"/>
  <c r="G363" i="17"/>
  <c r="H363" i="17" s="1"/>
  <c r="G364" i="17"/>
  <c r="H364" i="17" s="1"/>
  <c r="G365" i="17"/>
  <c r="H365" i="17" s="1"/>
  <c r="G366" i="17"/>
  <c r="H366" i="17" s="1"/>
  <c r="G367" i="17"/>
  <c r="H367" i="17" s="1"/>
  <c r="G368" i="17"/>
  <c r="H368" i="17" s="1"/>
  <c r="G369" i="17"/>
  <c r="H369" i="17" s="1"/>
  <c r="G370" i="17"/>
  <c r="H370" i="17" s="1"/>
  <c r="G371" i="17"/>
  <c r="H371" i="17" s="1"/>
  <c r="G372" i="17"/>
  <c r="H372" i="17" s="1"/>
  <c r="G373" i="17"/>
  <c r="H373" i="17" s="1"/>
  <c r="G374" i="17"/>
  <c r="H374" i="17" s="1"/>
  <c r="G375" i="17"/>
  <c r="H375" i="17" s="1"/>
  <c r="G376" i="17"/>
  <c r="H376" i="17" s="1"/>
  <c r="G377" i="17"/>
  <c r="H377" i="17" s="1"/>
  <c r="G378" i="17"/>
  <c r="H378" i="17" s="1"/>
  <c r="G379" i="17"/>
  <c r="H379" i="17" s="1"/>
  <c r="G380" i="17"/>
  <c r="H380" i="17" s="1"/>
  <c r="G381" i="17"/>
  <c r="H381" i="17" s="1"/>
  <c r="G382" i="17"/>
  <c r="H382" i="17" s="1"/>
  <c r="G383" i="17"/>
  <c r="H383" i="17" s="1"/>
  <c r="G384" i="17"/>
  <c r="H384" i="17" s="1"/>
  <c r="G385" i="17"/>
  <c r="H385" i="17" s="1"/>
  <c r="G386" i="17"/>
  <c r="H386" i="17" s="1"/>
  <c r="G387" i="17"/>
  <c r="H387" i="17" s="1"/>
  <c r="G388" i="17"/>
  <c r="H388" i="17" s="1"/>
  <c r="G389" i="17"/>
  <c r="H389" i="17" s="1"/>
  <c r="G390" i="17"/>
  <c r="H390" i="17" s="1"/>
  <c r="G391" i="17"/>
  <c r="H391" i="17" s="1"/>
  <c r="G392" i="17"/>
  <c r="H392" i="17" s="1"/>
  <c r="G393" i="17"/>
  <c r="H393" i="17" s="1"/>
  <c r="G394" i="17"/>
  <c r="H394" i="17" s="1"/>
  <c r="G395" i="17"/>
  <c r="H395" i="17" s="1"/>
  <c r="G396" i="17"/>
  <c r="H396" i="17" s="1"/>
  <c r="G397" i="17"/>
  <c r="H397" i="17" s="1"/>
  <c r="G398" i="17"/>
  <c r="H398" i="17" s="1"/>
  <c r="G399" i="17"/>
  <c r="H399" i="17" s="1"/>
  <c r="G400" i="17"/>
  <c r="H400" i="17" s="1"/>
  <c r="G401" i="17"/>
  <c r="H401" i="17" s="1"/>
  <c r="G402" i="17"/>
  <c r="H402" i="17" s="1"/>
  <c r="G403" i="17"/>
  <c r="H403" i="17" s="1"/>
  <c r="G404" i="17"/>
  <c r="H404" i="17" s="1"/>
  <c r="G405" i="17"/>
  <c r="H405" i="17" s="1"/>
  <c r="G406" i="17"/>
  <c r="H406" i="17" s="1"/>
  <c r="G407" i="17"/>
  <c r="H407" i="17" s="1"/>
  <c r="G408" i="17"/>
  <c r="H408" i="17" s="1"/>
  <c r="G409" i="17"/>
  <c r="H409" i="17" s="1"/>
  <c r="G410" i="17"/>
  <c r="H410" i="17" s="1"/>
  <c r="G411" i="17"/>
  <c r="H411" i="17" s="1"/>
  <c r="G412" i="17"/>
  <c r="H412" i="17" s="1"/>
  <c r="G413" i="17"/>
  <c r="H413" i="17" s="1"/>
  <c r="G414" i="17"/>
  <c r="H414" i="17" s="1"/>
  <c r="G415" i="17"/>
  <c r="H415" i="17" s="1"/>
  <c r="G416" i="17"/>
  <c r="H416" i="17" s="1"/>
  <c r="G417" i="17"/>
  <c r="H417" i="17" s="1"/>
  <c r="G418" i="17"/>
  <c r="H418" i="17" s="1"/>
  <c r="G419" i="17"/>
  <c r="H419" i="17" s="1"/>
  <c r="G420" i="17"/>
  <c r="H420" i="17" s="1"/>
  <c r="G421" i="17"/>
  <c r="H421" i="17" s="1"/>
  <c r="G422" i="17"/>
  <c r="H422" i="17" s="1"/>
  <c r="G423" i="17"/>
  <c r="H423" i="17" s="1"/>
  <c r="G424" i="17"/>
  <c r="H424" i="17" s="1"/>
  <c r="G425" i="17"/>
  <c r="H425" i="17" s="1"/>
  <c r="G426" i="17"/>
  <c r="H426" i="17" s="1"/>
  <c r="G427" i="17"/>
  <c r="H427" i="17" s="1"/>
  <c r="G428" i="17"/>
  <c r="H428" i="17" s="1"/>
  <c r="G429" i="17"/>
  <c r="H429" i="17" s="1"/>
  <c r="G430" i="17"/>
  <c r="H430" i="17" s="1"/>
  <c r="G431" i="17"/>
  <c r="H431" i="17" s="1"/>
  <c r="G432" i="17"/>
  <c r="H432" i="17" s="1"/>
  <c r="G433" i="17"/>
  <c r="H433" i="17" s="1"/>
  <c r="G434" i="17"/>
  <c r="H434" i="17" s="1"/>
  <c r="G435" i="17"/>
  <c r="H435" i="17" s="1"/>
  <c r="G436" i="17"/>
  <c r="H436" i="17" s="1"/>
  <c r="G437" i="17"/>
  <c r="H437" i="17" s="1"/>
  <c r="G438" i="17"/>
  <c r="H438" i="17" s="1"/>
  <c r="G439" i="17"/>
  <c r="H439" i="17" s="1"/>
  <c r="G440" i="17"/>
  <c r="H440" i="17" s="1"/>
  <c r="G441" i="17"/>
  <c r="H441" i="17" s="1"/>
  <c r="G442" i="17"/>
  <c r="H442" i="17" s="1"/>
  <c r="G443" i="17"/>
  <c r="H443" i="17" s="1"/>
  <c r="G444" i="17"/>
  <c r="H444" i="17" s="1"/>
  <c r="G445" i="17"/>
  <c r="H445" i="17" s="1"/>
  <c r="G446" i="17"/>
  <c r="H446" i="17" s="1"/>
  <c r="G447" i="17"/>
  <c r="H447" i="17" s="1"/>
  <c r="G448" i="17"/>
  <c r="H448" i="17" s="1"/>
  <c r="G449" i="17"/>
  <c r="H449" i="17" s="1"/>
  <c r="G450" i="17"/>
  <c r="H450" i="17" s="1"/>
  <c r="G451" i="17"/>
  <c r="H451" i="17" s="1"/>
  <c r="G452" i="17"/>
  <c r="H452" i="17" s="1"/>
  <c r="G453" i="17"/>
  <c r="H453" i="17" s="1"/>
  <c r="G454" i="17"/>
  <c r="H454" i="17" s="1"/>
  <c r="G455" i="17"/>
  <c r="H455" i="17" s="1"/>
  <c r="G456" i="17"/>
  <c r="H456" i="17" s="1"/>
  <c r="G457" i="17"/>
  <c r="H457" i="17" s="1"/>
  <c r="G458" i="17"/>
  <c r="H458" i="17" s="1"/>
  <c r="G459" i="17"/>
  <c r="H459" i="17" s="1"/>
  <c r="G460" i="17"/>
  <c r="H460" i="17" s="1"/>
  <c r="G461" i="17"/>
  <c r="H461" i="17" s="1"/>
  <c r="G462" i="17"/>
  <c r="H462" i="17" s="1"/>
  <c r="G463" i="17"/>
  <c r="H463" i="17" s="1"/>
  <c r="G464" i="17"/>
  <c r="H464" i="17" s="1"/>
  <c r="G465" i="17"/>
  <c r="H465" i="17" s="1"/>
  <c r="G466" i="17"/>
  <c r="H466" i="17" s="1"/>
  <c r="G467" i="17"/>
  <c r="H467" i="17" s="1"/>
  <c r="G468" i="17"/>
  <c r="H468" i="17" s="1"/>
  <c r="G469" i="17"/>
  <c r="H469" i="17" s="1"/>
  <c r="G470" i="17"/>
  <c r="H470" i="17" s="1"/>
  <c r="G471" i="17"/>
  <c r="H471" i="17" s="1"/>
  <c r="G472" i="17"/>
  <c r="H472" i="17" s="1"/>
  <c r="G473" i="17"/>
  <c r="H473" i="17" s="1"/>
  <c r="G474" i="17"/>
  <c r="H474" i="17" s="1"/>
  <c r="G475" i="17"/>
  <c r="H475" i="17" s="1"/>
  <c r="G476" i="17"/>
  <c r="H476" i="17" s="1"/>
  <c r="G477" i="17"/>
  <c r="H477" i="17" s="1"/>
  <c r="G478" i="17"/>
  <c r="H478" i="17" s="1"/>
  <c r="G479" i="17"/>
  <c r="H479" i="17" s="1"/>
  <c r="G480" i="17"/>
  <c r="H480" i="17" s="1"/>
  <c r="G481" i="17"/>
  <c r="H481" i="17" s="1"/>
  <c r="G482" i="17"/>
  <c r="H482" i="17" s="1"/>
  <c r="G483" i="17"/>
  <c r="H483" i="17" s="1"/>
  <c r="G484" i="17"/>
  <c r="H484" i="17" s="1"/>
  <c r="G485" i="17"/>
  <c r="H485" i="17" s="1"/>
  <c r="G486" i="17"/>
  <c r="H486" i="17" s="1"/>
  <c r="G487" i="17"/>
  <c r="H487" i="17" s="1"/>
  <c r="G488" i="17"/>
  <c r="H488" i="17" s="1"/>
  <c r="G489" i="17"/>
  <c r="H489" i="17" s="1"/>
  <c r="G490" i="17"/>
  <c r="H490" i="17" s="1"/>
  <c r="G491" i="17"/>
  <c r="H491" i="17" s="1"/>
  <c r="G492" i="17"/>
  <c r="H492" i="17" s="1"/>
  <c r="G493" i="17"/>
  <c r="H493" i="17" s="1"/>
  <c r="G494" i="17"/>
  <c r="H494" i="17" s="1"/>
  <c r="G495" i="17"/>
  <c r="H495" i="17" s="1"/>
  <c r="G496" i="17"/>
  <c r="H496" i="17" s="1"/>
  <c r="G497" i="17"/>
  <c r="H497" i="17" s="1"/>
  <c r="G498" i="17"/>
  <c r="H498" i="17" s="1"/>
  <c r="G499" i="17"/>
  <c r="H499" i="17" s="1"/>
  <c r="G500" i="17"/>
  <c r="H500" i="17" s="1"/>
  <c r="G501" i="17"/>
  <c r="H501" i="17" s="1"/>
  <c r="G502" i="17"/>
  <c r="H502" i="17" s="1"/>
  <c r="G503" i="17"/>
  <c r="H503" i="17" s="1"/>
  <c r="G504" i="17"/>
  <c r="H504" i="17" s="1"/>
  <c r="G505" i="17"/>
  <c r="H505" i="17" s="1"/>
  <c r="G506" i="17"/>
  <c r="H506" i="17" s="1"/>
  <c r="G507" i="17"/>
  <c r="H507" i="17" s="1"/>
  <c r="G508" i="17"/>
  <c r="H508" i="17" s="1"/>
  <c r="G509" i="17"/>
  <c r="H509" i="17" s="1"/>
  <c r="G510" i="17"/>
  <c r="H510" i="17" s="1"/>
  <c r="G511" i="17"/>
  <c r="H511" i="17" s="1"/>
  <c r="G512" i="17"/>
  <c r="H512" i="17" s="1"/>
  <c r="G513" i="17"/>
  <c r="H513" i="17" s="1"/>
  <c r="G514" i="17"/>
  <c r="H514" i="17" s="1"/>
  <c r="G515" i="17"/>
  <c r="H515" i="17" s="1"/>
  <c r="G516" i="17"/>
  <c r="H516" i="17" s="1"/>
  <c r="G517" i="17"/>
  <c r="H517" i="17" s="1"/>
  <c r="G518" i="17"/>
  <c r="H518" i="17" s="1"/>
  <c r="G519" i="17"/>
  <c r="H519" i="17" s="1"/>
  <c r="G520" i="17"/>
  <c r="H520" i="17" s="1"/>
  <c r="G521" i="17"/>
  <c r="H521" i="17" s="1"/>
  <c r="G522" i="17"/>
  <c r="H522" i="17" s="1"/>
  <c r="G523" i="17"/>
  <c r="H523" i="17" s="1"/>
  <c r="G524" i="17"/>
  <c r="H524" i="17" s="1"/>
  <c r="G525" i="17"/>
  <c r="H525" i="17" s="1"/>
  <c r="G526" i="17"/>
  <c r="H526" i="17" s="1"/>
  <c r="G527" i="17"/>
  <c r="H527" i="17" s="1"/>
  <c r="G528" i="17"/>
  <c r="H528" i="17" s="1"/>
  <c r="G529" i="17"/>
  <c r="H529" i="17" s="1"/>
  <c r="G530" i="17"/>
  <c r="H530" i="17" s="1"/>
  <c r="G531" i="17"/>
  <c r="H531" i="17" s="1"/>
  <c r="G532" i="17"/>
  <c r="H532" i="17" s="1"/>
  <c r="G533" i="17"/>
  <c r="H533" i="17" s="1"/>
  <c r="G534" i="17"/>
  <c r="H534" i="17" s="1"/>
  <c r="G535" i="17"/>
  <c r="H535" i="17" s="1"/>
  <c r="G536" i="17"/>
  <c r="H536" i="17" s="1"/>
  <c r="G537" i="17"/>
  <c r="H537" i="17" s="1"/>
  <c r="G538" i="17"/>
  <c r="H538" i="17" s="1"/>
  <c r="G539" i="17"/>
  <c r="H539" i="17" s="1"/>
  <c r="G540" i="17"/>
  <c r="H540" i="17" s="1"/>
  <c r="G541" i="17"/>
  <c r="H541" i="17" s="1"/>
  <c r="G542" i="17"/>
  <c r="H542" i="17" s="1"/>
  <c r="G543" i="17"/>
  <c r="H543" i="17" s="1"/>
  <c r="G544" i="17"/>
  <c r="H544" i="17" s="1"/>
  <c r="G545" i="17"/>
  <c r="H545" i="17" s="1"/>
  <c r="G546" i="17"/>
  <c r="H546" i="17" s="1"/>
  <c r="G547" i="17"/>
  <c r="H547" i="17" s="1"/>
  <c r="G548" i="17"/>
  <c r="H548" i="17" s="1"/>
  <c r="G549" i="17"/>
  <c r="H549" i="17" s="1"/>
  <c r="G550" i="17"/>
  <c r="H550" i="17" s="1"/>
  <c r="G551" i="17"/>
  <c r="H551" i="17" s="1"/>
  <c r="G552" i="17"/>
  <c r="H552" i="17" s="1"/>
  <c r="G553" i="17"/>
  <c r="H553" i="17" s="1"/>
  <c r="G554" i="17"/>
  <c r="H554" i="17" s="1"/>
  <c r="G555" i="17"/>
  <c r="H555" i="17" s="1"/>
  <c r="G556" i="17"/>
  <c r="H556" i="17" s="1"/>
  <c r="G557" i="17"/>
  <c r="H557" i="17" s="1"/>
  <c r="G558" i="17"/>
  <c r="H558" i="17" s="1"/>
  <c r="G559" i="17"/>
  <c r="H559" i="17" s="1"/>
  <c r="G560" i="17"/>
  <c r="H560" i="17" s="1"/>
  <c r="G561" i="17"/>
  <c r="H561" i="17" s="1"/>
  <c r="G562" i="17"/>
  <c r="H562" i="17" s="1"/>
  <c r="G563" i="17"/>
  <c r="H563" i="17" s="1"/>
  <c r="G564" i="17"/>
  <c r="H564" i="17" s="1"/>
  <c r="G565" i="17"/>
  <c r="H565" i="17" s="1"/>
  <c r="G566" i="17"/>
  <c r="H566" i="17" s="1"/>
  <c r="G567" i="17"/>
  <c r="H567" i="17" s="1"/>
  <c r="G568" i="17"/>
  <c r="H568" i="17" s="1"/>
  <c r="G569" i="17"/>
  <c r="H569" i="17" s="1"/>
  <c r="G570" i="17"/>
  <c r="H570" i="17" s="1"/>
  <c r="G571" i="17"/>
  <c r="H571" i="17" s="1"/>
  <c r="G572" i="17"/>
  <c r="H572" i="17" s="1"/>
  <c r="G573" i="17"/>
  <c r="H573" i="17" s="1"/>
  <c r="G574" i="17"/>
  <c r="H574" i="17" s="1"/>
  <c r="G575" i="17"/>
  <c r="H575" i="17" s="1"/>
  <c r="G576" i="17"/>
  <c r="H576" i="17" s="1"/>
  <c r="G577" i="17"/>
  <c r="H577" i="17" s="1"/>
  <c r="G578" i="17"/>
  <c r="H578" i="17" s="1"/>
  <c r="G579" i="17"/>
  <c r="H579" i="17" s="1"/>
  <c r="G580" i="17"/>
  <c r="H580" i="17" s="1"/>
  <c r="G581" i="17"/>
  <c r="H581" i="17" s="1"/>
  <c r="G582" i="17"/>
  <c r="H582" i="17" s="1"/>
  <c r="G583" i="17"/>
  <c r="H583" i="17" s="1"/>
  <c r="G584" i="17"/>
  <c r="H584" i="17" s="1"/>
  <c r="G585" i="17"/>
  <c r="H585" i="17" s="1"/>
  <c r="G586" i="17"/>
  <c r="H586" i="17" s="1"/>
  <c r="G587" i="17"/>
  <c r="H587" i="17" s="1"/>
  <c r="G588" i="17"/>
  <c r="H588" i="17" s="1"/>
  <c r="G589" i="17"/>
  <c r="H589" i="17" s="1"/>
  <c r="G590" i="17"/>
  <c r="H590" i="17" s="1"/>
  <c r="G591" i="17"/>
  <c r="H591" i="17" s="1"/>
  <c r="G592" i="17"/>
  <c r="H592" i="17" s="1"/>
  <c r="G593" i="17"/>
  <c r="H593" i="17" s="1"/>
  <c r="G594" i="17"/>
  <c r="H594" i="17" s="1"/>
  <c r="G595" i="17"/>
  <c r="H595" i="17" s="1"/>
  <c r="G596" i="17"/>
  <c r="H596" i="17" s="1"/>
  <c r="G597" i="17"/>
  <c r="H597" i="17" s="1"/>
  <c r="G598" i="17"/>
  <c r="H598" i="17" s="1"/>
  <c r="G599" i="17"/>
  <c r="H599" i="17" s="1"/>
  <c r="G600" i="17"/>
  <c r="H600" i="17" s="1"/>
  <c r="G601" i="17"/>
  <c r="H601" i="17" s="1"/>
  <c r="G602" i="17"/>
  <c r="H602" i="17" s="1"/>
  <c r="G603" i="17"/>
  <c r="H603" i="17" s="1"/>
  <c r="G604" i="17"/>
  <c r="H604" i="17" s="1"/>
  <c r="G605" i="17"/>
  <c r="H605" i="17" s="1"/>
  <c r="G606" i="17"/>
  <c r="H606" i="17" s="1"/>
  <c r="G607" i="17"/>
  <c r="H607" i="17" s="1"/>
  <c r="G608" i="17"/>
  <c r="H608" i="17" s="1"/>
  <c r="G609" i="17"/>
  <c r="H609" i="17" s="1"/>
  <c r="G610" i="17"/>
  <c r="H610" i="17" s="1"/>
  <c r="G611" i="17"/>
  <c r="H611" i="17" s="1"/>
  <c r="G612" i="17"/>
  <c r="H612" i="17" s="1"/>
  <c r="G613" i="17"/>
  <c r="H613" i="17" s="1"/>
  <c r="G614" i="17"/>
  <c r="H614" i="17" s="1"/>
  <c r="G615" i="17"/>
  <c r="H615" i="17" s="1"/>
  <c r="G616" i="17"/>
  <c r="H616" i="17" s="1"/>
  <c r="G617" i="17"/>
  <c r="H617" i="17" s="1"/>
  <c r="G618" i="17"/>
  <c r="H618" i="17" s="1"/>
  <c r="G619" i="17"/>
  <c r="H619" i="17" s="1"/>
  <c r="G620" i="17"/>
  <c r="H620" i="17" s="1"/>
  <c r="G621" i="17"/>
  <c r="H621" i="17" s="1"/>
  <c r="G622" i="17"/>
  <c r="H622" i="17" s="1"/>
  <c r="G623" i="17"/>
  <c r="H623" i="17" s="1"/>
  <c r="G624" i="17"/>
  <c r="H624" i="17" s="1"/>
  <c r="G625" i="17"/>
  <c r="H625" i="17" s="1"/>
  <c r="G626" i="17"/>
  <c r="H626" i="17" s="1"/>
  <c r="G627" i="17"/>
  <c r="H627" i="17" s="1"/>
  <c r="G628" i="17"/>
  <c r="H628" i="17" s="1"/>
  <c r="G629" i="17"/>
  <c r="H629" i="17" s="1"/>
  <c r="G630" i="17"/>
  <c r="H630" i="17" s="1"/>
  <c r="G631" i="17"/>
  <c r="H631" i="17" s="1"/>
  <c r="G632" i="17"/>
  <c r="H632" i="17" s="1"/>
  <c r="G633" i="17"/>
  <c r="H633" i="17" s="1"/>
  <c r="G634" i="17"/>
  <c r="H634" i="17" s="1"/>
  <c r="G635" i="17"/>
  <c r="H635" i="17" s="1"/>
  <c r="G636" i="17"/>
  <c r="H636" i="17" s="1"/>
  <c r="G637" i="17"/>
  <c r="H637" i="17" s="1"/>
  <c r="G638" i="17"/>
  <c r="H638" i="17" s="1"/>
  <c r="G639" i="17"/>
  <c r="H639" i="17" s="1"/>
  <c r="G640" i="17"/>
  <c r="H640" i="17" s="1"/>
  <c r="G641" i="17"/>
  <c r="H641" i="17" s="1"/>
  <c r="G642" i="17"/>
  <c r="H642" i="17" s="1"/>
  <c r="G643" i="17"/>
  <c r="H643" i="17" s="1"/>
  <c r="G644" i="17"/>
  <c r="H644" i="17" s="1"/>
  <c r="G645" i="17"/>
  <c r="H645" i="17" s="1"/>
  <c r="G646" i="17"/>
  <c r="H646" i="17" s="1"/>
  <c r="G647" i="17"/>
  <c r="H647" i="17" s="1"/>
  <c r="G648" i="17"/>
  <c r="H648" i="17" s="1"/>
  <c r="G649" i="17"/>
  <c r="H649" i="17" s="1"/>
  <c r="G650" i="17"/>
  <c r="H650" i="17" s="1"/>
  <c r="G651" i="17"/>
  <c r="H651" i="17" s="1"/>
  <c r="G652" i="17"/>
  <c r="H652" i="17" s="1"/>
  <c r="G653" i="17"/>
  <c r="H653" i="17" s="1"/>
  <c r="G654" i="17"/>
  <c r="H654" i="17" s="1"/>
  <c r="G655" i="17"/>
  <c r="H655" i="17" s="1"/>
  <c r="G656" i="17"/>
  <c r="H656" i="17" s="1"/>
  <c r="G657" i="17"/>
  <c r="H657" i="17" s="1"/>
  <c r="G658" i="17"/>
  <c r="H658" i="17" s="1"/>
  <c r="G659" i="17"/>
  <c r="H659" i="17" s="1"/>
  <c r="G660" i="17"/>
  <c r="H660" i="17" s="1"/>
  <c r="G661" i="17"/>
  <c r="H661" i="17" s="1"/>
  <c r="G662" i="17"/>
  <c r="H662" i="17" s="1"/>
  <c r="G663" i="17"/>
  <c r="H663" i="17" s="1"/>
  <c r="G664" i="17"/>
  <c r="H664" i="17" s="1"/>
  <c r="G665" i="17"/>
  <c r="H665" i="17" s="1"/>
  <c r="G666" i="17"/>
  <c r="H666" i="17" s="1"/>
  <c r="G667" i="17"/>
  <c r="H667" i="17" s="1"/>
  <c r="G668" i="17"/>
  <c r="H668" i="17" s="1"/>
  <c r="G669" i="17"/>
  <c r="H669" i="17" s="1"/>
  <c r="G670" i="17"/>
  <c r="H670" i="17" s="1"/>
  <c r="G671" i="17"/>
  <c r="H671" i="17" s="1"/>
  <c r="G672" i="17"/>
  <c r="H672" i="17" s="1"/>
  <c r="G673" i="17"/>
  <c r="H673" i="17" s="1"/>
  <c r="G674" i="17"/>
  <c r="H674" i="17" s="1"/>
  <c r="G675" i="17"/>
  <c r="H675" i="17" s="1"/>
  <c r="G676" i="17"/>
  <c r="H676" i="17" s="1"/>
  <c r="G677" i="17"/>
  <c r="H677" i="17" s="1"/>
  <c r="G678" i="17"/>
  <c r="H678" i="17" s="1"/>
  <c r="G679" i="17"/>
  <c r="H679" i="17" s="1"/>
  <c r="G680" i="17"/>
  <c r="H680" i="17" s="1"/>
  <c r="G681" i="17"/>
  <c r="H681" i="17" s="1"/>
  <c r="G682" i="17"/>
  <c r="H682" i="17" s="1"/>
  <c r="G683" i="17"/>
  <c r="H683" i="17" s="1"/>
  <c r="G684" i="17"/>
  <c r="H684" i="17" s="1"/>
  <c r="G685" i="17"/>
  <c r="H685" i="17" s="1"/>
  <c r="G686" i="17"/>
  <c r="H686" i="17" s="1"/>
  <c r="G687" i="17"/>
  <c r="H687" i="17" s="1"/>
  <c r="G688" i="17"/>
  <c r="H688" i="17" s="1"/>
  <c r="G689" i="17"/>
  <c r="H689" i="17" s="1"/>
  <c r="G690" i="17"/>
  <c r="H690" i="17" s="1"/>
  <c r="G691" i="17"/>
  <c r="H691" i="17" s="1"/>
  <c r="G692" i="17"/>
  <c r="H692" i="17" s="1"/>
  <c r="G693" i="17"/>
  <c r="H693" i="17" s="1"/>
  <c r="G694" i="17"/>
  <c r="H694" i="17" s="1"/>
  <c r="G695" i="17"/>
  <c r="H695" i="17" s="1"/>
  <c r="G696" i="17"/>
  <c r="H696" i="17" s="1"/>
  <c r="G697" i="17"/>
  <c r="H697" i="17" s="1"/>
  <c r="G698" i="17"/>
  <c r="H698" i="17" s="1"/>
  <c r="G699" i="17"/>
  <c r="H699" i="17" s="1"/>
  <c r="G700" i="17"/>
  <c r="H700" i="17" s="1"/>
  <c r="G701" i="17"/>
  <c r="H701" i="17" s="1"/>
  <c r="G702" i="17"/>
  <c r="H702" i="17" s="1"/>
  <c r="G703" i="17"/>
  <c r="H703" i="17" s="1"/>
  <c r="G704" i="17"/>
  <c r="H704" i="17" s="1"/>
  <c r="G705" i="17"/>
  <c r="H705" i="17" s="1"/>
  <c r="G706" i="17"/>
  <c r="H706" i="17" s="1"/>
  <c r="G707" i="17"/>
  <c r="H707" i="17" s="1"/>
  <c r="G708" i="17"/>
  <c r="H708" i="17" s="1"/>
  <c r="G709" i="17"/>
  <c r="H709" i="17" s="1"/>
  <c r="G710" i="17"/>
  <c r="H710" i="17" s="1"/>
  <c r="G711" i="17"/>
  <c r="H711" i="17" s="1"/>
  <c r="G712" i="17"/>
  <c r="H712" i="17" s="1"/>
  <c r="G713" i="17"/>
  <c r="H713" i="17" s="1"/>
  <c r="G714" i="17"/>
  <c r="H714" i="17" s="1"/>
  <c r="G715" i="17"/>
  <c r="H715" i="17" s="1"/>
  <c r="G716" i="17"/>
  <c r="H716" i="17" s="1"/>
  <c r="G717" i="17"/>
  <c r="H717" i="17" s="1"/>
  <c r="G718" i="17"/>
  <c r="H718" i="17" s="1"/>
  <c r="G719" i="17"/>
  <c r="H719" i="17" s="1"/>
  <c r="G720" i="17"/>
  <c r="H720" i="17" s="1"/>
  <c r="G721" i="17"/>
  <c r="H721" i="17" s="1"/>
  <c r="G722" i="17"/>
  <c r="H722" i="17" s="1"/>
  <c r="G723" i="17"/>
  <c r="H723" i="17" s="1"/>
  <c r="G724" i="17"/>
  <c r="H724" i="17" s="1"/>
  <c r="G725" i="17"/>
  <c r="H725" i="17" s="1"/>
  <c r="G726" i="17"/>
  <c r="H726" i="17" s="1"/>
  <c r="G727" i="17"/>
  <c r="H727" i="17" s="1"/>
  <c r="G728" i="17"/>
  <c r="H728" i="17" s="1"/>
  <c r="G729" i="17"/>
  <c r="H729" i="17" s="1"/>
  <c r="G730" i="17"/>
  <c r="H730" i="17" s="1"/>
  <c r="G731" i="17"/>
  <c r="H731" i="17" s="1"/>
  <c r="G732" i="17"/>
  <c r="H732" i="17" s="1"/>
  <c r="G733" i="17"/>
  <c r="H733" i="17" s="1"/>
  <c r="G734" i="17"/>
  <c r="H734" i="17" s="1"/>
  <c r="G735" i="17"/>
  <c r="H735" i="17" s="1"/>
  <c r="G736" i="17"/>
  <c r="H736" i="17" s="1"/>
  <c r="G737" i="17"/>
  <c r="H737" i="17" s="1"/>
  <c r="G738" i="17"/>
  <c r="H738" i="17" s="1"/>
  <c r="G739" i="17"/>
  <c r="H739" i="17" s="1"/>
  <c r="G740" i="17"/>
  <c r="H740" i="17" s="1"/>
  <c r="G741" i="17"/>
  <c r="H741" i="17" s="1"/>
  <c r="G742" i="17"/>
  <c r="H742" i="17" s="1"/>
  <c r="G743" i="17"/>
  <c r="H743" i="17" s="1"/>
  <c r="G744" i="17"/>
  <c r="H744" i="17" s="1"/>
  <c r="G745" i="17"/>
  <c r="H745" i="17" s="1"/>
  <c r="G746" i="17"/>
  <c r="H746" i="17" s="1"/>
  <c r="G747" i="17"/>
  <c r="H747" i="17" s="1"/>
  <c r="G748" i="17"/>
  <c r="H748" i="17" s="1"/>
  <c r="G749" i="17"/>
  <c r="H749" i="17" s="1"/>
  <c r="G750" i="17"/>
  <c r="H750" i="17" s="1"/>
  <c r="G751" i="17"/>
  <c r="H751" i="17" s="1"/>
  <c r="G752" i="17"/>
  <c r="H752" i="17" s="1"/>
  <c r="G753" i="17"/>
  <c r="H753" i="17" s="1"/>
  <c r="G754" i="17"/>
  <c r="H754" i="17" s="1"/>
  <c r="G755" i="17"/>
  <c r="H755" i="17" s="1"/>
  <c r="G756" i="17"/>
  <c r="H756" i="17" s="1"/>
  <c r="G757" i="17"/>
  <c r="H757" i="17" s="1"/>
  <c r="G758" i="17"/>
  <c r="H758" i="17" s="1"/>
  <c r="G759" i="17"/>
  <c r="H759" i="17" s="1"/>
  <c r="G760" i="17"/>
  <c r="H760" i="17" s="1"/>
  <c r="G761" i="17"/>
  <c r="H761" i="17" s="1"/>
  <c r="G762" i="17"/>
  <c r="H762" i="17" s="1"/>
  <c r="G763" i="17"/>
  <c r="H763" i="17" s="1"/>
  <c r="G764" i="17"/>
  <c r="H764" i="17" s="1"/>
  <c r="G765" i="17"/>
  <c r="H765" i="17" s="1"/>
  <c r="G766" i="17"/>
  <c r="H766" i="17" s="1"/>
  <c r="G767" i="17"/>
  <c r="H767" i="17" s="1"/>
  <c r="G768" i="17"/>
  <c r="H768" i="17" s="1"/>
  <c r="G769" i="17"/>
  <c r="H769" i="17" s="1"/>
  <c r="G770" i="17"/>
  <c r="H770" i="17" s="1"/>
  <c r="G771" i="17"/>
  <c r="H771" i="17" s="1"/>
  <c r="G772" i="17"/>
  <c r="H772" i="17" s="1"/>
  <c r="G773" i="17"/>
  <c r="H773" i="17" s="1"/>
  <c r="G774" i="17"/>
  <c r="H774" i="17" s="1"/>
  <c r="G775" i="17"/>
  <c r="H775" i="17" s="1"/>
  <c r="G776" i="17"/>
  <c r="H776" i="17" s="1"/>
  <c r="G777" i="17"/>
  <c r="H777" i="17" s="1"/>
  <c r="G778" i="17"/>
  <c r="H778" i="17" s="1"/>
  <c r="G779" i="17"/>
  <c r="H779" i="17" s="1"/>
  <c r="G780" i="17"/>
  <c r="H780" i="17" s="1"/>
  <c r="G781" i="17"/>
  <c r="H781" i="17" s="1"/>
  <c r="G782" i="17"/>
  <c r="H782" i="17" s="1"/>
  <c r="G783" i="17"/>
  <c r="H783" i="17" s="1"/>
  <c r="G784" i="17"/>
  <c r="H784" i="17" s="1"/>
  <c r="G785" i="17"/>
  <c r="H785" i="17" s="1"/>
  <c r="G786" i="17"/>
  <c r="H786" i="17" s="1"/>
  <c r="G787" i="17"/>
  <c r="H787" i="17" s="1"/>
  <c r="G788" i="17"/>
  <c r="H788" i="17" s="1"/>
  <c r="G789" i="17"/>
  <c r="H789" i="17" s="1"/>
  <c r="G790" i="17"/>
  <c r="H790" i="17" s="1"/>
  <c r="G791" i="17"/>
  <c r="H791" i="17" s="1"/>
  <c r="G792" i="17"/>
  <c r="H792" i="17" s="1"/>
  <c r="G793" i="17"/>
  <c r="H793" i="17" s="1"/>
  <c r="G794" i="17"/>
  <c r="H794" i="17" s="1"/>
  <c r="G795" i="17"/>
  <c r="H795" i="17" s="1"/>
  <c r="G796" i="17"/>
  <c r="H796" i="17" s="1"/>
  <c r="G797" i="17"/>
  <c r="H797" i="17" s="1"/>
  <c r="G798" i="17"/>
  <c r="H798" i="17" s="1"/>
  <c r="G799" i="17"/>
  <c r="H799" i="17" s="1"/>
  <c r="G800" i="17"/>
  <c r="H800" i="17" s="1"/>
  <c r="G801" i="17"/>
  <c r="H801" i="17" s="1"/>
  <c r="G802" i="17"/>
  <c r="H802" i="17" s="1"/>
  <c r="G803" i="17"/>
  <c r="H803" i="17" s="1"/>
  <c r="G804" i="17"/>
  <c r="H804" i="17" s="1"/>
  <c r="G805" i="17"/>
  <c r="H805" i="17" s="1"/>
  <c r="G806" i="17"/>
  <c r="H806" i="17" s="1"/>
  <c r="G807" i="17"/>
  <c r="H807" i="17" s="1"/>
  <c r="G808" i="17"/>
  <c r="H808" i="17" s="1"/>
  <c r="G809" i="17"/>
  <c r="H809" i="17" s="1"/>
  <c r="G810" i="17"/>
  <c r="H810" i="17" s="1"/>
  <c r="G811" i="17"/>
  <c r="H811" i="17" s="1"/>
  <c r="G812" i="17"/>
  <c r="H812" i="17" s="1"/>
  <c r="G813" i="17"/>
  <c r="H813" i="17" s="1"/>
  <c r="G814" i="17"/>
  <c r="H814" i="17" s="1"/>
  <c r="G815" i="17"/>
  <c r="H815" i="17" s="1"/>
  <c r="G816" i="17"/>
  <c r="H816" i="17" s="1"/>
  <c r="G817" i="17"/>
  <c r="H817" i="17" s="1"/>
  <c r="G818" i="17"/>
  <c r="H818" i="17" s="1"/>
  <c r="G819" i="17"/>
  <c r="H819" i="17" s="1"/>
  <c r="G820" i="17"/>
  <c r="H820" i="17" s="1"/>
  <c r="G821" i="17"/>
  <c r="H821" i="17" s="1"/>
  <c r="G822" i="17"/>
  <c r="H822" i="17" s="1"/>
  <c r="G823" i="17"/>
  <c r="H823" i="17" s="1"/>
  <c r="G824" i="17"/>
  <c r="H824" i="17" s="1"/>
  <c r="G825" i="17"/>
  <c r="H825" i="17" s="1"/>
  <c r="G826" i="17"/>
  <c r="H826" i="17" s="1"/>
  <c r="G827" i="17"/>
  <c r="H827" i="17" s="1"/>
  <c r="G828" i="17"/>
  <c r="H828" i="17" s="1"/>
  <c r="G829" i="17"/>
  <c r="H829" i="17" s="1"/>
  <c r="G830" i="17"/>
  <c r="H830" i="17" s="1"/>
  <c r="G831" i="17"/>
  <c r="H831" i="17" s="1"/>
  <c r="G832" i="17"/>
  <c r="H832" i="17" s="1"/>
  <c r="G833" i="17"/>
  <c r="H833" i="17" s="1"/>
  <c r="G834" i="17"/>
  <c r="H834" i="17" s="1"/>
  <c r="G835" i="17"/>
  <c r="H835" i="17" s="1"/>
  <c r="G836" i="17"/>
  <c r="H836" i="17" s="1"/>
  <c r="G837" i="17"/>
  <c r="H837" i="17" s="1"/>
  <c r="G838" i="17"/>
  <c r="H838" i="17" s="1"/>
  <c r="G839" i="17"/>
  <c r="H839" i="17" s="1"/>
  <c r="G840" i="17"/>
  <c r="H840" i="17" s="1"/>
  <c r="G841" i="17"/>
  <c r="H841" i="17" s="1"/>
  <c r="G842" i="17"/>
  <c r="H842" i="17" s="1"/>
  <c r="G843" i="17"/>
  <c r="H843" i="17" s="1"/>
  <c r="G844" i="17"/>
  <c r="H844" i="17" s="1"/>
  <c r="G845" i="17"/>
  <c r="H845" i="17" s="1"/>
  <c r="G846" i="17"/>
  <c r="H846" i="17" s="1"/>
  <c r="G847" i="17"/>
  <c r="H847" i="17" s="1"/>
  <c r="G848" i="17"/>
  <c r="H848" i="17" s="1"/>
  <c r="G849" i="17"/>
  <c r="H849" i="17" s="1"/>
  <c r="G850" i="17"/>
  <c r="H850" i="17" s="1"/>
  <c r="G851" i="17"/>
  <c r="H851" i="17" s="1"/>
  <c r="G852" i="17"/>
  <c r="H852" i="17" s="1"/>
  <c r="G853" i="17"/>
  <c r="H853" i="17" s="1"/>
  <c r="G854" i="17"/>
  <c r="H854" i="17" s="1"/>
  <c r="G855" i="17"/>
  <c r="H855" i="17" s="1"/>
  <c r="G856" i="17"/>
  <c r="H856" i="17" s="1"/>
  <c r="G857" i="17"/>
  <c r="H857" i="17" s="1"/>
  <c r="G858" i="17"/>
  <c r="H858" i="17" s="1"/>
  <c r="G859" i="17"/>
  <c r="H859" i="17" s="1"/>
  <c r="G860" i="17"/>
  <c r="H860" i="17" s="1"/>
  <c r="G861" i="17"/>
  <c r="H861" i="17" s="1"/>
  <c r="G862" i="17"/>
  <c r="H862" i="17" s="1"/>
  <c r="G863" i="17"/>
  <c r="H863" i="17" s="1"/>
  <c r="G864" i="17"/>
  <c r="H864" i="17" s="1"/>
  <c r="G865" i="17"/>
  <c r="H865" i="17" s="1"/>
  <c r="G866" i="17"/>
  <c r="H866" i="17" s="1"/>
  <c r="G867" i="17"/>
  <c r="H867" i="17" s="1"/>
  <c r="G868" i="17"/>
  <c r="H868" i="17" s="1"/>
  <c r="G869" i="17"/>
  <c r="H869" i="17" s="1"/>
  <c r="G870" i="17"/>
  <c r="H870" i="17" s="1"/>
  <c r="G871" i="17"/>
  <c r="H871" i="17" s="1"/>
  <c r="G872" i="17"/>
  <c r="H872" i="17" s="1"/>
  <c r="G873" i="17"/>
  <c r="H873" i="17" s="1"/>
  <c r="G874" i="17"/>
  <c r="H874" i="17" s="1"/>
  <c r="G875" i="17"/>
  <c r="H875" i="17" s="1"/>
  <c r="G876" i="17"/>
  <c r="H876" i="17" s="1"/>
  <c r="G877" i="17"/>
  <c r="H877" i="17" s="1"/>
  <c r="G878" i="17"/>
  <c r="H878" i="17" s="1"/>
  <c r="G879" i="17"/>
  <c r="H879" i="17" s="1"/>
  <c r="G880" i="17"/>
  <c r="H880" i="17" s="1"/>
  <c r="G881" i="17"/>
  <c r="H881" i="17" s="1"/>
  <c r="G882" i="17"/>
  <c r="H882" i="17" s="1"/>
  <c r="G883" i="17"/>
  <c r="H883" i="17" s="1"/>
  <c r="G884" i="17"/>
  <c r="H884" i="17" s="1"/>
  <c r="G885" i="17"/>
  <c r="H885" i="17" s="1"/>
  <c r="G886" i="17"/>
  <c r="H886" i="17" s="1"/>
  <c r="G887" i="17"/>
  <c r="H887" i="17" s="1"/>
  <c r="G888" i="17"/>
  <c r="H888" i="17" s="1"/>
  <c r="G889" i="17"/>
  <c r="H889" i="17" s="1"/>
  <c r="G890" i="17"/>
  <c r="H890" i="17" s="1"/>
  <c r="G891" i="17"/>
  <c r="H891" i="17" s="1"/>
  <c r="G892" i="17"/>
  <c r="H892" i="17" s="1"/>
  <c r="G893" i="17"/>
  <c r="H893" i="17" s="1"/>
  <c r="G894" i="17"/>
  <c r="H894" i="17" s="1"/>
  <c r="G895" i="17"/>
  <c r="H895" i="17" s="1"/>
  <c r="G896" i="17"/>
  <c r="H896" i="17" s="1"/>
  <c r="G897" i="17"/>
  <c r="H897" i="17" s="1"/>
  <c r="G898" i="17"/>
  <c r="H898" i="17" s="1"/>
  <c r="G899" i="17"/>
  <c r="H899" i="17" s="1"/>
  <c r="G900" i="17"/>
  <c r="H900" i="17" s="1"/>
  <c r="G901" i="17"/>
  <c r="H901" i="17" s="1"/>
  <c r="G902" i="17"/>
  <c r="H902" i="17" s="1"/>
  <c r="G903" i="17"/>
  <c r="H903" i="17" s="1"/>
  <c r="G904" i="17"/>
  <c r="H904" i="17" s="1"/>
  <c r="G905" i="17"/>
  <c r="H905" i="17" s="1"/>
  <c r="G906" i="17"/>
  <c r="H906" i="17" s="1"/>
  <c r="G907" i="17"/>
  <c r="H907" i="17" s="1"/>
  <c r="G908" i="17"/>
  <c r="H908" i="17" s="1"/>
  <c r="G909" i="17"/>
  <c r="H909" i="17" s="1"/>
  <c r="G910" i="17"/>
  <c r="H910" i="17" s="1"/>
  <c r="G911" i="17"/>
  <c r="H911" i="17" s="1"/>
  <c r="G912" i="17"/>
  <c r="H912" i="17" s="1"/>
  <c r="G913" i="17"/>
  <c r="H913" i="17" s="1"/>
  <c r="G914" i="17"/>
  <c r="H914" i="17" s="1"/>
  <c r="G915" i="17"/>
  <c r="H915" i="17" s="1"/>
  <c r="G916" i="17"/>
  <c r="H916" i="17" s="1"/>
  <c r="G917" i="17"/>
  <c r="H917" i="17" s="1"/>
  <c r="G918" i="17"/>
  <c r="H918" i="17" s="1"/>
  <c r="G919" i="17"/>
  <c r="H919" i="17" s="1"/>
  <c r="G920" i="17"/>
  <c r="H920" i="17" s="1"/>
  <c r="G921" i="17"/>
  <c r="H921" i="17" s="1"/>
  <c r="G922" i="17"/>
  <c r="H922" i="17" s="1"/>
  <c r="G923" i="17"/>
  <c r="H923" i="17" s="1"/>
  <c r="G924" i="17"/>
  <c r="H924" i="17" s="1"/>
  <c r="G925" i="17"/>
  <c r="H925" i="17" s="1"/>
  <c r="G926" i="17"/>
  <c r="H926" i="17" s="1"/>
  <c r="G927" i="17"/>
  <c r="H927" i="17" s="1"/>
  <c r="G928" i="17"/>
  <c r="H928" i="17" s="1"/>
  <c r="G929" i="17"/>
  <c r="H929" i="17" s="1"/>
  <c r="G930" i="17"/>
  <c r="H930" i="17" s="1"/>
  <c r="G931" i="17"/>
  <c r="H931" i="17" s="1"/>
  <c r="G932" i="17"/>
  <c r="H932" i="17" s="1"/>
  <c r="G933" i="17"/>
  <c r="H933" i="17" s="1"/>
  <c r="G934" i="17"/>
  <c r="H934" i="17" s="1"/>
  <c r="G935" i="17"/>
  <c r="H935" i="17" s="1"/>
  <c r="G936" i="17"/>
  <c r="H936" i="17" s="1"/>
  <c r="G937" i="17"/>
  <c r="H937" i="17" s="1"/>
  <c r="G938" i="17"/>
  <c r="H938" i="17" s="1"/>
  <c r="G939" i="17"/>
  <c r="H939" i="17" s="1"/>
  <c r="G940" i="17"/>
  <c r="H940" i="17" s="1"/>
  <c r="G941" i="17"/>
  <c r="H941" i="17" s="1"/>
  <c r="G942" i="17"/>
  <c r="H942" i="17" s="1"/>
  <c r="G943" i="17"/>
  <c r="H943" i="17" s="1"/>
  <c r="G944" i="17"/>
  <c r="H944" i="17" s="1"/>
  <c r="G945" i="17"/>
  <c r="H945" i="17" s="1"/>
  <c r="G946" i="17"/>
  <c r="H946" i="17" s="1"/>
  <c r="G947" i="17"/>
  <c r="H947" i="17" s="1"/>
  <c r="G948" i="17"/>
  <c r="H948" i="17" s="1"/>
  <c r="G949" i="17"/>
  <c r="H949" i="17" s="1"/>
  <c r="G950" i="17"/>
  <c r="H950" i="17" s="1"/>
  <c r="G951" i="17"/>
  <c r="H951" i="17" s="1"/>
  <c r="G952" i="17"/>
  <c r="H952" i="17" s="1"/>
  <c r="G953" i="17"/>
  <c r="H953" i="17" s="1"/>
  <c r="G954" i="17"/>
  <c r="H954" i="17" s="1"/>
  <c r="G955" i="17"/>
  <c r="H955" i="17" s="1"/>
  <c r="G956" i="17"/>
  <c r="H956" i="17" s="1"/>
  <c r="G957" i="17"/>
  <c r="H957" i="17" s="1"/>
  <c r="G958" i="17"/>
  <c r="H958" i="17" s="1"/>
  <c r="G959" i="17"/>
  <c r="H959" i="17" s="1"/>
  <c r="G960" i="17"/>
  <c r="H960" i="17" s="1"/>
  <c r="G961" i="17"/>
  <c r="H961" i="17" s="1"/>
  <c r="G962" i="17"/>
  <c r="H962" i="17" s="1"/>
  <c r="G963" i="17"/>
  <c r="H963" i="17" s="1"/>
  <c r="G964" i="17"/>
  <c r="H964" i="17" s="1"/>
  <c r="G965" i="17"/>
  <c r="H965" i="17" s="1"/>
  <c r="G966" i="17"/>
  <c r="H966" i="17" s="1"/>
  <c r="G967" i="17"/>
  <c r="H967" i="17" s="1"/>
  <c r="G968" i="17"/>
  <c r="H968" i="17" s="1"/>
  <c r="G969" i="17"/>
  <c r="H969" i="17" s="1"/>
  <c r="G970" i="17"/>
  <c r="H970" i="17" s="1"/>
  <c r="G971" i="17"/>
  <c r="H971" i="17" s="1"/>
  <c r="G972" i="17"/>
  <c r="H972" i="17" s="1"/>
  <c r="G973" i="17"/>
  <c r="H973" i="17" s="1"/>
  <c r="G974" i="17"/>
  <c r="H974" i="17" s="1"/>
  <c r="G975" i="17"/>
  <c r="H975" i="17" s="1"/>
  <c r="G976" i="17"/>
  <c r="H976" i="17" s="1"/>
  <c r="G977" i="17"/>
  <c r="H977" i="17" s="1"/>
  <c r="G978" i="17"/>
  <c r="H978" i="17" s="1"/>
  <c r="G979" i="17"/>
  <c r="H979" i="17" s="1"/>
  <c r="G980" i="17"/>
  <c r="H980" i="17" s="1"/>
  <c r="G981" i="17"/>
  <c r="H981" i="17" s="1"/>
  <c r="G982" i="17"/>
  <c r="H982" i="17" s="1"/>
  <c r="G983" i="17"/>
  <c r="H983" i="17" s="1"/>
  <c r="G984" i="17"/>
  <c r="H984" i="17" s="1"/>
  <c r="G985" i="17"/>
  <c r="H985" i="17" s="1"/>
  <c r="G986" i="17"/>
  <c r="H986" i="17" s="1"/>
  <c r="G987" i="17"/>
  <c r="H987" i="17" s="1"/>
  <c r="G988" i="17"/>
  <c r="H988" i="17" s="1"/>
  <c r="G989" i="17"/>
  <c r="H989" i="17" s="1"/>
  <c r="G990" i="17"/>
  <c r="H990" i="17" s="1"/>
  <c r="G991" i="17"/>
  <c r="H991" i="17" s="1"/>
  <c r="G992" i="17"/>
  <c r="H992" i="17" s="1"/>
  <c r="G993" i="17"/>
  <c r="H993" i="17" s="1"/>
  <c r="G994" i="17"/>
  <c r="H994" i="17" s="1"/>
  <c r="G995" i="17"/>
  <c r="H995" i="17" s="1"/>
  <c r="G996" i="17"/>
  <c r="H996" i="17" s="1"/>
  <c r="G997" i="17"/>
  <c r="H997" i="17" s="1"/>
  <c r="G998" i="17"/>
  <c r="H998" i="17" s="1"/>
  <c r="G999" i="17"/>
  <c r="H999" i="17" s="1"/>
  <c r="G1000" i="17"/>
  <c r="H1000" i="17" s="1"/>
  <c r="G1001" i="17"/>
  <c r="H1001" i="17" s="1"/>
</calcChain>
</file>

<file path=xl/sharedStrings.xml><?xml version="1.0" encoding="utf-8"?>
<sst xmlns="http://schemas.openxmlformats.org/spreadsheetml/2006/main" count="27472" uniqueCount="22585">
  <si>
    <t>Order ID</t>
  </si>
  <si>
    <t>Order Date</t>
  </si>
  <si>
    <t>Customer ID</t>
  </si>
  <si>
    <t>Product ID</t>
  </si>
  <si>
    <t>Quantity</t>
  </si>
  <si>
    <t>Customer Name</t>
  </si>
  <si>
    <t>Email</t>
  </si>
  <si>
    <t>Country</t>
  </si>
  <si>
    <t>Coffee Type</t>
  </si>
  <si>
    <t>Roast Type</t>
  </si>
  <si>
    <t>Size</t>
  </si>
  <si>
    <t>Unit Price</t>
  </si>
  <si>
    <t>Loyalty Card</t>
  </si>
  <si>
    <t>QEV-37451-860</t>
  </si>
  <si>
    <t>17670-51384-MA</t>
  </si>
  <si>
    <t>R-M-1</t>
  </si>
  <si>
    <t>E-M-0.5</t>
  </si>
  <si>
    <t>FAA-43335-268</t>
  </si>
  <si>
    <t>21125-22134-PX</t>
  </si>
  <si>
    <t>A-L-1</t>
  </si>
  <si>
    <t>KAC-83089-793</t>
  </si>
  <si>
    <t>23806-46781-OU</t>
  </si>
  <si>
    <t>E-M-1</t>
  </si>
  <si>
    <t>R-L-2.5</t>
  </si>
  <si>
    <t>CVP-18956-553</t>
  </si>
  <si>
    <t>86561-91660-RB</t>
  </si>
  <si>
    <t>L-D-1</t>
  </si>
  <si>
    <t>IPP-31994-879</t>
  </si>
  <si>
    <t>65223-29612-CB</t>
  </si>
  <si>
    <t>E-D-0.5</t>
  </si>
  <si>
    <t>SNZ-65340-705</t>
  </si>
  <si>
    <t>21134-81676-FR</t>
  </si>
  <si>
    <t>L-L-0.2</t>
  </si>
  <si>
    <t>EZT-46571-659</t>
  </si>
  <si>
    <t>03396-68805-ZC</t>
  </si>
  <si>
    <t>R-M-0.5</t>
  </si>
  <si>
    <t>NWQ-70061-912</t>
  </si>
  <si>
    <t>61021-27840-ZN</t>
  </si>
  <si>
    <t>BKK-47233-845</t>
  </si>
  <si>
    <t>76239-90137-UQ</t>
  </si>
  <si>
    <t>A-D-1</t>
  </si>
  <si>
    <t>VQR-01002-970</t>
  </si>
  <si>
    <t>49315-21985-BB</t>
  </si>
  <si>
    <t>E-L-2.5</t>
  </si>
  <si>
    <t>SZW-48378-399</t>
  </si>
  <si>
    <t>34136-36674-OM</t>
  </si>
  <si>
    <t>ITA-87418-783</t>
  </si>
  <si>
    <t>39396-12890-PE</t>
  </si>
  <si>
    <t>R-D-2.5</t>
  </si>
  <si>
    <t>GNZ-46006-527</t>
  </si>
  <si>
    <t>95875-73336-RG</t>
  </si>
  <si>
    <t>L-D-0.2</t>
  </si>
  <si>
    <t>FYQ-78248-319</t>
  </si>
  <si>
    <t>25473-43727-BY</t>
  </si>
  <si>
    <t>R-M-2.5</t>
  </si>
  <si>
    <t>VAU-44387-624</t>
  </si>
  <si>
    <t>99643-51048-IQ</t>
  </si>
  <si>
    <t>A-M-0.2</t>
  </si>
  <si>
    <t>RDW-33155-159</t>
  </si>
  <si>
    <t>62173-15287-CU</t>
  </si>
  <si>
    <t>TDZ-59011-211</t>
  </si>
  <si>
    <t>57611-05522-ST</t>
  </si>
  <si>
    <t>IDU-25793-399</t>
  </si>
  <si>
    <t>76664-37050-DT</t>
  </si>
  <si>
    <t>E-D-0.2</t>
  </si>
  <si>
    <t>NUO-20013-488</t>
  </si>
  <si>
    <t>03090-88267-BQ</t>
  </si>
  <si>
    <t>A-D-0.2</t>
  </si>
  <si>
    <t>UQU-65630-479</t>
  </si>
  <si>
    <t>37651-47492-NC</t>
  </si>
  <si>
    <t>FEO-11834-332</t>
  </si>
  <si>
    <t>95399-57205-HI</t>
  </si>
  <si>
    <t>TKY-71558-096</t>
  </si>
  <si>
    <t>24010-66714-HW</t>
  </si>
  <si>
    <t>A-M-1</t>
  </si>
  <si>
    <t>OXY-65322-253</t>
  </si>
  <si>
    <t>07591-92789-UA</t>
  </si>
  <si>
    <t>E-M-0.2</t>
  </si>
  <si>
    <t>EVP-43500-491</t>
  </si>
  <si>
    <t>49231-44455-IC</t>
  </si>
  <si>
    <t>A-M-0.5</t>
  </si>
  <si>
    <t>WAG-26945-689</t>
  </si>
  <si>
    <t>50124-88608-EO</t>
  </si>
  <si>
    <t>CHE-78995-767</t>
  </si>
  <si>
    <t>00888-74814-UZ</t>
  </si>
  <si>
    <t>A-D-0.5</t>
  </si>
  <si>
    <t>RYZ-14633-602</t>
  </si>
  <si>
    <t>14158-30713-OB</t>
  </si>
  <si>
    <t>WOQ-36015-429</t>
  </si>
  <si>
    <t>51427-89175-QJ</t>
  </si>
  <si>
    <t>L-M-0.2</t>
  </si>
  <si>
    <t>L-M-0.5</t>
  </si>
  <si>
    <t>SCT-60553-454</t>
  </si>
  <si>
    <t>39123-12846-YJ</t>
  </si>
  <si>
    <t>GFK-52063-244</t>
  </si>
  <si>
    <t>44981-99666-XB</t>
  </si>
  <si>
    <t>L-L-0.5</t>
  </si>
  <si>
    <t>AMM-79521-378</t>
  </si>
  <si>
    <t>24825-51803-CQ</t>
  </si>
  <si>
    <t>QUQ-90580-772</t>
  </si>
  <si>
    <t>77634-13918-GJ</t>
  </si>
  <si>
    <t>LGD-24408-274</t>
  </si>
  <si>
    <t>13694-25001-LX</t>
  </si>
  <si>
    <t>HCT-95608-959</t>
  </si>
  <si>
    <t>08523-01791-TI</t>
  </si>
  <si>
    <t>OFX-99147-470</t>
  </si>
  <si>
    <t>49860-68865-AB</t>
  </si>
  <si>
    <t>LUO-37559-016</t>
  </si>
  <si>
    <t>21240-83132-SP</t>
  </si>
  <si>
    <t>L-M-1</t>
  </si>
  <si>
    <t>XWC-20610-167</t>
  </si>
  <si>
    <t>08350-81623-TF</t>
  </si>
  <si>
    <t>GPU-79113-136</t>
  </si>
  <si>
    <t>73284-01385-SJ</t>
  </si>
  <si>
    <t>R-D-0.2</t>
  </si>
  <si>
    <t>ULR-52653-960</t>
  </si>
  <si>
    <t>04152-34436-IE</t>
  </si>
  <si>
    <t>L-L-2.5</t>
  </si>
  <si>
    <t>HPI-42308-142</t>
  </si>
  <si>
    <t>06631-86965-XP</t>
  </si>
  <si>
    <t>XHI-30227-581</t>
  </si>
  <si>
    <t>54619-08558-ZU</t>
  </si>
  <si>
    <t>L-D-2.5</t>
  </si>
  <si>
    <t>DJH-05202-380</t>
  </si>
  <si>
    <t>85589-17020-CX</t>
  </si>
  <si>
    <t>E-M-2.5</t>
  </si>
  <si>
    <t>VMW-26889-781</t>
  </si>
  <si>
    <t>36078-91009-WU</t>
  </si>
  <si>
    <t>A-L-0.2</t>
  </si>
  <si>
    <t>DBU-81099-586</t>
  </si>
  <si>
    <t>15770-27099-GX</t>
  </si>
  <si>
    <t>A-D-2.5</t>
  </si>
  <si>
    <t>PQA-54820-810</t>
  </si>
  <si>
    <t>91460-04823-BX</t>
  </si>
  <si>
    <t>XKB-41924-202</t>
  </si>
  <si>
    <t>45089-52817-WN</t>
  </si>
  <si>
    <t>L-D-0.5</t>
  </si>
  <si>
    <t>DWZ-69106-473</t>
  </si>
  <si>
    <t>76447-50326-IC</t>
  </si>
  <si>
    <t>YHV-68700-050</t>
  </si>
  <si>
    <t>26333-67911-OL</t>
  </si>
  <si>
    <t>KRB-88066-642</t>
  </si>
  <si>
    <t>22107-86640-SB</t>
  </si>
  <si>
    <t>LQU-08404-173</t>
  </si>
  <si>
    <t>09960-34242-LZ</t>
  </si>
  <si>
    <t>L-L-1</t>
  </si>
  <si>
    <t>CWK-60159-881</t>
  </si>
  <si>
    <t>04671-85591-RT</t>
  </si>
  <si>
    <t>EEG-74197-843</t>
  </si>
  <si>
    <t>25729-68859-UA</t>
  </si>
  <si>
    <t>E-L-1</t>
  </si>
  <si>
    <t>UCZ-59708-525</t>
  </si>
  <si>
    <t>05501-86351-NX</t>
  </si>
  <si>
    <t>HUB-47311-849</t>
  </si>
  <si>
    <t>04521-04300-OK</t>
  </si>
  <si>
    <t>WYM-17686-694</t>
  </si>
  <si>
    <t>58689-55264-VK</t>
  </si>
  <si>
    <t>ZYQ-15797-695</t>
  </si>
  <si>
    <t>79436-73011-MM</t>
  </si>
  <si>
    <t>R-D-0.5</t>
  </si>
  <si>
    <t>EEJ-16185-108</t>
  </si>
  <si>
    <t>65552-60476-KY</t>
  </si>
  <si>
    <t>RWR-77888-800</t>
  </si>
  <si>
    <t>69904-02729-YS</t>
  </si>
  <si>
    <t>LHN-75209-742</t>
  </si>
  <si>
    <t>01433-04270-AX</t>
  </si>
  <si>
    <t>TIR-71396-998</t>
  </si>
  <si>
    <t>14204-14186-LA</t>
  </si>
  <si>
    <t>RXF-37618-213</t>
  </si>
  <si>
    <t>32948-34398-HC</t>
  </si>
  <si>
    <t>R-L-0.5</t>
  </si>
  <si>
    <t>ANM-16388-634</t>
  </si>
  <si>
    <t>77343-52608-FF</t>
  </si>
  <si>
    <t>WYL-29300-070</t>
  </si>
  <si>
    <t>42770-36274-QA</t>
  </si>
  <si>
    <t>R-M-0.2</t>
  </si>
  <si>
    <t>JHW-74554-805</t>
  </si>
  <si>
    <t>14103-58987-ZU</t>
  </si>
  <si>
    <t>KYS-27063-603</t>
  </si>
  <si>
    <t>69958-32065-SW</t>
  </si>
  <si>
    <t>GAZ-58626-277</t>
  </si>
  <si>
    <t>69533-84907-FA</t>
  </si>
  <si>
    <t>RPJ-37787-335</t>
  </si>
  <si>
    <t>76005-95461-CI</t>
  </si>
  <si>
    <t>A-M-2.5</t>
  </si>
  <si>
    <t>LEF-83057-763</t>
  </si>
  <si>
    <t>15395-90855-VB</t>
  </si>
  <si>
    <t>RPW-36123-215</t>
  </si>
  <si>
    <t>80640-45811-LB</t>
  </si>
  <si>
    <t>E-L-0.5</t>
  </si>
  <si>
    <t>WLL-59044-117</t>
  </si>
  <si>
    <t>28476-04082-GR</t>
  </si>
  <si>
    <t>R-D-1</t>
  </si>
  <si>
    <t>AWT-22827-563</t>
  </si>
  <si>
    <t>12018-75670-EU</t>
  </si>
  <si>
    <t>R-L-0.2</t>
  </si>
  <si>
    <t>QLM-07145-668</t>
  </si>
  <si>
    <t>86437-17399-FK</t>
  </si>
  <si>
    <t>HVQ-64398-930</t>
  </si>
  <si>
    <t>62979-53167-ML</t>
  </si>
  <si>
    <t>WRT-40778-247</t>
  </si>
  <si>
    <t>54810-81899-HL</t>
  </si>
  <si>
    <t>R-L-1</t>
  </si>
  <si>
    <t>SUB-13006-125</t>
  </si>
  <si>
    <t>26103-41504-IB</t>
  </si>
  <si>
    <t>A-L-0.5</t>
  </si>
  <si>
    <t>CQM-49696-263</t>
  </si>
  <si>
    <t>76534-45229-SG</t>
  </si>
  <si>
    <t>KXN-85094-246</t>
  </si>
  <si>
    <t>81744-27332-RR</t>
  </si>
  <si>
    <t>L-M-2.5</t>
  </si>
  <si>
    <t>XOQ-12405-419</t>
  </si>
  <si>
    <t>91513-75657-PH</t>
  </si>
  <si>
    <t>HYF-10254-369</t>
  </si>
  <si>
    <t>30373-66619-CB</t>
  </si>
  <si>
    <t>XXJ-47000-307</t>
  </si>
  <si>
    <t>31582-23562-FM</t>
  </si>
  <si>
    <t>A-L-2.5</t>
  </si>
  <si>
    <t>ZDK-82166-357</t>
  </si>
  <si>
    <t>81431-12577-VD</t>
  </si>
  <si>
    <t>IHN-19982-362</t>
  </si>
  <si>
    <t>68894-91205-MP</t>
  </si>
  <si>
    <t>VMT-10030-889</t>
  </si>
  <si>
    <t>87602-55754-VN</t>
  </si>
  <si>
    <t>NHL-11063-100</t>
  </si>
  <si>
    <t>39181-35745-WH</t>
  </si>
  <si>
    <t>ROV-87448-086</t>
  </si>
  <si>
    <t>30381-64762-NG</t>
  </si>
  <si>
    <t>DGY-35773-612</t>
  </si>
  <si>
    <t>17503-27693-ZH</t>
  </si>
  <si>
    <t>YWH-50638-556</t>
  </si>
  <si>
    <t>89442-35633-HJ</t>
  </si>
  <si>
    <t>ISL-11200-600</t>
  </si>
  <si>
    <t>13654-85265-IL</t>
  </si>
  <si>
    <t>LBZ-75997-047</t>
  </si>
  <si>
    <t>40946-22090-FP</t>
  </si>
  <si>
    <t>EUH-08089-954</t>
  </si>
  <si>
    <t>29050-93691-TS</t>
  </si>
  <si>
    <t>BLD-12227-251</t>
  </si>
  <si>
    <t>64395-74865-WF</t>
  </si>
  <si>
    <t>OPY-30711-853</t>
  </si>
  <si>
    <t>81861-66046-SU</t>
  </si>
  <si>
    <t>DBC-44122-300</t>
  </si>
  <si>
    <t>13366-78506-KP</t>
  </si>
  <si>
    <t>FJQ-60035-234</t>
  </si>
  <si>
    <t>08847-29858-HN</t>
  </si>
  <si>
    <t>HSF-66926-425</t>
  </si>
  <si>
    <t>00539-42510-RY</t>
  </si>
  <si>
    <t>LQG-41416-375</t>
  </si>
  <si>
    <t>45190-08727-NV</t>
  </si>
  <si>
    <t>VZO-97265-841</t>
  </si>
  <si>
    <t>87049-37901-FU</t>
  </si>
  <si>
    <t>MOR-12987-399</t>
  </si>
  <si>
    <t>34015-31593-JC</t>
  </si>
  <si>
    <t>UOA-23786-489</t>
  </si>
  <si>
    <t>90305-50099-SV</t>
  </si>
  <si>
    <t>AJL-52941-018</t>
  </si>
  <si>
    <t>55871-61935-MF</t>
  </si>
  <si>
    <t>E-D-1</t>
  </si>
  <si>
    <t>XSZ-84273-421</t>
  </si>
  <si>
    <t>15405-60469-TM</t>
  </si>
  <si>
    <t>NUN-48214-216</t>
  </si>
  <si>
    <t>06953-94794-FB</t>
  </si>
  <si>
    <t>AKV-93064-769</t>
  </si>
  <si>
    <t>22305-40299-CY</t>
  </si>
  <si>
    <t>BRB-40903-533</t>
  </si>
  <si>
    <t>09020-56774-GU</t>
  </si>
  <si>
    <t>E-L-0.2</t>
  </si>
  <si>
    <t>GPR-19973-483</t>
  </si>
  <si>
    <t>92926-08470-YS</t>
  </si>
  <si>
    <t>XIY-43041-882</t>
  </si>
  <si>
    <t>07250-63194-JO</t>
  </si>
  <si>
    <t>YGY-98425-969</t>
  </si>
  <si>
    <t>63787-96257-TQ</t>
  </si>
  <si>
    <t>MSB-08397-648</t>
  </si>
  <si>
    <t>49530-25460-RW</t>
  </si>
  <si>
    <t>WDR-06028-345</t>
  </si>
  <si>
    <t>66508-21373-OQ</t>
  </si>
  <si>
    <t>MXM-42948-061</t>
  </si>
  <si>
    <t>20203-03950-FY</t>
  </si>
  <si>
    <t>MGQ-98961-173</t>
  </si>
  <si>
    <t>83895-90735-XH</t>
  </si>
  <si>
    <t>RFH-64349-897</t>
  </si>
  <si>
    <t>61954-61462-RJ</t>
  </si>
  <si>
    <t>TKL-20738-660</t>
  </si>
  <si>
    <t>47939-53158-LS</t>
  </si>
  <si>
    <t>GOW-03198-575</t>
  </si>
  <si>
    <t>61513-27752-FA</t>
  </si>
  <si>
    <t>QJB-90477-635</t>
  </si>
  <si>
    <t>89714-19856-WX</t>
  </si>
  <si>
    <t>MWP-46239-785</t>
  </si>
  <si>
    <t>87979-56781-YV</t>
  </si>
  <si>
    <t>QDV-03406-248</t>
  </si>
  <si>
    <t>74126-88836-KA</t>
  </si>
  <si>
    <t>GPH-40635-105</t>
  </si>
  <si>
    <t>37397-05992-VO</t>
  </si>
  <si>
    <t>JOM-80930-071</t>
  </si>
  <si>
    <t>54904-18397-UD</t>
  </si>
  <si>
    <t>OIL-26493-755</t>
  </si>
  <si>
    <t>19017-95853-EK</t>
  </si>
  <si>
    <t>CYV-13426-645</t>
  </si>
  <si>
    <t>88593-59934-VU</t>
  </si>
  <si>
    <t>WRP-39846-614</t>
  </si>
  <si>
    <t>47493-68564-YM</t>
  </si>
  <si>
    <t>VDZ-76673-968</t>
  </si>
  <si>
    <t>82246-82543-DW</t>
  </si>
  <si>
    <t>VTV-03546-175</t>
  </si>
  <si>
    <t>03384-62101-IY</t>
  </si>
  <si>
    <t>GHR-72274-715</t>
  </si>
  <si>
    <t>86881-41559-OR</t>
  </si>
  <si>
    <t>ZGK-97262-313</t>
  </si>
  <si>
    <t>02536-18494-AQ</t>
  </si>
  <si>
    <t>ZFS-30776-804</t>
  </si>
  <si>
    <t>58638-01029-CB</t>
  </si>
  <si>
    <t>QUU-91729-492</t>
  </si>
  <si>
    <t>90312-11148-LA</t>
  </si>
  <si>
    <t>PVI-72795-960</t>
  </si>
  <si>
    <t>68239-74809-TF</t>
  </si>
  <si>
    <t>PPP-78935-365</t>
  </si>
  <si>
    <t>91074-60023-IP</t>
  </si>
  <si>
    <t>JUO-34131-517</t>
  </si>
  <si>
    <t>07972-83748-JI</t>
  </si>
  <si>
    <t>ZJE-89333-489</t>
  </si>
  <si>
    <t>08694-57330-XR</t>
  </si>
  <si>
    <t>LOO-35324-159</t>
  </si>
  <si>
    <t>68412-11126-YJ</t>
  </si>
  <si>
    <t>JBQ-93412-846</t>
  </si>
  <si>
    <t>69037-66822-DW</t>
  </si>
  <si>
    <t>EHX-66333-637</t>
  </si>
  <si>
    <t>01297-94364-XH</t>
  </si>
  <si>
    <t>WXG-25759-236</t>
  </si>
  <si>
    <t>39919-06540-ZI</t>
  </si>
  <si>
    <t>QNA-31113-984</t>
  </si>
  <si>
    <t>60512-78550-WS</t>
  </si>
  <si>
    <t>ZWI-52029-159</t>
  </si>
  <si>
    <t>40172-12000-AU</t>
  </si>
  <si>
    <t>DFS-49954-707</t>
  </si>
  <si>
    <t>39019-13649-CL</t>
  </si>
  <si>
    <t>VYP-89830-878</t>
  </si>
  <si>
    <t>12715-05198-QU</t>
  </si>
  <si>
    <t>AMT-40418-362</t>
  </si>
  <si>
    <t>04513-76520-QO</t>
  </si>
  <si>
    <t>NFQ-23241-793</t>
  </si>
  <si>
    <t>88446-59251-SQ</t>
  </si>
  <si>
    <t>JQK-64922-985</t>
  </si>
  <si>
    <t>23779-10274-KN</t>
  </si>
  <si>
    <t>YET-17732-678</t>
  </si>
  <si>
    <t>57235-92842-DK</t>
  </si>
  <si>
    <t>NKW-24945-846</t>
  </si>
  <si>
    <t>75977-30364-AY</t>
  </si>
  <si>
    <t>VKA-82720-513</t>
  </si>
  <si>
    <t>12299-30914-NG</t>
  </si>
  <si>
    <t>THA-60599-417</t>
  </si>
  <si>
    <t>59971-35626-YJ</t>
  </si>
  <si>
    <t>MEK-39769-035</t>
  </si>
  <si>
    <t>15380-76513-PS</t>
  </si>
  <si>
    <t>JAF-18294-750</t>
  </si>
  <si>
    <t>73564-98204-EY</t>
  </si>
  <si>
    <t>TME-59627-221</t>
  </si>
  <si>
    <t>72282-40594-RX</t>
  </si>
  <si>
    <t>UDG-65353-824</t>
  </si>
  <si>
    <t>17514-94165-RJ</t>
  </si>
  <si>
    <t>ENQ-42923-176</t>
  </si>
  <si>
    <t>56248-75861-JX</t>
  </si>
  <si>
    <t>CBT-55781-720</t>
  </si>
  <si>
    <t>97855-54761-IS</t>
  </si>
  <si>
    <t>NEU-86533-016</t>
  </si>
  <si>
    <t>96544-91644-IT</t>
  </si>
  <si>
    <t>BYU-58154-603</t>
  </si>
  <si>
    <t>51971-70393-QM</t>
  </si>
  <si>
    <t>EHJ-05910-257</t>
  </si>
  <si>
    <t>06812-11924-IK</t>
  </si>
  <si>
    <t>EIL-44855-309</t>
  </si>
  <si>
    <t>59741-90220-OW</t>
  </si>
  <si>
    <t>HCA-87224-420</t>
  </si>
  <si>
    <t>62682-27930-PD</t>
  </si>
  <si>
    <t>ABO-29054-365</t>
  </si>
  <si>
    <t>00256-19905-YG</t>
  </si>
  <si>
    <t>TKN-58485-031</t>
  </si>
  <si>
    <t>38890-22576-UI</t>
  </si>
  <si>
    <t>RCK-04069-371</t>
  </si>
  <si>
    <t>94573-61802-PH</t>
  </si>
  <si>
    <t>IRJ-67095-738</t>
  </si>
  <si>
    <t>86447-02699-UT</t>
  </si>
  <si>
    <t>VEA-31961-977</t>
  </si>
  <si>
    <t>51432-27169-KN</t>
  </si>
  <si>
    <t>BAF-42286-205</t>
  </si>
  <si>
    <t>43074-00987-PB</t>
  </si>
  <si>
    <t>WOR-52762-511</t>
  </si>
  <si>
    <t>04739-85772-QT</t>
  </si>
  <si>
    <t>ZWK-03995-815</t>
  </si>
  <si>
    <t>28279-78469-YW</t>
  </si>
  <si>
    <t>CKF-43291-846</t>
  </si>
  <si>
    <t>91829-99544-DS</t>
  </si>
  <si>
    <t>RMW-74160-339</t>
  </si>
  <si>
    <t>38978-59582-JP</t>
  </si>
  <si>
    <t>FMT-94584-786</t>
  </si>
  <si>
    <t>86504-96610-BH</t>
  </si>
  <si>
    <t>NWT-78222-575</t>
  </si>
  <si>
    <t>75986-98864-EZ</t>
  </si>
  <si>
    <t>EOI-02511-919</t>
  </si>
  <si>
    <t>66776-88682-RG</t>
  </si>
  <si>
    <t>UCT-03935-589</t>
  </si>
  <si>
    <t>85851-78384-DM</t>
  </si>
  <si>
    <t>SBI-60013-494</t>
  </si>
  <si>
    <t>55232-81621-BX</t>
  </si>
  <si>
    <t>QRA-73277-814</t>
  </si>
  <si>
    <t>80310-92912-JA</t>
  </si>
  <si>
    <t>EQE-31648-909</t>
  </si>
  <si>
    <t>19821-05175-WZ</t>
  </si>
  <si>
    <t>QOO-24615-950</t>
  </si>
  <si>
    <t>01338-83217-GV</t>
  </si>
  <si>
    <t>WDV-73864-037</t>
  </si>
  <si>
    <t>66044-25298-TA</t>
  </si>
  <si>
    <t>PKR-88575-066</t>
  </si>
  <si>
    <t>28728-47861-TZ</t>
  </si>
  <si>
    <t>BWR-85735-955</t>
  </si>
  <si>
    <t>32638-38620-AX</t>
  </si>
  <si>
    <t>YFX-64795-136</t>
  </si>
  <si>
    <t>83163-65741-IH</t>
  </si>
  <si>
    <t>DDO-71442-967</t>
  </si>
  <si>
    <t>89422-58281-FD</t>
  </si>
  <si>
    <t>ILQ-11027-588</t>
  </si>
  <si>
    <t>76293-30918-DQ</t>
  </si>
  <si>
    <t>KRZ-13868-122</t>
  </si>
  <si>
    <t>86779-84838-EJ</t>
  </si>
  <si>
    <t>VRM-93594-914</t>
  </si>
  <si>
    <t>66806-41795-MX</t>
  </si>
  <si>
    <t>HXL-22497-359</t>
  </si>
  <si>
    <t>64875-71224-UI</t>
  </si>
  <si>
    <t>NOP-21394-646</t>
  </si>
  <si>
    <t>16982-35708-BZ</t>
  </si>
  <si>
    <t>FTV-77095-168</t>
  </si>
  <si>
    <t>66708-26678-QK</t>
  </si>
  <si>
    <t>BOR-02906-411</t>
  </si>
  <si>
    <t>08743-09057-OO</t>
  </si>
  <si>
    <t>WMP-68847-770</t>
  </si>
  <si>
    <t>37490-01572-JW</t>
  </si>
  <si>
    <t>TMO-22785-872</t>
  </si>
  <si>
    <t>01811-60350-CU</t>
  </si>
  <si>
    <t>TJG-73587-353</t>
  </si>
  <si>
    <t>24766-58139-GT</t>
  </si>
  <si>
    <t>OOU-61343-455</t>
  </si>
  <si>
    <t>90123-70970-NY</t>
  </si>
  <si>
    <t>RMA-08327-369</t>
  </si>
  <si>
    <t>93809-05424-MG</t>
  </si>
  <si>
    <t>SFB-97929-779</t>
  </si>
  <si>
    <t>85425-33494-HQ</t>
  </si>
  <si>
    <t>AUP-10128-606</t>
  </si>
  <si>
    <t>54387-64897-XC</t>
  </si>
  <si>
    <t>YTW-40242-005</t>
  </si>
  <si>
    <t>01035-70465-UO</t>
  </si>
  <si>
    <t>PRP-53390-819</t>
  </si>
  <si>
    <t>84260-39432-ML</t>
  </si>
  <si>
    <t>GSJ-01065-125</t>
  </si>
  <si>
    <t>69779-40609-RS</t>
  </si>
  <si>
    <t>YQU-65147-580</t>
  </si>
  <si>
    <t>80247-70000-HT</t>
  </si>
  <si>
    <t>QPM-95832-683</t>
  </si>
  <si>
    <t>35058-04550-VC</t>
  </si>
  <si>
    <t>BNQ-88920-567</t>
  </si>
  <si>
    <t>27226-53717-SY</t>
  </si>
  <si>
    <t>PUX-47906-110</t>
  </si>
  <si>
    <t>02002-98725-CH</t>
  </si>
  <si>
    <t>COL-72079-610</t>
  </si>
  <si>
    <t>38487-01549-MV</t>
  </si>
  <si>
    <t>LBC-45686-819</t>
  </si>
  <si>
    <t>98573-41811-EQ</t>
  </si>
  <si>
    <t>BLQ-03709-265</t>
  </si>
  <si>
    <t>72463-75685-MV</t>
  </si>
  <si>
    <t>VFZ-91673-181</t>
  </si>
  <si>
    <t>10225-91535-AI</t>
  </si>
  <si>
    <t>WKD-81956-870</t>
  </si>
  <si>
    <t>48090-06534-HI</t>
  </si>
  <si>
    <t>TNI-91067-006</t>
  </si>
  <si>
    <t>80444-58185-FX</t>
  </si>
  <si>
    <t>IZA-61469-812</t>
  </si>
  <si>
    <t>13561-92774-WP</t>
  </si>
  <si>
    <t>PSS-22466-862</t>
  </si>
  <si>
    <t>11550-78378-GE</t>
  </si>
  <si>
    <t>REH-56504-397</t>
  </si>
  <si>
    <t>90961-35603-RP</t>
  </si>
  <si>
    <t>ALA-62598-016</t>
  </si>
  <si>
    <t>57145-03803-ZL</t>
  </si>
  <si>
    <t>EYE-70374-835</t>
  </si>
  <si>
    <t>89115-11966-VF</t>
  </si>
  <si>
    <t>CCZ-19589-212</t>
  </si>
  <si>
    <t>05754-41702-FG</t>
  </si>
  <si>
    <t>BPT-83989-157</t>
  </si>
  <si>
    <t>84269-49816-ML</t>
  </si>
  <si>
    <t>YFH-87456-208</t>
  </si>
  <si>
    <t>23600-98432-ME</t>
  </si>
  <si>
    <t>JLN-14700-924</t>
  </si>
  <si>
    <t>79058-02767-CP</t>
  </si>
  <si>
    <t>JVW-22582-137</t>
  </si>
  <si>
    <t>89208-74646-UK</t>
  </si>
  <si>
    <t>LAA-41879-001</t>
  </si>
  <si>
    <t>11408-81032-UR</t>
  </si>
  <si>
    <t>BRV-64870-915</t>
  </si>
  <si>
    <t>32070-55528-UG</t>
  </si>
  <si>
    <t>RGJ-12544-083</t>
  </si>
  <si>
    <t>48873-84433-PN</t>
  </si>
  <si>
    <t>JJX-83339-346</t>
  </si>
  <si>
    <t>32928-18158-OW</t>
  </si>
  <si>
    <t>BIU-21970-705</t>
  </si>
  <si>
    <t>89711-56688-GG</t>
  </si>
  <si>
    <t>ELJ-87741-745</t>
  </si>
  <si>
    <t>48389-71976-JB</t>
  </si>
  <si>
    <t>SGI-48226-857</t>
  </si>
  <si>
    <t>84033-80762-EQ</t>
  </si>
  <si>
    <t>AHV-66988-037</t>
  </si>
  <si>
    <t>12743-00952-KO</t>
  </si>
  <si>
    <t>ISK-42066-094</t>
  </si>
  <si>
    <t>41505-42181-EF</t>
  </si>
  <si>
    <t>FTC-35822-530</t>
  </si>
  <si>
    <t>14307-87663-KB</t>
  </si>
  <si>
    <t>VSS-56247-688</t>
  </si>
  <si>
    <t>08360-19442-GB</t>
  </si>
  <si>
    <t>HVW-25584-144</t>
  </si>
  <si>
    <t>93405-51204-UW</t>
  </si>
  <si>
    <t>MUY-15309-209</t>
  </si>
  <si>
    <t>97152-03355-IW</t>
  </si>
  <si>
    <t>VAJ-44572-469</t>
  </si>
  <si>
    <t>79216-73157-TE</t>
  </si>
  <si>
    <t>YJU-84377-606</t>
  </si>
  <si>
    <t>20259-47723-AC</t>
  </si>
  <si>
    <t>VNC-93921-469</t>
  </si>
  <si>
    <t>04666-71569-RI</t>
  </si>
  <si>
    <t>OGB-91614-810</t>
  </si>
  <si>
    <t>08909-77713-CG</t>
  </si>
  <si>
    <t>BQI-61647-496</t>
  </si>
  <si>
    <t>84340-73931-VV</t>
  </si>
  <si>
    <t>IOM-51636-823</t>
  </si>
  <si>
    <t>04609-95151-XH</t>
  </si>
  <si>
    <t>GGD-38107-641</t>
  </si>
  <si>
    <t>99562-88650-YF</t>
  </si>
  <si>
    <t>LTO-95975-728</t>
  </si>
  <si>
    <t>46560-73885-PJ</t>
  </si>
  <si>
    <t>IGM-84664-265</t>
  </si>
  <si>
    <t>80179-44620-WN</t>
  </si>
  <si>
    <t>SKO-45740-621</t>
  </si>
  <si>
    <t>FOJ-02234-063</t>
  </si>
  <si>
    <t>59081-87231-VP</t>
  </si>
  <si>
    <t>E-D-2.5</t>
  </si>
  <si>
    <t>MSJ-11909-468</t>
  </si>
  <si>
    <t>07878-45872-CC</t>
  </si>
  <si>
    <t>DKB-78053-329</t>
  </si>
  <si>
    <t>12444-05174-OO</t>
  </si>
  <si>
    <t>DFZ-45083-941</t>
  </si>
  <si>
    <t>34665-62561-AU</t>
  </si>
  <si>
    <t>OTA-40969-710</t>
  </si>
  <si>
    <t>77877-11993-QH</t>
  </si>
  <si>
    <t>GRH-45571-667</t>
  </si>
  <si>
    <t>32291-18308-YZ</t>
  </si>
  <si>
    <t>NXV-05302-067</t>
  </si>
  <si>
    <t>25754-33191-ZI</t>
  </si>
  <si>
    <t>VZH-86274-142</t>
  </si>
  <si>
    <t>53120-45532-KL</t>
  </si>
  <si>
    <t>KIX-93248-135</t>
  </si>
  <si>
    <t>36605-83052-WB</t>
  </si>
  <si>
    <t>AXR-10962-010</t>
  </si>
  <si>
    <t>53683-35977-KI</t>
  </si>
  <si>
    <t>IHS-71573-008</t>
  </si>
  <si>
    <t>07972-83134-NM</t>
  </si>
  <si>
    <t>QTR-19001-114</t>
  </si>
  <si>
    <t>WBK-62297-910</t>
  </si>
  <si>
    <t>25514-23938-IQ</t>
  </si>
  <si>
    <t>OGY-19377-175</t>
  </si>
  <si>
    <t>49084-44492-OJ</t>
  </si>
  <si>
    <t>ESR-66651-814</t>
  </si>
  <si>
    <t>76624-72205-CK</t>
  </si>
  <si>
    <t>CPX-46916-770</t>
  </si>
  <si>
    <t>12729-50170-JE</t>
  </si>
  <si>
    <t>MDC-03318-645</t>
  </si>
  <si>
    <t>43974-44760-QI</t>
  </si>
  <si>
    <t>SFF-86059-407</t>
  </si>
  <si>
    <t>30585-48726-BK</t>
  </si>
  <si>
    <t>SCL-94540-788</t>
  </si>
  <si>
    <t>16123-07017-TY</t>
  </si>
  <si>
    <t>HVU-21634-076</t>
  </si>
  <si>
    <t>27723-45097-MH</t>
  </si>
  <si>
    <t>XUS-73326-418</t>
  </si>
  <si>
    <t>37078-56703-AF</t>
  </si>
  <si>
    <t>XWD-18933-006</t>
  </si>
  <si>
    <t>79420-11075-MY</t>
  </si>
  <si>
    <t>HPD-65272-772</t>
  </si>
  <si>
    <t>57504-13456-UO</t>
  </si>
  <si>
    <t>JEG-93140-224</t>
  </si>
  <si>
    <t>53751-57560-CN</t>
  </si>
  <si>
    <t>NNH-62058-950</t>
  </si>
  <si>
    <t>96112-42558-EA</t>
  </si>
  <si>
    <t>LTD-71429-845</t>
  </si>
  <si>
    <t>03157-23165-UB</t>
  </si>
  <si>
    <t>MPV-26985-215</t>
  </si>
  <si>
    <t>51466-52850-AG</t>
  </si>
  <si>
    <t>IYO-10245-081</t>
  </si>
  <si>
    <t>57145-31023-FK</t>
  </si>
  <si>
    <t>BYZ-39669-954</t>
  </si>
  <si>
    <t>66408-53777-VE</t>
  </si>
  <si>
    <t>EFB-72860-209</t>
  </si>
  <si>
    <t>53035-99701-WG</t>
  </si>
  <si>
    <t>GMM-72397-378</t>
  </si>
  <si>
    <t>45899-92796-EI</t>
  </si>
  <si>
    <t>LYP-52345-883</t>
  </si>
  <si>
    <t>17649-28133-PY</t>
  </si>
  <si>
    <t>DFK-35846-692</t>
  </si>
  <si>
    <t>49612-33852-CN</t>
  </si>
  <si>
    <t>XAH-93337-609</t>
  </si>
  <si>
    <t>66976-43829-YG</t>
  </si>
  <si>
    <t>QKA-72582-644</t>
  </si>
  <si>
    <t>64852-04619-XZ</t>
  </si>
  <si>
    <t>ZDK-84567-102</t>
  </si>
  <si>
    <t>58690-31815-VY</t>
  </si>
  <si>
    <t>WAV-38301-984</t>
  </si>
  <si>
    <t>62863-81239-DT</t>
  </si>
  <si>
    <t>KZR-33023-209</t>
  </si>
  <si>
    <t>21177-40725-CF</t>
  </si>
  <si>
    <t>ULM-49433-003</t>
  </si>
  <si>
    <t>99421-80253-UI</t>
  </si>
  <si>
    <t>SIB-83254-136</t>
  </si>
  <si>
    <t>45315-50206-DK</t>
  </si>
  <si>
    <t>NOK-50349-551</t>
  </si>
  <si>
    <t>09595-95726-OV</t>
  </si>
  <si>
    <t>YIS-96268-844</t>
  </si>
  <si>
    <t>60221-67036-TD</t>
  </si>
  <si>
    <t>CXI-04933-855</t>
  </si>
  <si>
    <t>62923-29397-KX</t>
  </si>
  <si>
    <t>IZU-90429-382</t>
  </si>
  <si>
    <t>33011-52383-BA</t>
  </si>
  <si>
    <t>WIT-40912-783</t>
  </si>
  <si>
    <t>86768-91598-FA</t>
  </si>
  <si>
    <t>PSD-57291-590</t>
  </si>
  <si>
    <t>37191-12203-MX</t>
  </si>
  <si>
    <t>GOI-41472-677</t>
  </si>
  <si>
    <t>16545-76328-JY</t>
  </si>
  <si>
    <t>KTX-17944-494</t>
  </si>
  <si>
    <t>74330-29286-RO</t>
  </si>
  <si>
    <t>RDM-99811-230</t>
  </si>
  <si>
    <t>22349-47389-GY</t>
  </si>
  <si>
    <t>JTU-55897-581</t>
  </si>
  <si>
    <t>70290-38099-GB</t>
  </si>
  <si>
    <t>CRK-07584-240</t>
  </si>
  <si>
    <t>18741-72071-PP</t>
  </si>
  <si>
    <t>MKE-75518-399</t>
  </si>
  <si>
    <t>62588-82624-II</t>
  </si>
  <si>
    <t>AEL-51169-725</t>
  </si>
  <si>
    <t>37430-29579-HD</t>
  </si>
  <si>
    <t>ZGM-83108-823</t>
  </si>
  <si>
    <t>84132-22322-QT</t>
  </si>
  <si>
    <t>JBP-78754-392</t>
  </si>
  <si>
    <t>RNH-54912-747</t>
  </si>
  <si>
    <t>37445-17791-NQ</t>
  </si>
  <si>
    <t>JDS-33440-914</t>
  </si>
  <si>
    <t>58511-10548-ZU</t>
  </si>
  <si>
    <t>SYX-48878-182</t>
  </si>
  <si>
    <t>47725-34771-FJ</t>
  </si>
  <si>
    <t>ZGD-94763-868</t>
  </si>
  <si>
    <t>53086-67334-KT</t>
  </si>
  <si>
    <t>CZY-70361-485</t>
  </si>
  <si>
    <t>83308-82257-UN</t>
  </si>
  <si>
    <t>RJR-12175-899</t>
  </si>
  <si>
    <t>37274-08534-FM</t>
  </si>
  <si>
    <t>ELB-07929-407</t>
  </si>
  <si>
    <t>54004-04664-AA</t>
  </si>
  <si>
    <t>UJQ-54441-340</t>
  </si>
  <si>
    <t>26822-19510-SD</t>
  </si>
  <si>
    <t>OWY-43108-475</t>
  </si>
  <si>
    <t>06432-73165-ML</t>
  </si>
  <si>
    <t>GNO-91911-159</t>
  </si>
  <si>
    <t>96503-31833-CW</t>
  </si>
  <si>
    <t>CNY-06284-066</t>
  </si>
  <si>
    <t>63985-64148-MG</t>
  </si>
  <si>
    <t>OQS-46321-904</t>
  </si>
  <si>
    <t>19597-91185-CM</t>
  </si>
  <si>
    <t>IBW-87442-480</t>
  </si>
  <si>
    <t>79814-23626-JR</t>
  </si>
  <si>
    <t>DGZ-82537-477</t>
  </si>
  <si>
    <t>43439-94003-DW</t>
  </si>
  <si>
    <t>LPS-39089-432</t>
  </si>
  <si>
    <t>97655-45555-LI</t>
  </si>
  <si>
    <t>MQU-86100-929</t>
  </si>
  <si>
    <t>64418-01720-VW</t>
  </si>
  <si>
    <t>XUR-14132-391</t>
  </si>
  <si>
    <t>96836-09258-RI</t>
  </si>
  <si>
    <t>OVI-27064-381</t>
  </si>
  <si>
    <t>SHP-17012-870</t>
  </si>
  <si>
    <t>69529-07533-CV</t>
  </si>
  <si>
    <t>FDY-03414-903</t>
  </si>
  <si>
    <t>94840-49457-UD</t>
  </si>
  <si>
    <t>WXT-85291-143</t>
  </si>
  <si>
    <t>81414-81273-DK</t>
  </si>
  <si>
    <t>QNP-18893-547</t>
  </si>
  <si>
    <t>76930-61689-CH</t>
  </si>
  <si>
    <t>DOH-92927-530</t>
  </si>
  <si>
    <t>12839-56537-TQ</t>
  </si>
  <si>
    <t>HGJ-82768-173</t>
  </si>
  <si>
    <t>62741-01322-HU</t>
  </si>
  <si>
    <t>YPT-95383-088</t>
  </si>
  <si>
    <t>OYH-16533-767</t>
  </si>
  <si>
    <t>44932-34838-RM</t>
  </si>
  <si>
    <t>DWW-28642-549</t>
  </si>
  <si>
    <t>91181-19412-RQ</t>
  </si>
  <si>
    <t>CGO-79583-871</t>
  </si>
  <si>
    <t>37182-54930-XC</t>
  </si>
  <si>
    <t>TFY-52090-386</t>
  </si>
  <si>
    <t>08613-17327-XT</t>
  </si>
  <si>
    <t>NYY-73968-094</t>
  </si>
  <si>
    <t>70451-38048-AH</t>
  </si>
  <si>
    <t>QEY-71761-460</t>
  </si>
  <si>
    <t>35442-75769-PL</t>
  </si>
  <si>
    <t>GKQ-82603-910</t>
  </si>
  <si>
    <t>83737-56117-JE</t>
  </si>
  <si>
    <t>IOB-32673-745</t>
  </si>
  <si>
    <t>07095-81281-NJ</t>
  </si>
  <si>
    <t>YAU-98893-150</t>
  </si>
  <si>
    <t>77043-48851-HG</t>
  </si>
  <si>
    <t>XNM-14163-951</t>
  </si>
  <si>
    <t>78224-60622-KH</t>
  </si>
  <si>
    <t>JPB-45297-000</t>
  </si>
  <si>
    <t>83105-86631-IU</t>
  </si>
  <si>
    <t>MOU-74341-266</t>
  </si>
  <si>
    <t>99358-65399-TC</t>
  </si>
  <si>
    <t>DHJ-87461-571</t>
  </si>
  <si>
    <t>94525-76037-JP</t>
  </si>
  <si>
    <t>DKM-97676-850</t>
  </si>
  <si>
    <t>UEB-09112-118</t>
  </si>
  <si>
    <t>82718-93677-XO</t>
  </si>
  <si>
    <t>ORZ-67699-748</t>
  </si>
  <si>
    <t>44708-78241-DF</t>
  </si>
  <si>
    <t>JXP-28398-485</t>
  </si>
  <si>
    <t>23039-93032-FN</t>
  </si>
  <si>
    <t>WWH-92259-198</t>
  </si>
  <si>
    <t>35256-12529-FT</t>
  </si>
  <si>
    <t>FLR-82914-153</t>
  </si>
  <si>
    <t>86100-33488-WP</t>
  </si>
  <si>
    <t>AMB-93600-000</t>
  </si>
  <si>
    <t>64435-53100-WM</t>
  </si>
  <si>
    <t>FEP-36895-658</t>
  </si>
  <si>
    <t>44699-43836-UH</t>
  </si>
  <si>
    <t>RXW-91413-276</t>
  </si>
  <si>
    <t>29588-35679-RG</t>
  </si>
  <si>
    <t>SDB-77492-188</t>
  </si>
  <si>
    <t>64815-54078-HH</t>
  </si>
  <si>
    <t>RZN-65182-395</t>
  </si>
  <si>
    <t>59572-41990-XY</t>
  </si>
  <si>
    <t>HDQ-86094-507</t>
  </si>
  <si>
    <t>32481-61533-ZJ</t>
  </si>
  <si>
    <t>YXO-79631-417</t>
  </si>
  <si>
    <t>31587-92570-HL</t>
  </si>
  <si>
    <t>SNF-57032-096</t>
  </si>
  <si>
    <t>93832-04799-ID</t>
  </si>
  <si>
    <t>DGL-29648-995</t>
  </si>
  <si>
    <t>59367-30821-ZQ</t>
  </si>
  <si>
    <t>GPU-65651-504</t>
  </si>
  <si>
    <t>83947-45528-ET</t>
  </si>
  <si>
    <t>OJU-34452-896</t>
  </si>
  <si>
    <t>60799-92593-CX</t>
  </si>
  <si>
    <t>GZS-50547-887</t>
  </si>
  <si>
    <t>61600-55136-UM</t>
  </si>
  <si>
    <t>ESR-54041-053</t>
  </si>
  <si>
    <t>59771-90302-OF</t>
  </si>
  <si>
    <t>OGD-10781-526</t>
  </si>
  <si>
    <t>16880-78077-FB</t>
  </si>
  <si>
    <t>FVH-29271-315</t>
  </si>
  <si>
    <t>74415-50873-FC</t>
  </si>
  <si>
    <t>BNZ-20544-633</t>
  </si>
  <si>
    <t>31798-95707-NR</t>
  </si>
  <si>
    <t>FUX-85791-078</t>
  </si>
  <si>
    <t>59122-08794-WT</t>
  </si>
  <si>
    <t>YXP-20078-116</t>
  </si>
  <si>
    <t>37238-52421-JJ</t>
  </si>
  <si>
    <t>VQV-59984-866</t>
  </si>
  <si>
    <t>48854-01899-FN</t>
  </si>
  <si>
    <t>JEH-37276-048</t>
  </si>
  <si>
    <t>80896-38819-DW</t>
  </si>
  <si>
    <t>VYD-28555-589</t>
  </si>
  <si>
    <t>29814-01459-RC</t>
  </si>
  <si>
    <t>WUG-76466-650</t>
  </si>
  <si>
    <t>RJV-08261-583</t>
  </si>
  <si>
    <t>48497-29281-FE</t>
  </si>
  <si>
    <t>PMR-56062-609</t>
  </si>
  <si>
    <t>43605-12616-YH</t>
  </si>
  <si>
    <t>XLD-12920-505</t>
  </si>
  <si>
    <t>21907-75962-VB</t>
  </si>
  <si>
    <t>UBW-50312-037</t>
  </si>
  <si>
    <t>69503-12127-YD</t>
  </si>
  <si>
    <t>QAW-05889-019</t>
  </si>
  <si>
    <t>68810-07329-EU</t>
  </si>
  <si>
    <t>EPT-12715-397</t>
  </si>
  <si>
    <t>08478-75251-OG</t>
  </si>
  <si>
    <t>DHT-93810-053</t>
  </si>
  <si>
    <t>17005-82030-EA</t>
  </si>
  <si>
    <t>DMY-96037-963</t>
  </si>
  <si>
    <t>42179-95059-DO</t>
  </si>
  <si>
    <t>MBM-55936-917</t>
  </si>
  <si>
    <t>55989-39849-WO</t>
  </si>
  <si>
    <t>TPA-93614-840</t>
  </si>
  <si>
    <t>28932-49296-TM</t>
  </si>
  <si>
    <t>WDM-77521-710</t>
  </si>
  <si>
    <t>86144-10144-CB</t>
  </si>
  <si>
    <t>EIP-19142-462</t>
  </si>
  <si>
    <t>60973-72562-DQ</t>
  </si>
  <si>
    <t>ZZL-76364-387</t>
  </si>
  <si>
    <t>11263-86515-VU</t>
  </si>
  <si>
    <t>GMF-18638-786</t>
  </si>
  <si>
    <t>60004-62976-NI</t>
  </si>
  <si>
    <t>TDJ-20844-787</t>
  </si>
  <si>
    <t>77876-28498-HI</t>
  </si>
  <si>
    <t>BWK-39400-446</t>
  </si>
  <si>
    <t>61302-06948-EH</t>
  </si>
  <si>
    <t>LCB-02099-995</t>
  </si>
  <si>
    <t>06757-96251-UH</t>
  </si>
  <si>
    <t>UBA-43678-174</t>
  </si>
  <si>
    <t>44530-75983-OD</t>
  </si>
  <si>
    <t>UDH-24280-432</t>
  </si>
  <si>
    <t>44865-58249-RY</t>
  </si>
  <si>
    <t>IDQ-20193-502</t>
  </si>
  <si>
    <t>36021-61205-DF</t>
  </si>
  <si>
    <t>DJG-14442-608</t>
  </si>
  <si>
    <t>75716-12782-SS</t>
  </si>
  <si>
    <t>DWB-61381-370</t>
  </si>
  <si>
    <t>11812-00461-KH</t>
  </si>
  <si>
    <t>FRD-17347-990</t>
  </si>
  <si>
    <t>46681-78850-ZW</t>
  </si>
  <si>
    <t>YPP-27450-525</t>
  </si>
  <si>
    <t>01932-87052-KO</t>
  </si>
  <si>
    <t>EFC-39577-424</t>
  </si>
  <si>
    <t>16046-34805-ZF</t>
  </si>
  <si>
    <t>LAW-80062-016</t>
  </si>
  <si>
    <t>34546-70516-LR</t>
  </si>
  <si>
    <t>WKL-27981-758</t>
  </si>
  <si>
    <t>73699-93557-FZ</t>
  </si>
  <si>
    <t>VRT-39834-265</t>
  </si>
  <si>
    <t>86686-37462-CK</t>
  </si>
  <si>
    <t>QTC-71005-730</t>
  </si>
  <si>
    <t>14298-02150-KH</t>
  </si>
  <si>
    <t>TNX-09857-717</t>
  </si>
  <si>
    <t>48675-07824-HJ</t>
  </si>
  <si>
    <t>JZV-43874-185</t>
  </si>
  <si>
    <t>18551-80943-YQ</t>
  </si>
  <si>
    <t>ICF-17486-106</t>
  </si>
  <si>
    <t>19196-09748-DB</t>
  </si>
  <si>
    <t>BMK-49520-383</t>
  </si>
  <si>
    <t>72233-08665-IP</t>
  </si>
  <si>
    <t>HTS-15020-632</t>
  </si>
  <si>
    <t>53817-13148-RK</t>
  </si>
  <si>
    <t>YLE-18247-749</t>
  </si>
  <si>
    <t>92227-49331-QR</t>
  </si>
  <si>
    <t>KJJ-12573-591</t>
  </si>
  <si>
    <t>12997-41076-FQ</t>
  </si>
  <si>
    <t>RGU-43561-950</t>
  </si>
  <si>
    <t>44220-00348-MB</t>
  </si>
  <si>
    <t>JSN-73975-443</t>
  </si>
  <si>
    <t>93047-98331-DD</t>
  </si>
  <si>
    <t>WNR-71736-993</t>
  </si>
  <si>
    <t>HNI-91338-546</t>
  </si>
  <si>
    <t>67285-75317-XI</t>
  </si>
  <si>
    <t>CYH-53243-218</t>
  </si>
  <si>
    <t>88167-57964-PH</t>
  </si>
  <si>
    <t>SVD-75407-177</t>
  </si>
  <si>
    <t>16106-36039-QS</t>
  </si>
  <si>
    <t>NVN-66443-451</t>
  </si>
  <si>
    <t>98921-82417-GN</t>
  </si>
  <si>
    <t>JUA-13580-095</t>
  </si>
  <si>
    <t>55265-75151-AK</t>
  </si>
  <si>
    <t>ACY-56225-839</t>
  </si>
  <si>
    <t>47386-50743-FG</t>
  </si>
  <si>
    <t>QBB-07903-622</t>
  </si>
  <si>
    <t>32622-54551-UC</t>
  </si>
  <si>
    <t>JLJ-81802-619</t>
  </si>
  <si>
    <t>HFT-77191-168</t>
  </si>
  <si>
    <t>48419-02347-XP</t>
  </si>
  <si>
    <t>SZR-35951-530</t>
  </si>
  <si>
    <t>14121-20527-OJ</t>
  </si>
  <si>
    <t>IKL-95976-565</t>
  </si>
  <si>
    <t>53486-73919-BQ</t>
  </si>
  <si>
    <t>XEY-48929-474</t>
  </si>
  <si>
    <t>21889-94615-WT</t>
  </si>
  <si>
    <t>SQT-07286-736</t>
  </si>
  <si>
    <t>87726-16941-QW</t>
  </si>
  <si>
    <t>QDU-45390-361</t>
  </si>
  <si>
    <t>03677-09134-BC</t>
  </si>
  <si>
    <t>RUJ-30649-712</t>
  </si>
  <si>
    <t>93224-71517-WV</t>
  </si>
  <si>
    <t>WSV-49732-075</t>
  </si>
  <si>
    <t>76263-95145-GJ</t>
  </si>
  <si>
    <t>VJF-46305-323</t>
  </si>
  <si>
    <t>68555-89840-GZ</t>
  </si>
  <si>
    <t>CXD-74176-600</t>
  </si>
  <si>
    <t>70624-19112-AO</t>
  </si>
  <si>
    <t>ADX-50674-975</t>
  </si>
  <si>
    <t>58916-61837-QH</t>
  </si>
  <si>
    <t>RRP-51647-420</t>
  </si>
  <si>
    <t>89292-52335-YZ</t>
  </si>
  <si>
    <t>PKJ-99134-523</t>
  </si>
  <si>
    <t>77284-34297-YY</t>
  </si>
  <si>
    <t>FZQ-29439-457</t>
  </si>
  <si>
    <t>50449-80974-BZ</t>
  </si>
  <si>
    <t>USN-68115-161</t>
  </si>
  <si>
    <t>08120-16183-AW</t>
  </si>
  <si>
    <t>IXU-20263-532</t>
  </si>
  <si>
    <t>68044-89277-ML</t>
  </si>
  <si>
    <t>CBT-15092-420</t>
  </si>
  <si>
    <t>71364-35210-HS</t>
  </si>
  <si>
    <t>PKQ-46841-696</t>
  </si>
  <si>
    <t>37177-68797-ON</t>
  </si>
  <si>
    <t>XDU-05471-219</t>
  </si>
  <si>
    <t>60308-06944-GS</t>
  </si>
  <si>
    <t>NID-20149-329</t>
  </si>
  <si>
    <t>49888-39458-PF</t>
  </si>
  <si>
    <t>SVU-27222-213</t>
  </si>
  <si>
    <t>60748-46813-DZ</t>
  </si>
  <si>
    <t>RWI-84131-848</t>
  </si>
  <si>
    <t>16385-11286-NX</t>
  </si>
  <si>
    <t>GUU-40666-525</t>
  </si>
  <si>
    <t>SCN-51395-066</t>
  </si>
  <si>
    <t>72164-90254-EJ</t>
  </si>
  <si>
    <t>ULA-24644-321</t>
  </si>
  <si>
    <t>67010-92988-CT</t>
  </si>
  <si>
    <t>EOL-92666-762</t>
  </si>
  <si>
    <t>15776-91507-GT</t>
  </si>
  <si>
    <t>AJV-18231-334</t>
  </si>
  <si>
    <t>23473-41001-CD</t>
  </si>
  <si>
    <t>ZQI-47236-301</t>
  </si>
  <si>
    <t>23446-47798-ID</t>
  </si>
  <si>
    <t>ZCR-15721-658</t>
  </si>
  <si>
    <t>28327-84469-ND</t>
  </si>
  <si>
    <t>QEW-47945-682</t>
  </si>
  <si>
    <t>42466-87067-DT</t>
  </si>
  <si>
    <t>PSY-45485-542</t>
  </si>
  <si>
    <t>62246-99443-HF</t>
  </si>
  <si>
    <t>BAQ-74241-156</t>
  </si>
  <si>
    <t>99869-55718-UU</t>
  </si>
  <si>
    <t>BVU-77367-451</t>
  </si>
  <si>
    <t>77421-46059-RY</t>
  </si>
  <si>
    <t>TJE-91516-344</t>
  </si>
  <si>
    <t>49894-06550-OQ</t>
  </si>
  <si>
    <t>LIS-96202-702</t>
  </si>
  <si>
    <t>72028-63343-SU</t>
  </si>
  <si>
    <t>VIO-27668-766</t>
  </si>
  <si>
    <t>10074-20104-NN</t>
  </si>
  <si>
    <t>ZVG-20473-043</t>
  </si>
  <si>
    <t>71769-10219-IM</t>
  </si>
  <si>
    <t>KGZ-56395-231</t>
  </si>
  <si>
    <t>22221-71106-JD</t>
  </si>
  <si>
    <t>CUU-92244-729</t>
  </si>
  <si>
    <t>99735-44927-OL</t>
  </si>
  <si>
    <t>EHE-94714-312</t>
  </si>
  <si>
    <t>27132-68907-RC</t>
  </si>
  <si>
    <t>RTL-16205-161</t>
  </si>
  <si>
    <t>90440-62727-HI</t>
  </si>
  <si>
    <t>GTS-22482-014</t>
  </si>
  <si>
    <t>36769-16558-SX</t>
  </si>
  <si>
    <t>DYG-25473-881</t>
  </si>
  <si>
    <t>10138-31681-SD</t>
  </si>
  <si>
    <t>HTR-21838-286</t>
  </si>
  <si>
    <t>24669-76297-SF</t>
  </si>
  <si>
    <t>KYG-28296-920</t>
  </si>
  <si>
    <t>78050-20355-DI</t>
  </si>
  <si>
    <t>NNB-20459-430</t>
  </si>
  <si>
    <t>79825-17822-UH</t>
  </si>
  <si>
    <t>FEK-14025-351</t>
  </si>
  <si>
    <t>03990-21586-MQ</t>
  </si>
  <si>
    <t>AWH-16980-469</t>
  </si>
  <si>
    <t>27493-46921-TZ</t>
  </si>
  <si>
    <t>ZPW-31329-741</t>
  </si>
  <si>
    <t>UBI-83843-396</t>
  </si>
  <si>
    <t>58816-74064-TF</t>
  </si>
  <si>
    <t>VID-40587-569</t>
  </si>
  <si>
    <t>09818-59895-EH</t>
  </si>
  <si>
    <t>KBB-52530-416</t>
  </si>
  <si>
    <t>06488-46303-IZ</t>
  </si>
  <si>
    <t>ISJ-48676-420</t>
  </si>
  <si>
    <t>93046-67561-AY</t>
  </si>
  <si>
    <t>MIF-17920-768</t>
  </si>
  <si>
    <t>68946-40750-LK</t>
  </si>
  <si>
    <t>CPX-19312-088</t>
  </si>
  <si>
    <t>38387-64959-WW</t>
  </si>
  <si>
    <t>RXI-67978-260</t>
  </si>
  <si>
    <t>48418-60841-CC</t>
  </si>
  <si>
    <t>LKE-14821-285</t>
  </si>
  <si>
    <t>13736-92418-JS</t>
  </si>
  <si>
    <t>LRK-97117-150</t>
  </si>
  <si>
    <t>33000-22405-LO</t>
  </si>
  <si>
    <t>IGK-51227-573</t>
  </si>
  <si>
    <t>46959-60474-LT</t>
  </si>
  <si>
    <t>ZAY-43009-775</t>
  </si>
  <si>
    <t>73431-39823-UP</t>
  </si>
  <si>
    <t>EMA-63190-618</t>
  </si>
  <si>
    <t>90993-98984-JK</t>
  </si>
  <si>
    <t>FBI-35855-418</t>
  </si>
  <si>
    <t>06552-04430-AG</t>
  </si>
  <si>
    <t>TXB-80533-417</t>
  </si>
  <si>
    <t>54597-57004-QM</t>
  </si>
  <si>
    <t>MBM-00112-248</t>
  </si>
  <si>
    <t>50238-24377-ZS</t>
  </si>
  <si>
    <t>EUO-69145-988</t>
  </si>
  <si>
    <t>60370-41934-IF</t>
  </si>
  <si>
    <t>GYA-80327-368</t>
  </si>
  <si>
    <t>06899-54551-EH</t>
  </si>
  <si>
    <t>TNW-41601-420</t>
  </si>
  <si>
    <t>66458-91190-YC</t>
  </si>
  <si>
    <t>ALR-62963-723</t>
  </si>
  <si>
    <t>80463-43913-WZ</t>
  </si>
  <si>
    <t>JIG-27636-870</t>
  </si>
  <si>
    <t>67204-04870-LG</t>
  </si>
  <si>
    <t>CTE-31437-326</t>
  </si>
  <si>
    <t>22721-63196-UJ</t>
  </si>
  <si>
    <t>SLD-63003-334</t>
  </si>
  <si>
    <t>55515-37571-RS</t>
  </si>
  <si>
    <t>BXN-64230-789</t>
  </si>
  <si>
    <t>25598-77476-CB</t>
  </si>
  <si>
    <t>XEE-37895-169</t>
  </si>
  <si>
    <t>14888-85625-TM</t>
  </si>
  <si>
    <t>ZTX-80764-911</t>
  </si>
  <si>
    <t>92793-68332-NR</t>
  </si>
  <si>
    <t>WVT-88135-549</t>
  </si>
  <si>
    <t>IPA-94170-889</t>
  </si>
  <si>
    <t>64439-27325-LG</t>
  </si>
  <si>
    <t>YQL-63755-365</t>
  </si>
  <si>
    <t>78570-76770-LB</t>
  </si>
  <si>
    <t>RKW-81145-984</t>
  </si>
  <si>
    <t>98661-69719-VI</t>
  </si>
  <si>
    <t>MBT-23379-866</t>
  </si>
  <si>
    <t>82990-92703-IX</t>
  </si>
  <si>
    <t>GEJ-39834-935</t>
  </si>
  <si>
    <t>49412-86877-VY</t>
  </si>
  <si>
    <t>KRW-91640-596</t>
  </si>
  <si>
    <t>70879-00984-FJ</t>
  </si>
  <si>
    <t>AOT-70449-651</t>
  </si>
  <si>
    <t>53414-73391-CR</t>
  </si>
  <si>
    <t>DGC-21813-731</t>
  </si>
  <si>
    <t>43606-83072-OA</t>
  </si>
  <si>
    <t>JBE-92943-643</t>
  </si>
  <si>
    <t>84466-22864-CE</t>
  </si>
  <si>
    <t>ZIL-34948-499</t>
  </si>
  <si>
    <t>JSU-23781-256</t>
  </si>
  <si>
    <t>76499-89100-JQ</t>
  </si>
  <si>
    <t>VPX-44956-367</t>
  </si>
  <si>
    <t>39582-35773-ZJ</t>
  </si>
  <si>
    <t>VTB-46451-959</t>
  </si>
  <si>
    <t>66240-46962-IO</t>
  </si>
  <si>
    <t>DNZ-11665-950</t>
  </si>
  <si>
    <t>10637-45522-ID</t>
  </si>
  <si>
    <t>ITR-54735-364</t>
  </si>
  <si>
    <t>92599-58687-CS</t>
  </si>
  <si>
    <t>YDS-02797-307</t>
  </si>
  <si>
    <t>06058-48844-PI</t>
  </si>
  <si>
    <t>BPG-68988-842</t>
  </si>
  <si>
    <t>53631-24432-SY</t>
  </si>
  <si>
    <t>XZG-51938-658</t>
  </si>
  <si>
    <t>18275-73980-KL</t>
  </si>
  <si>
    <t>KAR-24978-271</t>
  </si>
  <si>
    <t>23187-65750-HZ</t>
  </si>
  <si>
    <t>FQK-28730-361</t>
  </si>
  <si>
    <t>22725-79522-GP</t>
  </si>
  <si>
    <t>BGB-67996-089</t>
  </si>
  <si>
    <t>06279-72603-JE</t>
  </si>
  <si>
    <t>XMC-20620-809</t>
  </si>
  <si>
    <t>83543-79246-ON</t>
  </si>
  <si>
    <t>ZSO-58292-191</t>
  </si>
  <si>
    <t>66794-66795-VW</t>
  </si>
  <si>
    <t>LWJ-06793-303</t>
  </si>
  <si>
    <t>95424-67020-AP</t>
  </si>
  <si>
    <t>FLM-82229-989</t>
  </si>
  <si>
    <t>73017-69644-MS</t>
  </si>
  <si>
    <t>CPV-90280-133</t>
  </si>
  <si>
    <t>OGW-60685-912</t>
  </si>
  <si>
    <t>67423-10113-LM</t>
  </si>
  <si>
    <t>DEC-11160-362</t>
  </si>
  <si>
    <t>48582-05061-RY</t>
  </si>
  <si>
    <t>WCT-07869-499</t>
  </si>
  <si>
    <t>32031-49093-KE</t>
  </si>
  <si>
    <t>FHD-89872-325</t>
  </si>
  <si>
    <t>31715-98714-OO</t>
  </si>
  <si>
    <t>AZF-45991-584</t>
  </si>
  <si>
    <t>73759-17258-KA</t>
  </si>
  <si>
    <t>MDG-14481-513</t>
  </si>
  <si>
    <t>64897-79178-MH</t>
  </si>
  <si>
    <t>OFN-49424-848</t>
  </si>
  <si>
    <t>73346-85564-JB</t>
  </si>
  <si>
    <t>NFA-03411-746</t>
  </si>
  <si>
    <t>07476-13102-NJ</t>
  </si>
  <si>
    <t>CYM-74988-450</t>
  </si>
  <si>
    <t>87223-37422-SK</t>
  </si>
  <si>
    <t>WTV-24996-658</t>
  </si>
  <si>
    <t>57837-15577-YK</t>
  </si>
  <si>
    <t>DSL-69915-544</t>
  </si>
  <si>
    <t>10142-55267-YO</t>
  </si>
  <si>
    <t>NBT-35757-542</t>
  </si>
  <si>
    <t>73647-66148-VM</t>
  </si>
  <si>
    <t>OYU-25085-528</t>
  </si>
  <si>
    <t>XCG-07109-195</t>
  </si>
  <si>
    <t>92976-19453-DT</t>
  </si>
  <si>
    <t>YZA-25234-630</t>
  </si>
  <si>
    <t>89757-51438-HX</t>
  </si>
  <si>
    <t>OKU-29966-417</t>
  </si>
  <si>
    <t>76192-13390-HZ</t>
  </si>
  <si>
    <t>MEX-29350-659</t>
  </si>
  <si>
    <t>02009-87294-SY</t>
  </si>
  <si>
    <t>NOY-99738-977</t>
  </si>
  <si>
    <t>82872-34456-LJ</t>
  </si>
  <si>
    <t>TCR-01064-030</t>
  </si>
  <si>
    <t>13181-04387-LI</t>
  </si>
  <si>
    <t>YUL-42750-776</t>
  </si>
  <si>
    <t>24845-36117-TI</t>
  </si>
  <si>
    <t>XQJ-86887-506</t>
  </si>
  <si>
    <t>CUN-90044-279</t>
  </si>
  <si>
    <t>86646-65810-TD</t>
  </si>
  <si>
    <t>ICC-73030-502</t>
  </si>
  <si>
    <t>59480-02795-IU</t>
  </si>
  <si>
    <t>ADP-04506-084</t>
  </si>
  <si>
    <t>61809-87758-LJ</t>
  </si>
  <si>
    <t>PNU-22150-408</t>
  </si>
  <si>
    <t>77408-43873-RS</t>
  </si>
  <si>
    <t>VSQ-07182-513</t>
  </si>
  <si>
    <t>18366-65239-WF</t>
  </si>
  <si>
    <t>SPF-31673-217</t>
  </si>
  <si>
    <t>19485-98072-PS</t>
  </si>
  <si>
    <t>NEX-63825-598</t>
  </si>
  <si>
    <t>72072-33025-SD</t>
  </si>
  <si>
    <t>XPG-66112-335</t>
  </si>
  <si>
    <t>58118-22461-GC</t>
  </si>
  <si>
    <t>NSQ-72210-345</t>
  </si>
  <si>
    <t>90940-63327-DJ</t>
  </si>
  <si>
    <t>XRR-28376-277</t>
  </si>
  <si>
    <t>64481-42546-II</t>
  </si>
  <si>
    <t>WHQ-25197-475</t>
  </si>
  <si>
    <t>27536-28463-NJ</t>
  </si>
  <si>
    <t>HMB-30634-745</t>
  </si>
  <si>
    <t>XTL-68000-371</t>
  </si>
  <si>
    <t>70140-82812-KD</t>
  </si>
  <si>
    <t>YES-51109-625</t>
  </si>
  <si>
    <t>91895-55605-LS</t>
  </si>
  <si>
    <t>EAY-89850-211</t>
  </si>
  <si>
    <t>43155-71724-XP</t>
  </si>
  <si>
    <t>IOQ-84840-827</t>
  </si>
  <si>
    <t>32038-81174-JF</t>
  </si>
  <si>
    <t>FBD-56220-430</t>
  </si>
  <si>
    <t>59205-20324-NB</t>
  </si>
  <si>
    <t>COV-52659-202</t>
  </si>
  <si>
    <t>99899-54612-NX</t>
  </si>
  <si>
    <t>YUO-76652-814</t>
  </si>
  <si>
    <t>26248-84194-FI</t>
  </si>
  <si>
    <t>PBT-36926-102</t>
  </si>
  <si>
    <t>BLV-60087-454</t>
  </si>
  <si>
    <t>84493-71314-WX</t>
  </si>
  <si>
    <t>QYC-63914-195</t>
  </si>
  <si>
    <t>39789-43945-IV</t>
  </si>
  <si>
    <t>OIB-77163-890</t>
  </si>
  <si>
    <t>38972-89678-ZM</t>
  </si>
  <si>
    <t>SGS-87525-238</t>
  </si>
  <si>
    <t>91465-84526-IJ</t>
  </si>
  <si>
    <t>GQR-12490-152</t>
  </si>
  <si>
    <t>22832-98538-RB</t>
  </si>
  <si>
    <t>UOJ-28238-299</t>
  </si>
  <si>
    <t>30844-91890-ZA</t>
  </si>
  <si>
    <t>ETD-58130-674</t>
  </si>
  <si>
    <t>05325-97750-WP</t>
  </si>
  <si>
    <t>UPF-60123-025</t>
  </si>
  <si>
    <t>88992-49081-AT</t>
  </si>
  <si>
    <t>NQS-01613-687</t>
  </si>
  <si>
    <t>10204-31464-SA</t>
  </si>
  <si>
    <t>MGH-36050-573</t>
  </si>
  <si>
    <t>75156-80911-YT</t>
  </si>
  <si>
    <t>UVF-59322-459</t>
  </si>
  <si>
    <t>53971-49906-PZ</t>
  </si>
  <si>
    <t>VET-41158-896</t>
  </si>
  <si>
    <t>10728-17633-ST</t>
  </si>
  <si>
    <t>XYL-52196-459</t>
  </si>
  <si>
    <t>13549-65017-VE</t>
  </si>
  <si>
    <t>BPZ-51283-916</t>
  </si>
  <si>
    <t>87688-42420-TO</t>
  </si>
  <si>
    <t>VQW-91903-926</t>
  </si>
  <si>
    <t>OLF-77983-457</t>
  </si>
  <si>
    <t>51901-35210-UI</t>
  </si>
  <si>
    <t>MVI-04946-827</t>
  </si>
  <si>
    <t>62483-50867-OM</t>
  </si>
  <si>
    <t>UOG-94188-104</t>
  </si>
  <si>
    <t>92753-50029-SD</t>
  </si>
  <si>
    <t>DSN-15872-519</t>
  </si>
  <si>
    <t>53809-98498-SN</t>
  </si>
  <si>
    <t>OUQ-73954-002</t>
  </si>
  <si>
    <t>66308-13503-KD</t>
  </si>
  <si>
    <t>LGL-16843-667</t>
  </si>
  <si>
    <t>82458-87830-JE</t>
  </si>
  <si>
    <t>TCC-89722-031</t>
  </si>
  <si>
    <t>41611-34336-WT</t>
  </si>
  <si>
    <t>TRA-79507-007</t>
  </si>
  <si>
    <t>70089-27418-UJ</t>
  </si>
  <si>
    <t>MZJ-77284-941</t>
  </si>
  <si>
    <t>99978-56910-BN</t>
  </si>
  <si>
    <t>AXN-57779-891</t>
  </si>
  <si>
    <t>09668-23340-IC</t>
  </si>
  <si>
    <t>PJB-15659-994</t>
  </si>
  <si>
    <t>39457-62611-YK</t>
  </si>
  <si>
    <t>LTS-03470-353</t>
  </si>
  <si>
    <t>90985-89807-RW</t>
  </si>
  <si>
    <t>UMM-28497-689</t>
  </si>
  <si>
    <t>MJZ-93232-402</t>
  </si>
  <si>
    <t>17816-67941-ZS</t>
  </si>
  <si>
    <t>UHW-74617-126</t>
  </si>
  <si>
    <t>90816-65619-LM</t>
  </si>
  <si>
    <t>RIK-61730-794</t>
  </si>
  <si>
    <t>69761-61146-KD</t>
  </si>
  <si>
    <t>IDJ-55379-750</t>
  </si>
  <si>
    <t>24040-20817-QB</t>
  </si>
  <si>
    <t>OHX-11953-965</t>
  </si>
  <si>
    <t>19524-21432-XP</t>
  </si>
  <si>
    <t>TVV-42245-088</t>
  </si>
  <si>
    <t>14398-43114-RV</t>
  </si>
  <si>
    <t>DYP-74337-787</t>
  </si>
  <si>
    <t>41486-52502-QQ</t>
  </si>
  <si>
    <t>OKA-93124-100</t>
  </si>
  <si>
    <t>IXW-20780-268</t>
  </si>
  <si>
    <t>20236-64364-QL</t>
  </si>
  <si>
    <t>NGG-24006-937</t>
  </si>
  <si>
    <t>29102-40100-TZ</t>
  </si>
  <si>
    <t>JZC-31180-557</t>
  </si>
  <si>
    <t>09171-42203-EB</t>
  </si>
  <si>
    <t>ZMU-63715-204</t>
  </si>
  <si>
    <t>29060-75856-UI</t>
  </si>
  <si>
    <t>GND-08192-056</t>
  </si>
  <si>
    <t>17088-16989-PL</t>
  </si>
  <si>
    <t>RYY-38961-093</t>
  </si>
  <si>
    <t>14756-18321-CL</t>
  </si>
  <si>
    <t>CVA-64996-969</t>
  </si>
  <si>
    <t>13324-78688-MI</t>
  </si>
  <si>
    <t>XTH-67276-442</t>
  </si>
  <si>
    <t>73799-04749-BM</t>
  </si>
  <si>
    <t>PVU-02950-470</t>
  </si>
  <si>
    <t>01927-46702-YT</t>
  </si>
  <si>
    <t>XSN-26809-910</t>
  </si>
  <si>
    <t>80467-17137-TO</t>
  </si>
  <si>
    <t>UDN-88321-005</t>
  </si>
  <si>
    <t>14640-87215-BK</t>
  </si>
  <si>
    <t>EXP-21628-670</t>
  </si>
  <si>
    <t>94447-35885-HK</t>
  </si>
  <si>
    <t>VGM-24161-361</t>
  </si>
  <si>
    <t>71034-49694-CS</t>
  </si>
  <si>
    <t>PKN-19556-918</t>
  </si>
  <si>
    <t>00445-42781-KX</t>
  </si>
  <si>
    <t>DXQ-44537-297</t>
  </si>
  <si>
    <t>96116-24737-LV</t>
  </si>
  <si>
    <t>BPC-54727-307</t>
  </si>
  <si>
    <t>18684-73088-YL</t>
  </si>
  <si>
    <t>KSH-47717-456</t>
  </si>
  <si>
    <t>74671-55639-TU</t>
  </si>
  <si>
    <t>ANK-59436-446</t>
  </si>
  <si>
    <t>17488-65879-XL</t>
  </si>
  <si>
    <t>AYY-83051-752</t>
  </si>
  <si>
    <t>46431-09298-OU</t>
  </si>
  <si>
    <t>CSW-59644-267</t>
  </si>
  <si>
    <t>60378-26473-FE</t>
  </si>
  <si>
    <t>ITY-92466-909</t>
  </si>
  <si>
    <t>34927-68586-ZV</t>
  </si>
  <si>
    <t>IGW-04801-466</t>
  </si>
  <si>
    <t>29051-27555-GD</t>
  </si>
  <si>
    <t>LJN-34281-921</t>
  </si>
  <si>
    <t>52143-35672-JF</t>
  </si>
  <si>
    <t>BWZ-46364-547</t>
  </si>
  <si>
    <t>64918-67725-MN</t>
  </si>
  <si>
    <t>SBC-95710-706</t>
  </si>
  <si>
    <t>85634-61759-ND</t>
  </si>
  <si>
    <t>WRN-55114-031</t>
  </si>
  <si>
    <t>40180-22940-QB</t>
  </si>
  <si>
    <t>TZU-64255-831</t>
  </si>
  <si>
    <t>34666-76738-SQ</t>
  </si>
  <si>
    <t>JVF-91003-729</t>
  </si>
  <si>
    <t>98536-88616-FF</t>
  </si>
  <si>
    <t>MVB-22135-665</t>
  </si>
  <si>
    <t>55621-06130-SA</t>
  </si>
  <si>
    <t>CKS-47815-571</t>
  </si>
  <si>
    <t>45666-86771-EH</t>
  </si>
  <si>
    <t>OAW-17338-101</t>
  </si>
  <si>
    <t>ALP-37623-536</t>
  </si>
  <si>
    <t>24689-69376-XX</t>
  </si>
  <si>
    <t>WMU-87639-108</t>
  </si>
  <si>
    <t>71891-51101-VQ</t>
  </si>
  <si>
    <t>USN-44968-231</t>
  </si>
  <si>
    <t>71749-05400-CN</t>
  </si>
  <si>
    <t>YZG-20575-451</t>
  </si>
  <si>
    <t>64845-00270-NO</t>
  </si>
  <si>
    <t>HTH-52867-812</t>
  </si>
  <si>
    <t>29851-36402-UX</t>
  </si>
  <si>
    <t>FWU-44971-444</t>
  </si>
  <si>
    <t>12190-25421-WM</t>
  </si>
  <si>
    <t>EQI-82205-066</t>
  </si>
  <si>
    <t>52316-30571-GD</t>
  </si>
  <si>
    <t>NAR-00747-074</t>
  </si>
  <si>
    <t>23243-92649-RY</t>
  </si>
  <si>
    <t>JYR-22052-185</t>
  </si>
  <si>
    <t>39528-19971-OR</t>
  </si>
  <si>
    <t>XKO-54097-932</t>
  </si>
  <si>
    <t>32743-78448-KT</t>
  </si>
  <si>
    <t>HXA-72415-025</t>
  </si>
  <si>
    <t>93417-12322-YB</t>
  </si>
  <si>
    <t>MJF-20065-335</t>
  </si>
  <si>
    <t>56891-86662-UY</t>
  </si>
  <si>
    <t>GFI-83300-059</t>
  </si>
  <si>
    <t>40414-26467-VE</t>
  </si>
  <si>
    <t>WJR-51493-682</t>
  </si>
  <si>
    <t>87858-83734-RK</t>
  </si>
  <si>
    <t>SHP-55648-472</t>
  </si>
  <si>
    <t>46818-20198-GB</t>
  </si>
  <si>
    <t>HYR-03455-684</t>
  </si>
  <si>
    <t>29808-89098-XD</t>
  </si>
  <si>
    <t>HUG-52766-375</t>
  </si>
  <si>
    <t>78786-77449-RQ</t>
  </si>
  <si>
    <t>DAH-46595-917</t>
  </si>
  <si>
    <t>27878-42224-QF</t>
  </si>
  <si>
    <t>VEM-79839-466</t>
  </si>
  <si>
    <t>OWH-11126-533</t>
  </si>
  <si>
    <t>25331-13794-SB</t>
  </si>
  <si>
    <t>UMT-26130-151</t>
  </si>
  <si>
    <t>55864-37682-GQ</t>
  </si>
  <si>
    <t>JKA-27899-806</t>
  </si>
  <si>
    <t>97005-25609-CQ</t>
  </si>
  <si>
    <t>ULU-07744-724</t>
  </si>
  <si>
    <t>94058-95794-IJ</t>
  </si>
  <si>
    <t>NOM-56457-507</t>
  </si>
  <si>
    <t>40214-03678-GU</t>
  </si>
  <si>
    <t>NZN-71683-705</t>
  </si>
  <si>
    <t>04921-85445-SL</t>
  </si>
  <si>
    <t>WMA-34232-850</t>
  </si>
  <si>
    <t>53386-94266-LJ</t>
  </si>
  <si>
    <t>EZL-27919-704</t>
  </si>
  <si>
    <t>49480-85909-DG</t>
  </si>
  <si>
    <t>ZYU-11345-774</t>
  </si>
  <si>
    <t>18293-78136-MN</t>
  </si>
  <si>
    <t>CPW-34587-459</t>
  </si>
  <si>
    <t>84641-67384-TD</t>
  </si>
  <si>
    <t>NQZ-82067-394</t>
  </si>
  <si>
    <t>72320-29738-EB</t>
  </si>
  <si>
    <t>JBW-95055-851</t>
  </si>
  <si>
    <t>47355-97488-XS</t>
  </si>
  <si>
    <t>AHY-20324-088</t>
  </si>
  <si>
    <t>63499-24884-PP</t>
  </si>
  <si>
    <t>ZSL-66684-103</t>
  </si>
  <si>
    <t>39193-51770-FM</t>
  </si>
  <si>
    <t>WNE-73911-475</t>
  </si>
  <si>
    <t>61323-91967-GG</t>
  </si>
  <si>
    <t>EZB-68383-559</t>
  </si>
  <si>
    <t>90123-01967-KS</t>
  </si>
  <si>
    <t>OVO-01283-090</t>
  </si>
  <si>
    <t>15958-25089-OS</t>
  </si>
  <si>
    <t>TXH-78646-919</t>
  </si>
  <si>
    <t>98430-37820-UV</t>
  </si>
  <si>
    <t>CYZ-37122-164</t>
  </si>
  <si>
    <t>21798-04171-XC</t>
  </si>
  <si>
    <t>AGQ-06534-750</t>
  </si>
  <si>
    <t>52798-46508-HP</t>
  </si>
  <si>
    <t>QVL-32245-818</t>
  </si>
  <si>
    <t>46478-42970-EM</t>
  </si>
  <si>
    <t>LTD-96842-834</t>
  </si>
  <si>
    <t>00246-15080-LE</t>
  </si>
  <si>
    <t>SEC-91807-425</t>
  </si>
  <si>
    <t>94091-86957-HX</t>
  </si>
  <si>
    <t>MHM-44857-599</t>
  </si>
  <si>
    <t>26295-44907-DK</t>
  </si>
  <si>
    <t>KGC-95046-911</t>
  </si>
  <si>
    <t>95351-96177-QV</t>
  </si>
  <si>
    <t>RZC-75150-413</t>
  </si>
  <si>
    <t>92204-96636-BS</t>
  </si>
  <si>
    <t>EYH-88288-452</t>
  </si>
  <si>
    <t>03010-30348-UA</t>
  </si>
  <si>
    <t>NYQ-24237-772</t>
  </si>
  <si>
    <t>13441-34686-SW</t>
  </si>
  <si>
    <t>WKB-21680-566</t>
  </si>
  <si>
    <t>96612-41722-VJ</t>
  </si>
  <si>
    <t>THE-61147-027</t>
  </si>
  <si>
    <t>PTY-86420-119</t>
  </si>
  <si>
    <t>25504-41681-WA</t>
  </si>
  <si>
    <t>QHL-27188-431</t>
  </si>
  <si>
    <t>75443-07820-DZ</t>
  </si>
  <si>
    <t>MIS-54381-047</t>
  </si>
  <si>
    <t>39276-95489-XV</t>
  </si>
  <si>
    <t>TBB-29780-459</t>
  </si>
  <si>
    <t>61437-83623-PZ</t>
  </si>
  <si>
    <t>QLC-52637-305</t>
  </si>
  <si>
    <t>34317-87258-HQ</t>
  </si>
  <si>
    <t>CWT-27056-328</t>
  </si>
  <si>
    <t>18570-80998-ZS</t>
  </si>
  <si>
    <t>ASS-05878-128</t>
  </si>
  <si>
    <t>66580-33745-OQ</t>
  </si>
  <si>
    <t>EGK-03027-418</t>
  </si>
  <si>
    <t>19820-29285-FD</t>
  </si>
  <si>
    <t>KCY-61732-849</t>
  </si>
  <si>
    <t>11349-55147-SN</t>
  </si>
  <si>
    <t>BLI-21697-702</t>
  </si>
  <si>
    <t>21141-12455-VB</t>
  </si>
  <si>
    <t>KFJ-46568-890</t>
  </si>
  <si>
    <t>71003-85639-HB</t>
  </si>
  <si>
    <t>SOK-43535-680</t>
  </si>
  <si>
    <t>58443-95866-YO</t>
  </si>
  <si>
    <t>XUE-87260-201</t>
  </si>
  <si>
    <t>89646-21249-OH</t>
  </si>
  <si>
    <t>CZF-40873-691</t>
  </si>
  <si>
    <t>64988-20636-XQ</t>
  </si>
  <si>
    <t>AIA-98989-755</t>
  </si>
  <si>
    <t>34704-83143-KS</t>
  </si>
  <si>
    <t>ITZ-21793-986</t>
  </si>
  <si>
    <t>67388-17544-XX</t>
  </si>
  <si>
    <t>YOK-93322-608</t>
  </si>
  <si>
    <t>69411-48470-ID</t>
  </si>
  <si>
    <t>LXK-00634-611</t>
  </si>
  <si>
    <t>CQW-37388-302</t>
  </si>
  <si>
    <t>97741-98924-KT</t>
  </si>
  <si>
    <t>SPA-79365-334</t>
  </si>
  <si>
    <t>79857-78167-KO</t>
  </si>
  <si>
    <t>VPX-08817-517</t>
  </si>
  <si>
    <t>46963-10322-ZA</t>
  </si>
  <si>
    <t>PBP-87115-410</t>
  </si>
  <si>
    <t>93812-74772-MV</t>
  </si>
  <si>
    <t>SFB-93752-440</t>
  </si>
  <si>
    <t>48203-23480-UB</t>
  </si>
  <si>
    <t>TBU-65158-068</t>
  </si>
  <si>
    <t>60357-65386-RD</t>
  </si>
  <si>
    <t>TEH-08414-216</t>
  </si>
  <si>
    <t>35099-13971-JI</t>
  </si>
  <si>
    <t>MAY-77231-536</t>
  </si>
  <si>
    <t>01304-59807-OB</t>
  </si>
  <si>
    <t>ATY-28980-884</t>
  </si>
  <si>
    <t>50705-17295-NK</t>
  </si>
  <si>
    <t>SWP-88281-918</t>
  </si>
  <si>
    <t>77657-61366-FY</t>
  </si>
  <si>
    <t>VCE-56531-986</t>
  </si>
  <si>
    <t>57192-13428-PL</t>
  </si>
  <si>
    <t>FVV-75700-005</t>
  </si>
  <si>
    <t>24891-77957-LU</t>
  </si>
  <si>
    <t>CFZ-53492-600</t>
  </si>
  <si>
    <t>64896-18468-BT</t>
  </si>
  <si>
    <t>LDK-71031-121</t>
  </si>
  <si>
    <t>84761-40784-SV</t>
  </si>
  <si>
    <t>EBA-82404-343</t>
  </si>
  <si>
    <t>20236-42322-CM</t>
  </si>
  <si>
    <t>USA-42811-560</t>
  </si>
  <si>
    <t>49671-11547-WG</t>
  </si>
  <si>
    <t>SNL-83703-516</t>
  </si>
  <si>
    <t>57976-33535-WK</t>
  </si>
  <si>
    <t>SUZ-83036-175</t>
  </si>
  <si>
    <t>55915-19477-MK</t>
  </si>
  <si>
    <t>RGM-01187-513</t>
  </si>
  <si>
    <t>28121-11641-UA</t>
  </si>
  <si>
    <t>CZG-01299-952</t>
  </si>
  <si>
    <t>09540-70637-EV</t>
  </si>
  <si>
    <t>KLD-88731-484</t>
  </si>
  <si>
    <t>17775-77072-PP</t>
  </si>
  <si>
    <t>BQK-38412-229</t>
  </si>
  <si>
    <t>90392-73338-BC</t>
  </si>
  <si>
    <t>TCX-76953-071</t>
  </si>
  <si>
    <t>LIN-88046-551</t>
  </si>
  <si>
    <t>10725-45724-CO</t>
  </si>
  <si>
    <t>PMV-54491-220</t>
  </si>
  <si>
    <t>87242-18006-IR</t>
  </si>
  <si>
    <t>SKA-73676-005</t>
  </si>
  <si>
    <t>36572-91896-PP</t>
  </si>
  <si>
    <t>TKH-62197-239</t>
  </si>
  <si>
    <t>25181-97933-UX</t>
  </si>
  <si>
    <t>YXF-57218-272</t>
  </si>
  <si>
    <t>55374-03175-IA</t>
  </si>
  <si>
    <t>PKJ-30083-501</t>
  </si>
  <si>
    <t>76948-43532-JS</t>
  </si>
  <si>
    <t>WTT-91832-645</t>
  </si>
  <si>
    <t>24344-88599-PP</t>
  </si>
  <si>
    <t>TRZ-94735-865</t>
  </si>
  <si>
    <t>54462-58311-YF</t>
  </si>
  <si>
    <t>UDB-09651-780</t>
  </si>
  <si>
    <t>90767-92589-LV</t>
  </si>
  <si>
    <t>EHJ-82097-549</t>
  </si>
  <si>
    <t>27517-43747-YD</t>
  </si>
  <si>
    <t>ZFR-79447-696</t>
  </si>
  <si>
    <t>77828-66867-KH</t>
  </si>
  <si>
    <t>NUU-03893-975</t>
  </si>
  <si>
    <t>41054-59693-XE</t>
  </si>
  <si>
    <t>GVG-59542-307</t>
  </si>
  <si>
    <t>26314-66792-VP</t>
  </si>
  <si>
    <t>YLY-35287-172</t>
  </si>
  <si>
    <t>69410-04668-MA</t>
  </si>
  <si>
    <t>DCI-96254-548</t>
  </si>
  <si>
    <t>KHZ-26264-253</t>
  </si>
  <si>
    <t>24972-55878-KX</t>
  </si>
  <si>
    <t>AAQ-13644-699</t>
  </si>
  <si>
    <t>46296-42617-OQ</t>
  </si>
  <si>
    <t>LWL-68108-794</t>
  </si>
  <si>
    <t>44494-89923-UW</t>
  </si>
  <si>
    <t>JQT-14347-517</t>
  </si>
  <si>
    <t>11621-09964-ID</t>
  </si>
  <si>
    <t>BMM-86471-923</t>
  </si>
  <si>
    <t>76319-80715-II</t>
  </si>
  <si>
    <t>IXU-67272-326</t>
  </si>
  <si>
    <t>91654-79216-IC</t>
  </si>
  <si>
    <t>ITE-28312-615</t>
  </si>
  <si>
    <t>56450-21890-HK</t>
  </si>
  <si>
    <t>ZHQ-30471-635</t>
  </si>
  <si>
    <t>40600-58915-WZ</t>
  </si>
  <si>
    <t>LTP-31133-134</t>
  </si>
  <si>
    <t>66527-94478-PB</t>
  </si>
  <si>
    <t>ZVQ-26122-859</t>
  </si>
  <si>
    <t>77154-45038-IH</t>
  </si>
  <si>
    <t>MIU-01481-194</t>
  </si>
  <si>
    <t>08439-55669-AI</t>
  </si>
  <si>
    <t>UEA-72681-629</t>
  </si>
  <si>
    <t>CVE-15042-481</t>
  </si>
  <si>
    <t>EJA-79176-833</t>
  </si>
  <si>
    <t>91509-62250-GN</t>
  </si>
  <si>
    <t>AHQ-40440-522</t>
  </si>
  <si>
    <t>83833-46106-ZC</t>
  </si>
  <si>
    <t>TID-21626-411</t>
  </si>
  <si>
    <t>19383-33606-PW</t>
  </si>
  <si>
    <t>RSR-96390-187</t>
  </si>
  <si>
    <t>67052-76184-CB</t>
  </si>
  <si>
    <t>BZE-96093-118</t>
  </si>
  <si>
    <t>43452-18035-DH</t>
  </si>
  <si>
    <t>LOU-41819-242</t>
  </si>
  <si>
    <t>88060-50676-MV</t>
  </si>
  <si>
    <t>FND-99527-640</t>
  </si>
  <si>
    <t>89574-96203-EP</t>
  </si>
  <si>
    <t>ASG-27179-958</t>
  </si>
  <si>
    <t>12607-75113-UV</t>
  </si>
  <si>
    <t>YKX-23510-272</t>
  </si>
  <si>
    <t>56991-05510-PR</t>
  </si>
  <si>
    <t>FSA-98650-921</t>
  </si>
  <si>
    <t>01841-48191-NL</t>
  </si>
  <si>
    <t>ZUR-55774-294</t>
  </si>
  <si>
    <t>33269-10023-CO</t>
  </si>
  <si>
    <t>FUO-99821-974</t>
  </si>
  <si>
    <t>31245-81098-PJ</t>
  </si>
  <si>
    <t>YVH-19865-819</t>
  </si>
  <si>
    <t>08946-56610-IH</t>
  </si>
  <si>
    <t>NNF-47422-501</t>
  </si>
  <si>
    <t>20260-32948-EB</t>
  </si>
  <si>
    <t>RJI-71409-490</t>
  </si>
  <si>
    <t>31613-41626-KX</t>
  </si>
  <si>
    <t>UZL-46108-213</t>
  </si>
  <si>
    <t>75961-20170-RD</t>
  </si>
  <si>
    <t>AOX-44467-109</t>
  </si>
  <si>
    <t>72524-06410-KD</t>
  </si>
  <si>
    <t>TZD-67261-174</t>
  </si>
  <si>
    <t>TBU-64277-625</t>
  </si>
  <si>
    <t>98918-34330-GY</t>
  </si>
  <si>
    <t>TYP-85767-944</t>
  </si>
  <si>
    <t>51497-50894-WU</t>
  </si>
  <si>
    <t>GTT-73214-334</t>
  </si>
  <si>
    <t>98636-90072-YE</t>
  </si>
  <si>
    <t>WAI-89905-069</t>
  </si>
  <si>
    <t>47011-57815-HJ</t>
  </si>
  <si>
    <t>OJL-96844-459</t>
  </si>
  <si>
    <t>61253-98356-VD</t>
  </si>
  <si>
    <t>VGI-33205-360</t>
  </si>
  <si>
    <t>96762-10814-DA</t>
  </si>
  <si>
    <t>PCA-14081-576</t>
  </si>
  <si>
    <t>63112-10870-LC</t>
  </si>
  <si>
    <t>SCS-67069-962</t>
  </si>
  <si>
    <t>21403-49423-PD</t>
  </si>
  <si>
    <t>BDM-03174-485</t>
  </si>
  <si>
    <t>29581-13303-VB</t>
  </si>
  <si>
    <t>UJV-32333-364</t>
  </si>
  <si>
    <t>86110-83695-YS</t>
  </si>
  <si>
    <t>FLI-11493-954</t>
  </si>
  <si>
    <t>80454-42225-FT</t>
  </si>
  <si>
    <t>IWL-13117-537</t>
  </si>
  <si>
    <t>29129-60664-KO</t>
  </si>
  <si>
    <t>OAM-76916-748</t>
  </si>
  <si>
    <t>63025-62939-AN</t>
  </si>
  <si>
    <t>UMB-11223-710</t>
  </si>
  <si>
    <t>49012-12987-QT</t>
  </si>
  <si>
    <t>LXR-09892-726</t>
  </si>
  <si>
    <t>50924-94200-SQ</t>
  </si>
  <si>
    <t>QXX-89943-393</t>
  </si>
  <si>
    <t>15673-18812-IU</t>
  </si>
  <si>
    <t>WVS-57822-366</t>
  </si>
  <si>
    <t>52151-75971-YY</t>
  </si>
  <si>
    <t>CLJ-23403-689</t>
  </si>
  <si>
    <t>19413-02045-CG</t>
  </si>
  <si>
    <t>XNU-83276-288</t>
  </si>
  <si>
    <t>98185-92775-KT</t>
  </si>
  <si>
    <t>YOG-94666-679</t>
  </si>
  <si>
    <t>86991-53901-AT</t>
  </si>
  <si>
    <t>KHG-33953-115</t>
  </si>
  <si>
    <t>78226-97287-JI</t>
  </si>
  <si>
    <t>MHD-95615-696</t>
  </si>
  <si>
    <t>27930-59250-JT</t>
  </si>
  <si>
    <t>HBH-64794-080</t>
  </si>
  <si>
    <t>40560-18556-YE</t>
  </si>
  <si>
    <t>CNJ-56058-223</t>
  </si>
  <si>
    <t>40780-22081-LX</t>
  </si>
  <si>
    <t>KHO-27106-786</t>
  </si>
  <si>
    <t>01603-43789-TN</t>
  </si>
  <si>
    <t>YAC-50329-982</t>
  </si>
  <si>
    <t>75419-92838-TI</t>
  </si>
  <si>
    <t>VVL-95291-039</t>
  </si>
  <si>
    <t>96516-97464-MF</t>
  </si>
  <si>
    <t>VUT-20974-364</t>
  </si>
  <si>
    <t>90285-56295-PO</t>
  </si>
  <si>
    <t>SFC-34054-213</t>
  </si>
  <si>
    <t>08100-71102-HQ</t>
  </si>
  <si>
    <t>UDS-04807-593</t>
  </si>
  <si>
    <t>84074-28110-OV</t>
  </si>
  <si>
    <t>FWE-98471-488</t>
  </si>
  <si>
    <t>RAU-17060-674</t>
  </si>
  <si>
    <t>12747-63766-EU</t>
  </si>
  <si>
    <t>AOL-13866-711</t>
  </si>
  <si>
    <t>83490-88357-LJ</t>
  </si>
  <si>
    <t>NOA-79645-377</t>
  </si>
  <si>
    <t>53729-30320-XZ</t>
  </si>
  <si>
    <t>KMS-49214-806</t>
  </si>
  <si>
    <t>50384-52703-LA</t>
  </si>
  <si>
    <t>ABK-08091-531</t>
  </si>
  <si>
    <t>53864-36201-FG</t>
  </si>
  <si>
    <t>GPT-67705-953</t>
  </si>
  <si>
    <t>70631-33225-MZ</t>
  </si>
  <si>
    <t>JNA-21450-177</t>
  </si>
  <si>
    <t>54798-14109-HC</t>
  </si>
  <si>
    <t>MPQ-23421-608</t>
  </si>
  <si>
    <t>08023-52962-ET</t>
  </si>
  <si>
    <t>NLI-63891-565</t>
  </si>
  <si>
    <t>41899-00283-VK</t>
  </si>
  <si>
    <t>HHF-36647-854</t>
  </si>
  <si>
    <t>39011-18412-GR</t>
  </si>
  <si>
    <t>SBN-16537-046</t>
  </si>
  <si>
    <t>60255-12579-PZ</t>
  </si>
  <si>
    <t>XZD-44484-632</t>
  </si>
  <si>
    <t>80541-38332-BP</t>
  </si>
  <si>
    <t>IKQ-39946-768</t>
  </si>
  <si>
    <t>72778-50968-UQ</t>
  </si>
  <si>
    <t>KMB-95211-174</t>
  </si>
  <si>
    <t>23941-30203-MO</t>
  </si>
  <si>
    <t>QWY-99467-368</t>
  </si>
  <si>
    <t>96434-50068-DZ</t>
  </si>
  <si>
    <t>SRG-76791-614</t>
  </si>
  <si>
    <t>11729-74102-XB</t>
  </si>
  <si>
    <t>VSN-94485-621</t>
  </si>
  <si>
    <t>88116-12604-TE</t>
  </si>
  <si>
    <t>UFZ-24348-219</t>
  </si>
  <si>
    <t>UKS-93055-397</t>
  </si>
  <si>
    <t>13082-41034-PD</t>
  </si>
  <si>
    <t>AVH-56062-335</t>
  </si>
  <si>
    <t>18082-74419-QH</t>
  </si>
  <si>
    <t>HGE-19842-613</t>
  </si>
  <si>
    <t>49401-45041-ZU</t>
  </si>
  <si>
    <t>WBA-85905-175</t>
  </si>
  <si>
    <t>41252-45992-VS</t>
  </si>
  <si>
    <t>DZI-35365-596</t>
  </si>
  <si>
    <t>XIR-88982-743</t>
  </si>
  <si>
    <t>00852-54571-WP</t>
  </si>
  <si>
    <t>VUC-72395-865</t>
  </si>
  <si>
    <t>13321-57602-GK</t>
  </si>
  <si>
    <t>BQJ-44755-910</t>
  </si>
  <si>
    <t>75006-89922-VW</t>
  </si>
  <si>
    <t>JKC-64636-831</t>
  </si>
  <si>
    <t>52098-80103-FD</t>
  </si>
  <si>
    <t>ZKI-78561-066</t>
  </si>
  <si>
    <t>60121-12432-VU</t>
  </si>
  <si>
    <t>IMP-12563-728</t>
  </si>
  <si>
    <t>68346-14810-UA</t>
  </si>
  <si>
    <t>MZL-81126-390</t>
  </si>
  <si>
    <t>48464-99723-HK</t>
  </si>
  <si>
    <t>TVF-57766-608</t>
  </si>
  <si>
    <t>88420-46464-XE</t>
  </si>
  <si>
    <t>RUX-37995-892</t>
  </si>
  <si>
    <t>37762-09530-MP</t>
  </si>
  <si>
    <t>AVK-76526-953</t>
  </si>
  <si>
    <t>47268-50127-XY</t>
  </si>
  <si>
    <t>RIU-02231-623</t>
  </si>
  <si>
    <t>25544-84179-QC</t>
  </si>
  <si>
    <t>WFK-99317-827</t>
  </si>
  <si>
    <t>32058-76765-ZL</t>
  </si>
  <si>
    <t>SFD-00372-284</t>
  </si>
  <si>
    <t>SXC-62166-515</t>
  </si>
  <si>
    <t>69171-65646-UC</t>
  </si>
  <si>
    <t>YIE-87008-621</t>
  </si>
  <si>
    <t>22503-52799-MI</t>
  </si>
  <si>
    <t>HRM-94548-288</t>
  </si>
  <si>
    <t>08934-65581-ZI</t>
  </si>
  <si>
    <t>UJG-34731-295</t>
  </si>
  <si>
    <t>15764-22559-ZT</t>
  </si>
  <si>
    <t>TWD-70988-853</t>
  </si>
  <si>
    <t>87519-68847-ZG</t>
  </si>
  <si>
    <t>CIX-22904-641</t>
  </si>
  <si>
    <t>78012-56878-UB</t>
  </si>
  <si>
    <t>DLV-65840-759</t>
  </si>
  <si>
    <t>77192-72145-RG</t>
  </si>
  <si>
    <t>RXN-55491-201</t>
  </si>
  <si>
    <t>86071-79238-CX</t>
  </si>
  <si>
    <t>UHK-63283-868</t>
  </si>
  <si>
    <t>16809-16936-WF</t>
  </si>
  <si>
    <t>PJC-31401-893</t>
  </si>
  <si>
    <t>11212-69985-ZJ</t>
  </si>
  <si>
    <t>HHO-79903-185</t>
  </si>
  <si>
    <t>53893-01719-CL</t>
  </si>
  <si>
    <t>YWM-07310-594</t>
  </si>
  <si>
    <t>66028-99867-WJ</t>
  </si>
  <si>
    <t>FHD-94983-982</t>
  </si>
  <si>
    <t>62839-56723-CH</t>
  </si>
  <si>
    <t>WQK-10857-119</t>
  </si>
  <si>
    <t>96849-52854-CR</t>
  </si>
  <si>
    <t>DXA-50313-073</t>
  </si>
  <si>
    <t>19755-55847-VW</t>
  </si>
  <si>
    <t>ONW-00560-570</t>
  </si>
  <si>
    <t>32900-82606-BO</t>
  </si>
  <si>
    <t>BRJ-19414-277</t>
  </si>
  <si>
    <t>MIQ-16322-908</t>
  </si>
  <si>
    <t>20118-28138-QD</t>
  </si>
  <si>
    <t>MVO-39328-830</t>
  </si>
  <si>
    <t>84057-45461-AH</t>
  </si>
  <si>
    <t>NTJ-88319-746</t>
  </si>
  <si>
    <t>90882-88130-KQ</t>
  </si>
  <si>
    <t>LCY-24377-948</t>
  </si>
  <si>
    <t>21617-79890-DD</t>
  </si>
  <si>
    <t>FWD-85967-769</t>
  </si>
  <si>
    <t>20256-54689-LO</t>
  </si>
  <si>
    <t>KTO-53793-109</t>
  </si>
  <si>
    <t>17572-27091-AA</t>
  </si>
  <si>
    <t>OCK-89033-348</t>
  </si>
  <si>
    <t>82300-88786-UE</t>
  </si>
  <si>
    <t>GPZ-36017-366</t>
  </si>
  <si>
    <t>65732-22589-OW</t>
  </si>
  <si>
    <t>BZP-33213-637</t>
  </si>
  <si>
    <t>77175-09826-SF</t>
  </si>
  <si>
    <t>WFH-21507-708</t>
  </si>
  <si>
    <t>07237-32539-NB</t>
  </si>
  <si>
    <t>HST-96923-073</t>
  </si>
  <si>
    <t>54722-76431-EX</t>
  </si>
  <si>
    <t>ENN-79947-323</t>
  </si>
  <si>
    <t>67847-82662-TE</t>
  </si>
  <si>
    <t>BHA-47429-889</t>
  </si>
  <si>
    <t>51114-51191-EW</t>
  </si>
  <si>
    <t>SZY-63017-318</t>
  </si>
  <si>
    <t>91809-58808-TV</t>
  </si>
  <si>
    <t>LCU-93317-340</t>
  </si>
  <si>
    <t>84996-26826-DK</t>
  </si>
  <si>
    <t>UOM-71431-481</t>
  </si>
  <si>
    <t>PJH-42618-877</t>
  </si>
  <si>
    <t>93676-95250-XJ</t>
  </si>
  <si>
    <t>XED-90333-402</t>
  </si>
  <si>
    <t>28300-14355-GF</t>
  </si>
  <si>
    <t>IKK-62234-199</t>
  </si>
  <si>
    <t>91190-84826-IQ</t>
  </si>
  <si>
    <t>KAW-95195-329</t>
  </si>
  <si>
    <t>34570-99384-AF</t>
  </si>
  <si>
    <t>QDO-57268-842</t>
  </si>
  <si>
    <t>57808-90533-UE</t>
  </si>
  <si>
    <t>IIZ-24416-212</t>
  </si>
  <si>
    <t>76060-30540-LB</t>
  </si>
  <si>
    <t>AWP-11469-510</t>
  </si>
  <si>
    <t>76730-63769-ND</t>
  </si>
  <si>
    <t>KXA-27983-918</t>
  </si>
  <si>
    <t>96042-27290-EQ</t>
  </si>
  <si>
    <t>VKQ-39009-292</t>
  </si>
  <si>
    <t>PDB-98743-282</t>
  </si>
  <si>
    <t>51940-02669-OR</t>
  </si>
  <si>
    <t>SXW-34014-556</t>
  </si>
  <si>
    <t>99144-98314-GN</t>
  </si>
  <si>
    <t>QOJ-38788-727</t>
  </si>
  <si>
    <t>16358-63919-CE</t>
  </si>
  <si>
    <t>TGF-38649-658</t>
  </si>
  <si>
    <t>67743-54817-UT</t>
  </si>
  <si>
    <t>EAI-25194-209</t>
  </si>
  <si>
    <t>44601-51441-BH</t>
  </si>
  <si>
    <t>IJK-34441-720</t>
  </si>
  <si>
    <t>97201-58870-WB</t>
  </si>
  <si>
    <t>ZMC-00336-619</t>
  </si>
  <si>
    <t>19849-12926-QF</t>
  </si>
  <si>
    <t>UPX-54529-618</t>
  </si>
  <si>
    <t>40535-56770-UM</t>
  </si>
  <si>
    <t>DLX-01059-899</t>
  </si>
  <si>
    <t>74940-09646-MU</t>
  </si>
  <si>
    <t>MEK-85120-243</t>
  </si>
  <si>
    <t>06623-54610-HC</t>
  </si>
  <si>
    <t>NFI-37188-246</t>
  </si>
  <si>
    <t>89490-75361-AF</t>
  </si>
  <si>
    <t>BXH-62195-013</t>
  </si>
  <si>
    <t>94526-79230-GZ</t>
  </si>
  <si>
    <t>YLK-78851-470</t>
  </si>
  <si>
    <t>58559-08254-UY</t>
  </si>
  <si>
    <t>DXY-76225-633</t>
  </si>
  <si>
    <t>88574-37083-WX</t>
  </si>
  <si>
    <t>UHP-24614-199</t>
  </si>
  <si>
    <t>67953-79896-AC</t>
  </si>
  <si>
    <t>HBY-35655-049</t>
  </si>
  <si>
    <t>69207-93422-CQ</t>
  </si>
  <si>
    <t>DCE-22886-861</t>
  </si>
  <si>
    <t>56060-17602-RG</t>
  </si>
  <si>
    <t>QTG-93823-843</t>
  </si>
  <si>
    <t>46859-14212-FI</t>
  </si>
  <si>
    <t>WFT-16178-396</t>
  </si>
  <si>
    <t>33555-01585-RP</t>
  </si>
  <si>
    <t>ERC-54560-934</t>
  </si>
  <si>
    <t>11932-85629-CU</t>
  </si>
  <si>
    <t>RUK-78200-416</t>
  </si>
  <si>
    <t>36192-07175-XC</t>
  </si>
  <si>
    <t>KHK-13105-388</t>
  </si>
  <si>
    <t>46242-54946-ZW</t>
  </si>
  <si>
    <t>NJR-03699-189</t>
  </si>
  <si>
    <t>95152-82155-VQ</t>
  </si>
  <si>
    <t>PJV-20427-019</t>
  </si>
  <si>
    <t>13404-39127-WQ</t>
  </si>
  <si>
    <t>UGK-07613-982</t>
  </si>
  <si>
    <t>OLA-68289-577</t>
  </si>
  <si>
    <t>40226-52317-IO</t>
  </si>
  <si>
    <t>TNR-84447-052</t>
  </si>
  <si>
    <t>34419-18068-AG</t>
  </si>
  <si>
    <t>FBZ-64200-586</t>
  </si>
  <si>
    <t>51738-61457-RS</t>
  </si>
  <si>
    <t>OBN-66334-505</t>
  </si>
  <si>
    <t>86757-52367-ON</t>
  </si>
  <si>
    <t>NXM-89323-646</t>
  </si>
  <si>
    <t>28158-93383-CK</t>
  </si>
  <si>
    <t>NHI-23264-055</t>
  </si>
  <si>
    <t>44799-09711-XW</t>
  </si>
  <si>
    <t>EQH-53569-934</t>
  </si>
  <si>
    <t>53667-91553-LT</t>
  </si>
  <si>
    <t>XKK-06692-189</t>
  </si>
  <si>
    <t>86579-92122-OC</t>
  </si>
  <si>
    <t>BYP-16005-016</t>
  </si>
  <si>
    <t>01474-63436-TP</t>
  </si>
  <si>
    <t>LWS-13938-905</t>
  </si>
  <si>
    <t>90533-82440-EE</t>
  </si>
  <si>
    <t>OLH-95722-362</t>
  </si>
  <si>
    <t>48553-69225-VX</t>
  </si>
  <si>
    <t>KCW-50949-318</t>
  </si>
  <si>
    <t>52374-27313-IV</t>
  </si>
  <si>
    <t>JGZ-16947-591</t>
  </si>
  <si>
    <t>14264-41252-SL</t>
  </si>
  <si>
    <t>LXS-63326-144</t>
  </si>
  <si>
    <t>35367-50483-AR</t>
  </si>
  <si>
    <t>CZG-86544-655</t>
  </si>
  <si>
    <t>69443-77665-QW</t>
  </si>
  <si>
    <t>WFV-88138-247</t>
  </si>
  <si>
    <t>63411-51758-QC</t>
  </si>
  <si>
    <t>RFG-28227-288</t>
  </si>
  <si>
    <t>68605-21835-UF</t>
  </si>
  <si>
    <t>QAK-77286-758</t>
  </si>
  <si>
    <t>34786-30419-XY</t>
  </si>
  <si>
    <t>CZD-56716-840</t>
  </si>
  <si>
    <t>15456-29250-RU</t>
  </si>
  <si>
    <t>UBI-59229-277</t>
  </si>
  <si>
    <t>00886-35803-FG</t>
  </si>
  <si>
    <t>WJJ-37489-898</t>
  </si>
  <si>
    <t>31599-82152-AD</t>
  </si>
  <si>
    <t>ORX-57454-917</t>
  </si>
  <si>
    <t>76209-39601-ZR</t>
  </si>
  <si>
    <t>GRB-68838-629</t>
  </si>
  <si>
    <t>15064-65241-HB</t>
  </si>
  <si>
    <t>SHT-04865-419</t>
  </si>
  <si>
    <t>69215-90789-DL</t>
  </si>
  <si>
    <t>UQI-28177-865</t>
  </si>
  <si>
    <t>04317-46176-TB</t>
  </si>
  <si>
    <t>OIB-13664-879</t>
  </si>
  <si>
    <t>04713-57765-KR</t>
  </si>
  <si>
    <t>PJS-30996-485</t>
  </si>
  <si>
    <t>HEL-86709-449</t>
  </si>
  <si>
    <t>NCH-55389-562</t>
  </si>
  <si>
    <t>GUG-45603-775</t>
  </si>
  <si>
    <t>40959-32642-DN</t>
  </si>
  <si>
    <t>KJB-98240-098</t>
  </si>
  <si>
    <t>77746-08153-PM</t>
  </si>
  <si>
    <t>JMS-48374-462</t>
  </si>
  <si>
    <t>49667-96708-JL</t>
  </si>
  <si>
    <t>YIT-15877-117</t>
  </si>
  <si>
    <t>24155-79322-EQ</t>
  </si>
  <si>
    <t>YVK-82679-655</t>
  </si>
  <si>
    <t>95342-88311-SF</t>
  </si>
  <si>
    <t>TYH-81940-054</t>
  </si>
  <si>
    <t>69374-08133-RI</t>
  </si>
  <si>
    <t>HTY-30660-254</t>
  </si>
  <si>
    <t>83844-95908-RX</t>
  </si>
  <si>
    <t>GPW-43956-761</t>
  </si>
  <si>
    <t>09667-09231-YM</t>
  </si>
  <si>
    <t>DWY-56352-412</t>
  </si>
  <si>
    <t>55427-08059-DF</t>
  </si>
  <si>
    <t>PUH-55647-976</t>
  </si>
  <si>
    <t>06624-54037-BQ</t>
  </si>
  <si>
    <t>DTB-71371-705</t>
  </si>
  <si>
    <t>48544-90737-AZ</t>
  </si>
  <si>
    <t>ZDC-64769-740</t>
  </si>
  <si>
    <t>79463-01597-FQ</t>
  </si>
  <si>
    <t>TED-81959-419</t>
  </si>
  <si>
    <t>27702-50024-XC</t>
  </si>
  <si>
    <t>FDO-25756-141</t>
  </si>
  <si>
    <t>57360-46846-NS</t>
  </si>
  <si>
    <t>HKN-31467-517</t>
  </si>
  <si>
    <t>84045-66771-SL</t>
  </si>
  <si>
    <t>POF-29666-012</t>
  </si>
  <si>
    <t>46885-00260-TL</t>
  </si>
  <si>
    <t>IRX-59256-644</t>
  </si>
  <si>
    <t>96446-62142-EN</t>
  </si>
  <si>
    <t>LTN-89139-350</t>
  </si>
  <si>
    <t>07756-71018-GU</t>
  </si>
  <si>
    <t>TXF-79780-017</t>
  </si>
  <si>
    <t>92048-47813-QB</t>
  </si>
  <si>
    <t>ALM-80762-974</t>
  </si>
  <si>
    <t>NXF-15738-707</t>
  </si>
  <si>
    <t>28699-16256-XV</t>
  </si>
  <si>
    <t>MVV-19034-198</t>
  </si>
  <si>
    <t>98476-63654-CG</t>
  </si>
  <si>
    <t>KUX-19632-830</t>
  </si>
  <si>
    <t>55409-07759-YG</t>
  </si>
  <si>
    <t>SNZ-44595-152</t>
  </si>
  <si>
    <t>06136-65250-PG</t>
  </si>
  <si>
    <t>GQA-37241-629</t>
  </si>
  <si>
    <t>08405-33165-BS</t>
  </si>
  <si>
    <t>WVV-79948-067</t>
  </si>
  <si>
    <t>66070-30559-WI</t>
  </si>
  <si>
    <t>LHX-81117-166</t>
  </si>
  <si>
    <t>01282-28364-RZ</t>
  </si>
  <si>
    <t>GCD-75444-320</t>
  </si>
  <si>
    <t>51277-93873-RP</t>
  </si>
  <si>
    <t>SGA-30059-217</t>
  </si>
  <si>
    <t>84405-83364-DG</t>
  </si>
  <si>
    <t>GNL-98714-885</t>
  </si>
  <si>
    <t>83731-53280-YC</t>
  </si>
  <si>
    <t>OQA-93249-841</t>
  </si>
  <si>
    <t>03917-13632-KC</t>
  </si>
  <si>
    <t>DUV-12075-132</t>
  </si>
  <si>
    <t>62494-09113-RP</t>
  </si>
  <si>
    <t>KPO-24942-184</t>
  </si>
  <si>
    <t>70567-65133-CN</t>
  </si>
  <si>
    <t>SRJ-79353-838</t>
  </si>
  <si>
    <t>77869-81373-AY</t>
  </si>
  <si>
    <t>XBV-40336-071</t>
  </si>
  <si>
    <t>38536-98293-JZ</t>
  </si>
  <si>
    <t>RLM-96511-467</t>
  </si>
  <si>
    <t>43014-53743-XK</t>
  </si>
  <si>
    <t>AEZ-13242-456</t>
  </si>
  <si>
    <t>UME-75640-698</t>
  </si>
  <si>
    <t>GJC-66474-557</t>
  </si>
  <si>
    <t>64965-78386-MY</t>
  </si>
  <si>
    <t>IRV-20769-219</t>
  </si>
  <si>
    <t>77131-58092-GE</t>
  </si>
  <si>
    <t>Phone Number</t>
  </si>
  <si>
    <t>Address Line 1</t>
  </si>
  <si>
    <t>City</t>
  </si>
  <si>
    <t>Postcode</t>
  </si>
  <si>
    <t>Aloisia Allner</t>
  </si>
  <si>
    <t>aallner0@lulu.com</t>
  </si>
  <si>
    <t>+1 (862) 817-0124</t>
  </si>
  <si>
    <t>57999 Pepper Wood Alley</t>
  </si>
  <si>
    <t>Paterson</t>
  </si>
  <si>
    <t>United States</t>
  </si>
  <si>
    <t>Yes</t>
  </si>
  <si>
    <t>73342-18763-UW</t>
  </si>
  <si>
    <t>Piotr Bote</t>
  </si>
  <si>
    <t>pbote1@yelp.com</t>
  </si>
  <si>
    <t>+353 (913) 396-4653</t>
  </si>
  <si>
    <t>2112 Ridgeway Hill</t>
  </si>
  <si>
    <t>Crumlin</t>
  </si>
  <si>
    <t>Ireland</t>
  </si>
  <si>
    <t>D6W</t>
  </si>
  <si>
    <t>No</t>
  </si>
  <si>
    <t>Jami Redholes</t>
  </si>
  <si>
    <t>jredholes2@tmall.com</t>
  </si>
  <si>
    <t>+1 (210) 986-6806</t>
  </si>
  <si>
    <t>5214 Bartillon Park</t>
  </si>
  <si>
    <t>San Antonio</t>
  </si>
  <si>
    <t>71253-00052-RN</t>
  </si>
  <si>
    <t>Dene Azema</t>
  </si>
  <si>
    <t>dazema3@facebook.com</t>
  </si>
  <si>
    <t>+1 (217) 418-0714</t>
  </si>
  <si>
    <t>27 Maywood Place</t>
  </si>
  <si>
    <t>Springfield</t>
  </si>
  <si>
    <t>Christoffer O' Shea</t>
  </si>
  <si>
    <t>+353 (698) 362-9201</t>
  </si>
  <si>
    <t>38980 Manitowish Junction</t>
  </si>
  <si>
    <t>Cill Airne</t>
  </si>
  <si>
    <t>N41</t>
  </si>
  <si>
    <t>Beryle Cottier</t>
  </si>
  <si>
    <t>+1 (570) 289-7473</t>
  </si>
  <si>
    <t>2651 Stoughton Place</t>
  </si>
  <si>
    <t>Scranton</t>
  </si>
  <si>
    <t>Shaylynn Lobe</t>
  </si>
  <si>
    <t>slobe6@nifty.com</t>
  </si>
  <si>
    <t>+1 (937) 954-4541</t>
  </si>
  <si>
    <t>7005 Mariners Cove Place</t>
  </si>
  <si>
    <t>Dayton</t>
  </si>
  <si>
    <t>Melvin Wharfe</t>
  </si>
  <si>
    <t>+353 (507) 574-3034</t>
  </si>
  <si>
    <t>7 Straubel Road</t>
  </si>
  <si>
    <t>Kill</t>
  </si>
  <si>
    <t>P24</t>
  </si>
  <si>
    <t>Guthrey Petracci</t>
  </si>
  <si>
    <t>gpetracci8@livejournal.com</t>
  </si>
  <si>
    <t>+1 (310) 868-1842</t>
  </si>
  <si>
    <t>949 Paget Parkway</t>
  </si>
  <si>
    <t>Los Angeles</t>
  </si>
  <si>
    <t>Rodger Raven</t>
  </si>
  <si>
    <t>rraven9@ed.gov</t>
  </si>
  <si>
    <t>+1 (213) 263-0288</t>
  </si>
  <si>
    <t>1 Reinke Avenue</t>
  </si>
  <si>
    <t>Ferrell Ferber</t>
  </si>
  <si>
    <t>fferbera@businesswire.com</t>
  </si>
  <si>
    <t>+1 (408) 383-5302</t>
  </si>
  <si>
    <t>68 High Crossing Court</t>
  </si>
  <si>
    <t>San Jose</t>
  </si>
  <si>
    <t>Duky Phizackerly</t>
  </si>
  <si>
    <t>dphizackerlyb@utexas.edu</t>
  </si>
  <si>
    <t>+1 (408) 533-6012</t>
  </si>
  <si>
    <t>28643 Bluejay Crossing</t>
  </si>
  <si>
    <t>Rosaleen Scholar</t>
  </si>
  <si>
    <t>rscholarc@nyu.edu</t>
  </si>
  <si>
    <t>+1 (804) 420-0420</t>
  </si>
  <si>
    <t>80915 Montana Park</t>
  </si>
  <si>
    <t>Richmond</t>
  </si>
  <si>
    <t>Terence Vanyutin</t>
  </si>
  <si>
    <t>tvanyutind@wix.com</t>
  </si>
  <si>
    <t>331 Bunting Hill</t>
  </si>
  <si>
    <t>Migrate</t>
  </si>
  <si>
    <t>Patrice Trobe</t>
  </si>
  <si>
    <t>ptrobee@wunderground.com</t>
  </si>
  <si>
    <t>+1 (314) 240-7896</t>
  </si>
  <si>
    <t>827 Declaration Plaza</t>
  </si>
  <si>
    <t>Saint Louis</t>
  </si>
  <si>
    <t>Llywellyn Oscroft</t>
  </si>
  <si>
    <t>loscroftf@ebay.co.uk</t>
  </si>
  <si>
    <t>022 Roth Place</t>
  </si>
  <si>
    <t>Philadelphia</t>
  </si>
  <si>
    <t>Minni Alabaster</t>
  </si>
  <si>
    <t>malabasterg@hexun.com</t>
  </si>
  <si>
    <t>+1 (971) 483-6255</t>
  </si>
  <si>
    <t>3 Charing Cross Trail</t>
  </si>
  <si>
    <t>Portland</t>
  </si>
  <si>
    <t>Rhianon Broxup</t>
  </si>
  <si>
    <t>rbroxuph@jimdo.com</t>
  </si>
  <si>
    <t>+1 (713) 663-1338</t>
  </si>
  <si>
    <t>83517 Thierer Court</t>
  </si>
  <si>
    <t>Houston</t>
  </si>
  <si>
    <t>Pall Redford</t>
  </si>
  <si>
    <t>predfordi@ow.ly</t>
  </si>
  <si>
    <t>7337 Hayes Junction</t>
  </si>
  <si>
    <t>Caherconlish</t>
  </si>
  <si>
    <t>F45</t>
  </si>
  <si>
    <t>Aurea Corradino</t>
  </si>
  <si>
    <t>acorradinoj@harvard.edu</t>
  </si>
  <si>
    <t>+1 (646) 202-5965</t>
  </si>
  <si>
    <t>698 Canary Terrace</t>
  </si>
  <si>
    <t>New York City</t>
  </si>
  <si>
    <t>84565-53984-SX</t>
  </si>
  <si>
    <t>Kendal Scardefield</t>
  </si>
  <si>
    <t>+353 (733) 405-3302</t>
  </si>
  <si>
    <t>3 Northridge Crossing</t>
  </si>
  <si>
    <t>Clondalkin</t>
  </si>
  <si>
    <t>D24</t>
  </si>
  <si>
    <t>Avrit Davidowsky</t>
  </si>
  <si>
    <t>adavidowskyl@netvibes.com</t>
  </si>
  <si>
    <t>+1 (616) 481-9962</t>
  </si>
  <si>
    <t>9 Warrior Junction</t>
  </si>
  <si>
    <t>Grand Rapids</t>
  </si>
  <si>
    <t>Annabel Antuk</t>
  </si>
  <si>
    <t>aantukm@kickstarter.com</t>
  </si>
  <si>
    <t>+1 (941) 740-6268</t>
  </si>
  <si>
    <t>77965 Lawn Park</t>
  </si>
  <si>
    <t>Punta Gorda</t>
  </si>
  <si>
    <t>Iorgo Kleinert</t>
  </si>
  <si>
    <t>ikleinertn@timesonline.co.uk</t>
  </si>
  <si>
    <t>+1 (360) 352-6598</t>
  </si>
  <si>
    <t>1 Morningstar Lane</t>
  </si>
  <si>
    <t>Vancouver</t>
  </si>
  <si>
    <t>Chrisy Blofeld</t>
  </si>
  <si>
    <t>cblofeldo@amazon.co.uk</t>
  </si>
  <si>
    <t>+1 (303) 936-3357</t>
  </si>
  <si>
    <t>013 Talisman Terrace</t>
  </si>
  <si>
    <t>Englewood</t>
  </si>
  <si>
    <t>Culley Farris</t>
  </si>
  <si>
    <t>+1 (941) 267-4822</t>
  </si>
  <si>
    <t>4 Mitchell Drive</t>
  </si>
  <si>
    <t>Selene Shales</t>
  </si>
  <si>
    <t>sshalesq@umich.edu</t>
  </si>
  <si>
    <t>+1 (707) 881-5004</t>
  </si>
  <si>
    <t>74 Bultman Plaza</t>
  </si>
  <si>
    <t>Petaluma</t>
  </si>
  <si>
    <t>Vivie Danneil</t>
  </si>
  <si>
    <t>vdanneilr@mtv.com</t>
  </si>
  <si>
    <t>+353 (751) 346-0399</t>
  </si>
  <si>
    <t>5626 Darwin Avenue</t>
  </si>
  <si>
    <t>Tralee</t>
  </si>
  <si>
    <t>V92</t>
  </si>
  <si>
    <t>Theresita Newbury</t>
  </si>
  <si>
    <t>tnewburys@usda.gov</t>
  </si>
  <si>
    <t>+353 (803) 587-0026</t>
  </si>
  <si>
    <t>79526 Bultman Lane</t>
  </si>
  <si>
    <t>Clonskeagh</t>
  </si>
  <si>
    <t>D04</t>
  </si>
  <si>
    <t>Mozelle Calcutt</t>
  </si>
  <si>
    <t>mcalcuttt@baidu.com</t>
  </si>
  <si>
    <t>+353 (928) 869-1762</t>
  </si>
  <si>
    <t>4389 Russell Way</t>
  </si>
  <si>
    <t>Rathwire</t>
  </si>
  <si>
    <t>Y25</t>
  </si>
  <si>
    <t>Adrian Swaine</t>
  </si>
  <si>
    <t>+1 (303) 486-9517</t>
  </si>
  <si>
    <t>95 Straubel Hill</t>
  </si>
  <si>
    <t>Aurora</t>
  </si>
  <si>
    <t>52082-49024-ON</t>
  </si>
  <si>
    <t>Ray Leivesley</t>
  </si>
  <si>
    <t>rleivesleyv@canalblog.com</t>
  </si>
  <si>
    <t>+1 (212) 535-7791</t>
  </si>
  <si>
    <t>91 Stephen Drive</t>
  </si>
  <si>
    <t>Jamaica</t>
  </si>
  <si>
    <t>04540-43685-DV</t>
  </si>
  <si>
    <t>Nelly Basezzi</t>
  </si>
  <si>
    <t>nbasezziw@webeden.co.uk</t>
  </si>
  <si>
    <t>+353 (125) 815-7345</t>
  </si>
  <si>
    <t>923 Mallard Junction</t>
  </si>
  <si>
    <t>Bailieborough</t>
  </si>
  <si>
    <t>C15</t>
  </si>
  <si>
    <t>Gallard Gatheral</t>
  </si>
  <si>
    <t>ggatheralx@123-reg.co.uk</t>
  </si>
  <si>
    <t>40 Clemons Place</t>
  </si>
  <si>
    <t>Grand Forks</t>
  </si>
  <si>
    <t>Una Welberry</t>
  </si>
  <si>
    <t>uwelberryy@ebay.co.uk</t>
  </si>
  <si>
    <t>+44 (392) 503-8132</t>
  </si>
  <si>
    <t>40915 Schlimgen Park</t>
  </si>
  <si>
    <t>Upton</t>
  </si>
  <si>
    <t>United Kingdom</t>
  </si>
  <si>
    <t>DN21</t>
  </si>
  <si>
    <t>Faber Eilhart</t>
  </si>
  <si>
    <t>feilhartz@who.int</t>
  </si>
  <si>
    <t>+1 (304) 510-6095</t>
  </si>
  <si>
    <t>6966 Victoria Street</t>
  </si>
  <si>
    <t>Charleston</t>
  </si>
  <si>
    <t>Zorina Ponting</t>
  </si>
  <si>
    <t>zponting10@altervista.org</t>
  </si>
  <si>
    <t>+1 (501) 172-1476</t>
  </si>
  <si>
    <t>7118 Holmberg Court</t>
  </si>
  <si>
    <t>Little Rock</t>
  </si>
  <si>
    <t>Silvio Strase</t>
  </si>
  <si>
    <t>sstrase11@booking.com</t>
  </si>
  <si>
    <t>+1 (303) 579-8015</t>
  </si>
  <si>
    <t>5 Forest Lane</t>
  </si>
  <si>
    <t>Denver</t>
  </si>
  <si>
    <t>Dorie de la Tremoille</t>
  </si>
  <si>
    <t>dde12@unesco.org</t>
  </si>
  <si>
    <t>+1 (612) 492-5160</t>
  </si>
  <si>
    <t>0817 Dennis Street</t>
  </si>
  <si>
    <t>Minneapolis</t>
  </si>
  <si>
    <t>Hy Zanetto</t>
  </si>
  <si>
    <t>469 Paget Place</t>
  </si>
  <si>
    <t>Tucson</t>
  </si>
  <si>
    <t>Jessica McNess</t>
  </si>
  <si>
    <t>+1 (504) 545-1478</t>
  </si>
  <si>
    <t>664 Erie Place</t>
  </si>
  <si>
    <t>New Orleans</t>
  </si>
  <si>
    <t>Lorenzo Yeoland</t>
  </si>
  <si>
    <t>lyeoland15@pbs.org</t>
  </si>
  <si>
    <t>+1 (860) 576-2887</t>
  </si>
  <si>
    <t>8510 Merrick Road</t>
  </si>
  <si>
    <t>Hartford</t>
  </si>
  <si>
    <t>Abigail Tolworthy</t>
  </si>
  <si>
    <t>atolworthy16@toplist.cz</t>
  </si>
  <si>
    <t>+1 (801) 722-4425</t>
  </si>
  <si>
    <t>74 Shopko Way</t>
  </si>
  <si>
    <t>Ogden</t>
  </si>
  <si>
    <t>Maurie Bartol</t>
  </si>
  <si>
    <t>+1 (617) 493-7594</t>
  </si>
  <si>
    <t>7625 Starling Court</t>
  </si>
  <si>
    <t>Boston</t>
  </si>
  <si>
    <t>Olag Baudassi</t>
  </si>
  <si>
    <t>obaudassi18@seesaa.net</t>
  </si>
  <si>
    <t>+1 (585) 356-6251</t>
  </si>
  <si>
    <t>55 Dottie Court</t>
  </si>
  <si>
    <t>Rochester</t>
  </si>
  <si>
    <t>Petey Kingsbury</t>
  </si>
  <si>
    <t>pkingsbury19@comcast.net</t>
  </si>
  <si>
    <t>+1 (917) 705-8224</t>
  </si>
  <si>
    <t>28 Loftsgordon Place</t>
  </si>
  <si>
    <t>Bronx</t>
  </si>
  <si>
    <t>Donna Baskeyfied</t>
  </si>
  <si>
    <t>+1 (205) 923-1460</t>
  </si>
  <si>
    <t>7586 Logan Avenue</t>
  </si>
  <si>
    <t>Birmingham</t>
  </si>
  <si>
    <t>Arda Curley</t>
  </si>
  <si>
    <t>acurley1b@hao123.com</t>
  </si>
  <si>
    <t>+1 (760) 840-3808</t>
  </si>
  <si>
    <t>45098 Scott Drive</t>
  </si>
  <si>
    <t>San Bernardino</t>
  </si>
  <si>
    <t>Raynor McGilvary</t>
  </si>
  <si>
    <t>rmcgilvary1c@tamu.edu</t>
  </si>
  <si>
    <t>496 Rockefeller Court</t>
  </si>
  <si>
    <t>Norfolk</t>
  </si>
  <si>
    <t>Isis Pikett</t>
  </si>
  <si>
    <t>ipikett1d@xinhuanet.com</t>
  </si>
  <si>
    <t>+1 (202) 871-9039</t>
  </si>
  <si>
    <t>5892 Hauk Drive</t>
  </si>
  <si>
    <t>Washington</t>
  </si>
  <si>
    <t>Inger Bouldon</t>
  </si>
  <si>
    <t>ibouldon1e@gizmodo.com</t>
  </si>
  <si>
    <t>+1 (754) 391-4736</t>
  </si>
  <si>
    <t>925 Barby Circle</t>
  </si>
  <si>
    <t>Fort Lauderdale</t>
  </si>
  <si>
    <t>Karry Flanders</t>
  </si>
  <si>
    <t>kflanders1f@over-blog.com</t>
  </si>
  <si>
    <t>+353 (467) 720-7274</t>
  </si>
  <si>
    <t>88 Blue Bill Park Avenue</t>
  </si>
  <si>
    <t>Hartley Mattioli</t>
  </si>
  <si>
    <t>hmattioli1g@webmd.com</t>
  </si>
  <si>
    <t>126 Valley Edge Street</t>
  </si>
  <si>
    <t>Kinloch</t>
  </si>
  <si>
    <t>PH43</t>
  </si>
  <si>
    <t>40768-49176-BL</t>
  </si>
  <si>
    <t>Horatio Rubberts</t>
  </si>
  <si>
    <t>hrubberts1h@google.com.hk</t>
  </si>
  <si>
    <t>+1 (801) 635-8791</t>
  </si>
  <si>
    <t>459 Russell Center</t>
  </si>
  <si>
    <t>Provo</t>
  </si>
  <si>
    <t>Archambault Gillard</t>
  </si>
  <si>
    <t>agillard1i@issuu.com</t>
  </si>
  <si>
    <t>+1 (419) 663-2236</t>
  </si>
  <si>
    <t>97490 Susan Avenue</t>
  </si>
  <si>
    <t>Toledo</t>
  </si>
  <si>
    <t>Salomo Cushworth</t>
  </si>
  <si>
    <t>+1 (609) 409-7044</t>
  </si>
  <si>
    <t>44 Oneill Parkway</t>
  </si>
  <si>
    <t>Trenton</t>
  </si>
  <si>
    <t>Theda Grizard</t>
  </si>
  <si>
    <t>tgrizard1k@odnoklassniki.ru</t>
  </si>
  <si>
    <t>+1 (813) 243-2150</t>
  </si>
  <si>
    <t>6 Knutson Pass</t>
  </si>
  <si>
    <t>Tampa</t>
  </si>
  <si>
    <t>Rozele Relton</t>
  </si>
  <si>
    <t>rrelton1l@stanford.edu</t>
  </si>
  <si>
    <t>+1 (850) 626-1181</t>
  </si>
  <si>
    <t>2484 Reindahl Court</t>
  </si>
  <si>
    <t>Pensacola</t>
  </si>
  <si>
    <t>Willa Rolling</t>
  </si>
  <si>
    <t>+1 (813) 759-3534</t>
  </si>
  <si>
    <t>3 Mockingbird Plaza</t>
  </si>
  <si>
    <t>Zephyrhills</t>
  </si>
  <si>
    <t>Stanislaus Gilroy</t>
  </si>
  <si>
    <t>sgilroy1n@eepurl.com</t>
  </si>
  <si>
    <t>9120 Harbort Terrace</t>
  </si>
  <si>
    <t>Saint Paul</t>
  </si>
  <si>
    <t>Correy Cottingham</t>
  </si>
  <si>
    <t>ccottingham1o@wikipedia.org</t>
  </si>
  <si>
    <t>+1 (260) 764-1820</t>
  </si>
  <si>
    <t>394 Logan Road</t>
  </si>
  <si>
    <t>Fort Wayne</t>
  </si>
  <si>
    <t>Pammi Endacott</t>
  </si>
  <si>
    <t>+44 (177) 260-5076</t>
  </si>
  <si>
    <t>5841 Atwood Lane</t>
  </si>
  <si>
    <t>Wootton</t>
  </si>
  <si>
    <t>NN4</t>
  </si>
  <si>
    <t>Nona Linklater</t>
  </si>
  <si>
    <t>+1 (239) 347-9766</t>
  </si>
  <si>
    <t>856 Bonner Parkway</t>
  </si>
  <si>
    <t>Naples</t>
  </si>
  <si>
    <t>Annadiane Dykes</t>
  </si>
  <si>
    <t>adykes1r@eventbrite.com</t>
  </si>
  <si>
    <t>+1 (312) 111-6203</t>
  </si>
  <si>
    <t>31 Northport Terrace</t>
  </si>
  <si>
    <t>Chicago</t>
  </si>
  <si>
    <t>Felecia Dodgson</t>
  </si>
  <si>
    <t>+1 (973) 434-8662</t>
  </si>
  <si>
    <t>48053 8th Crossing</t>
  </si>
  <si>
    <t>Newark</t>
  </si>
  <si>
    <t>Angelia Cockrem</t>
  </si>
  <si>
    <t>acockrem1t@engadget.com</t>
  </si>
  <si>
    <t>+1 (571) 316-8217</t>
  </si>
  <si>
    <t>1 Sherman Alley</t>
  </si>
  <si>
    <t>Vienna</t>
  </si>
  <si>
    <t>Belvia Umpleby</t>
  </si>
  <si>
    <t>bumpleby1u@soundcloud.com</t>
  </si>
  <si>
    <t>+1 (682) 627-0888</t>
  </si>
  <si>
    <t>710 Prairie Rose Terrace</t>
  </si>
  <si>
    <t>Fort Worth</t>
  </si>
  <si>
    <t>Nat Saleway</t>
  </si>
  <si>
    <t>nsaleway1v@dedecms.com</t>
  </si>
  <si>
    <t>+1 (323) 473-0294</t>
  </si>
  <si>
    <t>0780 Anthes Plaza</t>
  </si>
  <si>
    <t>Burbank</t>
  </si>
  <si>
    <t>Hayward Goulter</t>
  </si>
  <si>
    <t>hgoulter1w@abc.net.au</t>
  </si>
  <si>
    <t>+1 (423) 764-7751</t>
  </si>
  <si>
    <t>2081 Mariners Cove Drive</t>
  </si>
  <si>
    <t>Kingsport</t>
  </si>
  <si>
    <t>Gay Rizzello</t>
  </si>
  <si>
    <t>grizzello1x@symantec.com</t>
  </si>
  <si>
    <t>+44 (247) 225-8003</t>
  </si>
  <si>
    <t>21 Schmedeman Crossing</t>
  </si>
  <si>
    <t>Liverpool</t>
  </si>
  <si>
    <t>L33</t>
  </si>
  <si>
    <t>Shannon List</t>
  </si>
  <si>
    <t>slist1y@mapquest.com</t>
  </si>
  <si>
    <t>+1 (614) 279-9816</t>
  </si>
  <si>
    <t>7123 Algoma Center</t>
  </si>
  <si>
    <t>Columbus</t>
  </si>
  <si>
    <t>Shirlene Edmondson</t>
  </si>
  <si>
    <t>sedmondson1z@theguardian.com</t>
  </si>
  <si>
    <t>+353 (248) 428-7978</t>
  </si>
  <si>
    <t>4752 International Point</t>
  </si>
  <si>
    <t>Newmarket on Fergus</t>
  </si>
  <si>
    <t>P17</t>
  </si>
  <si>
    <t>Aurlie McCarl</t>
  </si>
  <si>
    <t>+1 (504) 209-2724</t>
  </si>
  <si>
    <t>731 David Park</t>
  </si>
  <si>
    <t>Alikee Carryer</t>
  </si>
  <si>
    <t>+1 (704) 799-5219</t>
  </si>
  <si>
    <t>247 Helena Drive</t>
  </si>
  <si>
    <t>Charlotte</t>
  </si>
  <si>
    <t>Jennifer Rangall</t>
  </si>
  <si>
    <t>jrangall22@newsvine.com</t>
  </si>
  <si>
    <t>+1 (781) 512-6637</t>
  </si>
  <si>
    <t>0 Grasskamp Lane</t>
  </si>
  <si>
    <t>Kipper Boorn</t>
  </si>
  <si>
    <t>kboorn23@ezinearticles.com</t>
  </si>
  <si>
    <t>+353 (359) 134-1550</t>
  </si>
  <si>
    <t>9513 Meadow Ridge Parkway</t>
  </si>
  <si>
    <t>Listowel</t>
  </si>
  <si>
    <t>V31</t>
  </si>
  <si>
    <t>Melania Beadle</t>
  </si>
  <si>
    <t>+353 (569) 458-9673</t>
  </si>
  <si>
    <t>4418 Quincy Terrace</t>
  </si>
  <si>
    <t>Moycullen</t>
  </si>
  <si>
    <t>A41</t>
  </si>
  <si>
    <t>Colene Elgey</t>
  </si>
  <si>
    <t>celgey25@webs.com</t>
  </si>
  <si>
    <t>+1 (432) 261-0702</t>
  </si>
  <si>
    <t>45 Marcy Crossing</t>
  </si>
  <si>
    <t>Midland</t>
  </si>
  <si>
    <t>Lothaire Mizzi</t>
  </si>
  <si>
    <t>lmizzi26@rakuten.co.jp</t>
  </si>
  <si>
    <t>+1 (214) 719-8530</t>
  </si>
  <si>
    <t>74 Atwood Lane</t>
  </si>
  <si>
    <t>Dallas</t>
  </si>
  <si>
    <t>Cletis Giacomazzo</t>
  </si>
  <si>
    <t>cgiacomazzo27@jigsy.com</t>
  </si>
  <si>
    <t>+1 (571) 703-2064</t>
  </si>
  <si>
    <t>817 Ridgeway Hill</t>
  </si>
  <si>
    <t>Dulles</t>
  </si>
  <si>
    <t>Ami Arnow</t>
  </si>
  <si>
    <t>aarnow28@arizona.edu</t>
  </si>
  <si>
    <t>+1 (650) 238-1964</t>
  </si>
  <si>
    <t>12 Oakridge Court</t>
  </si>
  <si>
    <t>Oakland</t>
  </si>
  <si>
    <t>Sheppard Yann</t>
  </si>
  <si>
    <t>syann29@senate.gov</t>
  </si>
  <si>
    <t>+1 (719) 803-5276</t>
  </si>
  <si>
    <t>4 Farmco Place</t>
  </si>
  <si>
    <t>Colorado Springs</t>
  </si>
  <si>
    <t>Bunny Naulls</t>
  </si>
  <si>
    <t>bnaulls2a@tiny.cc</t>
  </si>
  <si>
    <t>+353 (809) 128-0755</t>
  </si>
  <si>
    <t>595 Melby Avenue</t>
  </si>
  <si>
    <t>Adare</t>
  </si>
  <si>
    <t>H54</t>
  </si>
  <si>
    <t>Hally Lorait</t>
  </si>
  <si>
    <t>+1 (716) 869-3749</t>
  </si>
  <si>
    <t>80 Jana Avenue</t>
  </si>
  <si>
    <t>Buffalo</t>
  </si>
  <si>
    <t>Zaccaria Sherewood</t>
  </si>
  <si>
    <t>zsherewood2c@apache.org</t>
  </si>
  <si>
    <t>+1 (209) 433-7924</t>
  </si>
  <si>
    <t>1325 Jay Terrace</t>
  </si>
  <si>
    <t>Fresno</t>
  </si>
  <si>
    <t>Jeffrey Dufaire</t>
  </si>
  <si>
    <t>jdufaire2d@fc2.com</t>
  </si>
  <si>
    <t>8 Buell Junction</t>
  </si>
  <si>
    <t>Blancha McAmish</t>
  </si>
  <si>
    <t>bmcamish2e@tripadvisor.com</t>
  </si>
  <si>
    <t>5484 Stephen Court</t>
  </si>
  <si>
    <t>Oklahoma City</t>
  </si>
  <si>
    <t>Beitris Keaveney</t>
  </si>
  <si>
    <t>bkeaveney2f@netlog.com</t>
  </si>
  <si>
    <t>67319 Redwing Parkway</t>
  </si>
  <si>
    <t>Beaumont</t>
  </si>
  <si>
    <t>Elna Grise</t>
  </si>
  <si>
    <t>egrise2g@cargocollective.com</t>
  </si>
  <si>
    <t>92 Becker Circle</t>
  </si>
  <si>
    <t>Reno</t>
  </si>
  <si>
    <t>Torie Gottelier</t>
  </si>
  <si>
    <t>tgottelier2h@vistaprint.com</t>
  </si>
  <si>
    <t>+1 (816) 743-8492</t>
  </si>
  <si>
    <t>426 Division Avenue</t>
  </si>
  <si>
    <t>Kansas City</t>
  </si>
  <si>
    <t>Loydie Langlais</t>
  </si>
  <si>
    <t>+353 (576) 222-5069</t>
  </si>
  <si>
    <t>290 Ilene Street</t>
  </si>
  <si>
    <t>Adham Greenhead</t>
  </si>
  <si>
    <t>agreenhead2j@dailymail.co.uk</t>
  </si>
  <si>
    <t>+1 (951) 797-0738</t>
  </si>
  <si>
    <t>0062 Spenser Place</t>
  </si>
  <si>
    <t>Corona</t>
  </si>
  <si>
    <t>Hamish MacSherry</t>
  </si>
  <si>
    <t>+1 (512) 430-4374</t>
  </si>
  <si>
    <t>7 Brentwood Plaza</t>
  </si>
  <si>
    <t>Austin</t>
  </si>
  <si>
    <t>Else Langcaster</t>
  </si>
  <si>
    <t>elangcaster2l@spotify.com</t>
  </si>
  <si>
    <t>+44 (547) 590-3103</t>
  </si>
  <si>
    <t>3658 Jenna Street</t>
  </si>
  <si>
    <t>Normanton</t>
  </si>
  <si>
    <t>LE15</t>
  </si>
  <si>
    <t>Rudy Farquharson</t>
  </si>
  <si>
    <t>30178 Claremont Road</t>
  </si>
  <si>
    <t>Charlesland</t>
  </si>
  <si>
    <t>A63</t>
  </si>
  <si>
    <t>Norene Magauran</t>
  </si>
  <si>
    <t>nmagauran2n@51.la</t>
  </si>
  <si>
    <t>567 Artisan Place</t>
  </si>
  <si>
    <t>Vicki Kirdsch</t>
  </si>
  <si>
    <t>vkirdsch2o@google.fr</t>
  </si>
  <si>
    <t>0263 Golf Street</t>
  </si>
  <si>
    <t>Ilysa Whapple</t>
  </si>
  <si>
    <t>iwhapple2p@com.com</t>
  </si>
  <si>
    <t>+1 (559) 522-1152</t>
  </si>
  <si>
    <t>41598 Everett Drive</t>
  </si>
  <si>
    <t>Ruy Cancellieri</t>
  </si>
  <si>
    <t>+353 (338) 743-8327</t>
  </si>
  <si>
    <t>251 Welch Parkway</t>
  </si>
  <si>
    <t>Confey</t>
  </si>
  <si>
    <t>A86</t>
  </si>
  <si>
    <t>Aube Follett</t>
  </si>
  <si>
    <t>+1 (614) 370-6392</t>
  </si>
  <si>
    <t>8671 David Park</t>
  </si>
  <si>
    <t>Rudiger Di Bartolomeo</t>
  </si>
  <si>
    <t>+1 (209) 148-6668</t>
  </si>
  <si>
    <t>7700 Melby Park</t>
  </si>
  <si>
    <t>Stockton</t>
  </si>
  <si>
    <t>Nickey Youles</t>
  </si>
  <si>
    <t>nyoules2t@reference.com</t>
  </si>
  <si>
    <t>+353 (641) 846-7654</t>
  </si>
  <si>
    <t>12461 Dryden Pass</t>
  </si>
  <si>
    <t>Edgeworthstown</t>
  </si>
  <si>
    <t>E25</t>
  </si>
  <si>
    <t>Dyanna Aizikovitz</t>
  </si>
  <si>
    <t>daizikovitz2u@answers.com</t>
  </si>
  <si>
    <t>+353 (766) 141-6317</t>
  </si>
  <si>
    <t>7 Northland Court</t>
  </si>
  <si>
    <t>Leixlip</t>
  </si>
  <si>
    <t>Bram Revel</t>
  </si>
  <si>
    <t>brevel2v@fastcompany.com</t>
  </si>
  <si>
    <t>+1 (585) 775-6952</t>
  </si>
  <si>
    <t>6168 Westend Plaza</t>
  </si>
  <si>
    <t>Emiline Priddis</t>
  </si>
  <si>
    <t>epriddis2w@nationalgeographic.com</t>
  </si>
  <si>
    <t>+1 (205) 133-0205</t>
  </si>
  <si>
    <t>62 Amoth Terrace</t>
  </si>
  <si>
    <t>Tuscaloosa</t>
  </si>
  <si>
    <t>Queenie Veel</t>
  </si>
  <si>
    <t>qveel2x@jugem.jp</t>
  </si>
  <si>
    <t>+1 (713) 750-9202</t>
  </si>
  <si>
    <t>378 Shopko Center</t>
  </si>
  <si>
    <t>Lind Conyers</t>
  </si>
  <si>
    <t>lconyers2y@twitter.com</t>
  </si>
  <si>
    <t>+1 (915) 476-5712</t>
  </si>
  <si>
    <t>778 Summer Ridge Junction</t>
  </si>
  <si>
    <t>El Paso</t>
  </si>
  <si>
    <t>Pen Wye</t>
  </si>
  <si>
    <t>pwye2z@dagondesign.com</t>
  </si>
  <si>
    <t>+1 (719) 620-1128</t>
  </si>
  <si>
    <t>7 Dorton Terrace</t>
  </si>
  <si>
    <t>Isahella Hagland</t>
  </si>
  <si>
    <t>+1 (260) 613-2279</t>
  </si>
  <si>
    <t>07 Roxbury Street</t>
  </si>
  <si>
    <t>Terry Sheryn</t>
  </si>
  <si>
    <t>tsheryn31@mtv.com</t>
  </si>
  <si>
    <t>+1 (516) 826-3780</t>
  </si>
  <si>
    <t>58147 Eagle Crest Court</t>
  </si>
  <si>
    <t>Port Washington</t>
  </si>
  <si>
    <t>Marie-jeanne Redgrave</t>
  </si>
  <si>
    <t>mredgrave32@cargocollective.com</t>
  </si>
  <si>
    <t>+1 (413) 691-2892</t>
  </si>
  <si>
    <t>61022 Helena Street</t>
  </si>
  <si>
    <t>Betty Fominov</t>
  </si>
  <si>
    <t>bfominov33@yale.edu</t>
  </si>
  <si>
    <t>305 Tennyson Court</t>
  </si>
  <si>
    <t>Shawnee Critchlow</t>
  </si>
  <si>
    <t>scritchlow34@un.org</t>
  </si>
  <si>
    <t>+1 (804) 428-7292</t>
  </si>
  <si>
    <t>6886 Oxford Hill</t>
  </si>
  <si>
    <t>Merrel Steptow</t>
  </si>
  <si>
    <t>msteptow35@earthlink.net</t>
  </si>
  <si>
    <t>+353 (266) 235-5189</t>
  </si>
  <si>
    <t>368 Ridgeview Trail</t>
  </si>
  <si>
    <t>Cherryville</t>
  </si>
  <si>
    <t>P31</t>
  </si>
  <si>
    <t>Carmina Hubbuck</t>
  </si>
  <si>
    <t>+1 (304) 532-7229</t>
  </si>
  <si>
    <t>39749 Bobwhite Plaza</t>
  </si>
  <si>
    <t>Huntington</t>
  </si>
  <si>
    <t>Ingeberg Mulliner</t>
  </si>
  <si>
    <t>imulliner37@pinterest.com</t>
  </si>
  <si>
    <t>+44 (331) 777-9556</t>
  </si>
  <si>
    <t>61 Oak Valley Trail</t>
  </si>
  <si>
    <t>B40</t>
  </si>
  <si>
    <t>Geneva Standley</t>
  </si>
  <si>
    <t>gstandley38@dion.ne.jp</t>
  </si>
  <si>
    <t>+353 (521) 138-4331</t>
  </si>
  <si>
    <t>4 Thompson Drive</t>
  </si>
  <si>
    <t>Killorglin</t>
  </si>
  <si>
    <t>H14</t>
  </si>
  <si>
    <t>Brook Drage</t>
  </si>
  <si>
    <t>bdrage39@youku.com</t>
  </si>
  <si>
    <t>+1 (937) 566-3449</t>
  </si>
  <si>
    <t>3584 7th Parkway</t>
  </si>
  <si>
    <t>Muffin Yallop</t>
  </si>
  <si>
    <t>myallop3a@fema.gov</t>
  </si>
  <si>
    <t>+1 (907) 267-1236</t>
  </si>
  <si>
    <t>1 Beilfuss Junction</t>
  </si>
  <si>
    <t>Anchorage</t>
  </si>
  <si>
    <t>Cordi Switsur</t>
  </si>
  <si>
    <t>cswitsur3b@chronoengine.com</t>
  </si>
  <si>
    <t>+1 (615) 791-3142</t>
  </si>
  <si>
    <t>57942 North Point</t>
  </si>
  <si>
    <t>Nashville</t>
  </si>
  <si>
    <t>38903-46478-ZE</t>
  </si>
  <si>
    <t>Ezri Hows</t>
  </si>
  <si>
    <t>ehows3c@devhub.com</t>
  </si>
  <si>
    <t>+1 (760) 706-9092</t>
  </si>
  <si>
    <t>343 Burning Wood Court</t>
  </si>
  <si>
    <t>76841-77583-BJ</t>
  </si>
  <si>
    <t>Sylas Becaris</t>
  </si>
  <si>
    <t>sbecaris3d@google.ru</t>
  </si>
  <si>
    <t>+1 (704) 594-9047</t>
  </si>
  <si>
    <t>35407 Tomscot Junction</t>
  </si>
  <si>
    <t>Mahala Ludwell</t>
  </si>
  <si>
    <t>mludwell3e@blogger.com</t>
  </si>
  <si>
    <t>+1 (303) 242-3542</t>
  </si>
  <si>
    <t>6 Bay Center</t>
  </si>
  <si>
    <t>Doll Beauchamp</t>
  </si>
  <si>
    <t>dbeauchamp3f@usda.gov</t>
  </si>
  <si>
    <t>+1 (203) 189-4256</t>
  </si>
  <si>
    <t>0967 Clemons Alley</t>
  </si>
  <si>
    <t>Stamford</t>
  </si>
  <si>
    <t>Stanford Rodliff</t>
  </si>
  <si>
    <t>srodliff3g@ted.com</t>
  </si>
  <si>
    <t>+1 (757) 537-3012</t>
  </si>
  <si>
    <t>3 Lerdahl Parkway</t>
  </si>
  <si>
    <t>Newport News</t>
  </si>
  <si>
    <t>Stevana Woodham</t>
  </si>
  <si>
    <t>swoodham3h@businesswire.com</t>
  </si>
  <si>
    <t>+353 (190) 188-4918</t>
  </si>
  <si>
    <t>7 Rowland Plaza</t>
  </si>
  <si>
    <t>Drumcondra</t>
  </si>
  <si>
    <t>D11</t>
  </si>
  <si>
    <t>Hewet Synnot</t>
  </si>
  <si>
    <t>hsynnot3i@about.com</t>
  </si>
  <si>
    <t>+1 (907) 245-0601</t>
  </si>
  <si>
    <t>9667 Lunder Court</t>
  </si>
  <si>
    <t>Raleigh Lepere</t>
  </si>
  <si>
    <t>rlepere3j@shop-pro.jp</t>
  </si>
  <si>
    <t>+353 (792) 857-4513</t>
  </si>
  <si>
    <t>27 Mosinee Court</t>
  </si>
  <si>
    <t>D17</t>
  </si>
  <si>
    <t>Timofei Woofinden</t>
  </si>
  <si>
    <t>twoofinden3k@businesswire.com</t>
  </si>
  <si>
    <t>+1 (701) 503-1067</t>
  </si>
  <si>
    <t>1 Pennsylvania Center</t>
  </si>
  <si>
    <t>Fargo</t>
  </si>
  <si>
    <t>Evelina Dacca</t>
  </si>
  <si>
    <t>edacca3l@google.pl</t>
  </si>
  <si>
    <t>+1 (812) 921-5458</t>
  </si>
  <si>
    <t>83150 Dixon Park</t>
  </si>
  <si>
    <t>Evansville</t>
  </si>
  <si>
    <t>Bidget Tremellier</t>
  </si>
  <si>
    <t>+353 (900) 633-2359</t>
  </si>
  <si>
    <t>5 Sunfield Parkway</t>
  </si>
  <si>
    <t>Bobinette Hindsberg</t>
  </si>
  <si>
    <t>bhindsberg3n@blogs.com</t>
  </si>
  <si>
    <t>+1 (704) 888-5303</t>
  </si>
  <si>
    <t>7 Brickson Park Road</t>
  </si>
  <si>
    <t>Osbert Robins</t>
  </si>
  <si>
    <t>orobins3o@salon.com</t>
  </si>
  <si>
    <t>+1 (256) 196-8054</t>
  </si>
  <si>
    <t>42557 Fallview Plaza</t>
  </si>
  <si>
    <t>Huntsville</t>
  </si>
  <si>
    <t>Othello Syseland</t>
  </si>
  <si>
    <t>osyseland3p@independent.co.uk</t>
  </si>
  <si>
    <t>+1 (714) 895-0210</t>
  </si>
  <si>
    <t>957 Sachtjen Road</t>
  </si>
  <si>
    <t>Santa Ana</t>
  </si>
  <si>
    <t>Ewell Hanby</t>
  </si>
  <si>
    <t>903 Oak Center</t>
  </si>
  <si>
    <t>29732-74147-HX</t>
  </si>
  <si>
    <t>Chalmers Havenhand</t>
  </si>
  <si>
    <t>chavenhand3r@1688.com</t>
  </si>
  <si>
    <t>+353 (850) 901-7902</t>
  </si>
  <si>
    <t>8 Morningstar Plaza</t>
  </si>
  <si>
    <t>Macroom</t>
  </si>
  <si>
    <t>P12</t>
  </si>
  <si>
    <t>Lowell Keenleyside</t>
  </si>
  <si>
    <t>lkeenleyside3s@topsy.com</t>
  </si>
  <si>
    <t>+1 (636) 713-5124</t>
  </si>
  <si>
    <t>6 Hauk Junction</t>
  </si>
  <si>
    <t>Elonore Joliffe</t>
  </si>
  <si>
    <t>+353 (994) 611-5746</t>
  </si>
  <si>
    <t>7077 School Crossing</t>
  </si>
  <si>
    <t>Abraham Coleman</t>
  </si>
  <si>
    <t>+1 (808) 815-5051</t>
  </si>
  <si>
    <t>40 Packers Alley</t>
  </si>
  <si>
    <t>Honolulu</t>
  </si>
  <si>
    <t>Rivy Farington</t>
  </si>
  <si>
    <t>+1 (951) 638-0879</t>
  </si>
  <si>
    <t>54400 Brickson Park Center</t>
  </si>
  <si>
    <t>Vallie Kundt</t>
  </si>
  <si>
    <t>vkundt3w@bigcartel.com</t>
  </si>
  <si>
    <t>+353 (472) 791-2507</t>
  </si>
  <si>
    <t>3 Porter Hill</t>
  </si>
  <si>
    <t>Ballivor</t>
  </si>
  <si>
    <t>Boyd Bett</t>
  </si>
  <si>
    <t>bbett3x@google.de</t>
  </si>
  <si>
    <t>+1 (202) 632-9905</t>
  </si>
  <si>
    <t>353 Maple Wood Avenue</t>
  </si>
  <si>
    <t>Julio Armytage</t>
  </si>
  <si>
    <t>782 Spaight Center</t>
  </si>
  <si>
    <t>Portumna</t>
  </si>
  <si>
    <t>Deana Staite</t>
  </si>
  <si>
    <t>dstaite3z@scientificamerican.com</t>
  </si>
  <si>
    <t>+1 (713) 478-3937</t>
  </si>
  <si>
    <t>39 Dunning Hill</t>
  </si>
  <si>
    <t>Winn Keyse</t>
  </si>
  <si>
    <t>wkeyse40@apple.com</t>
  </si>
  <si>
    <t>+1 (650) 947-8867</t>
  </si>
  <si>
    <t>02688 Duke Park</t>
  </si>
  <si>
    <t>Orange</t>
  </si>
  <si>
    <t>Osmund Clausen-Thue</t>
  </si>
  <si>
    <t>oclausenthue41@marriott.com</t>
  </si>
  <si>
    <t>+1 (915) 558-6109</t>
  </si>
  <si>
    <t>2163 Dexter Hill</t>
  </si>
  <si>
    <t>Leonore Francisco</t>
  </si>
  <si>
    <t>lfrancisco42@fema.gov</t>
  </si>
  <si>
    <t>+1 (775) 346-9758</t>
  </si>
  <si>
    <t>48757 Bay Parkway</t>
  </si>
  <si>
    <t>Carson City</t>
  </si>
  <si>
    <t>42394-07234-AM</t>
  </si>
  <si>
    <t>Adey Lowseley</t>
  </si>
  <si>
    <t>alowseley43@timesonline.co.uk</t>
  </si>
  <si>
    <t>+1 (682) 536-4473</t>
  </si>
  <si>
    <t>01 Alpine Center</t>
  </si>
  <si>
    <t>Giacobo Skingle</t>
  </si>
  <si>
    <t>gskingle44@clickbank.net</t>
  </si>
  <si>
    <t>+1 (801) 886-5886</t>
  </si>
  <si>
    <t>61617 Roth Street</t>
  </si>
  <si>
    <t>Gerard Pirdy</t>
  </si>
  <si>
    <t>+1 (305) 345-2788</t>
  </si>
  <si>
    <t>74 Becker Lane</t>
  </si>
  <si>
    <t>Boca Raton</t>
  </si>
  <si>
    <t>Jacinthe Balsillie</t>
  </si>
  <si>
    <t>jbalsillie46@princeton.edu</t>
  </si>
  <si>
    <t>+1 (540) 905-2213</t>
  </si>
  <si>
    <t>2 Heffernan Center</t>
  </si>
  <si>
    <t>Roanoke</t>
  </si>
  <si>
    <t>Quinton Fouracres</t>
  </si>
  <si>
    <t>+1 (515) 508-1573</t>
  </si>
  <si>
    <t>53 New Castle Point</t>
  </si>
  <si>
    <t>Des Moines</t>
  </si>
  <si>
    <t>Bettina Leffek</t>
  </si>
  <si>
    <t>bleffek48@ning.com</t>
  </si>
  <si>
    <t>+1 (808) 815-3474</t>
  </si>
  <si>
    <t>0688 Burning Wood Point</t>
  </si>
  <si>
    <t>Hetti Penson</t>
  </si>
  <si>
    <t>+1 (754) 664-6126</t>
  </si>
  <si>
    <t>16 Dottie Point</t>
  </si>
  <si>
    <t>Jocko Pray</t>
  </si>
  <si>
    <t>jpray4a@youtube.com</t>
  </si>
  <si>
    <t>+1 (215) 771-6504</t>
  </si>
  <si>
    <t>7764 Thackeray Hill</t>
  </si>
  <si>
    <t>Grete Holborn</t>
  </si>
  <si>
    <t>gholborn4b@ow.ly</t>
  </si>
  <si>
    <t>+1 (203) 577-5788</t>
  </si>
  <si>
    <t>124 Sycamore Point</t>
  </si>
  <si>
    <t>Norwalk</t>
  </si>
  <si>
    <t>Fielding Keinrat</t>
  </si>
  <si>
    <t>fkeinrat4c@dailymail.co.uk</t>
  </si>
  <si>
    <t>+1 (817) 785-7050</t>
  </si>
  <si>
    <t>99382 Hagan Hill</t>
  </si>
  <si>
    <t>Arlington</t>
  </si>
  <si>
    <t>Paulo Yea</t>
  </si>
  <si>
    <t>pyea4d@aol.com</t>
  </si>
  <si>
    <t>+353 (885) 555-9183</t>
  </si>
  <si>
    <t>9760 Nelson Lane</t>
  </si>
  <si>
    <t>Ashford</t>
  </si>
  <si>
    <t>H12</t>
  </si>
  <si>
    <t>Say Risborough</t>
  </si>
  <si>
    <t>+1 (423) 485-6650</t>
  </si>
  <si>
    <t>57914 Brentwood Junction</t>
  </si>
  <si>
    <t>Chattanooga</t>
  </si>
  <si>
    <t>Alexa Sizey</t>
  </si>
  <si>
    <t>+1 (503) 774-7836</t>
  </si>
  <si>
    <t>198 Lighthouse Bay Avenue</t>
  </si>
  <si>
    <t>Kari Swede</t>
  </si>
  <si>
    <t>kswede4g@addthis.com</t>
  </si>
  <si>
    <t>+1 (405) 535-0273</t>
  </si>
  <si>
    <t>94 Pleasure Circle</t>
  </si>
  <si>
    <t>Leontine Rubrow</t>
  </si>
  <si>
    <t>lrubrow4h@microsoft.com</t>
  </si>
  <si>
    <t>+1 (202) 503-9022</t>
  </si>
  <si>
    <t>352 Jana Center</t>
  </si>
  <si>
    <t>Dottie Tift</t>
  </si>
  <si>
    <t>dtift4i@netvibes.com</t>
  </si>
  <si>
    <t>+1 (336) 766-8518</t>
  </si>
  <si>
    <t>581 Forest Run Avenue</t>
  </si>
  <si>
    <t>Greensboro</t>
  </si>
  <si>
    <t>Gerardo Schonfeld</t>
  </si>
  <si>
    <t>gschonfeld4j@oracle.com</t>
  </si>
  <si>
    <t>+1 (571) 238-0580</t>
  </si>
  <si>
    <t>60 Spohn Plaza</t>
  </si>
  <si>
    <t>Alexandria</t>
  </si>
  <si>
    <t>Claiborne Feye</t>
  </si>
  <si>
    <t>cfeye4k@google.co.jp</t>
  </si>
  <si>
    <t>+353 (471) 184-7815</t>
  </si>
  <si>
    <t>601 Northridge Circle</t>
  </si>
  <si>
    <t>Castlebridge</t>
  </si>
  <si>
    <t>R14</t>
  </si>
  <si>
    <t>Mina Elstone</t>
  </si>
  <si>
    <t>+1 (262) 320-1474</t>
  </si>
  <si>
    <t>6 Manley Plaza</t>
  </si>
  <si>
    <t>Racine</t>
  </si>
  <si>
    <t>Sherman Mewrcik</t>
  </si>
  <si>
    <t>+1 (305) 419-8626</t>
  </si>
  <si>
    <t>44305 Scofield Park</t>
  </si>
  <si>
    <t>Clearwater</t>
  </si>
  <si>
    <t>Tamarah Fero</t>
  </si>
  <si>
    <t>tfero4n@comsenz.com</t>
  </si>
  <si>
    <t>+1 (262) 954-6859</t>
  </si>
  <si>
    <t>6 Fisk Street</t>
  </si>
  <si>
    <t>Stanislaus Valsler</t>
  </si>
  <si>
    <t>+353 (479) 865-9222</t>
  </si>
  <si>
    <t>95 Southridge Alley</t>
  </si>
  <si>
    <t>Felita Dauney</t>
  </si>
  <si>
    <t>fdauney4p@sphinn.com</t>
  </si>
  <si>
    <t>+353 (669) 355-6726</t>
  </si>
  <si>
    <t>22484 Tomscot Lane</t>
  </si>
  <si>
    <t>Castlebellingham</t>
  </si>
  <si>
    <t>Y34</t>
  </si>
  <si>
    <t>Serena Earley</t>
  </si>
  <si>
    <t>searley4q@youku.com</t>
  </si>
  <si>
    <t>66197 Onsgard Place</t>
  </si>
  <si>
    <t>Craigavon</t>
  </si>
  <si>
    <t>BT66</t>
  </si>
  <si>
    <t>Minny Chamberlayne</t>
  </si>
  <si>
    <t>mchamberlayne4r@bigcartel.com</t>
  </si>
  <si>
    <t>+1 (813) 801-0026</t>
  </si>
  <si>
    <t>1 Ridgeview Place</t>
  </si>
  <si>
    <t>Bartholemy Flaherty</t>
  </si>
  <si>
    <t>bflaherty4s@moonfruit.com</t>
  </si>
  <si>
    <t>045 Jana Place</t>
  </si>
  <si>
    <t>Eadestown</t>
  </si>
  <si>
    <t>Oran Colbeck</t>
  </si>
  <si>
    <t>ocolbeck4t@sina.com.cn</t>
  </si>
  <si>
    <t>+1 (334) 441-4420</t>
  </si>
  <si>
    <t>8984 Moulton Hill</t>
  </si>
  <si>
    <t>Montgomery</t>
  </si>
  <si>
    <t>Elysee Sketch</t>
  </si>
  <si>
    <t>+1 (775) 947-1470</t>
  </si>
  <si>
    <t>2 Gina Drive</t>
  </si>
  <si>
    <t>Sparks</t>
  </si>
  <si>
    <t>Ethelda Hobbing</t>
  </si>
  <si>
    <t>ehobbing4v@nsw.gov.au</t>
  </si>
  <si>
    <t>+1 (478) 206-7670</t>
  </si>
  <si>
    <t>1 Debs Place</t>
  </si>
  <si>
    <t>Macon</t>
  </si>
  <si>
    <t>Odille Thynne</t>
  </si>
  <si>
    <t>othynne4w@auda.org.au</t>
  </si>
  <si>
    <t>+1 (562) 132-7323</t>
  </si>
  <si>
    <t>26 Oakridge Way</t>
  </si>
  <si>
    <t>Whittier</t>
  </si>
  <si>
    <t>Emlynne Heining</t>
  </si>
  <si>
    <t>eheining4x@flickr.com</t>
  </si>
  <si>
    <t>439 West Point</t>
  </si>
  <si>
    <t>Johnson City</t>
  </si>
  <si>
    <t>Katerina Melloi</t>
  </si>
  <si>
    <t>kmelloi4y@imdb.com</t>
  </si>
  <si>
    <t>+1 (315) 525-0805</t>
  </si>
  <si>
    <t>1930 Haas Way</t>
  </si>
  <si>
    <t>Tiffany Scardafield</t>
  </si>
  <si>
    <t>+353 (232) 652-5145</t>
  </si>
  <si>
    <t>69737 Hanover Center</t>
  </si>
  <si>
    <t>Portarlington</t>
  </si>
  <si>
    <t>R21</t>
  </si>
  <si>
    <t>Abrahan Mussen</t>
  </si>
  <si>
    <t>amussen50@51.la</t>
  </si>
  <si>
    <t>+1 (212) 630-8669</t>
  </si>
  <si>
    <t>22974 Beilfuss Plaza</t>
  </si>
  <si>
    <t>Brooklyn</t>
  </si>
  <si>
    <t>33284-98063-SE</t>
  </si>
  <si>
    <t>Essie Nellies</t>
  </si>
  <si>
    <t>enellies51@goodreads.com</t>
  </si>
  <si>
    <t>+1 (617) 519-0419</t>
  </si>
  <si>
    <t>9 Hallows Trail</t>
  </si>
  <si>
    <t>Anny Mundford</t>
  </si>
  <si>
    <t>amundford52@nbcnews.com</t>
  </si>
  <si>
    <t>+1 (434) 738-7279</t>
  </si>
  <si>
    <t>5097 Mitchell Plaza</t>
  </si>
  <si>
    <t>Charlottesville</t>
  </si>
  <si>
    <t>Tory Walas</t>
  </si>
  <si>
    <t>twalas53@google.ca</t>
  </si>
  <si>
    <t>+1 (214) 205-7809</t>
  </si>
  <si>
    <t>2673 Everett Place</t>
  </si>
  <si>
    <t>Garland</t>
  </si>
  <si>
    <t>Isa Blazewicz</t>
  </si>
  <si>
    <t>iblazewicz54@thetimes.co.uk</t>
  </si>
  <si>
    <t>+1 (612) 683-3450</t>
  </si>
  <si>
    <t>4646 Graceland Circle</t>
  </si>
  <si>
    <t>Angie Rizzetti</t>
  </si>
  <si>
    <t>arizzetti55@naver.com</t>
  </si>
  <si>
    <t>+1 (517) 237-7606</t>
  </si>
  <si>
    <t>24 Mendota Junction</t>
  </si>
  <si>
    <t>Lansing</t>
  </si>
  <si>
    <t>Mord Meriet</t>
  </si>
  <si>
    <t>mmeriet56@noaa.gov</t>
  </si>
  <si>
    <t>+1 (701) 560-2604</t>
  </si>
  <si>
    <t>56000 Kedzie Alley</t>
  </si>
  <si>
    <t>Lawrence Pratt</t>
  </si>
  <si>
    <t>lpratt57@netvibes.com</t>
  </si>
  <si>
    <t>57 Monterey Avenue</t>
  </si>
  <si>
    <t>Astrix Kitchingham</t>
  </si>
  <si>
    <t>akitchingham58@com.com</t>
  </si>
  <si>
    <t>+1 (405) 645-2204</t>
  </si>
  <si>
    <t>716 Shoshone Point</t>
  </si>
  <si>
    <t>Burnard Bartholin</t>
  </si>
  <si>
    <t>bbartholin59@xinhuanet.com</t>
  </si>
  <si>
    <t>+1 (918) 720-2715</t>
  </si>
  <si>
    <t>19600 Scofield Trail</t>
  </si>
  <si>
    <t>Tulsa</t>
  </si>
  <si>
    <t>Madelene Prinn</t>
  </si>
  <si>
    <t>mprinn5a@usa.gov</t>
  </si>
  <si>
    <t>+1 (734) 909-6836</t>
  </si>
  <si>
    <t>39 Dahle Road</t>
  </si>
  <si>
    <t>Detroit</t>
  </si>
  <si>
    <t>Alisun Baudino</t>
  </si>
  <si>
    <t>abaudino5b@netvibes.com</t>
  </si>
  <si>
    <t>+1 (202) 328-7869</t>
  </si>
  <si>
    <t>07 Charing Cross Circle</t>
  </si>
  <si>
    <t>Philipa Petrushanko</t>
  </si>
  <si>
    <t>ppetrushanko5c@blinklist.com</t>
  </si>
  <si>
    <t>+353 (540) 480-2145</t>
  </si>
  <si>
    <t>08 Laurel Trail</t>
  </si>
  <si>
    <t>Nenagh</t>
  </si>
  <si>
    <t>E45</t>
  </si>
  <si>
    <t>Kimberli Mustchin</t>
  </si>
  <si>
    <t>+1 (602) 411-5038</t>
  </si>
  <si>
    <t>0043 Arkansas Court</t>
  </si>
  <si>
    <t>Mesa</t>
  </si>
  <si>
    <t>Emlynne Laird</t>
  </si>
  <si>
    <t>elaird5e@bing.com</t>
  </si>
  <si>
    <t>+1 (330) 112-0053</t>
  </si>
  <si>
    <t>43451 Doe Crossing Trail</t>
  </si>
  <si>
    <t>Warren</t>
  </si>
  <si>
    <t>Marlena Howsden</t>
  </si>
  <si>
    <t>mhowsden5f@infoseek.co.jp</t>
  </si>
  <si>
    <t>+1 (901) 806-9640</t>
  </si>
  <si>
    <t>0410 Autumn Leaf Drive</t>
  </si>
  <si>
    <t>Memphis</t>
  </si>
  <si>
    <t>Nealson Cuttler</t>
  </si>
  <si>
    <t>ncuttler5g@parallels.com</t>
  </si>
  <si>
    <t>1 Melvin Circle</t>
  </si>
  <si>
    <t>62425-26461-RK</t>
  </si>
  <si>
    <t>Crin Vernham</t>
  </si>
  <si>
    <t>cvernham5h@e-recht24.de</t>
  </si>
  <si>
    <t>+353 (807) 911-7640</t>
  </si>
  <si>
    <t>96312 Michigan Parkway</t>
  </si>
  <si>
    <t>Muff</t>
  </si>
  <si>
    <t>R32</t>
  </si>
  <si>
    <t>71468-76923-BU</t>
  </si>
  <si>
    <t>Jenn Munnings</t>
  </si>
  <si>
    <t>jmunnings5i@springer.com</t>
  </si>
  <si>
    <t>+1 (305) 802-3100</t>
  </si>
  <si>
    <t>7 Merchant Point</t>
  </si>
  <si>
    <t>Pompano Beach</t>
  </si>
  <si>
    <t>23014-48364-QB</t>
  </si>
  <si>
    <t>Olympie Dautry</t>
  </si>
  <si>
    <t>odautry5j@etsy.com</t>
  </si>
  <si>
    <t>+1 (773) 841-1261</t>
  </si>
  <si>
    <t>9015 Anzinger Point</t>
  </si>
  <si>
    <t>92588-14671-JM</t>
  </si>
  <si>
    <t>Ingaborg Dunwoody</t>
  </si>
  <si>
    <t>idunwoody5k@sourceforge.net</t>
  </si>
  <si>
    <t>+44 (389) 895-0886</t>
  </si>
  <si>
    <t>687 Ruskin Center</t>
  </si>
  <si>
    <t>East End</t>
  </si>
  <si>
    <t>BH21</t>
  </si>
  <si>
    <t>Adriana Lazarus</t>
  </si>
  <si>
    <t>+1 (801) 581-0444</t>
  </si>
  <si>
    <t>9429 Porter Circle</t>
  </si>
  <si>
    <t>Tallie felip</t>
  </si>
  <si>
    <t>tfelip5m@typepad.com</t>
  </si>
  <si>
    <t>+1 (518) 651-0940</t>
  </si>
  <si>
    <t>9 Roth Point</t>
  </si>
  <si>
    <t>Albany</t>
  </si>
  <si>
    <t>Vanna Le - Count</t>
  </si>
  <si>
    <t>vle5n@disqus.com</t>
  </si>
  <si>
    <t>+1 (864) 694-6658</t>
  </si>
  <si>
    <t>69128 Ronald Regan Road</t>
  </si>
  <si>
    <t>Spartanburg</t>
  </si>
  <si>
    <t>Sarette Ducarel</t>
  </si>
  <si>
    <t>+1 (914) 915-4328</t>
  </si>
  <si>
    <t>04922 Colorado Street</t>
  </si>
  <si>
    <t>Staten Island</t>
  </si>
  <si>
    <t>Kendra Glison</t>
  </si>
  <si>
    <t>+1 (202) 137-6867</t>
  </si>
  <si>
    <t>1 Kipling Lane</t>
  </si>
  <si>
    <t>Nertie Poolman</t>
  </si>
  <si>
    <t>npoolman5q@howstuffworks.com</t>
  </si>
  <si>
    <t>356 Service Way</t>
  </si>
  <si>
    <t>Orbadiah Duny</t>
  </si>
  <si>
    <t>oduny5r@constantcontact.com</t>
  </si>
  <si>
    <t>+1 (806) 181-9003</t>
  </si>
  <si>
    <t>62772 Arkansas Pass</t>
  </si>
  <si>
    <t>Lubbock</t>
  </si>
  <si>
    <t>Constance Halfhide</t>
  </si>
  <si>
    <t>chalfhide5s@google.ru</t>
  </si>
  <si>
    <t>+353 (885) 827-8865</t>
  </si>
  <si>
    <t>75275 Sunnyside Center</t>
  </si>
  <si>
    <t>Fermoy</t>
  </si>
  <si>
    <t>P61</t>
  </si>
  <si>
    <t>Fransisco Malecky</t>
  </si>
  <si>
    <t>fmalecky5t@list-manage.com</t>
  </si>
  <si>
    <t>+44 (738) 660-4264</t>
  </si>
  <si>
    <t>11 Dakota Lane</t>
  </si>
  <si>
    <t>Whitwell</t>
  </si>
  <si>
    <t>DL10</t>
  </si>
  <si>
    <t>Anselma Attwater</t>
  </si>
  <si>
    <t>aattwater5u@wikia.com</t>
  </si>
  <si>
    <t>+1 (434) 821-8618</t>
  </si>
  <si>
    <t>72 Maryland Terrace</t>
  </si>
  <si>
    <t>Minette Whellans</t>
  </si>
  <si>
    <t>mwhellans5v@mapquest.com</t>
  </si>
  <si>
    <t>3 High Crossing Way</t>
  </si>
  <si>
    <t>Dael Camilletti</t>
  </si>
  <si>
    <t>dcamilletti5w@businesswire.com</t>
  </si>
  <si>
    <t>+1 (540) 722-6065</t>
  </si>
  <si>
    <t>782 American Terrace</t>
  </si>
  <si>
    <t>Emiline Galgey</t>
  </si>
  <si>
    <t>egalgey5x@wufoo.com</t>
  </si>
  <si>
    <t>+1 (718) 311-6732</t>
  </si>
  <si>
    <t>6 Park Meadow Plaza</t>
  </si>
  <si>
    <t>Murdock Hame</t>
  </si>
  <si>
    <t>mhame5y@newsvine.com</t>
  </si>
  <si>
    <t>+353 (649) 297-0884</t>
  </si>
  <si>
    <t>0 Burning Wood Drive</t>
  </si>
  <si>
    <t>Balally</t>
  </si>
  <si>
    <t>Ilka Gurnee</t>
  </si>
  <si>
    <t>igurnee5z@usnews.com</t>
  </si>
  <si>
    <t>+1 (801) 642-0352</t>
  </si>
  <si>
    <t>1 Troy Circle</t>
  </si>
  <si>
    <t>Salt Lake City</t>
  </si>
  <si>
    <t>Alfy Snowding</t>
  </si>
  <si>
    <t>asnowding60@comsenz.com</t>
  </si>
  <si>
    <t>+1 (419) 996-2492</t>
  </si>
  <si>
    <t>1691 Comanche Lane</t>
  </si>
  <si>
    <t>Godfry Poinsett</t>
  </si>
  <si>
    <t>gpoinsett61@berkeley.edu</t>
  </si>
  <si>
    <t>+1 (626) 451-7397</t>
  </si>
  <si>
    <t>75026 Monica Parkway</t>
  </si>
  <si>
    <t>Pasadena</t>
  </si>
  <si>
    <t>Rem Furman</t>
  </si>
  <si>
    <t>rfurman62@t.co</t>
  </si>
  <si>
    <t>+353 (829) 808-4788</t>
  </si>
  <si>
    <t>91239 Ilene Hill</t>
  </si>
  <si>
    <t>Kinsale</t>
  </si>
  <si>
    <t>Charis Crosier</t>
  </si>
  <si>
    <t>ccrosier63@xrea.com</t>
  </si>
  <si>
    <t>+1 (816) 578-2743</t>
  </si>
  <si>
    <t>54506 Arapahoe Center</t>
  </si>
  <si>
    <t>Lees Summit</t>
  </si>
  <si>
    <t>14797-35530-HY</t>
  </si>
  <si>
    <t>Monte Percifull</t>
  </si>
  <si>
    <t>mpercifull64@netlog.com</t>
  </si>
  <si>
    <t>+1 (817) 441-3285</t>
  </si>
  <si>
    <t>7 Stoughton Hill</t>
  </si>
  <si>
    <t>Lenka Rushmer</t>
  </si>
  <si>
    <t>lrushmer65@europa.eu</t>
  </si>
  <si>
    <t>+1 (949) 869-7598</t>
  </si>
  <si>
    <t>70379 Canary Plaza</t>
  </si>
  <si>
    <t>Irvine</t>
  </si>
  <si>
    <t>Waneta Edinborough</t>
  </si>
  <si>
    <t>wedinborough66@github.io</t>
  </si>
  <si>
    <t>+1 (516) 445-4950</t>
  </si>
  <si>
    <t>1 Golden Leaf Hill</t>
  </si>
  <si>
    <t>Hicksville</t>
  </si>
  <si>
    <t>Bobbe Piggott</t>
  </si>
  <si>
    <t>+1 (202) 650-1803</t>
  </si>
  <si>
    <t>812 Erie Court</t>
  </si>
  <si>
    <t>Ketty Bromehead</t>
  </si>
  <si>
    <t>kbromehead68@un.org</t>
  </si>
  <si>
    <t>+1 (646) 586-9964</t>
  </si>
  <si>
    <t>69 Birchwood Place</t>
  </si>
  <si>
    <t>Elsbeth Westerman</t>
  </si>
  <si>
    <t>ewesterman69@si.edu</t>
  </si>
  <si>
    <t>+353 (343) 455-4020</t>
  </si>
  <si>
    <t>7 Packers Court</t>
  </si>
  <si>
    <t>Anabelle Hutchens</t>
  </si>
  <si>
    <t>ahutchens6a@amazonaws.com</t>
  </si>
  <si>
    <t>+1 (913) 108-5997</t>
  </si>
  <si>
    <t>8 Russell Plaza</t>
  </si>
  <si>
    <t>Shawnee Mission</t>
  </si>
  <si>
    <t>Noak Wyvill</t>
  </si>
  <si>
    <t>nwyvill6b@naver.com</t>
  </si>
  <si>
    <t>+44 (872) 383-2829</t>
  </si>
  <si>
    <t>47 Declaration Alley</t>
  </si>
  <si>
    <t>Edinburgh</t>
  </si>
  <si>
    <t>EH9</t>
  </si>
  <si>
    <t>Beltran Mathon</t>
  </si>
  <si>
    <t>bmathon6c@barnesandnoble.com</t>
  </si>
  <si>
    <t>+1 (916) 915-5069</t>
  </si>
  <si>
    <t>6131 Huxley Pass</t>
  </si>
  <si>
    <t>Sacramento</t>
  </si>
  <si>
    <t>Kristos Streight</t>
  </si>
  <si>
    <t>kstreight6d@about.com</t>
  </si>
  <si>
    <t>+1 (570) 873-3891</t>
  </si>
  <si>
    <t>5 Anderson Court</t>
  </si>
  <si>
    <t>Wilkes Barre</t>
  </si>
  <si>
    <t>Portie Cutchie</t>
  </si>
  <si>
    <t>pcutchie6e@globo.com</t>
  </si>
  <si>
    <t>+1 (336) 679-7755</t>
  </si>
  <si>
    <t>5 Esch Parkway</t>
  </si>
  <si>
    <t>Sinclare Edsell</t>
  </si>
  <si>
    <t>+1 (302) 746-8950</t>
  </si>
  <si>
    <t>226 Harper Place</t>
  </si>
  <si>
    <t>Conny Gheraldi</t>
  </si>
  <si>
    <t>cgheraldi6g@opera.com</t>
  </si>
  <si>
    <t>+44 (494) 875-2364</t>
  </si>
  <si>
    <t>28998 Cottonwood Point</t>
  </si>
  <si>
    <t>Beryle Kenwell</t>
  </si>
  <si>
    <t>bkenwell6h@over-blog.com</t>
  </si>
  <si>
    <t>+1 (808) 836-6023</t>
  </si>
  <si>
    <t>62 Dayton Drive</t>
  </si>
  <si>
    <t>Tomas Sutty</t>
  </si>
  <si>
    <t>tsutty6i@google.es</t>
  </si>
  <si>
    <t>+1 (212) 586-1957</t>
  </si>
  <si>
    <t>736 Mosinee Court</t>
  </si>
  <si>
    <t>Samuele Ales0</t>
  </si>
  <si>
    <t>0023 Westport Terrace</t>
  </si>
  <si>
    <t>Ballinroad</t>
  </si>
  <si>
    <t>D07</t>
  </si>
  <si>
    <t>Carlie Harce</t>
  </si>
  <si>
    <t>charce6k@cafepress.com</t>
  </si>
  <si>
    <t>+353 (444) 423-0673</t>
  </si>
  <si>
    <t>8 Melrose Center</t>
  </si>
  <si>
    <t>D煤n Laoghaire</t>
  </si>
  <si>
    <t>A96</t>
  </si>
  <si>
    <t>Craggy Bril</t>
  </si>
  <si>
    <t>+1 (513) 461-0440</t>
  </si>
  <si>
    <t>955 Ridge Oak Street</t>
  </si>
  <si>
    <t>Cincinnati</t>
  </si>
  <si>
    <t>Friederike Drysdale</t>
  </si>
  <si>
    <t>fdrysdale6m@symantec.com</t>
  </si>
  <si>
    <t>+1 (989) 215-5282</t>
  </si>
  <si>
    <t>0229 Hovde Hill</t>
  </si>
  <si>
    <t>Devon Magowan</t>
  </si>
  <si>
    <t>dmagowan6n@fc2.com</t>
  </si>
  <si>
    <t>+1 (307) 159-5237</t>
  </si>
  <si>
    <t>42 Sloan Way</t>
  </si>
  <si>
    <t>Cheyenne</t>
  </si>
  <si>
    <t>Codi Littrell</t>
  </si>
  <si>
    <t>3 Colorado Lane</t>
  </si>
  <si>
    <t>Atlanta</t>
  </si>
  <si>
    <t>Christel Speak</t>
  </si>
  <si>
    <t>+1 (678) 222-0967</t>
  </si>
  <si>
    <t>8 Crowley Place</t>
  </si>
  <si>
    <t>Duluth</t>
  </si>
  <si>
    <t>Sibella Rushbrooke</t>
  </si>
  <si>
    <t>srushbrooke6q@youku.com</t>
  </si>
  <si>
    <t>+1 (916) 214-5665</t>
  </si>
  <si>
    <t>00901 Marquette Plaza</t>
  </si>
  <si>
    <t>Tammie Drynan</t>
  </si>
  <si>
    <t>tdrynan6r@deviantart.com</t>
  </si>
  <si>
    <t>+1 (813) 619-0579</t>
  </si>
  <si>
    <t>5776 Coleman Circle</t>
  </si>
  <si>
    <t>Effie Yurkov</t>
  </si>
  <si>
    <t>eyurkov6s@hud.gov</t>
  </si>
  <si>
    <t>+1 (808) 320-5976</t>
  </si>
  <si>
    <t>970 Northport Pass</t>
  </si>
  <si>
    <t>Lexie Mallan</t>
  </si>
  <si>
    <t>lmallan6t@state.gov</t>
  </si>
  <si>
    <t>+1 (225) 484-4771</t>
  </si>
  <si>
    <t>43 Longview Center</t>
  </si>
  <si>
    <t>Baton Rouge</t>
  </si>
  <si>
    <t>Georgena Bentjens</t>
  </si>
  <si>
    <t>gbentjens6u@netlog.com</t>
  </si>
  <si>
    <t>+44 (610) 153-1208</t>
  </si>
  <si>
    <t>4738 Bashford Crossing</t>
  </si>
  <si>
    <t>Newbiggin</t>
  </si>
  <si>
    <t>NE46</t>
  </si>
  <si>
    <t>Delmar Beasant</t>
  </si>
  <si>
    <t>+353 (382) 208-0531</t>
  </si>
  <si>
    <t>856 Colorado Way</t>
  </si>
  <si>
    <t>Kilkenny</t>
  </si>
  <si>
    <t>R95</t>
  </si>
  <si>
    <t>Lyn Entwistle</t>
  </si>
  <si>
    <t>lentwistle6w@omniture.com</t>
  </si>
  <si>
    <t>+1 (612) 972-1256</t>
  </si>
  <si>
    <t>54 Canary Terrace</t>
  </si>
  <si>
    <t>04947-41413-JP</t>
  </si>
  <si>
    <t>Stuart Lafee</t>
  </si>
  <si>
    <t>+1 (415) 923-7750</t>
  </si>
  <si>
    <t>259 Lake View Parkway</t>
  </si>
  <si>
    <t>San Francisco</t>
  </si>
  <si>
    <t>Mercedes Acott</t>
  </si>
  <si>
    <t>macott6y@pagesperso-orange.fr</t>
  </si>
  <si>
    <t>+1 (704) 892-0605</t>
  </si>
  <si>
    <t>37340 Lerdahl Avenue</t>
  </si>
  <si>
    <t>Connor Heaviside</t>
  </si>
  <si>
    <t>cheaviside6z@rediff.com</t>
  </si>
  <si>
    <t>+1 (602) 260-2399</t>
  </si>
  <si>
    <t>941 Graceland Terrace</t>
  </si>
  <si>
    <t>Phoenix</t>
  </si>
  <si>
    <t>Devy Bulbrook</t>
  </si>
  <si>
    <t>+1 (212) 360-7479</t>
  </si>
  <si>
    <t>567 Farmco Hill</t>
  </si>
  <si>
    <t>Leia Kernan</t>
  </si>
  <si>
    <t>lkernan71@wsj.com</t>
  </si>
  <si>
    <t>+1 (217) 146-0949</t>
  </si>
  <si>
    <t>76 Briar Crest Avenue</t>
  </si>
  <si>
    <t>Champaign</t>
  </si>
  <si>
    <t>Rosaline McLae</t>
  </si>
  <si>
    <t>rmclae72@dailymotion.com</t>
  </si>
  <si>
    <t>1065 Myrtle Center</t>
  </si>
  <si>
    <t>Swindon</t>
  </si>
  <si>
    <t>SN1</t>
  </si>
  <si>
    <t>Cleve Blowfelde</t>
  </si>
  <si>
    <t>cblowfelde73@ustream.tv</t>
  </si>
  <si>
    <t>+1 (520) 951-0585</t>
  </si>
  <si>
    <t>72657 Shelley Alley</t>
  </si>
  <si>
    <t>Zacharias Kiffe</t>
  </si>
  <si>
    <t>zkiffe74@cyberchimps.com</t>
  </si>
  <si>
    <t>+1 (414) 703-7269</t>
  </si>
  <si>
    <t>32764 Buell Pass</t>
  </si>
  <si>
    <t>Milwaukee</t>
  </si>
  <si>
    <t>Denyse O'Calleran</t>
  </si>
  <si>
    <t>docalleran75@ucla.edu</t>
  </si>
  <si>
    <t>+1 (954) 368-3867</t>
  </si>
  <si>
    <t>6384 Darwin Avenue</t>
  </si>
  <si>
    <t>Cobby Cromwell</t>
  </si>
  <si>
    <t>ccromwell76@desdev.cn</t>
  </si>
  <si>
    <t>+1 (562) 516-6052</t>
  </si>
  <si>
    <t>45604 Bunker Hill Court</t>
  </si>
  <si>
    <t>Irv Hay</t>
  </si>
  <si>
    <t>ihay77@lulu.com</t>
  </si>
  <si>
    <t>+44 (878) 199-6257</t>
  </si>
  <si>
    <t>667 Florence Drive</t>
  </si>
  <si>
    <t>Sheffield</t>
  </si>
  <si>
    <t>S33</t>
  </si>
  <si>
    <t>Tani Taffarello</t>
  </si>
  <si>
    <t>ttaffarello78@sciencedaily.com</t>
  </si>
  <si>
    <t>26 Linden Center</t>
  </si>
  <si>
    <t>Monique Canty</t>
  </si>
  <si>
    <t>mcanty79@jigsy.com</t>
  </si>
  <si>
    <t>+1 (814) 215-3753</t>
  </si>
  <si>
    <t>21342 Schiller Parkway</t>
  </si>
  <si>
    <t>Erie</t>
  </si>
  <si>
    <t>Javier Kopke</t>
  </si>
  <si>
    <t>jkopke7a@auda.org.au</t>
  </si>
  <si>
    <t>+1 (253) 638-4435</t>
  </si>
  <si>
    <t>04 Hanson Junction</t>
  </si>
  <si>
    <t>Tacoma</t>
  </si>
  <si>
    <t>Mar McIver</t>
  </si>
  <si>
    <t>+1 (571) 479-3812</t>
  </si>
  <si>
    <t>6 Carberry Pass</t>
  </si>
  <si>
    <t>Arabella Fransewich</t>
  </si>
  <si>
    <t>+353 (336) 656-6944</t>
  </si>
  <si>
    <t>675 Ruskin Road</t>
  </si>
  <si>
    <t>Kinsealy-Drinan</t>
  </si>
  <si>
    <t>Violette Hellmore</t>
  </si>
  <si>
    <t>vhellmore7d@bbc.co.uk</t>
  </si>
  <si>
    <t>+1 (501) 899-4038</t>
  </si>
  <si>
    <t>87597 Butternut Alley</t>
  </si>
  <si>
    <t>Myles Seawright</t>
  </si>
  <si>
    <t>mseawright7e@nbcnews.com</t>
  </si>
  <si>
    <t>+44 (638) 528-2467</t>
  </si>
  <si>
    <t>5021 Summit Drive</t>
  </si>
  <si>
    <t>Newton</t>
  </si>
  <si>
    <t>NG34</t>
  </si>
  <si>
    <t>Silvana Northeast</t>
  </si>
  <si>
    <t>snortheast7f@mashable.com</t>
  </si>
  <si>
    <t>+1 (775) 344-1930</t>
  </si>
  <si>
    <t>4306 Northfield Place</t>
  </si>
  <si>
    <t>23229-79220-TE</t>
  </si>
  <si>
    <t>Annecorinne Leehane</t>
  </si>
  <si>
    <t>+1 (979) 206-8419</t>
  </si>
  <si>
    <t>722 Marcy Plaza</t>
  </si>
  <si>
    <t>Bryan</t>
  </si>
  <si>
    <t>Monica Fearon</t>
  </si>
  <si>
    <t>mfearon7h@reverbnation.com</t>
  </si>
  <si>
    <t>+1 (972) 686-6332</t>
  </si>
  <si>
    <t>41524 Mandrake Center</t>
  </si>
  <si>
    <t>Denton</t>
  </si>
  <si>
    <t>Barney Chisnell</t>
  </si>
  <si>
    <t>5915 Hallows Court</t>
  </si>
  <si>
    <t>Tullamore</t>
  </si>
  <si>
    <t>R35</t>
  </si>
  <si>
    <t>Jasper Sisneros</t>
  </si>
  <si>
    <t>jsisneros7j@a8.net</t>
  </si>
  <si>
    <t>+1 (919) 448-8909</t>
  </si>
  <si>
    <t>38 Dryden Plaza</t>
  </si>
  <si>
    <t>Raleigh</t>
  </si>
  <si>
    <t>Zachariah Carlson</t>
  </si>
  <si>
    <t>zcarlson7k@bigcartel.com</t>
  </si>
  <si>
    <t>+353 (259) 651-4128</t>
  </si>
  <si>
    <t>4825 Bowman Crossing</t>
  </si>
  <si>
    <t>Shankill</t>
  </si>
  <si>
    <t>A98</t>
  </si>
  <si>
    <t>Warner Maddox</t>
  </si>
  <si>
    <t>wmaddox7l@timesonline.co.uk</t>
  </si>
  <si>
    <t>+1 (917) 310-4684</t>
  </si>
  <si>
    <t>6223 North Hill</t>
  </si>
  <si>
    <t>Donnie Hedlestone</t>
  </si>
  <si>
    <t>dhedlestone7m@craigslist.org</t>
  </si>
  <si>
    <t>+1 (203) 768-3169</t>
  </si>
  <si>
    <t>02670 Superior Way</t>
  </si>
  <si>
    <t>Teddi Crowthe</t>
  </si>
  <si>
    <t>tcrowthe7n@europa.eu</t>
  </si>
  <si>
    <t>+1 (419) 561-6809</t>
  </si>
  <si>
    <t>7 Eastlawn Alley</t>
  </si>
  <si>
    <t>Dorelia Bury</t>
  </si>
  <si>
    <t>dbury7o@tinyurl.com</t>
  </si>
  <si>
    <t>+353 (262) 842-7103</t>
  </si>
  <si>
    <t>305 Holy Cross Way</t>
  </si>
  <si>
    <t>Castleblayney</t>
  </si>
  <si>
    <t>A75</t>
  </si>
  <si>
    <t>Gussy Broadbear</t>
  </si>
  <si>
    <t>gbroadbear7p@omniture.com</t>
  </si>
  <si>
    <t>+1 (573) 758-1104</t>
  </si>
  <si>
    <t>0 Manitowish Hill</t>
  </si>
  <si>
    <t>Columbia</t>
  </si>
  <si>
    <t>Emlynne Palfrey</t>
  </si>
  <si>
    <t>epalfrey7q@devhub.com</t>
  </si>
  <si>
    <t>+1 (260) 500-7893</t>
  </si>
  <si>
    <t>2793 Vera Point</t>
  </si>
  <si>
    <t>Parsifal Metrick</t>
  </si>
  <si>
    <t>pmetrick7r@rakuten.co.jp</t>
  </si>
  <si>
    <t>+1 (314) 572-2164</t>
  </si>
  <si>
    <t>091 Old Gate Road</t>
  </si>
  <si>
    <t>Christopher Grieveson</t>
  </si>
  <si>
    <t>+1 (208) 826-3825</t>
  </si>
  <si>
    <t>91 Old Gate Road</t>
  </si>
  <si>
    <t>Karlan Karby</t>
  </si>
  <si>
    <t>kkarby7t@sbwire.com</t>
  </si>
  <si>
    <t>+1 (303) 516-4935</t>
  </si>
  <si>
    <t>4 Linden Park</t>
  </si>
  <si>
    <t>Boulder</t>
  </si>
  <si>
    <t>Flory Crumpe</t>
  </si>
  <si>
    <t>fcrumpe7u@ftc.gov</t>
  </si>
  <si>
    <t>+44 (564) 507-1056</t>
  </si>
  <si>
    <t>1 Hanover Terrace</t>
  </si>
  <si>
    <t>Norton</t>
  </si>
  <si>
    <t>NN11</t>
  </si>
  <si>
    <t>Amity Chatto</t>
  </si>
  <si>
    <t>achatto7v@sakura.ne.jp</t>
  </si>
  <si>
    <t>+44 (522) 740-3583</t>
  </si>
  <si>
    <t>2 Morrow Hill</t>
  </si>
  <si>
    <t>Nanine McCarthy</t>
  </si>
  <si>
    <t>+1 (502) 913-2943</t>
  </si>
  <si>
    <t>27 Pine View Crossing</t>
  </si>
  <si>
    <t>Louisville</t>
  </si>
  <si>
    <t>Lyndsey Megany</t>
  </si>
  <si>
    <t>+1 (716) 790-4379</t>
  </si>
  <si>
    <t>7536 Homewood Place</t>
  </si>
  <si>
    <t>Byram Mergue</t>
  </si>
  <si>
    <t>bmergue7y@umn.edu</t>
  </si>
  <si>
    <t>801 Sloan Plaza</t>
  </si>
  <si>
    <t>Canton</t>
  </si>
  <si>
    <t>Kerr Patise</t>
  </si>
  <si>
    <t>kpatise7z@jigsy.com</t>
  </si>
  <si>
    <t>+1 (617) 552-8968</t>
  </si>
  <si>
    <t>2469 Hayes Lane</t>
  </si>
  <si>
    <t>Mathew Goulter</t>
  </si>
  <si>
    <t>+353 (968) 887-1849</t>
  </si>
  <si>
    <t>3 Sunfield Terrace</t>
  </si>
  <si>
    <t>Kinlough</t>
  </si>
  <si>
    <t>F94</t>
  </si>
  <si>
    <t>Marris Grcic</t>
  </si>
  <si>
    <t>758 Acker Point</t>
  </si>
  <si>
    <t>Lynchburg</t>
  </si>
  <si>
    <t>Domeniga Duke</t>
  </si>
  <si>
    <t>dduke82@vkontakte.ru</t>
  </si>
  <si>
    <t>+1 (626) 268-7265</t>
  </si>
  <si>
    <t>472 Mosinee Crossing</t>
  </si>
  <si>
    <t>Violante Skouling</t>
  </si>
  <si>
    <t>9366 Bunting Center</t>
  </si>
  <si>
    <t>Isidore Hussey</t>
  </si>
  <si>
    <t>ihussey84@mapy.cz</t>
  </si>
  <si>
    <t>641 Birchwood Place</t>
  </si>
  <si>
    <t>Cassie Pinkerton</t>
  </si>
  <si>
    <t>cpinkerton85@upenn.edu</t>
  </si>
  <si>
    <t>+1 (202) 727-7464</t>
  </si>
  <si>
    <t>5205 Graceland Point</t>
  </si>
  <si>
    <t>Micki Fero</t>
  </si>
  <si>
    <t>+1 (203) 722-1559</t>
  </si>
  <si>
    <t>9 Burrows Way</t>
  </si>
  <si>
    <t>Danbury</t>
  </si>
  <si>
    <t>Cybill Graddell</t>
  </si>
  <si>
    <t>8 Reindahl Alley</t>
  </si>
  <si>
    <t>Dorian Vizor</t>
  </si>
  <si>
    <t>dvizor88@furl.net</t>
  </si>
  <si>
    <t>+1 (941) 130-0581</t>
  </si>
  <si>
    <t>6023 Novick Parkway</t>
  </si>
  <si>
    <t>Eddi Sedgebeer</t>
  </si>
  <si>
    <t>esedgebeer89@oaic.gov.au</t>
  </si>
  <si>
    <t>+1 (305) 898-4252</t>
  </si>
  <si>
    <t>9715 Shopko Hill</t>
  </si>
  <si>
    <t>Miami Beach</t>
  </si>
  <si>
    <t>Ken Lestrange</t>
  </si>
  <si>
    <t>klestrange8a@lulu.com</t>
  </si>
  <si>
    <t>+1 (404) 479-6402</t>
  </si>
  <si>
    <t>1961 Sage Way</t>
  </si>
  <si>
    <t>Lacee Tanti</t>
  </si>
  <si>
    <t>ltanti8b@techcrunch.com</t>
  </si>
  <si>
    <t>+1 (361) 383-8015</t>
  </si>
  <si>
    <t>29668 Bashford Trail</t>
  </si>
  <si>
    <t>Corpus Christi</t>
  </si>
  <si>
    <t>Arel De Lasci</t>
  </si>
  <si>
    <t>ade8c@1und1.de</t>
  </si>
  <si>
    <t>+1 (808) 868-6669</t>
  </si>
  <si>
    <t>80254 Cherokee Alley</t>
  </si>
  <si>
    <t>Trescha Jedrachowicz</t>
  </si>
  <si>
    <t>tjedrachowicz8d@acquirethisname.com</t>
  </si>
  <si>
    <t>+1 (512) 635-4547</t>
  </si>
  <si>
    <t>4019 Hagan Plaza</t>
  </si>
  <si>
    <t>Perkin Stonner</t>
  </si>
  <si>
    <t>pstonner8e@moonfruit.com</t>
  </si>
  <si>
    <t>+1 (410) 158-5285</t>
  </si>
  <si>
    <t>09771 Rigney Center</t>
  </si>
  <si>
    <t>Baltimore</t>
  </si>
  <si>
    <t>Darrin Tingly</t>
  </si>
  <si>
    <t>dtingly8f@goo.ne.jp</t>
  </si>
  <si>
    <t>6094 Dawn Junction</t>
  </si>
  <si>
    <t>Lexington</t>
  </si>
  <si>
    <t>32177-42200-TP</t>
  </si>
  <si>
    <t>Rhodie Whife</t>
  </si>
  <si>
    <t>rwhife8g@360.cn</t>
  </si>
  <si>
    <t>2241 Kim Trail</t>
  </si>
  <si>
    <t>Joliet</t>
  </si>
  <si>
    <t>Benn Checci</t>
  </si>
  <si>
    <t>bchecci8h@usa.gov</t>
  </si>
  <si>
    <t>+44 (237) 377-1917</t>
  </si>
  <si>
    <t>88 West Avenue</t>
  </si>
  <si>
    <t>Eaton</t>
  </si>
  <si>
    <t>DN22</t>
  </si>
  <si>
    <t>Janifer Bagot</t>
  </si>
  <si>
    <t>jbagot8i@mac.com</t>
  </si>
  <si>
    <t>+1 (402) 659-3815</t>
  </si>
  <si>
    <t>8580 Autumn Leaf Trail</t>
  </si>
  <si>
    <t>Lincoln</t>
  </si>
  <si>
    <t>Ermin Beeble</t>
  </si>
  <si>
    <t>ebeeble8j@soundcloud.com</t>
  </si>
  <si>
    <t>+1 (513) 141-9892</t>
  </si>
  <si>
    <t>14777 Leroy Avenue</t>
  </si>
  <si>
    <t>Cos Fluin</t>
  </si>
  <si>
    <t>cfluin8k@flickr.com</t>
  </si>
  <si>
    <t>88 Jenna Point</t>
  </si>
  <si>
    <t>Eveleen Bletsor</t>
  </si>
  <si>
    <t>ebletsor8l@vinaora.com</t>
  </si>
  <si>
    <t>+1 (860) 182-4246</t>
  </si>
  <si>
    <t>9076 Manley Center</t>
  </si>
  <si>
    <t>West Hartford</t>
  </si>
  <si>
    <t>Paola Brydell</t>
  </si>
  <si>
    <t>pbrydell8m@bloglovin.com</t>
  </si>
  <si>
    <t>+353 (522) 527-0155</t>
  </si>
  <si>
    <t>826 Judy Alley</t>
  </si>
  <si>
    <t>Claudetta Rushe</t>
  </si>
  <si>
    <t>crushe8n@about.me</t>
  </si>
  <si>
    <t>+1 (704) 883-8274</t>
  </si>
  <si>
    <t>7 Corben Plaza</t>
  </si>
  <si>
    <t>Natka Leethem</t>
  </si>
  <si>
    <t>nleethem8o@mac.com</t>
  </si>
  <si>
    <t>+1 (318) 839-1492</t>
  </si>
  <si>
    <t>12 Stone Corner Avenue</t>
  </si>
  <si>
    <t>Ailene Nesfield</t>
  </si>
  <si>
    <t>anesfield8p@people.com.cn</t>
  </si>
  <si>
    <t>+44 (418) 372-8139</t>
  </si>
  <si>
    <t>59 Rieder Lane</t>
  </si>
  <si>
    <t>Belfast</t>
  </si>
  <si>
    <t>BT2</t>
  </si>
  <si>
    <t>Stacy Pickworth</t>
  </si>
  <si>
    <t>+1 (702) 723-3139</t>
  </si>
  <si>
    <t>81014 Delladonna Terrace</t>
  </si>
  <si>
    <t>Las Vegas</t>
  </si>
  <si>
    <t>Melli Brockway</t>
  </si>
  <si>
    <t>mbrockway8r@ibm.com</t>
  </si>
  <si>
    <t>+1 (515) 216-0617</t>
  </si>
  <si>
    <t>0528 Thackeray Pass</t>
  </si>
  <si>
    <t>Nanny Lush</t>
  </si>
  <si>
    <t>nlush8s@dedecms.com</t>
  </si>
  <si>
    <t>+353 (360) 805-4030</t>
  </si>
  <si>
    <t>1 Annamark Drive</t>
  </si>
  <si>
    <t>Selma McMillian</t>
  </si>
  <si>
    <t>smcmillian8t@csmonitor.com</t>
  </si>
  <si>
    <t>+1 (330) 407-0631</t>
  </si>
  <si>
    <t>6404 Heffernan Junction</t>
  </si>
  <si>
    <t>Akron</t>
  </si>
  <si>
    <t>Tess Bennison</t>
  </si>
  <si>
    <t>tbennison8u@google.cn</t>
  </si>
  <si>
    <t>+1 (561) 413-7904</t>
  </si>
  <si>
    <t>00225 Fieldstone Center</t>
  </si>
  <si>
    <t>West Palm Beach</t>
  </si>
  <si>
    <t>Gabie Tweed</t>
  </si>
  <si>
    <t>gtweed8v@yolasite.com</t>
  </si>
  <si>
    <t>0 Fairview Lane</t>
  </si>
  <si>
    <t>37916-57149-GE</t>
  </si>
  <si>
    <t>Freddie Cusick</t>
  </si>
  <si>
    <t>fcusick8w@hatena.ne.jp</t>
  </si>
  <si>
    <t>+1 (319) 601-1652</t>
  </si>
  <si>
    <t>1 Steensland Drive</t>
  </si>
  <si>
    <t>Iowa City</t>
  </si>
  <si>
    <t>Gaile Goggin</t>
  </si>
  <si>
    <t>ggoggin8x@wix.com</t>
  </si>
  <si>
    <t>+353 (484) 159-9549</t>
  </si>
  <si>
    <t>654 Mandrake Plaza</t>
  </si>
  <si>
    <t>Sandyford</t>
  </si>
  <si>
    <t>Skylar Jeyness</t>
  </si>
  <si>
    <t>sjeyness8y@biglobe.ne.jp</t>
  </si>
  <si>
    <t>+353 (460) 272-4069</t>
  </si>
  <si>
    <t>43 Fremont Point</t>
  </si>
  <si>
    <t>Dublin</t>
  </si>
  <si>
    <t>Donica Bonhome</t>
  </si>
  <si>
    <t>dbonhome8z@shinystat.com</t>
  </si>
  <si>
    <t>+1 (865) 238-4985</t>
  </si>
  <si>
    <t>73509 Victoria Junction</t>
  </si>
  <si>
    <t>Knoxville</t>
  </si>
  <si>
    <t>Diena Peetermann</t>
  </si>
  <si>
    <t>+1 (913) 671-7118</t>
  </si>
  <si>
    <t>05926 Northfield Parkway</t>
  </si>
  <si>
    <t>Trina Le Sarr</t>
  </si>
  <si>
    <t>tle91@epa.gov</t>
  </si>
  <si>
    <t>+1 (415) 176-8216</t>
  </si>
  <si>
    <t>96 Rigney Trail</t>
  </si>
  <si>
    <t>Flynn Antony</t>
  </si>
  <si>
    <t>+1 (205) 680-5859</t>
  </si>
  <si>
    <t>5678 Doe Crossing Junction</t>
  </si>
  <si>
    <t>Baudoin Alldridge</t>
  </si>
  <si>
    <t>balldridge93@yandex.ru</t>
  </si>
  <si>
    <t>+1 (646) 561-0082</t>
  </si>
  <si>
    <t>14 Oriole Hill</t>
  </si>
  <si>
    <t>Homer Dulany</t>
  </si>
  <si>
    <t>+1 (915) 761-6081</t>
  </si>
  <si>
    <t>1988 Autumn Leaf Crossing</t>
  </si>
  <si>
    <t>Lisa Goodger</t>
  </si>
  <si>
    <t>lgoodger95@guardian.co.uk</t>
  </si>
  <si>
    <t>86634 Nova Plaza</t>
  </si>
  <si>
    <t>33622-01348-PF</t>
  </si>
  <si>
    <t>Fiorenze Drogan</t>
  </si>
  <si>
    <t>fdrogan96@gnu.org</t>
  </si>
  <si>
    <t>+1 (202) 698-9605</t>
  </si>
  <si>
    <t>70193 Sunfield Circle</t>
  </si>
  <si>
    <t>Corine Drewett</t>
  </si>
  <si>
    <t>cdrewett97@wikipedia.org</t>
  </si>
  <si>
    <t>+1 (561) 651-3098</t>
  </si>
  <si>
    <t>1881 Elgar Parkway</t>
  </si>
  <si>
    <t>Boynton Beach</t>
  </si>
  <si>
    <t>Quinn Parsons</t>
  </si>
  <si>
    <t>qparsons98@blogtalkradio.com</t>
  </si>
  <si>
    <t>+1 (323) 848-5169</t>
  </si>
  <si>
    <t>47 Farwell Park</t>
  </si>
  <si>
    <t>Vivyan Ceely</t>
  </si>
  <si>
    <t>vceely99@auda.org.au</t>
  </si>
  <si>
    <t>+1 (410) 876-8486</t>
  </si>
  <si>
    <t>080 Stoughton Hill</t>
  </si>
  <si>
    <t>Elonore Goodings</t>
  </si>
  <si>
    <t>7 Grim Point</t>
  </si>
  <si>
    <t>Clement Vasiliev</t>
  </si>
  <si>
    <t>cvasiliev9b@discuz.net</t>
  </si>
  <si>
    <t>+1 (214) 507-8264</t>
  </si>
  <si>
    <t>49 Eliot Alley</t>
  </si>
  <si>
    <t>Terencio O'Moylan</t>
  </si>
  <si>
    <t>tomoylan9c@liveinternet.ru</t>
  </si>
  <si>
    <t>+44 (911) 807-7254</t>
  </si>
  <si>
    <t>19 Kings Pass</t>
  </si>
  <si>
    <t>Church End</t>
  </si>
  <si>
    <t>CB4</t>
  </si>
  <si>
    <t>34104-15243-UX</t>
  </si>
  <si>
    <t>Jeddy Vanyarkin</t>
  </si>
  <si>
    <t>+1 (614) 733-3977</t>
  </si>
  <si>
    <t>90 Fieldstone Way</t>
  </si>
  <si>
    <t>Wyatan Fetherston</t>
  </si>
  <si>
    <t>wfetherston9e@constantcontact.com</t>
  </si>
  <si>
    <t>+1 (212) 724-3420</t>
  </si>
  <si>
    <t>74 Morning Avenue</t>
  </si>
  <si>
    <t>Emmaline Rasmus</t>
  </si>
  <si>
    <t>erasmus9f@techcrunch.com</t>
  </si>
  <si>
    <t>+1 (617) 830-9474</t>
  </si>
  <si>
    <t>045 Jackson Junction</t>
  </si>
  <si>
    <t>Wesley Giorgioni</t>
  </si>
  <si>
    <t>wgiorgioni9g@wikipedia.org</t>
  </si>
  <si>
    <t>+1 (415) 960-7198</t>
  </si>
  <si>
    <t>45 Trailsway Avenue</t>
  </si>
  <si>
    <t>Lucienne Scargle</t>
  </si>
  <si>
    <t>lscargle9h@myspace.com</t>
  </si>
  <si>
    <t>+1 (317) 136-7045</t>
  </si>
  <si>
    <t>62 Pepper Wood Plaza</t>
  </si>
  <si>
    <t>Indianapolis</t>
  </si>
  <si>
    <t>40507-83899-MR</t>
  </si>
  <si>
    <t>Christy Franseco</t>
  </si>
  <si>
    <t>cfranseco9i@phoca.cz</t>
  </si>
  <si>
    <t>59947 Nobel Park</t>
  </si>
  <si>
    <t>Jacksonville</t>
  </si>
  <si>
    <t>Noam Climance</t>
  </si>
  <si>
    <t>nclimance9j@europa.eu</t>
  </si>
  <si>
    <t>34 Orin Crossing</t>
  </si>
  <si>
    <t>Seattle</t>
  </si>
  <si>
    <t>Catarina Donn</t>
  </si>
  <si>
    <t>+353 (950) 306-4776</t>
  </si>
  <si>
    <t>74 Logan Avenue</t>
  </si>
  <si>
    <t>Dunmanway</t>
  </si>
  <si>
    <t>P47</t>
  </si>
  <si>
    <t>Ameline Snazle</t>
  </si>
  <si>
    <t>asnazle9l@oracle.com</t>
  </si>
  <si>
    <t>+1 (334) 193-6359</t>
  </si>
  <si>
    <t>246 Katie Terrace</t>
  </si>
  <si>
    <t>Rebeka Worg</t>
  </si>
  <si>
    <t>rworg9m@arstechnica.com</t>
  </si>
  <si>
    <t>+1 (214) 985-2470</t>
  </si>
  <si>
    <t>8753 Texas Court</t>
  </si>
  <si>
    <t>Lewes Danes</t>
  </si>
  <si>
    <t>ldanes9n@umn.edu</t>
  </si>
  <si>
    <t>+1 (785) 398-5129</t>
  </si>
  <si>
    <t>37 Graedel Court</t>
  </si>
  <si>
    <t>Topeka</t>
  </si>
  <si>
    <t>Shelli Keynd</t>
  </si>
  <si>
    <t>skeynd9o@narod.ru</t>
  </si>
  <si>
    <t>+1 (903) 299-3053</t>
  </si>
  <si>
    <t>9 Iowa Court</t>
  </si>
  <si>
    <t>Tyler</t>
  </si>
  <si>
    <t>Dell Daveridge</t>
  </si>
  <si>
    <t>ddaveridge9p@arstechnica.com</t>
  </si>
  <si>
    <t>+1 (213) 474-2139</t>
  </si>
  <si>
    <t>09652 Crowley Lane</t>
  </si>
  <si>
    <t>Joshuah Awdry</t>
  </si>
  <si>
    <t>jawdry9q@utexas.edu</t>
  </si>
  <si>
    <t>+1 (318) 747-7610</t>
  </si>
  <si>
    <t>7961 Blackbird Road</t>
  </si>
  <si>
    <t>Shreveport</t>
  </si>
  <si>
    <t>Ethel Ryles</t>
  </si>
  <si>
    <t>eryles9r@fastcompany.com</t>
  </si>
  <si>
    <t>+1 (208) 760-1705</t>
  </si>
  <si>
    <t>8 Schurz Place</t>
  </si>
  <si>
    <t>Boise</t>
  </si>
  <si>
    <t>91336-36621-RB</t>
  </si>
  <si>
    <t>Selie Baulcombe</t>
  </si>
  <si>
    <t>sbaulcombe9s@dropbox.com</t>
  </si>
  <si>
    <t>+1 (760) 131-9436</t>
  </si>
  <si>
    <t>21543 Bluejay Court</t>
  </si>
  <si>
    <t>Maitilde Boxill</t>
  </si>
  <si>
    <t>+1 (334) 191-0127</t>
  </si>
  <si>
    <t>65 Cardinal Plaza</t>
  </si>
  <si>
    <t>Jodee Caldicott</t>
  </si>
  <si>
    <t>jcaldicott9u@usda.gov</t>
  </si>
  <si>
    <t>2690 Oak Way</t>
  </si>
  <si>
    <t>Fort Pierce</t>
  </si>
  <si>
    <t>Marianna Vedmore</t>
  </si>
  <si>
    <t>mvedmore9v@a8.net</t>
  </si>
  <si>
    <t>+1 (336) 366-8873</t>
  </si>
  <si>
    <t>368 Waubesa Way</t>
  </si>
  <si>
    <t>Willey Romao</t>
  </si>
  <si>
    <t>wromao9w@chronoengine.com</t>
  </si>
  <si>
    <t>+1 (916) 623-2394</t>
  </si>
  <si>
    <t>013 Vernon Way</t>
  </si>
  <si>
    <t>Enriqueta Ixor</t>
  </si>
  <si>
    <t>+1 (512) 200-9234</t>
  </si>
  <si>
    <t>068 Meadow Ridge Lane</t>
  </si>
  <si>
    <t>Round Rock</t>
  </si>
  <si>
    <t>Tomasina Cotmore</t>
  </si>
  <si>
    <t>tcotmore9y@amazonaws.com</t>
  </si>
  <si>
    <t>+1 (571) 250-3012</t>
  </si>
  <si>
    <t>2146 Helena Court</t>
  </si>
  <si>
    <t>Reston</t>
  </si>
  <si>
    <t>Yuma Skipsey</t>
  </si>
  <si>
    <t>yskipsey9z@spotify.com</t>
  </si>
  <si>
    <t>+44 (257) 759-9950</t>
  </si>
  <si>
    <t>321 Killdeer Center</t>
  </si>
  <si>
    <t>Charlton</t>
  </si>
  <si>
    <t>OX12</t>
  </si>
  <si>
    <t>Nicko Corps</t>
  </si>
  <si>
    <t>ncorpsa0@gmpg.org</t>
  </si>
  <si>
    <t>+1 (803) 730-8217</t>
  </si>
  <si>
    <t>119 Iowa Plaza</t>
  </si>
  <si>
    <t>09003-89770-JO</t>
  </si>
  <si>
    <t>Christabel Rubury</t>
  </si>
  <si>
    <t>cruburya1@geocities.jp</t>
  </si>
  <si>
    <t>+1 (615) 747-8432</t>
  </si>
  <si>
    <t>8895 Spaight Circle</t>
  </si>
  <si>
    <t>Feliks Babber</t>
  </si>
  <si>
    <t>fbabbera2@stanford.edu</t>
  </si>
  <si>
    <t>+1 (623) 550-6050</t>
  </si>
  <si>
    <t>18 Helena Trail</t>
  </si>
  <si>
    <t>Kaja Loxton</t>
  </si>
  <si>
    <t>kloxtona3@opensource.org</t>
  </si>
  <si>
    <t>8477 East Trail</t>
  </si>
  <si>
    <t>Miami</t>
  </si>
  <si>
    <t>Parker Tofful</t>
  </si>
  <si>
    <t>ptoffula4@posterous.com</t>
  </si>
  <si>
    <t>+1 (310) 210-6841</t>
  </si>
  <si>
    <t>97465 Almo Alley</t>
  </si>
  <si>
    <t>Casi Gwinnett</t>
  </si>
  <si>
    <t>cgwinnetta5@behance.net</t>
  </si>
  <si>
    <t>0 Elgar Parkway</t>
  </si>
  <si>
    <t>Anaheim</t>
  </si>
  <si>
    <t>Saree Ellesworth</t>
  </si>
  <si>
    <t>+1 (757) 211-0153</t>
  </si>
  <si>
    <t>715 Oxford Lane</t>
  </si>
  <si>
    <t>Silvio Iorizzi</t>
  </si>
  <si>
    <t>5 Dwight Plaza</t>
  </si>
  <si>
    <t>Leesa Flaonier</t>
  </si>
  <si>
    <t>lflaoniera8@wordpress.org</t>
  </si>
  <si>
    <t>+1 (718) 586-2839</t>
  </si>
  <si>
    <t>25 Saint Paul Drive</t>
  </si>
  <si>
    <t>Abba Pummell</t>
  </si>
  <si>
    <t>3 Service Pass</t>
  </si>
  <si>
    <t>Corinna Catcheside</t>
  </si>
  <si>
    <t>ccatchesideaa@macromedia.com</t>
  </si>
  <si>
    <t>+1 (801) 121-6042</t>
  </si>
  <si>
    <t>8 Kim Street</t>
  </si>
  <si>
    <t>Cortney Gibbonson</t>
  </si>
  <si>
    <t>cgibbonsonab@accuweather.com</t>
  </si>
  <si>
    <t>+1 (206) 848-3585</t>
  </si>
  <si>
    <t>861 David Crossing</t>
  </si>
  <si>
    <t>Terri Farra</t>
  </si>
  <si>
    <t>tfarraac@behance.net</t>
  </si>
  <si>
    <t>+1 (432) 648-9589</t>
  </si>
  <si>
    <t>06448 Burrows Terrace</t>
  </si>
  <si>
    <t>Odessa</t>
  </si>
  <si>
    <t>Corney Curme</t>
  </si>
  <si>
    <t>+353 (772) 127-7148</t>
  </si>
  <si>
    <t>0535 Michigan Plaza</t>
  </si>
  <si>
    <t>Castleknock</t>
  </si>
  <si>
    <t>K78</t>
  </si>
  <si>
    <t>Gothart Bamfield</t>
  </si>
  <si>
    <t>gbamfieldae@yellowpages.com</t>
  </si>
  <si>
    <t>+1 (214) 200-7886</t>
  </si>
  <si>
    <t>41203 Vernon Street</t>
  </si>
  <si>
    <t>Irving</t>
  </si>
  <si>
    <t>Waylin Hollingdale</t>
  </si>
  <si>
    <t>whollingdaleaf@about.me</t>
  </si>
  <si>
    <t>+1 (937) 354-2653</t>
  </si>
  <si>
    <t>3 Heath Trail</t>
  </si>
  <si>
    <t>Judd De Leek</t>
  </si>
  <si>
    <t>jdeag@xrea.com</t>
  </si>
  <si>
    <t>+1 (616) 966-1581</t>
  </si>
  <si>
    <t>90 Saint Paul Plaza</t>
  </si>
  <si>
    <t>Vanya Skullet</t>
  </si>
  <si>
    <t>vskulletah@tinyurl.com</t>
  </si>
  <si>
    <t>+353 (215) 420-1467</t>
  </si>
  <si>
    <t>4 Grim Road</t>
  </si>
  <si>
    <t>Jany Rudeforth</t>
  </si>
  <si>
    <t>jrudeforthai@wunderground.com</t>
  </si>
  <si>
    <t>+353 (232) 377-5407</t>
  </si>
  <si>
    <t>614 Commercial Center</t>
  </si>
  <si>
    <t>Tullyallen</t>
  </si>
  <si>
    <t>Ashbey Tomaszewski</t>
  </si>
  <si>
    <t>atomaszewskiaj@answers.com</t>
  </si>
  <si>
    <t>7685 Oxford Crossing</t>
  </si>
  <si>
    <t>Sutton</t>
  </si>
  <si>
    <t>CT15</t>
  </si>
  <si>
    <t>21815-71230-UT</t>
  </si>
  <si>
    <t>Fanni Marti</t>
  </si>
  <si>
    <t>fmartiak@stumbleupon.com</t>
  </si>
  <si>
    <t>+1 (217) 599-8947</t>
  </si>
  <si>
    <t>160 Ruskin Park</t>
  </si>
  <si>
    <t>Pren Bess</t>
  </si>
  <si>
    <t>pbessal@qq.com</t>
  </si>
  <si>
    <t>+1 (949) 121-4600</t>
  </si>
  <si>
    <t>36559 Sommers Parkway</t>
  </si>
  <si>
    <t>Elka Windress</t>
  </si>
  <si>
    <t>ewindressam@marketwatch.com</t>
  </si>
  <si>
    <t>+1 (443) 619-7953</t>
  </si>
  <si>
    <t>78 Anderson Alley</t>
  </si>
  <si>
    <t>Marty Kidstoun</t>
  </si>
  <si>
    <t>+1 (717) 990-3931</t>
  </si>
  <si>
    <t>4 Sundown Circle</t>
  </si>
  <si>
    <t>Harrisburg</t>
  </si>
  <si>
    <t>Nickey Dimbleby</t>
  </si>
  <si>
    <t>+1 (469) 579-2051</t>
  </si>
  <si>
    <t>525 Warner Hill</t>
  </si>
  <si>
    <t>Virgil Baumadier</t>
  </si>
  <si>
    <t>vbaumadierap@google.cn</t>
  </si>
  <si>
    <t>+1 (816) 987-4857</t>
  </si>
  <si>
    <t>89508 Atwood Way</t>
  </si>
  <si>
    <t>Lenore Messenbird</t>
  </si>
  <si>
    <t>+1 (217) 713-5108</t>
  </si>
  <si>
    <t>7881 Dahle Center</t>
  </si>
  <si>
    <t>Shirleen Welds</t>
  </si>
  <si>
    <t>sweldsar@wired.com</t>
  </si>
  <si>
    <t>+1 (203) 568-7058</t>
  </si>
  <si>
    <t>002 Summer Ridge Terrace</t>
  </si>
  <si>
    <t>New Haven</t>
  </si>
  <si>
    <t>Maisie Sarvar</t>
  </si>
  <si>
    <t>msarvaras@artisteer.com</t>
  </si>
  <si>
    <t>+1 (404) 401-6865</t>
  </si>
  <si>
    <t>83 Saint Paul Drive</t>
  </si>
  <si>
    <t>Lawrenceville</t>
  </si>
  <si>
    <t>Andrej Havick</t>
  </si>
  <si>
    <t>ahavickat@nsw.gov.au</t>
  </si>
  <si>
    <t>+1 (828) 769-0743</t>
  </si>
  <si>
    <t>720 Pennsylvania Pass</t>
  </si>
  <si>
    <t>Asheville</t>
  </si>
  <si>
    <t>Sloan Diviny</t>
  </si>
  <si>
    <t>sdivinyau@ask.com</t>
  </si>
  <si>
    <t>3904 Birchwood Terrace</t>
  </si>
  <si>
    <t>Itch Norquoy</t>
  </si>
  <si>
    <t>inorquoyav@businessweek.com</t>
  </si>
  <si>
    <t>1 Welch Court</t>
  </si>
  <si>
    <t>Anson Iddison</t>
  </si>
  <si>
    <t>aiddisonaw@usa.gov</t>
  </si>
  <si>
    <t>+1 (714) 658-0310</t>
  </si>
  <si>
    <t>8 Steensland Junction</t>
  </si>
  <si>
    <t>94341-60520-PF</t>
  </si>
  <si>
    <t>Dov Sprosson</t>
  </si>
  <si>
    <t>dsprossonax@wunderground.com</t>
  </si>
  <si>
    <t>+1 (240) 598-3988</t>
  </si>
  <si>
    <t>7 Anzinger Drive</t>
  </si>
  <si>
    <t>Hagerstown</t>
  </si>
  <si>
    <t>Randal Longfield</t>
  </si>
  <si>
    <t>rlongfielday@bluehost.com</t>
  </si>
  <si>
    <t>+1 (612) 210-6966</t>
  </si>
  <si>
    <t>513 Commercial Avenue</t>
  </si>
  <si>
    <t>Gregorius Kislingbury</t>
  </si>
  <si>
    <t>gkislingburyaz@samsung.com</t>
  </si>
  <si>
    <t>4 Jenifer Street</t>
  </si>
  <si>
    <t>Xenos Gibbons</t>
  </si>
  <si>
    <t>xgibbonsb0@artisteer.com</t>
  </si>
  <si>
    <t>+1 (909) 614-0008</t>
  </si>
  <si>
    <t>002 7th Junction</t>
  </si>
  <si>
    <t>Fleur Parres</t>
  </si>
  <si>
    <t>fparresb1@imageshack.us</t>
  </si>
  <si>
    <t>+1 (585) 672-4256</t>
  </si>
  <si>
    <t>641 Steensland Pass</t>
  </si>
  <si>
    <t>Gran Sibray</t>
  </si>
  <si>
    <t>gsibrayb2@wsj.com</t>
  </si>
  <si>
    <t>+1 (360) 389-5295</t>
  </si>
  <si>
    <t>5018 Iowa Pass</t>
  </si>
  <si>
    <t>Ingelbert Hotchkin</t>
  </si>
  <si>
    <t>ihotchkinb3@mit.edu</t>
  </si>
  <si>
    <t>+44 (387) 464-9544</t>
  </si>
  <si>
    <t>322 Basil Pass</t>
  </si>
  <si>
    <t>Preston</t>
  </si>
  <si>
    <t>PR1</t>
  </si>
  <si>
    <t>Neely Broadberrie</t>
  </si>
  <si>
    <t>nbroadberrieb4@gnu.org</t>
  </si>
  <si>
    <t>+1 (202) 327-2217</t>
  </si>
  <si>
    <t>8571 Buena Vista Junction</t>
  </si>
  <si>
    <t>Rutger Pithcock</t>
  </si>
  <si>
    <t>rpithcockb5@yellowbook.com</t>
  </si>
  <si>
    <t>+1 (865) 655-9540</t>
  </si>
  <si>
    <t>2425 Corben Street</t>
  </si>
  <si>
    <t>Gale Croysdale</t>
  </si>
  <si>
    <t>gcroysdaleb6@nih.gov</t>
  </si>
  <si>
    <t>+1 (304) 384-2939</t>
  </si>
  <si>
    <t>1657 Delladonna Hill</t>
  </si>
  <si>
    <t>Benedetto Gozzett</t>
  </si>
  <si>
    <t>bgozzettb7@github.com</t>
  </si>
  <si>
    <t>+1 (214) 700-0229</t>
  </si>
  <si>
    <t>0389 Hintze Pass</t>
  </si>
  <si>
    <t>Tania Craggs</t>
  </si>
  <si>
    <t>tcraggsb8@house.gov</t>
  </si>
  <si>
    <t>+353 (239) 197-6142</t>
  </si>
  <si>
    <t>0 Eagan Parkway</t>
  </si>
  <si>
    <t>Whitegate</t>
  </si>
  <si>
    <t>D15</t>
  </si>
  <si>
    <t>Leonie Cullrford</t>
  </si>
  <si>
    <t>lcullrfordb9@xing.com</t>
  </si>
  <si>
    <t>+1 (530) 998-9789</t>
  </si>
  <si>
    <t>71 Sycamore Crossing</t>
  </si>
  <si>
    <t>Chico</t>
  </si>
  <si>
    <t>Auguste Rizon</t>
  </si>
  <si>
    <t>arizonba@xing.com</t>
  </si>
  <si>
    <t>+1 (501) 732-3644</t>
  </si>
  <si>
    <t>19 Merrick Pass</t>
  </si>
  <si>
    <t>Lorin Guerrazzi</t>
  </si>
  <si>
    <t>+353 (764) 294-5957</t>
  </si>
  <si>
    <t>8244 La Follette Street</t>
  </si>
  <si>
    <t>Balrothery</t>
  </si>
  <si>
    <t>K32</t>
  </si>
  <si>
    <t>Felice Miell</t>
  </si>
  <si>
    <t>fmiellbc@spiegel.de</t>
  </si>
  <si>
    <t>+1 (732) 770-5368</t>
  </si>
  <si>
    <t>35 Hoepker Pass</t>
  </si>
  <si>
    <t>New Brunswick</t>
  </si>
  <si>
    <t>Hamish Skeech</t>
  </si>
  <si>
    <t>+353 (677) 415-3920</t>
  </si>
  <si>
    <t>5662 Messerschmidt Lane</t>
  </si>
  <si>
    <t>Valleymount</t>
  </si>
  <si>
    <t>A83</t>
  </si>
  <si>
    <t>Giordano Lorenzin</t>
  </si>
  <si>
    <t>+1 (415) 414-0382</t>
  </si>
  <si>
    <t>577 Roth Pass</t>
  </si>
  <si>
    <t>Harwilll Bishell</t>
  </si>
  <si>
    <t>+1 (337) 322-9762</t>
  </si>
  <si>
    <t>7960 Roth Center</t>
  </si>
  <si>
    <t>Lafayette</t>
  </si>
  <si>
    <t>Freeland Missenden</t>
  </si>
  <si>
    <t>+1 (619) 481-1493</t>
  </si>
  <si>
    <t>1 Randy Place</t>
  </si>
  <si>
    <t>San Diego</t>
  </si>
  <si>
    <t>Waylan Springall</t>
  </si>
  <si>
    <t>wspringallbh@jugem.jp</t>
  </si>
  <si>
    <t>+1 (626) 495-9253</t>
  </si>
  <si>
    <t>99 Schurz Pass</t>
  </si>
  <si>
    <t>Alhambra</t>
  </si>
  <si>
    <t>Kiri Avramow</t>
  </si>
  <si>
    <t>+1 (903) 801-9492</t>
  </si>
  <si>
    <t>2443 Bluejay Alley</t>
  </si>
  <si>
    <t>Gregg Hawkyens</t>
  </si>
  <si>
    <t>ghawkyensbj@census.gov</t>
  </si>
  <si>
    <t>48 Vidon Street</t>
  </si>
  <si>
    <t>Reggis Pracy</t>
  </si>
  <si>
    <t>+1 (937) 683-0925</t>
  </si>
  <si>
    <t>33211 Pleasure Circle</t>
  </si>
  <si>
    <t>Paula Denis</t>
  </si>
  <si>
    <t>+1 (602) 598-9823</t>
  </si>
  <si>
    <t>74 Texas Road</t>
  </si>
  <si>
    <t>Broderick McGilvra</t>
  </si>
  <si>
    <t>bmcgilvrabm@so-net.ne.jp</t>
  </si>
  <si>
    <t>880 Mockingbird Plaza</t>
  </si>
  <si>
    <t>Annabella Danzey</t>
  </si>
  <si>
    <t>adanzeybn@github.com</t>
  </si>
  <si>
    <t>+1 (402) 633-9913</t>
  </si>
  <si>
    <t>5692 Eastwood Hill</t>
  </si>
  <si>
    <t>83537-35563-UF</t>
  </si>
  <si>
    <t>Anthia McKeller</t>
  </si>
  <si>
    <t>amckellerbo@ning.com</t>
  </si>
  <si>
    <t>+1 (717) 414-0043</t>
  </si>
  <si>
    <t>0 Debra Crossing</t>
  </si>
  <si>
    <t>01881-40815-VO</t>
  </si>
  <si>
    <t>Faith Powley</t>
  </si>
  <si>
    <t>fpowleybp@dyndns.org</t>
  </si>
  <si>
    <t>+1 (504) 873-5980</t>
  </si>
  <si>
    <t>3 Talisman Hill</t>
  </si>
  <si>
    <t>Nevins Glowacz</t>
  </si>
  <si>
    <t>+1 (608) 617-1365</t>
  </si>
  <si>
    <t>8103 Maywood Center</t>
  </si>
  <si>
    <t>Madison</t>
  </si>
  <si>
    <t>Adelice Isabell</t>
  </si>
  <si>
    <t>+1 (304) 604-2131</t>
  </si>
  <si>
    <t>93 Hintze Point</t>
  </si>
  <si>
    <t>Yulma Dombrell</t>
  </si>
  <si>
    <t>ydombrellbs@dedecms.com</t>
  </si>
  <si>
    <t>+1 (501) 136-0040</t>
  </si>
  <si>
    <t>83 Sunbrook Lane</t>
  </si>
  <si>
    <t>Alric Darth</t>
  </si>
  <si>
    <t>adarthbt@t.co</t>
  </si>
  <si>
    <t>+1 (907) 557-6903</t>
  </si>
  <si>
    <t>86 Pawling Court</t>
  </si>
  <si>
    <t>Manuel Darrigoe</t>
  </si>
  <si>
    <t>mdarrigoebu@hud.gov</t>
  </si>
  <si>
    <t>+353 (973) 320-9537</t>
  </si>
  <si>
    <t>744 Prairie Rose Court</t>
  </si>
  <si>
    <t>Longwood</t>
  </si>
  <si>
    <t>D02</t>
  </si>
  <si>
    <t>Kynthia Berick</t>
  </si>
  <si>
    <t>+1 (562) 331-4713</t>
  </si>
  <si>
    <t>1678 Armistice Alley</t>
  </si>
  <si>
    <t>Minetta Ackrill</t>
  </si>
  <si>
    <t>mackrillbw@bandcamp.com</t>
  </si>
  <si>
    <t>+1 (330) 603-2373</t>
  </si>
  <si>
    <t>4 Arizona Road</t>
  </si>
  <si>
    <t>61516-88984-DK</t>
  </si>
  <si>
    <t>Maximo Bricksey</t>
  </si>
  <si>
    <t>mbrickseybx@youku.com</t>
  </si>
  <si>
    <t>+1 (757) 614-2072</t>
  </si>
  <si>
    <t>0082 Hooker Drive</t>
  </si>
  <si>
    <t>Chesapeake</t>
  </si>
  <si>
    <t>Melosa Kippen</t>
  </si>
  <si>
    <t>mkippenby@dion.ne.jp</t>
  </si>
  <si>
    <t>+1 (601) 262-2557</t>
  </si>
  <si>
    <t>87 Brentwood Hill</t>
  </si>
  <si>
    <t>Jackson</t>
  </si>
  <si>
    <t>Witty Ranson</t>
  </si>
  <si>
    <t>wransonbz@ted.com</t>
  </si>
  <si>
    <t>+353 (376) 165-2897</t>
  </si>
  <si>
    <t>012 Debra Center</t>
  </si>
  <si>
    <t>Kildare</t>
  </si>
  <si>
    <t>R51</t>
  </si>
  <si>
    <t>Rod Gowdie</t>
  </si>
  <si>
    <t>+1 (360) 347-6756</t>
  </si>
  <si>
    <t>7 Hansons Trail</t>
  </si>
  <si>
    <t>Lemuel Rignold</t>
  </si>
  <si>
    <t>lrignoldc1@miibeian.gov.cn</t>
  </si>
  <si>
    <t>+1 (916) 472-7804</t>
  </si>
  <si>
    <t>15027 Mcbride Pass</t>
  </si>
  <si>
    <t>Nevsa Fields</t>
  </si>
  <si>
    <t>+1 (617) 535-7583</t>
  </si>
  <si>
    <t>09 Lotheville Place</t>
  </si>
  <si>
    <t>Chance Rowthorn</t>
  </si>
  <si>
    <t>crowthornc3@msn.com</t>
  </si>
  <si>
    <t>+1 (785) 380-3311</t>
  </si>
  <si>
    <t>320 Rockefeller Alley</t>
  </si>
  <si>
    <t>Orly Ryland</t>
  </si>
  <si>
    <t>orylandc4@deviantart.com</t>
  </si>
  <si>
    <t>+1 (701) 417-3513</t>
  </si>
  <si>
    <t>3513 Burning Wood Way</t>
  </si>
  <si>
    <t>Willabella Abramski</t>
  </si>
  <si>
    <t>+1 (832) 263-0050</t>
  </si>
  <si>
    <t>40 Jenifer Alley</t>
  </si>
  <si>
    <t>48314-32864-VI</t>
  </si>
  <si>
    <t>Brandy Lottrington</t>
  </si>
  <si>
    <t>blottringtonc6@redcross.org</t>
  </si>
  <si>
    <t>+1 (405) 720-9470</t>
  </si>
  <si>
    <t>6 Ilene Hill</t>
  </si>
  <si>
    <t>Chickie Ragless</t>
  </si>
  <si>
    <t>craglessc7@webmd.com</t>
  </si>
  <si>
    <t>+353 (736) 602-8469</t>
  </si>
  <si>
    <t>98053 Elmside Drive</t>
  </si>
  <si>
    <t>Freda Hollows</t>
  </si>
  <si>
    <t>fhollowsc8@blogtalkradio.com</t>
  </si>
  <si>
    <t>+1 (716) 632-6865</t>
  </si>
  <si>
    <t>353 Portage Center</t>
  </si>
  <si>
    <t>Livy Lathleiff</t>
  </si>
  <si>
    <t>llathleiffc9@nationalgeographic.com</t>
  </si>
  <si>
    <t>+353 (895) 566-0110</t>
  </si>
  <si>
    <t>0671 Scoville Way</t>
  </si>
  <si>
    <t>Koralle Heads</t>
  </si>
  <si>
    <t>kheadsca@jalbum.net</t>
  </si>
  <si>
    <t>+1 (484) 131-2636</t>
  </si>
  <si>
    <t>2 Cherokee Hill</t>
  </si>
  <si>
    <t>Bethlehem</t>
  </si>
  <si>
    <t>Theo Bowne</t>
  </si>
  <si>
    <t>tbownecb@unicef.org</t>
  </si>
  <si>
    <t>+353 (540) 432-8009</t>
  </si>
  <si>
    <t>79 Prairieview Point</t>
  </si>
  <si>
    <t>Watergrasshill</t>
  </si>
  <si>
    <t>T56</t>
  </si>
  <si>
    <t>Rasia Jacquemard</t>
  </si>
  <si>
    <t>rjacquemardcc@acquirethisname.com</t>
  </si>
  <si>
    <t>+353 (959) 389-1521</t>
  </si>
  <si>
    <t>415 Fremont Junction</t>
  </si>
  <si>
    <t>Monasterevin</t>
  </si>
  <si>
    <t>W34</t>
  </si>
  <si>
    <t>Kizzie Warman</t>
  </si>
  <si>
    <t>kwarmancd@printfriendly.com</t>
  </si>
  <si>
    <t>67365 Homewood Center</t>
  </si>
  <si>
    <t>Wain Cholomin</t>
  </si>
  <si>
    <t>wcholomince@about.com</t>
  </si>
  <si>
    <t>+44 (512) 340-9049</t>
  </si>
  <si>
    <t>566 Arrowood Way</t>
  </si>
  <si>
    <t>B12</t>
  </si>
  <si>
    <t>Arleen Braidman</t>
  </si>
  <si>
    <t>abraidmancf@census.gov</t>
  </si>
  <si>
    <t>4 Golf View Hill</t>
  </si>
  <si>
    <t>Pru Durban</t>
  </si>
  <si>
    <t>pdurbancg@symantec.com</t>
  </si>
  <si>
    <t>+353 (709) 884-1892</t>
  </si>
  <si>
    <t>2 Forest Street</t>
  </si>
  <si>
    <t>Longford</t>
  </si>
  <si>
    <t>N39</t>
  </si>
  <si>
    <t>Antone Harrold</t>
  </si>
  <si>
    <t>aharroldch@miibeian.gov.cn</t>
  </si>
  <si>
    <t>+1 (419) 153-2104</t>
  </si>
  <si>
    <t>90 Kensington Road</t>
  </si>
  <si>
    <t>Sim Pamphilon</t>
  </si>
  <si>
    <t>spamphilonci@mlb.com</t>
  </si>
  <si>
    <t>+353 (456) 630-8490</t>
  </si>
  <si>
    <t>36194 Susan Street</t>
  </si>
  <si>
    <t>Ballylinan</t>
  </si>
  <si>
    <t>P56</t>
  </si>
  <si>
    <t>Mohandis Spurden</t>
  </si>
  <si>
    <t>mspurdencj@exblog.jp</t>
  </si>
  <si>
    <t>+1 (704) 256-1371</t>
  </si>
  <si>
    <t>55290 Manufacturers Lane</t>
  </si>
  <si>
    <t>Morgen Seson</t>
  </si>
  <si>
    <t>msesonck@census.gov</t>
  </si>
  <si>
    <t>+1 (206) 642-0902</t>
  </si>
  <si>
    <t>92847 Schlimgen Road</t>
  </si>
  <si>
    <t>Nalani Pirrone</t>
  </si>
  <si>
    <t>npirronecl@weibo.com</t>
  </si>
  <si>
    <t>+1 (570) 223-3194</t>
  </si>
  <si>
    <t>1585 Bashford Center</t>
  </si>
  <si>
    <t>Reube Cawley</t>
  </si>
  <si>
    <t>rcawleycm@yellowbook.com</t>
  </si>
  <si>
    <t>54210 Eagan Avenue</t>
  </si>
  <si>
    <t>Ballyboden</t>
  </si>
  <si>
    <t>Stan Barribal</t>
  </si>
  <si>
    <t>sbarribalcn@microsoft.com</t>
  </si>
  <si>
    <t>+353 (310) 256-3698</t>
  </si>
  <si>
    <t>6743 Cascade Drive</t>
  </si>
  <si>
    <t>Bagenalstown</t>
  </si>
  <si>
    <t>Agnes Adamides</t>
  </si>
  <si>
    <t>aadamidesco@bizjournals.com</t>
  </si>
  <si>
    <t>+44 (131) 485-2183</t>
  </si>
  <si>
    <t>6338 Arkansas Drive</t>
  </si>
  <si>
    <t>L74</t>
  </si>
  <si>
    <t>Carmelita Thowes</t>
  </si>
  <si>
    <t>cthowescp@craigslist.org</t>
  </si>
  <si>
    <t>+1 (585) 785-2424</t>
  </si>
  <si>
    <t>33398 Hallows Circle</t>
  </si>
  <si>
    <t>Rodolfo Willoway</t>
  </si>
  <si>
    <t>rwillowaycq@admin.ch</t>
  </si>
  <si>
    <t>+1 (520) 126-8439</t>
  </si>
  <si>
    <t>58 Schlimgen Parkway</t>
  </si>
  <si>
    <t>Alvis Elwin</t>
  </si>
  <si>
    <t>aelwincr@privacy.gov.au</t>
  </si>
  <si>
    <t>+1 (612) 244-0885</t>
  </si>
  <si>
    <t>26 Everett Hill</t>
  </si>
  <si>
    <t>Araldo Bilbrook</t>
  </si>
  <si>
    <t>abilbrookcs@booking.com</t>
  </si>
  <si>
    <t>+353 (138) 323-3320</t>
  </si>
  <si>
    <t>4 Raven Alley</t>
  </si>
  <si>
    <t>Ashbourne</t>
  </si>
  <si>
    <t>A84</t>
  </si>
  <si>
    <t>Ransell McKall</t>
  </si>
  <si>
    <t>rmckallct@sakura.ne.jp</t>
  </si>
  <si>
    <t>+44 (841) 988-2775</t>
  </si>
  <si>
    <t>451 Nevada Terrace</t>
  </si>
  <si>
    <t>Bristol</t>
  </si>
  <si>
    <t>BS41</t>
  </si>
  <si>
    <t>Borg Daile</t>
  </si>
  <si>
    <t>bdailecu@vistaprint.com</t>
  </si>
  <si>
    <t>+1 (770) 330-7785</t>
  </si>
  <si>
    <t>385 Corben Parkway</t>
  </si>
  <si>
    <t>Adolphe Treherne</t>
  </si>
  <si>
    <t>atrehernecv@state.tx.us</t>
  </si>
  <si>
    <t>+353 (860) 359-7907</t>
  </si>
  <si>
    <t>66 Sundown Place</t>
  </si>
  <si>
    <t>Farranacoush</t>
  </si>
  <si>
    <t>P81</t>
  </si>
  <si>
    <t>Annetta Brentnall</t>
  </si>
  <si>
    <t>abrentnallcw@biglobe.ne.jp</t>
  </si>
  <si>
    <t>+44 (373) 897-1797</t>
  </si>
  <si>
    <t>00 Ludington Pass</t>
  </si>
  <si>
    <t>Dick Drinkall</t>
  </si>
  <si>
    <t>ddrinkallcx@psu.edu</t>
  </si>
  <si>
    <t>+1 (865) 407-3871</t>
  </si>
  <si>
    <t>82460 Grover Parkway</t>
  </si>
  <si>
    <t>Dagny Kornel</t>
  </si>
  <si>
    <t>dkornelcy@cyberchimps.com</t>
  </si>
  <si>
    <t>+1 (989) 565-9120</t>
  </si>
  <si>
    <t>60360 Killdeer Alley</t>
  </si>
  <si>
    <t>Saginaw</t>
  </si>
  <si>
    <t>Rhona Lequeux</t>
  </si>
  <si>
    <t>rlequeuxcz@newyorker.com</t>
  </si>
  <si>
    <t>+1 (904) 161-6088</t>
  </si>
  <si>
    <t>093 Mayfield Place</t>
  </si>
  <si>
    <t>Saint Augustine</t>
  </si>
  <si>
    <t>Julius Mccaull</t>
  </si>
  <si>
    <t>jmccaulld0@parallels.com</t>
  </si>
  <si>
    <t>89 Gulseth Circle</t>
  </si>
  <si>
    <t>San Rafael</t>
  </si>
  <si>
    <t>27064-10803-SB</t>
  </si>
  <si>
    <t>Jolyn Dymoke</t>
  </si>
  <si>
    <t>jdymoked1@mapquest.com</t>
  </si>
  <si>
    <t>+1 (408) 775-2801</t>
  </si>
  <si>
    <t>2 Aberg Lane</t>
  </si>
  <si>
    <t>Alberto Hutchinson</t>
  </si>
  <si>
    <t>ahutchinsond2@imgur.com</t>
  </si>
  <si>
    <t>+1 (404) 775-3251</t>
  </si>
  <si>
    <t>327 Erie Way</t>
  </si>
  <si>
    <t>Lamond Gheeraert</t>
  </si>
  <si>
    <t>+1 (785) 654-9564</t>
  </si>
  <si>
    <t>02354 Melvin Parkway</t>
  </si>
  <si>
    <t>Roxine Drivers</t>
  </si>
  <si>
    <t>rdriversd4@hexun.com</t>
  </si>
  <si>
    <t>+1 (913) 127-4257</t>
  </si>
  <si>
    <t>842 Cardinal Court</t>
  </si>
  <si>
    <t>Heloise Zeal</t>
  </si>
  <si>
    <t>hzeald5@google.de</t>
  </si>
  <si>
    <t>+1 (206) 775-4468</t>
  </si>
  <si>
    <t>0420 Schurz Parkway</t>
  </si>
  <si>
    <t>Granger Smallcombe</t>
  </si>
  <si>
    <t>gsmallcombed6@ucla.edu</t>
  </si>
  <si>
    <t>+353 (374) 810-4528</t>
  </si>
  <si>
    <t>8448 Oxford Trail</t>
  </si>
  <si>
    <t>Daryn Dibley</t>
  </si>
  <si>
    <t>ddibleyd7@feedburner.com</t>
  </si>
  <si>
    <t>5676 Southridge Street</t>
  </si>
  <si>
    <t>Kissimmee</t>
  </si>
  <si>
    <t>Gardy Dimitriou</t>
  </si>
  <si>
    <t>gdimitrioud8@chronoengine.com</t>
  </si>
  <si>
    <t>+1 (585) 303-7337</t>
  </si>
  <si>
    <t>0 Gale Pass</t>
  </si>
  <si>
    <t>Fanny Flanagan</t>
  </si>
  <si>
    <t>fflanagand9@woothemes.com</t>
  </si>
  <si>
    <t>+1 (903) 455-7155</t>
  </si>
  <si>
    <t>268 Northport Drive</t>
  </si>
  <si>
    <t>Ailey Brash</t>
  </si>
  <si>
    <t>abrashda@plala.or.jp</t>
  </si>
  <si>
    <t>+1 (917) 544-7136</t>
  </si>
  <si>
    <t>64700 Eagan Crossing</t>
  </si>
  <si>
    <t>Flushing</t>
  </si>
  <si>
    <t>21565-13068-SH</t>
  </si>
  <si>
    <t>Tatiana Thorn</t>
  </si>
  <si>
    <t>+1 (571) 867-8277</t>
  </si>
  <si>
    <t>30943 High Crossing Point</t>
  </si>
  <si>
    <t>Sterling</t>
  </si>
  <si>
    <t>04776-34127-MX</t>
  </si>
  <si>
    <t>Wendeline McInerney</t>
  </si>
  <si>
    <t>wmcinerneydc@wordpress.com</t>
  </si>
  <si>
    <t>+1 (804) 658-7521</t>
  </si>
  <si>
    <t>92 Swallow Street</t>
  </si>
  <si>
    <t>Nanny Izhakov</t>
  </si>
  <si>
    <t>nizhakovdd@aol.com</t>
  </si>
  <si>
    <t>+44 (570) 683-9517</t>
  </si>
  <si>
    <t>013 Tennyson Terrace</t>
  </si>
  <si>
    <t>Seaton</t>
  </si>
  <si>
    <t>Stanly Keets</t>
  </si>
  <si>
    <t>skeetsde@answers.com</t>
  </si>
  <si>
    <t>+1 (703) 230-2979</t>
  </si>
  <si>
    <t>2500 Crest Line Plaza</t>
  </si>
  <si>
    <t>Orion Dyott</t>
  </si>
  <si>
    <t>+1 (801) 322-2923</t>
  </si>
  <si>
    <t>26 Londonderry Court</t>
  </si>
  <si>
    <t>Keefer Cake</t>
  </si>
  <si>
    <t>kcakedg@huffingtonpost.com</t>
  </si>
  <si>
    <t>1 Crowley Crossing</t>
  </si>
  <si>
    <t>Morna Hansed</t>
  </si>
  <si>
    <t>mhanseddh@instagram.com</t>
  </si>
  <si>
    <t>+353 (997) 520-7802</t>
  </si>
  <si>
    <t>1 Dwight Point</t>
  </si>
  <si>
    <t>Tr谩 Mh贸r</t>
  </si>
  <si>
    <t>R93</t>
  </si>
  <si>
    <t>Franny Kienlein</t>
  </si>
  <si>
    <t>fkienleindi@trellian.com</t>
  </si>
  <si>
    <t>+353 (972) 241-3434</t>
  </si>
  <si>
    <t>1 Manitowish Pass</t>
  </si>
  <si>
    <t>Coolock</t>
  </si>
  <si>
    <t>Klarika Egglestone</t>
  </si>
  <si>
    <t>kegglestonedj@sphinn.com</t>
  </si>
  <si>
    <t>+353 (452) 975-6438</t>
  </si>
  <si>
    <t>2765 Sunfield Terrace</t>
  </si>
  <si>
    <t>Becky Semkins</t>
  </si>
  <si>
    <t>bsemkinsdk@unc.edu</t>
  </si>
  <si>
    <t>+353 (209) 764-2690</t>
  </si>
  <si>
    <t>7219 Clemons Place</t>
  </si>
  <si>
    <t>Kinnegad</t>
  </si>
  <si>
    <t>Sean Lorenzetti</t>
  </si>
  <si>
    <t>slorenzettidl@is.gd</t>
  </si>
  <si>
    <t>+1 (915) 581-0694</t>
  </si>
  <si>
    <t>1104 Paget Lane</t>
  </si>
  <si>
    <t>Bob Giannazzi</t>
  </si>
  <si>
    <t>bgiannazzidm@apple.com</t>
  </si>
  <si>
    <t>+1 (754) 827-8970</t>
  </si>
  <si>
    <t>57 Division Plaza</t>
  </si>
  <si>
    <t>Kendra Backshell</t>
  </si>
  <si>
    <t>+1 (317) 595-9406</t>
  </si>
  <si>
    <t>47101 Northfield Lane</t>
  </si>
  <si>
    <t>Uriah Lethbrig</t>
  </si>
  <si>
    <t>ulethbrigdo@hc360.com</t>
  </si>
  <si>
    <t>+1 (414) 580-9714</t>
  </si>
  <si>
    <t>38 Carioca Center</t>
  </si>
  <si>
    <t>Sky Farnish</t>
  </si>
  <si>
    <t>sfarnishdp@dmoz.org</t>
  </si>
  <si>
    <t>+44 (847) 377-8172</t>
  </si>
  <si>
    <t>170 Prentice Center</t>
  </si>
  <si>
    <t>Felicia Jecock</t>
  </si>
  <si>
    <t>fjecockdq@unicef.org</t>
  </si>
  <si>
    <t>+1 (225) 116-2959</t>
  </si>
  <si>
    <t>403 Vahlen Junction</t>
  </si>
  <si>
    <t>Currey MacAllister</t>
  </si>
  <si>
    <t>+1 (203) 490-3839</t>
  </si>
  <si>
    <t>07300 Walton Point</t>
  </si>
  <si>
    <t>Hamlen Pallister</t>
  </si>
  <si>
    <t>hpallisterds@ning.com</t>
  </si>
  <si>
    <t>+1 (850) 517-1353</t>
  </si>
  <si>
    <t>19513 Golf Course Junction</t>
  </si>
  <si>
    <t>Chantal Mersh</t>
  </si>
  <si>
    <t>cmershdt@drupal.org</t>
  </si>
  <si>
    <t>+353 (343) 889-4565</t>
  </si>
  <si>
    <t>52843 Longview Street</t>
  </si>
  <si>
    <t>Milltown</t>
  </si>
  <si>
    <t>71631-11462-TH</t>
  </si>
  <si>
    <t>Brendin Bredee</t>
  </si>
  <si>
    <t>bbredeedu@flickr.com</t>
  </si>
  <si>
    <t>+44 (494) 148-6095</t>
  </si>
  <si>
    <t>2 Nancy Lane</t>
  </si>
  <si>
    <t>Malynda Purbrick</t>
  </si>
  <si>
    <t>+353 (160) 183-4278</t>
  </si>
  <si>
    <t>9233 3rd Avenue</t>
  </si>
  <si>
    <t>Alf Housaman</t>
  </si>
  <si>
    <t>+1 (616) 511-3898</t>
  </si>
  <si>
    <t>8581 Mcguire Road</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</si>
  <si>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</si>
  <si>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</si>
  <si>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</si>
  <si>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</si>
  <si>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</si>
  <si>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</si>
  <si>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</si>
  <si>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</si>
  <si>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</si>
  <si>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</si>
  <si>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</si>
  <si>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</si>
  <si>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</si>
  <si>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Elmira</t>
  </si>
  <si>
    <t>68493-99734-LP</t>
  </si>
  <si>
    <t>Nadia Erswell</t>
  </si>
  <si>
    <t>nerswelle0@mlb.com</t>
  </si>
  <si>
    <t>+1 (920) 518-4152</t>
  </si>
  <si>
    <t>2973 Sachtjen Road</t>
  </si>
  <si>
    <t>Wain Stearley</t>
  </si>
  <si>
    <t>wstearleye1@census.gov</t>
  </si>
  <si>
    <t>+1 (336) 213-3687</t>
  </si>
  <si>
    <t>7 La Follette Road</t>
  </si>
  <si>
    <t>High Point</t>
  </si>
  <si>
    <t>Diane-marie Wincer</t>
  </si>
  <si>
    <t>dwincere2@marriott.com</t>
  </si>
  <si>
    <t>+1 (915) 676-6367</t>
  </si>
  <si>
    <t>04 Stuart Way</t>
  </si>
  <si>
    <t>Perry Lyfield</t>
  </si>
  <si>
    <t>plyfielde3@baidu.com</t>
  </si>
  <si>
    <t>+1 (216) 614-9325</t>
  </si>
  <si>
    <t>1263 Thackeray Parkway</t>
  </si>
  <si>
    <t>Cleveland</t>
  </si>
  <si>
    <t>Heall Perris</t>
  </si>
  <si>
    <t>hperrise4@studiopress.com</t>
  </si>
  <si>
    <t>+353 (954) 293-8675</t>
  </si>
  <si>
    <t>043 Bashford Point</t>
  </si>
  <si>
    <t>Ballymahon</t>
  </si>
  <si>
    <t>F52</t>
  </si>
  <si>
    <t>Marja Urion</t>
  </si>
  <si>
    <t>murione5@alexa.com</t>
  </si>
  <si>
    <t>+353 (715) 989-0283</t>
  </si>
  <si>
    <t>2 Sycamore Avenue</t>
  </si>
  <si>
    <t>Virginia</t>
  </si>
  <si>
    <t>D18</t>
  </si>
  <si>
    <t>Camellia Kid</t>
  </si>
  <si>
    <t>ckide6@narod.ru</t>
  </si>
  <si>
    <t>+353 (866) 707-2603</t>
  </si>
  <si>
    <t>37515 Wayridge Lane</t>
  </si>
  <si>
    <t>Carolann Beine</t>
  </si>
  <si>
    <t>cbeinee7@xinhuanet.com</t>
  </si>
  <si>
    <t>+1 (205) 468-0236</t>
  </si>
  <si>
    <t>81 West Plaza</t>
  </si>
  <si>
    <t>Celia Bakeup</t>
  </si>
  <si>
    <t>cbakeupe8@globo.com</t>
  </si>
  <si>
    <t>+1 (320) 375-8504</t>
  </si>
  <si>
    <t>73 Bellgrove Circle</t>
  </si>
  <si>
    <t>Saint Cloud</t>
  </si>
  <si>
    <t>Nataniel Helkin</t>
  </si>
  <si>
    <t>nhelkine9@example.com</t>
  </si>
  <si>
    <t>9 Loftsgordon Pass</t>
  </si>
  <si>
    <t>Pippo Witherington</t>
  </si>
  <si>
    <t>pwitheringtonea@networkadvertising.org</t>
  </si>
  <si>
    <t>+1 (810) 202-8870</t>
  </si>
  <si>
    <t>63 School Crossing</t>
  </si>
  <si>
    <t>Tildie Tilzey</t>
  </si>
  <si>
    <t>ttilzeyeb@hostgator.com</t>
  </si>
  <si>
    <t>+1 (314) 876-7205</t>
  </si>
  <si>
    <t>2812 Westend Hill</t>
  </si>
  <si>
    <t>Cindra Burling</t>
  </si>
  <si>
    <t>+1 (518) 562-5402</t>
  </si>
  <si>
    <t>5461 Anniversary Crossing</t>
  </si>
  <si>
    <t>Schenectady</t>
  </si>
  <si>
    <t>Channa Belamy</t>
  </si>
  <si>
    <t>+1 (863) 303-5561</t>
  </si>
  <si>
    <t>14 American Ash Parkway</t>
  </si>
  <si>
    <t>Lakeland</t>
  </si>
  <si>
    <t>Karl Imorts</t>
  </si>
  <si>
    <t>kimortsee@alexa.com</t>
  </si>
  <si>
    <t>+1 (321) 156-1160</t>
  </si>
  <si>
    <t>250 Elmside Junction</t>
  </si>
  <si>
    <t>Melbourne</t>
  </si>
  <si>
    <t>44086-16292-EU</t>
  </si>
  <si>
    <t>Philippine Starte</t>
  </si>
  <si>
    <t>pstarteef@accuweather.com</t>
  </si>
  <si>
    <t>+1 (713) 329-2578</t>
  </si>
  <si>
    <t>2904 Monterey Plaza</t>
  </si>
  <si>
    <t>Mag Armistead</t>
  </si>
  <si>
    <t>marmisteadeg@blogtalkradio.com</t>
  </si>
  <si>
    <t>+1 (504) 611-3400</t>
  </si>
  <si>
    <t>805 Kenwood Plaza</t>
  </si>
  <si>
    <t>15451-65859-BG</t>
  </si>
  <si>
    <t>Janela Lemerle</t>
  </si>
  <si>
    <t>jlemerleeh@ustream.tv</t>
  </si>
  <si>
    <t>+1 (405) 469-7785</t>
  </si>
  <si>
    <t>1 Myrtle Hill</t>
  </si>
  <si>
    <t>Vasili Upstone</t>
  </si>
  <si>
    <t>vupstoneei@google.pl</t>
  </si>
  <si>
    <t>+1 (785) 366-9983</t>
  </si>
  <si>
    <t>7 Dunning Trail</t>
  </si>
  <si>
    <t>Berty Beelby</t>
  </si>
  <si>
    <t>bbeelbyej@rediff.com</t>
  </si>
  <si>
    <t>+353 (537) 360-4393</t>
  </si>
  <si>
    <t>844 Sachs Avenue</t>
  </si>
  <si>
    <t>Lucan</t>
  </si>
  <si>
    <t>Erny Stenyng</t>
  </si>
  <si>
    <t>+1 (217) 450-8384</t>
  </si>
  <si>
    <t>8 Pond Parkway</t>
  </si>
  <si>
    <t>Edin Yantsurev</t>
  </si>
  <si>
    <t>+1 (856) 793-3491</t>
  </si>
  <si>
    <t>208 Main Park</t>
  </si>
  <si>
    <t>Camden</t>
  </si>
  <si>
    <t>Webb Speechly</t>
  </si>
  <si>
    <t>wspeechlyem@amazon.com</t>
  </si>
  <si>
    <t>+1 (206) 440-5750</t>
  </si>
  <si>
    <t>5 Helena Center</t>
  </si>
  <si>
    <t>Irvine Phillpot</t>
  </si>
  <si>
    <t>iphillpoten@buzzfeed.com</t>
  </si>
  <si>
    <t>+44 (610) 826-3107</t>
  </si>
  <si>
    <t>07208 Eastlawn Drive</t>
  </si>
  <si>
    <t>Lem Pennacci</t>
  </si>
  <si>
    <t>lpennaccieo@statcounter.com</t>
  </si>
  <si>
    <t>+1 (254) 597-0519</t>
  </si>
  <si>
    <t>23 Kinsman Way</t>
  </si>
  <si>
    <t>Waco</t>
  </si>
  <si>
    <t>Starr Arpin</t>
  </si>
  <si>
    <t>sarpinep@moonfruit.com</t>
  </si>
  <si>
    <t>+1 (804) 588-4160</t>
  </si>
  <si>
    <t>12 Bobwhite Road</t>
  </si>
  <si>
    <t>Donny Fries</t>
  </si>
  <si>
    <t>dfrieseq@cargocollective.com</t>
  </si>
  <si>
    <t>+1 (419) 138-9171</t>
  </si>
  <si>
    <t>404 Granby Trail</t>
  </si>
  <si>
    <t>Rana Sharer</t>
  </si>
  <si>
    <t>rsharerer@flavors.me</t>
  </si>
  <si>
    <t>+1 (304) 632-1951</t>
  </si>
  <si>
    <t>0 Granby Parkway</t>
  </si>
  <si>
    <t>Nannie Naseby</t>
  </si>
  <si>
    <t>nnasebyes@umich.edu</t>
  </si>
  <si>
    <t>+1 (407) 225-7234</t>
  </si>
  <si>
    <t>84666 Melvin Street</t>
  </si>
  <si>
    <t>Winter Haven</t>
  </si>
  <si>
    <t>Rea Offell</t>
  </si>
  <si>
    <t>+1 (214) 171-1701</t>
  </si>
  <si>
    <t>3356 Ruskin Way</t>
  </si>
  <si>
    <t>Kris O'Cullen</t>
  </si>
  <si>
    <t>koculleneu@ca.gov</t>
  </si>
  <si>
    <t>+353 (284) 183-7528</t>
  </si>
  <si>
    <t>39 Chinook Crossing</t>
  </si>
  <si>
    <t>Timoteo Glisane</t>
  </si>
  <si>
    <t>+353 (316) 279-4429</t>
  </si>
  <si>
    <t>2 Coolidge Crossing</t>
  </si>
  <si>
    <t>59361-00606-CU</t>
  </si>
  <si>
    <t>Wyatan Cokly</t>
  </si>
  <si>
    <t>wcoklyew@acquirethisname.com</t>
  </si>
  <si>
    <t>+1 (614) 162-7928</t>
  </si>
  <si>
    <t>51 Browning Park</t>
  </si>
  <si>
    <t>Hildegarde Brangan</t>
  </si>
  <si>
    <t>hbranganex@woothemes.com</t>
  </si>
  <si>
    <t>5 Pleasure Junction</t>
  </si>
  <si>
    <t>Amii Gallyon</t>
  </si>
  <si>
    <t>agallyoney@engadget.com</t>
  </si>
  <si>
    <t>229 Spohn Center</t>
  </si>
  <si>
    <t>Naperville</t>
  </si>
  <si>
    <t>Birgit Domange</t>
  </si>
  <si>
    <t>bdomangeez@yahoo.co.jp</t>
  </si>
  <si>
    <t>5 Sherman Drive</t>
  </si>
  <si>
    <t>Killian Osler</t>
  </si>
  <si>
    <t>koslerf0@gmpg.org</t>
  </si>
  <si>
    <t>+1 (517) 647-5356</t>
  </si>
  <si>
    <t>81 Stuart Street</t>
  </si>
  <si>
    <t>Lora Dukes</t>
  </si>
  <si>
    <t>+353 (963) 987-6580</t>
  </si>
  <si>
    <t>4 Lakewood Gardens Lane</t>
  </si>
  <si>
    <t>Boyle</t>
  </si>
  <si>
    <t>Zack Pellett</t>
  </si>
  <si>
    <t>zpellettf2@dailymotion.com</t>
  </si>
  <si>
    <t>+1 (318) 218-5955</t>
  </si>
  <si>
    <t>0 Lukken Court</t>
  </si>
  <si>
    <t>Ilaire Sprakes</t>
  </si>
  <si>
    <t>isprakesf3@spiegel.de</t>
  </si>
  <si>
    <t>+1 (408) 319-9787</t>
  </si>
  <si>
    <t>1969 Lakeland Avenue</t>
  </si>
  <si>
    <t>Heda Fromant</t>
  </si>
  <si>
    <t>hfromantf4@ucsd.edu</t>
  </si>
  <si>
    <t>+1 (610) 156-1700</t>
  </si>
  <si>
    <t>3341 Cascade Park</t>
  </si>
  <si>
    <t>Rufus Flear</t>
  </si>
  <si>
    <t>rflearf5@artisteer.com</t>
  </si>
  <si>
    <t>+44 (271) 881-4912</t>
  </si>
  <si>
    <t>30 Mayer Terrace</t>
  </si>
  <si>
    <t>Dom Milella</t>
  </si>
  <si>
    <t>+353 (361) 732-3444</t>
  </si>
  <si>
    <t>87 Cascade Crossing</t>
  </si>
  <si>
    <t>Manorhamilton</t>
  </si>
  <si>
    <t>H16</t>
  </si>
  <si>
    <t>64247-71448-NK</t>
  </si>
  <si>
    <t>Almire MacAless</t>
  </si>
  <si>
    <t>+1 (410) 274-0692</t>
  </si>
  <si>
    <t>897 Del Mar Center</t>
  </si>
  <si>
    <t>Bette-ann Munden</t>
  </si>
  <si>
    <t>bmundenf8@elpais.com</t>
  </si>
  <si>
    <t>+1 (405) 290-3207</t>
  </si>
  <si>
    <t>465 Oxford Street</t>
  </si>
  <si>
    <t>Wilek Lightollers</t>
  </si>
  <si>
    <t>wlightollersf9@baidu.com</t>
  </si>
  <si>
    <t>+1 (646) 793-8756</t>
  </si>
  <si>
    <t>8 Sunnyside Lane</t>
  </si>
  <si>
    <t>Nick Brakespear</t>
  </si>
  <si>
    <t>nbrakespearfa@rediff.com</t>
  </si>
  <si>
    <t>+1 (973) 380-3976</t>
  </si>
  <si>
    <t>2 Jenna Hill</t>
  </si>
  <si>
    <t>Malynda Glawsop</t>
  </si>
  <si>
    <t>mglawsopfb@reverbnation.com</t>
  </si>
  <si>
    <t>+1 (203) 608-9937</t>
  </si>
  <si>
    <t>682 Express Court</t>
  </si>
  <si>
    <t>Granville Alberts</t>
  </si>
  <si>
    <t>galbertsfc@etsy.com</t>
  </si>
  <si>
    <t>+44 (788) 686-0408</t>
  </si>
  <si>
    <t>0 Pierstorff Center</t>
  </si>
  <si>
    <t>Vasily Polglase</t>
  </si>
  <si>
    <t>vpolglasefd@about.me</t>
  </si>
  <si>
    <t>63 Maryland Trail</t>
  </si>
  <si>
    <t>Madelaine Sharples</t>
  </si>
  <si>
    <t>+44 (572) 727-1868</t>
  </si>
  <si>
    <t>0 Mayfield Avenue</t>
  </si>
  <si>
    <t>IV1</t>
  </si>
  <si>
    <t>Sigfrid Busch</t>
  </si>
  <si>
    <t>sbuschff@so-net.ne.jp</t>
  </si>
  <si>
    <t>+353 (953) 333-8754</t>
  </si>
  <si>
    <t>6666 Express Pass</t>
  </si>
  <si>
    <t>Bantry</t>
  </si>
  <si>
    <t>P75</t>
  </si>
  <si>
    <t>Cissiee Raisbeck</t>
  </si>
  <si>
    <t>craisbeckfg@webnode.com</t>
  </si>
  <si>
    <t>8026 Nobel Parkway</t>
  </si>
  <si>
    <t>30256-29772-KK</t>
  </si>
  <si>
    <t>Leslie Laughton</t>
  </si>
  <si>
    <t>+1 (321) 828-8078</t>
  </si>
  <si>
    <t>79 Acker Point</t>
  </si>
  <si>
    <t>Orlando</t>
  </si>
  <si>
    <t>Kenton Wetherick</t>
  </si>
  <si>
    <t>+1 (859) 628-7241</t>
  </si>
  <si>
    <t>6976 Knutson Lane</t>
  </si>
  <si>
    <t>Reamonn Aynold</t>
  </si>
  <si>
    <t>raynoldfj@ustream.tv</t>
  </si>
  <si>
    <t>+1 (414) 429-0919</t>
  </si>
  <si>
    <t>0380 Orin Road</t>
  </si>
  <si>
    <t>Hatty Dovydenas</t>
  </si>
  <si>
    <t>+1 (281) 416-9557</t>
  </si>
  <si>
    <t>227 Huxley Hill</t>
  </si>
  <si>
    <t>Amarillo</t>
  </si>
  <si>
    <t>Nathaniel Bloxland</t>
  </si>
  <si>
    <t>+353 (652) 208-7526</t>
  </si>
  <si>
    <t>04385 Tony Alley</t>
  </si>
  <si>
    <t>Daingean</t>
  </si>
  <si>
    <t>E91</t>
  </si>
  <si>
    <t>Brendan Grece</t>
  </si>
  <si>
    <t>bgrecefm@naver.com</t>
  </si>
  <si>
    <t>+44 (933) 508-3795</t>
  </si>
  <si>
    <t>5 Butterfield Plaza</t>
  </si>
  <si>
    <t>Halton</t>
  </si>
  <si>
    <t>LS9</t>
  </si>
  <si>
    <t>11107-57605-HS</t>
  </si>
  <si>
    <t>Steffie Maddrell</t>
  </si>
  <si>
    <t>smaddrellfn@123-reg.co.uk</t>
  </si>
  <si>
    <t>+1 (770) 714-7866</t>
  </si>
  <si>
    <t>39 Shasta Way</t>
  </si>
  <si>
    <t>Abbe Thys</t>
  </si>
  <si>
    <t>athysfo@cdc.gov</t>
  </si>
  <si>
    <t>+1 (865) 217-6208</t>
  </si>
  <si>
    <t>847 Sloan Parkway</t>
  </si>
  <si>
    <t>Jackquelin Chugg</t>
  </si>
  <si>
    <t>jchuggfp@about.me</t>
  </si>
  <si>
    <t>+1 (913) 466-8319</t>
  </si>
  <si>
    <t>973 Kings Hill</t>
  </si>
  <si>
    <t>Audra Kelston</t>
  </si>
  <si>
    <t>akelstonfq@sakura.ne.jp</t>
  </si>
  <si>
    <t>+1 (954) 981-8804</t>
  </si>
  <si>
    <t>9522 Oak Valley Way</t>
  </si>
  <si>
    <t>Elvina Angel</t>
  </si>
  <si>
    <t>+353 (921) 742-1111</t>
  </si>
  <si>
    <t>4 Hanson Parkway</t>
  </si>
  <si>
    <t>Claiborne Mottram</t>
  </si>
  <si>
    <t>cmottramfs@harvard.edu</t>
  </si>
  <si>
    <t>+1 (512) 333-9861</t>
  </si>
  <si>
    <t>5 Monument Point</t>
  </si>
  <si>
    <t>66005-20240-MI</t>
  </si>
  <si>
    <t>Dilly Marrison</t>
  </si>
  <si>
    <t>dmarrisonft@geocities.jp</t>
  </si>
  <si>
    <t>+1 (216) 996-5932</t>
  </si>
  <si>
    <t>23 Hallows Plaza</t>
  </si>
  <si>
    <t>Donalt Sangwin</t>
  </si>
  <si>
    <t>dsangwinfu@weebly.com</t>
  </si>
  <si>
    <t>+1 (301) 879-4079</t>
  </si>
  <si>
    <t>47 Granby Junction</t>
  </si>
  <si>
    <t>Hyattsville</t>
  </si>
  <si>
    <t>Elizabet Aizikowitz</t>
  </si>
  <si>
    <t>eaizikowitzfv@virginia.edu</t>
  </si>
  <si>
    <t>+44 (148) 635-3706</t>
  </si>
  <si>
    <t>7835 Namekagon Alley</t>
  </si>
  <si>
    <t>Ashley</t>
  </si>
  <si>
    <t>SN13</t>
  </si>
  <si>
    <t>Herbie Peppard</t>
  </si>
  <si>
    <t>2 International Lane</t>
  </si>
  <si>
    <t>Cornie Venour</t>
  </si>
  <si>
    <t>cvenourfx@ask.com</t>
  </si>
  <si>
    <t>+1 (318) 578-8039</t>
  </si>
  <si>
    <t>90 Commercial Pass</t>
  </si>
  <si>
    <t>Maggy Harby</t>
  </si>
  <si>
    <t>mharbyfy@163.com</t>
  </si>
  <si>
    <t>69 Jackson Junction</t>
  </si>
  <si>
    <t>Reggie Thickpenny</t>
  </si>
  <si>
    <t>rthickpennyfz@cafepress.com</t>
  </si>
  <si>
    <t>+1 (213) 234-9242</t>
  </si>
  <si>
    <t>791 School Center</t>
  </si>
  <si>
    <t>Phyllys Ormerod</t>
  </si>
  <si>
    <t>pormerodg0@redcross.org</t>
  </si>
  <si>
    <t>+1 (919) 491-2772</t>
  </si>
  <si>
    <t>04 Arrowood Court</t>
  </si>
  <si>
    <t>Durham</t>
  </si>
  <si>
    <t>Don Flintiff</t>
  </si>
  <si>
    <t>dflintiffg1@e-recht24.de</t>
  </si>
  <si>
    <t>7 Helena Junction</t>
  </si>
  <si>
    <t>London</t>
  </si>
  <si>
    <t>WC1B</t>
  </si>
  <si>
    <t>Tymon Zanetti</t>
  </si>
  <si>
    <t>tzanettig2@gravatar.com</t>
  </si>
  <si>
    <t>+353 (351) 897-2630</t>
  </si>
  <si>
    <t>561 Cherokee Trail</t>
  </si>
  <si>
    <t>Loughrea</t>
  </si>
  <si>
    <t>H62</t>
  </si>
  <si>
    <t>09530-56210-WO</t>
  </si>
  <si>
    <t>Bili Follet</t>
  </si>
  <si>
    <t>bfolletg3@a8.net</t>
  </si>
  <si>
    <t>+353 (147) 609-3789</t>
  </si>
  <si>
    <t>91 Darwin Circle</t>
  </si>
  <si>
    <t>Reinaldos Kirtley</t>
  </si>
  <si>
    <t>rkirtleyg4@hatena.ne.jp</t>
  </si>
  <si>
    <t>+1 (626) 635-6367</t>
  </si>
  <si>
    <t>6356 Di Loreto Road</t>
  </si>
  <si>
    <t>Carney Clemencet</t>
  </si>
  <si>
    <t>cclemencetg5@weather.com</t>
  </si>
  <si>
    <t>09240 Arkansas Point</t>
  </si>
  <si>
    <t>Russell Donet</t>
  </si>
  <si>
    <t>rdonetg6@oakley.com</t>
  </si>
  <si>
    <t>+1 (804) 583-2067</t>
  </si>
  <si>
    <t>1 Petterle Terrace</t>
  </si>
  <si>
    <t>Sidney Gawen</t>
  </si>
  <si>
    <t>sgaweng7@creativecommons.org</t>
  </si>
  <si>
    <t>+1 (571) 317-3089</t>
  </si>
  <si>
    <t>9231 Stang Drive</t>
  </si>
  <si>
    <t>Rickey Readie</t>
  </si>
  <si>
    <t>rreadieg8@guardian.co.uk</t>
  </si>
  <si>
    <t>+1 (775) 993-8273</t>
  </si>
  <si>
    <t>8 Everett Court</t>
  </si>
  <si>
    <t>64328-37891-JA</t>
  </si>
  <si>
    <t>Conchita Dietzler</t>
  </si>
  <si>
    <t>cdietzlerg9@goo.gl</t>
  </si>
  <si>
    <t>+353 (428) 656-7060</t>
  </si>
  <si>
    <t>1 Thierer Parkway</t>
  </si>
  <si>
    <t>Zilvia Claisse</t>
  </si>
  <si>
    <t>+1 (612) 477-9298</t>
  </si>
  <si>
    <t>529 Judy Circle</t>
  </si>
  <si>
    <t>Bar O' Mahony</t>
  </si>
  <si>
    <t>bogb@elpais.com</t>
  </si>
  <si>
    <t>478 Harper Junction</t>
  </si>
  <si>
    <t>Valenka Stansbury</t>
  </si>
  <si>
    <t>vstansburygc@unblog.fr</t>
  </si>
  <si>
    <t>+1 (915) 530-3435</t>
  </si>
  <si>
    <t>10283 Ramsey Hill</t>
  </si>
  <si>
    <t>Daniel Heinonen</t>
  </si>
  <si>
    <t>dheinonengd@printfriendly.com</t>
  </si>
  <si>
    <t>715 Kropf Hill</t>
  </si>
  <si>
    <t>Decatur</t>
  </si>
  <si>
    <t>Jewelle Shenton</t>
  </si>
  <si>
    <t>jshentonge@google.com.hk</t>
  </si>
  <si>
    <t>+1 (650) 712-0135</t>
  </si>
  <si>
    <t>46367 Waubesa Hill</t>
  </si>
  <si>
    <t>Jennifer Wilkisson</t>
  </si>
  <si>
    <t>jwilkissongf@nba.com</t>
  </si>
  <si>
    <t>26051 Golf Course Road</t>
  </si>
  <si>
    <t>Huntington Beach</t>
  </si>
  <si>
    <t>Kylie Mowat</t>
  </si>
  <si>
    <t>+1 (206) 275-3973</t>
  </si>
  <si>
    <t>06512 Shopko Court</t>
  </si>
  <si>
    <t>Cody Verissimo</t>
  </si>
  <si>
    <t>cverissimogh@theglobeandmail.com</t>
  </si>
  <si>
    <t>18 Bluestem Avenue</t>
  </si>
  <si>
    <t>Gabriel Starcks</t>
  </si>
  <si>
    <t>gstarcksgi@abc.net.au</t>
  </si>
  <si>
    <t>+1 (423) 903-3146</t>
  </si>
  <si>
    <t>5 Northland Alley</t>
  </si>
  <si>
    <t>Darby Dummer</t>
  </si>
  <si>
    <t>6664 Huxley Place</t>
  </si>
  <si>
    <t>Manchester</t>
  </si>
  <si>
    <t>M14</t>
  </si>
  <si>
    <t>Kienan Scholard</t>
  </si>
  <si>
    <t>kscholardgk@sbwire.com</t>
  </si>
  <si>
    <t>+1 (614) 199-9032</t>
  </si>
  <si>
    <t>47910 Longview Place</t>
  </si>
  <si>
    <t>Bo Kindley</t>
  </si>
  <si>
    <t>bkindleygl@wikimedia.org</t>
  </si>
  <si>
    <t>+1 (650) 799-2315</t>
  </si>
  <si>
    <t>2 Village Plaza</t>
  </si>
  <si>
    <t>Krissie Hammett</t>
  </si>
  <si>
    <t>khammettgm@dmoz.org</t>
  </si>
  <si>
    <t>+1 (415) 825-4799</t>
  </si>
  <si>
    <t>798 Grover Lane</t>
  </si>
  <si>
    <t>Alisha Hulburt</t>
  </si>
  <si>
    <t>ahulburtgn@fda.gov</t>
  </si>
  <si>
    <t>7997 Artisan Crossing</t>
  </si>
  <si>
    <t>Peyter Lauritzen</t>
  </si>
  <si>
    <t>plauritzengo@photobucket.com</t>
  </si>
  <si>
    <t>+1 (215) 308-0788</t>
  </si>
  <si>
    <t>833 Monument Circle</t>
  </si>
  <si>
    <t>Aurelia Burgwin</t>
  </si>
  <si>
    <t>aburgwingp@redcross.org</t>
  </si>
  <si>
    <t>+1 (314) 407-3962</t>
  </si>
  <si>
    <t>0 Amoth Alley</t>
  </si>
  <si>
    <t>Emalee Rolin</t>
  </si>
  <si>
    <t>erolingq@google.fr</t>
  </si>
  <si>
    <t>+1 (419) 597-8743</t>
  </si>
  <si>
    <t>2 Merry Center</t>
  </si>
  <si>
    <t>Donavon Fowle</t>
  </si>
  <si>
    <t>dfowlegr@epa.gov</t>
  </si>
  <si>
    <t>1 Mockingbird Trail</t>
  </si>
  <si>
    <t>Jorge Bettison</t>
  </si>
  <si>
    <t>+353 (782) 457-9198</t>
  </si>
  <si>
    <t>3336 Lien Plaza</t>
  </si>
  <si>
    <t>Wang Powlesland</t>
  </si>
  <si>
    <t>wpowleslandgt@soundcloud.com</t>
  </si>
  <si>
    <t>+1 (412) 453-4798</t>
  </si>
  <si>
    <t>2 Novick Junction</t>
  </si>
  <si>
    <t>Pittsburgh</t>
  </si>
  <si>
    <t>73171-33001-FC</t>
  </si>
  <si>
    <t>Brendin Peattie</t>
  </si>
  <si>
    <t>bpeattiegu@imgur.com</t>
  </si>
  <si>
    <t>+1 (954) 385-1889</t>
  </si>
  <si>
    <t>4135 Burrows Court</t>
  </si>
  <si>
    <t>Laurence Ellingham</t>
  </si>
  <si>
    <t>lellinghamgv@sciencedaily.com</t>
  </si>
  <si>
    <t>+1 (318) 670-8027</t>
  </si>
  <si>
    <t>4286 Kingsford Crossing</t>
  </si>
  <si>
    <t>Billy Neiland</t>
  </si>
  <si>
    <t>02971 Alpine Court</t>
  </si>
  <si>
    <t>Ancell Fendt</t>
  </si>
  <si>
    <t>afendtgx@forbes.com</t>
  </si>
  <si>
    <t>+1 (414) 811-7606</t>
  </si>
  <si>
    <t>6 Rutledge Trail</t>
  </si>
  <si>
    <t>Angelia Cleyburn</t>
  </si>
  <si>
    <t>acleyburngy@lycos.com</t>
  </si>
  <si>
    <t>+1 (754) 355-3802</t>
  </si>
  <si>
    <t>45127 Melvin Avenue</t>
  </si>
  <si>
    <t>Temple Castiglione</t>
  </si>
  <si>
    <t>tcastiglionegz@xing.com</t>
  </si>
  <si>
    <t>+1 (318) 820-6128</t>
  </si>
  <si>
    <t>0915 Novick Avenue</t>
  </si>
  <si>
    <t>Betti Lacasa</t>
  </si>
  <si>
    <t>+353 (930) 704-1778</t>
  </si>
  <si>
    <t>4 Lindbergh Trail</t>
  </si>
  <si>
    <t>Gunilla Lynch</t>
  </si>
  <si>
    <t>+1 (916) 626-5223</t>
  </si>
  <si>
    <t>9945 Eagan Circle</t>
  </si>
  <si>
    <t>62762-19458-UY</t>
  </si>
  <si>
    <t>Vita Pummery</t>
  </si>
  <si>
    <t>+1 (615) 549-8774</t>
  </si>
  <si>
    <t>999 Sachtjen Avenue</t>
  </si>
  <si>
    <t>Shay Couronne</t>
  </si>
  <si>
    <t>scouronneh3@mozilla.org</t>
  </si>
  <si>
    <t>+1 (701) 894-8081</t>
  </si>
  <si>
    <t>67 David Lane</t>
  </si>
  <si>
    <t>Linus Flippelli</t>
  </si>
  <si>
    <t>lflippellih4@github.io</t>
  </si>
  <si>
    <t>+44 (200) 860-6521</t>
  </si>
  <si>
    <t>3657 International Terrace</t>
  </si>
  <si>
    <t>Middleton</t>
  </si>
  <si>
    <t>LE16</t>
  </si>
  <si>
    <t>Rachelle Elizabeth</t>
  </si>
  <si>
    <t>relizabethh5@live.com</t>
  </si>
  <si>
    <t>+1 (918) 203-3263</t>
  </si>
  <si>
    <t>2668 Dixon Plaza</t>
  </si>
  <si>
    <t>Innis Renhard</t>
  </si>
  <si>
    <t>irenhardh6@i2i.jp</t>
  </si>
  <si>
    <t>+1 (646) 225-6560</t>
  </si>
  <si>
    <t>73184 Fieldstone Junction</t>
  </si>
  <si>
    <t>Winne Roche</t>
  </si>
  <si>
    <t>wrocheh7@xinhuanet.com</t>
  </si>
  <si>
    <t>+1 (317) 439-5584</t>
  </si>
  <si>
    <t>378 Scofield Place</t>
  </si>
  <si>
    <t>Seminole</t>
  </si>
  <si>
    <t>94022-69223-DP</t>
  </si>
  <si>
    <t>Josy Bus</t>
  </si>
  <si>
    <t>jbush8@guardian.co.uk</t>
  </si>
  <si>
    <t>+353 (439) 947-1816</t>
  </si>
  <si>
    <t>548 Melvin Pass</t>
  </si>
  <si>
    <t>Cordy Odgaard</t>
  </si>
  <si>
    <t>codgaardh9@nsw.gov.au</t>
  </si>
  <si>
    <t>+1 (503) 203-1484</t>
  </si>
  <si>
    <t>5 Florence Court</t>
  </si>
  <si>
    <t>Bertine Byrd</t>
  </si>
  <si>
    <t>bbyrdha@4shared.com</t>
  </si>
  <si>
    <t>3482 Morning Circle</t>
  </si>
  <si>
    <t>Nelie Garnson</t>
  </si>
  <si>
    <t>+44 (141) 640-7113</t>
  </si>
  <si>
    <t>821 Annamark Park</t>
  </si>
  <si>
    <t>Merton</t>
  </si>
  <si>
    <t>SW19</t>
  </si>
  <si>
    <t>Dianne Chardin</t>
  </si>
  <si>
    <t>dchardinhc@nhs.uk</t>
  </si>
  <si>
    <t>6495 Warrior Point</t>
  </si>
  <si>
    <t>Ballybofey</t>
  </si>
  <si>
    <t>V23</t>
  </si>
  <si>
    <t>Hailee Radbone</t>
  </si>
  <si>
    <t>hradbonehd@newsvine.com</t>
  </si>
  <si>
    <t>+1 (415) 968-9559</t>
  </si>
  <si>
    <t>265 Maple Parkway</t>
  </si>
  <si>
    <t>Wallis Bernth</t>
  </si>
  <si>
    <t>wbernthhe@miitbeian.gov.cn</t>
  </si>
  <si>
    <t>+1 (412) 597-3861</t>
  </si>
  <si>
    <t>5 Ramsey Plaza</t>
  </si>
  <si>
    <t>Byron Acarson</t>
  </si>
  <si>
    <t>bacarsonhf@cnn.com</t>
  </si>
  <si>
    <t>+1 (713) 418-6385</t>
  </si>
  <si>
    <t>0 Bay Center</t>
  </si>
  <si>
    <t>Faunie Brigham</t>
  </si>
  <si>
    <t>fbrighamhg@blog.com</t>
  </si>
  <si>
    <t>+353 (620) 657-2946</t>
  </si>
  <si>
    <t>7246 Green Pass</t>
  </si>
  <si>
    <t>Castlerea</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</si>
  <si>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</si>
  <si>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</si>
  <si>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</si>
  <si>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</si>
  <si>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</si>
  <si>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</si>
  <si>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</si>
  <si>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</si>
  <si>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</si>
  <si>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</si>
  <si>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</si>
  <si>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</si>
  <si>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</si>
  <si>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Marjorie Yoxen</t>
  </si>
  <si>
    <t>myoxenhk@google.com</t>
  </si>
  <si>
    <t>+1 (213) 241-8051</t>
  </si>
  <si>
    <t>84 Oak Valley Drive</t>
  </si>
  <si>
    <t>Gaspar McGavin</t>
  </si>
  <si>
    <t>gmcgavinhl@histats.com</t>
  </si>
  <si>
    <t>+1 (570) 745-7589</t>
  </si>
  <si>
    <t>573 Anhalt Park</t>
  </si>
  <si>
    <t>Lindy Uttermare</t>
  </si>
  <si>
    <t>luttermarehm@engadget.com</t>
  </si>
  <si>
    <t>+1 (817) 793-6871</t>
  </si>
  <si>
    <t>77 Lake View Road</t>
  </si>
  <si>
    <t>Eal D'Ambrogio</t>
  </si>
  <si>
    <t>edambrogiohn@techcrunch.com</t>
  </si>
  <si>
    <t>+1 (816) 196-1729</t>
  </si>
  <si>
    <t>32 Darwin Court</t>
  </si>
  <si>
    <t>Carolee Winchcombe</t>
  </si>
  <si>
    <t>cwinchcombeho@jiathis.com</t>
  </si>
  <si>
    <t>+1 (501) 772-4397</t>
  </si>
  <si>
    <t>687 Bluestem Point</t>
  </si>
  <si>
    <t>Benedikta Paumier</t>
  </si>
  <si>
    <t>bpaumierhp@umn.edu</t>
  </si>
  <si>
    <t>+353 (777) 856-8236</t>
  </si>
  <si>
    <t>319 Carioca Alley</t>
  </si>
  <si>
    <t>Ballisodare</t>
  </si>
  <si>
    <t>Neville Piatto</t>
  </si>
  <si>
    <t>+353 (573) 561-9754</t>
  </si>
  <si>
    <t>118 Vermont Junction</t>
  </si>
  <si>
    <t>Jeno Capey</t>
  </si>
  <si>
    <t>jcapeyhr@bravesites.com</t>
  </si>
  <si>
    <t>+1 (814) 974-7878</t>
  </si>
  <si>
    <t>9 Evergreen Circle</t>
  </si>
  <si>
    <t>05503-73375-RU</t>
  </si>
  <si>
    <t>Carmella Bruffell</t>
  </si>
  <si>
    <t>+44 (138) 190-7521</t>
  </si>
  <si>
    <t>996 Meadow Valley Point</t>
  </si>
  <si>
    <t>Yardley Basill</t>
  </si>
  <si>
    <t>ybasillht@theguardian.com</t>
  </si>
  <si>
    <t>+1 (412) 297-2806</t>
  </si>
  <si>
    <t>10675 Loomis Place</t>
  </si>
  <si>
    <t>Maggy Baistow</t>
  </si>
  <si>
    <t>mbaistowhu@i2i.jp</t>
  </si>
  <si>
    <t>+44 (876) 508-3376</t>
  </si>
  <si>
    <t>9531 Dexter Drive</t>
  </si>
  <si>
    <t>Ford</t>
  </si>
  <si>
    <t>GL54</t>
  </si>
  <si>
    <t>Courtney Pallant</t>
  </si>
  <si>
    <t>cpallanthv@typepad.com</t>
  </si>
  <si>
    <t>117 American Ash Crossing</t>
  </si>
  <si>
    <t>Marne Mingey</t>
  </si>
  <si>
    <t>+1 (786) 445-8879</t>
  </si>
  <si>
    <t>7 South Parkway</t>
  </si>
  <si>
    <t>Denny O' Ronan</t>
  </si>
  <si>
    <t>dohx@redcross.org</t>
  </si>
  <si>
    <t>+1 (325) 276-3690</t>
  </si>
  <si>
    <t>92 Kingsford Court</t>
  </si>
  <si>
    <t>San Angelo</t>
  </si>
  <si>
    <t>Dottie Rallin</t>
  </si>
  <si>
    <t>drallinhy@howstuffworks.com</t>
  </si>
  <si>
    <t>+1 (518) 981-1531</t>
  </si>
  <si>
    <t>13617 Harbort Lane</t>
  </si>
  <si>
    <t>Ardith Chill</t>
  </si>
  <si>
    <t>achillhz@epa.gov</t>
  </si>
  <si>
    <t>+44 (411) 344-1320</t>
  </si>
  <si>
    <t>677 Bartillon Avenue</t>
  </si>
  <si>
    <t>Thorpe</t>
  </si>
  <si>
    <t>BD23</t>
  </si>
  <si>
    <t>Tuckie Mathonnet</t>
  </si>
  <si>
    <t>tmathonneti0@google.co.jp</t>
  </si>
  <si>
    <t>+1 (614) 781-0396</t>
  </si>
  <si>
    <t>407 Roth Circle</t>
  </si>
  <si>
    <t>Charmane Denys</t>
  </si>
  <si>
    <t>cdenysi1@is.gd</t>
  </si>
  <si>
    <t>+44 (341) 297-2539</t>
  </si>
  <si>
    <t>480 Shopko Street</t>
  </si>
  <si>
    <t>Carlton</t>
  </si>
  <si>
    <t>DL8</t>
  </si>
  <si>
    <t>Cecily Stebbings</t>
  </si>
  <si>
    <t>cstebbingsi2@drupal.org</t>
  </si>
  <si>
    <t>+1 (951) 986-4062</t>
  </si>
  <si>
    <t>6 Green Ridge Drive</t>
  </si>
  <si>
    <t>Giana Tonnesen</t>
  </si>
  <si>
    <t>+1 (202) 931-2413</t>
  </si>
  <si>
    <t>041 Lighthouse Bay Center</t>
  </si>
  <si>
    <t>Rhetta Zywicki</t>
  </si>
  <si>
    <t>rzywickii4@ifeng.com</t>
  </si>
  <si>
    <t>18 Ruskin Plaza</t>
  </si>
  <si>
    <t>Ballinteer</t>
  </si>
  <si>
    <t>Almeria Burgett</t>
  </si>
  <si>
    <t>aburgetti5@moonfruit.com</t>
  </si>
  <si>
    <t>+1 (419) 372-4746</t>
  </si>
  <si>
    <t>50879 Reindahl Road</t>
  </si>
  <si>
    <t>Marvin Malloy</t>
  </si>
  <si>
    <t>mmalloyi6@seattletimes.com</t>
  </si>
  <si>
    <t>+1 (202) 284-7115</t>
  </si>
  <si>
    <t>2 Ohio Drive</t>
  </si>
  <si>
    <t>Maxim McParland</t>
  </si>
  <si>
    <t>mmcparlandi7@w3.org</t>
  </si>
  <si>
    <t>17 Valley Edge Terrace</t>
  </si>
  <si>
    <t>Cedar Rapids</t>
  </si>
  <si>
    <t>Sylas Jennaroy</t>
  </si>
  <si>
    <t>sjennaroyi8@purevolume.com</t>
  </si>
  <si>
    <t>22 South Court</t>
  </si>
  <si>
    <t>Wren Place</t>
  </si>
  <si>
    <t>wplacei9@wsj.com</t>
  </si>
  <si>
    <t>+1 (408) 106-8863</t>
  </si>
  <si>
    <t>9 Artisan Avenue</t>
  </si>
  <si>
    <t>Sunnyvale</t>
  </si>
  <si>
    <t>10248-53779-DT</t>
  </si>
  <si>
    <t>Hewitt Jarret</t>
  </si>
  <si>
    <t>88563 Veith Circle</t>
  </si>
  <si>
    <t>Dollie Gadsden</t>
  </si>
  <si>
    <t>dgadsdenib@google.com.hk</t>
  </si>
  <si>
    <t>+353 (847) 447-7835</t>
  </si>
  <si>
    <t>70 Ludington Terrace</t>
  </si>
  <si>
    <t>Cluain Meala</t>
  </si>
  <si>
    <t>Val Wakelin</t>
  </si>
  <si>
    <t>vwakelinic@unesco.org</t>
  </si>
  <si>
    <t>+1 (517) 163-7746</t>
  </si>
  <si>
    <t>2003 Muir Lane</t>
  </si>
  <si>
    <t>Annie Campsall</t>
  </si>
  <si>
    <t>acampsallid@zimbio.com</t>
  </si>
  <si>
    <t>+1 (713) 339-5547</t>
  </si>
  <si>
    <t>52003 Burning Wood Plaza</t>
  </si>
  <si>
    <t>Shermy Moseby</t>
  </si>
  <si>
    <t>smosebyie@stanford.edu</t>
  </si>
  <si>
    <t>463 Mandrake Terrace</t>
  </si>
  <si>
    <t>Murfreesboro</t>
  </si>
  <si>
    <t>Corrie Wass</t>
  </si>
  <si>
    <t>cwassif@prweb.com</t>
  </si>
  <si>
    <t>9978 Monterey Crossing</t>
  </si>
  <si>
    <t>Ira Sjostrom</t>
  </si>
  <si>
    <t>isjostromig@pbs.org</t>
  </si>
  <si>
    <t>+1 (814) 359-4610</t>
  </si>
  <si>
    <t>68502 Stoughton Court</t>
  </si>
  <si>
    <t>71845-97930-ME</t>
  </si>
  <si>
    <t>Helli Load</t>
  </si>
  <si>
    <t>hloadih@weibo.com</t>
  </si>
  <si>
    <t>+1 (601) 387-9366</t>
  </si>
  <si>
    <t>7062 Hollow Ridge Alley</t>
  </si>
  <si>
    <t>Jermaine Branchett</t>
  </si>
  <si>
    <t>jbranchettii@bravesites.com</t>
  </si>
  <si>
    <t>+1 (806) 376-6144</t>
  </si>
  <si>
    <t>55287 Atwood Alley</t>
  </si>
  <si>
    <t>Nissie Rudland</t>
  </si>
  <si>
    <t>nrudlandij@blogs.com</t>
  </si>
  <si>
    <t>+353 (445) 224-6111</t>
  </si>
  <si>
    <t>60371 Doe Crossing Place</t>
  </si>
  <si>
    <t>Gorey</t>
  </si>
  <si>
    <t>Janella Millett</t>
  </si>
  <si>
    <t>jmillettik@addtoany.com</t>
  </si>
  <si>
    <t>+1 (919) 302-3228</t>
  </si>
  <si>
    <t>3 Novick Alley</t>
  </si>
  <si>
    <t>Ferdie Tourry</t>
  </si>
  <si>
    <t>ftourryil@google.de</t>
  </si>
  <si>
    <t>+1 (843) 243-1686</t>
  </si>
  <si>
    <t>9422 Forest Dale Circle</t>
  </si>
  <si>
    <t>Florence</t>
  </si>
  <si>
    <t>Cecil Weatherall</t>
  </si>
  <si>
    <t>cweatherallim@toplist.cz</t>
  </si>
  <si>
    <t>+1 (315) 335-0182</t>
  </si>
  <si>
    <t>218 5th Plaza</t>
  </si>
  <si>
    <t>Syracuse</t>
  </si>
  <si>
    <t>Gale Heindrick</t>
  </si>
  <si>
    <t>gheindrickin@usda.gov</t>
  </si>
  <si>
    <t>+1 (229) 111-7292</t>
  </si>
  <si>
    <t>37 Schiller Place</t>
  </si>
  <si>
    <t>Layne Imason</t>
  </si>
  <si>
    <t>limasonio@discuz.net</t>
  </si>
  <si>
    <t>9 Village Green Parkway</t>
  </si>
  <si>
    <t>Hazel Saill</t>
  </si>
  <si>
    <t>hsaillip@odnoklassniki.ru</t>
  </si>
  <si>
    <t>+1 (913) 968-8024</t>
  </si>
  <si>
    <t>3186 Bay Lane</t>
  </si>
  <si>
    <t>Hermann Larvor</t>
  </si>
  <si>
    <t>hlarvoriq@last.fm</t>
  </si>
  <si>
    <t>+1 (941) 779-2195</t>
  </si>
  <si>
    <t>65129 Becker Drive</t>
  </si>
  <si>
    <t>Bradenton</t>
  </si>
  <si>
    <t>Terri Lyford</t>
  </si>
  <si>
    <t>+1 (610) 942-2790</t>
  </si>
  <si>
    <t>00 Buell Avenue</t>
  </si>
  <si>
    <t>Allentown</t>
  </si>
  <si>
    <t>Gabey Cogan</t>
  </si>
  <si>
    <t>+1 (757) 101-9459</t>
  </si>
  <si>
    <t>05001 Continental Crossing</t>
  </si>
  <si>
    <t>Hampton</t>
  </si>
  <si>
    <t>Charin Penwarden</t>
  </si>
  <si>
    <t>cpenwardenit@mlb.com</t>
  </si>
  <si>
    <t>+353 (765) 345-5590</t>
  </si>
  <si>
    <t>1 Nobel Terrace</t>
  </si>
  <si>
    <t>Milty Middis</t>
  </si>
  <si>
    <t>mmiddisiu@dmoz.org</t>
  </si>
  <si>
    <t>+1 (316) 736-9645</t>
  </si>
  <si>
    <t>8 Schiller Point</t>
  </si>
  <si>
    <t>Wichita</t>
  </si>
  <si>
    <t>Adrianne Vairow</t>
  </si>
  <si>
    <t>avairowiv@studiopress.com</t>
  </si>
  <si>
    <t>+44 (236) 517-2586</t>
  </si>
  <si>
    <t>73486 Cardinal Terrace</t>
  </si>
  <si>
    <t>Anjanette Goldie</t>
  </si>
  <si>
    <t>agoldieiw@goo.gl</t>
  </si>
  <si>
    <t>3729 Susan Drive</t>
  </si>
  <si>
    <t>Nicky Ayris</t>
  </si>
  <si>
    <t>nayrisix@t-online.de</t>
  </si>
  <si>
    <t>+44 (627) 552-5656</t>
  </si>
  <si>
    <t>7 Reinke Circle</t>
  </si>
  <si>
    <t>Laryssa Benediktovich</t>
  </si>
  <si>
    <t>lbenediktovichiy@wunderground.com</t>
  </si>
  <si>
    <t>+1 (904) 330-1211</t>
  </si>
  <si>
    <t>5 Prairieview Drive</t>
  </si>
  <si>
    <t>Theo Jacobovitz</t>
  </si>
  <si>
    <t>tjacobovitziz@cbc.ca</t>
  </si>
  <si>
    <t>+1 (713) 642-2082</t>
  </si>
  <si>
    <t>21597 Bonner Pass</t>
  </si>
  <si>
    <t>Becca Ableson</t>
  </si>
  <si>
    <t>+1 (971) 254-5295</t>
  </si>
  <si>
    <t>69493 Hanson Place</t>
  </si>
  <si>
    <t>Jeno Druitt</t>
  </si>
  <si>
    <t>jdruittj1@feedburner.com</t>
  </si>
  <si>
    <t>+1 (650) 693-6904</t>
  </si>
  <si>
    <t>1726 1st Drive</t>
  </si>
  <si>
    <t>Deonne Shortall</t>
  </si>
  <si>
    <t>dshortallj2@wikipedia.org</t>
  </si>
  <si>
    <t>+1 (714) 917-8665</t>
  </si>
  <si>
    <t>0 Kropf Lane</t>
  </si>
  <si>
    <t>Wilton Cottier</t>
  </si>
  <si>
    <t>wcottierj3@cafepress.com</t>
  </si>
  <si>
    <t>+1 (408) 261-7902</t>
  </si>
  <si>
    <t>341 Oak Point</t>
  </si>
  <si>
    <t>Kevan Grinsted</t>
  </si>
  <si>
    <t>kgrinstedj4@google.com.br</t>
  </si>
  <si>
    <t>+353 (773) 225-6216</t>
  </si>
  <si>
    <t>3 Kennedy Plaza</t>
  </si>
  <si>
    <t>Tallaght</t>
  </si>
  <si>
    <t>Dionne Skyner</t>
  </si>
  <si>
    <t>dskynerj5@hubpages.com</t>
  </si>
  <si>
    <t>+1 (719) 937-4913</t>
  </si>
  <si>
    <t>39 Kings Junction</t>
  </si>
  <si>
    <t>Francesco Dressel</t>
  </si>
  <si>
    <t>1 Fulton Road</t>
  </si>
  <si>
    <t>09357-10966-VA</t>
  </si>
  <si>
    <t>Paola Normanvill</t>
  </si>
  <si>
    <t>pnormanvillj7@biblegateway.com</t>
  </si>
  <si>
    <t>+1 (561) 922-9845</t>
  </si>
  <si>
    <t>904 Butternut Alley</t>
  </si>
  <si>
    <t>Ambrosio Weinmann</t>
  </si>
  <si>
    <t>aweinmannj8@shinystat.com</t>
  </si>
  <si>
    <t>+1 (513) 966-3308</t>
  </si>
  <si>
    <t>8 Waywood Alley</t>
  </si>
  <si>
    <t>Elden Andriessen</t>
  </si>
  <si>
    <t>eandriessenj9@europa.eu</t>
  </si>
  <si>
    <t>+1 (314) 307-5250</t>
  </si>
  <si>
    <t>64390 Sommers Road</t>
  </si>
  <si>
    <t>Roxie Deaconson</t>
  </si>
  <si>
    <t>rdeaconsonja@archive.org</t>
  </si>
  <si>
    <t>+1 (914) 524-1161</t>
  </si>
  <si>
    <t>70166 Marcy Center</t>
  </si>
  <si>
    <t>Yonkers</t>
  </si>
  <si>
    <t>Davida Caro</t>
  </si>
  <si>
    <t>dcarojb@twitter.com</t>
  </si>
  <si>
    <t>+1 (410) 594-3041</t>
  </si>
  <si>
    <t>476 Hoepker Place</t>
  </si>
  <si>
    <t>Johna Bluck</t>
  </si>
  <si>
    <t>jbluckjc@imageshack.us</t>
  </si>
  <si>
    <t>+1 (904) 875-3139</t>
  </si>
  <si>
    <t>8387 Del Sol Drive</t>
  </si>
  <si>
    <t>Myrle Dearden</t>
  </si>
  <si>
    <t>06 Scoville Alley</t>
  </si>
  <si>
    <t>Bayside</t>
  </si>
  <si>
    <t>D13</t>
  </si>
  <si>
    <t>Jimmy Dymoke</t>
  </si>
  <si>
    <t>jdymokeje@prnewswire.com</t>
  </si>
  <si>
    <t>+353 (390) 459-9269</t>
  </si>
  <si>
    <t>8424 Milwaukee Court</t>
  </si>
  <si>
    <t>Orland Tadman</t>
  </si>
  <si>
    <t>otadmanjf@ft.com</t>
  </si>
  <si>
    <t>+1 (305) 205-3682</t>
  </si>
  <si>
    <t>94 John Wall Terrace</t>
  </si>
  <si>
    <t>Barrett Gudde</t>
  </si>
  <si>
    <t>bguddejg@dailymotion.com</t>
  </si>
  <si>
    <t>1 Buhler Trail</t>
  </si>
  <si>
    <t>Nathan Sictornes</t>
  </si>
  <si>
    <t>nsictornesjh@buzzfeed.com</t>
  </si>
  <si>
    <t>+353 (410) 713-0145</t>
  </si>
  <si>
    <t>26 Little Fleur Trail</t>
  </si>
  <si>
    <t>Vivyan Dunning</t>
  </si>
  <si>
    <t>vdunningji@independent.co.uk</t>
  </si>
  <si>
    <t>9681 Dapin Center</t>
  </si>
  <si>
    <t>Doralin Baison</t>
  </si>
  <si>
    <t>+353 (214) 406-4884</t>
  </si>
  <si>
    <t>9 Dayton Park</t>
  </si>
  <si>
    <t>Josefina Ferens</t>
  </si>
  <si>
    <t>+1 (212) 163-1916</t>
  </si>
  <si>
    <t>51 Bluejay Point</t>
  </si>
  <si>
    <t>Shelley Gehring</t>
  </si>
  <si>
    <t>sgehringjl@gnu.org</t>
  </si>
  <si>
    <t>+1 (864) 940-7075</t>
  </si>
  <si>
    <t>663 Westend Hill</t>
  </si>
  <si>
    <t>Barrie Fallowes</t>
  </si>
  <si>
    <t>bfallowesjm@purevolume.com</t>
  </si>
  <si>
    <t>+1 (805) 975-3527</t>
  </si>
  <si>
    <t>1768 Hoepker Place</t>
  </si>
  <si>
    <t>Bakersfield</t>
  </si>
  <si>
    <t>Nicolas Aiton</t>
  </si>
  <si>
    <t>+353 (861) 791-0313</t>
  </si>
  <si>
    <t>4 Colorado Center</t>
  </si>
  <si>
    <t>Dungarvan</t>
  </si>
  <si>
    <t>Shelli De Banke</t>
  </si>
  <si>
    <t>sdejo@newsvine.com</t>
  </si>
  <si>
    <t>+1 (314) 496-2561</t>
  </si>
  <si>
    <t>290 Ridgeview Way</t>
  </si>
  <si>
    <t>Lyell Murch</t>
  </si>
  <si>
    <t>+1 (260) 280-7251</t>
  </si>
  <si>
    <t>18 Darwin Park</t>
  </si>
  <si>
    <t>Stearne Count</t>
  </si>
  <si>
    <t>scountjq@nba.com</t>
  </si>
  <si>
    <t>+1 (952) 721-7276</t>
  </si>
  <si>
    <t>31 Holy Cross Lane</t>
  </si>
  <si>
    <t>Young America</t>
  </si>
  <si>
    <t>Selia Ragles</t>
  </si>
  <si>
    <t>sraglesjr@blogtalkradio.com</t>
  </si>
  <si>
    <t>+1 (479) 494-1369</t>
  </si>
  <si>
    <t>214 Dwight Hill</t>
  </si>
  <si>
    <t>Fort Smith</t>
  </si>
  <si>
    <t>Silas Deehan</t>
  </si>
  <si>
    <t>77 Sycamore Pass</t>
  </si>
  <si>
    <t>Sacha Bruun</t>
  </si>
  <si>
    <t>sbruunjt@blogtalkradio.com</t>
  </si>
  <si>
    <t>+1 (209) 784-1969</t>
  </si>
  <si>
    <t>44 Northview Lane</t>
  </si>
  <si>
    <t>Alon Pllu</t>
  </si>
  <si>
    <t>aplluju@dagondesign.com</t>
  </si>
  <si>
    <t>+353 (915) 742-6707</t>
  </si>
  <si>
    <t>043 American Circle</t>
  </si>
  <si>
    <t>Navan</t>
  </si>
  <si>
    <t>Gilberto Cornier</t>
  </si>
  <si>
    <t>gcornierjv@techcrunch.com</t>
  </si>
  <si>
    <t>39353 Northview Avenue</t>
  </si>
  <si>
    <t>20077-67239-EC</t>
  </si>
  <si>
    <t>Selestina Greedyer</t>
  </si>
  <si>
    <t>sgreedyerjw@parallels.com</t>
  </si>
  <si>
    <t>+353 (388) 882-1500</t>
  </si>
  <si>
    <t>9707 Leroy Junction</t>
  </si>
  <si>
    <t>Willabella Harvison</t>
  </si>
  <si>
    <t>wharvisonjx@gizmodo.com</t>
  </si>
  <si>
    <t>+1 (610) 316-8430</t>
  </si>
  <si>
    <t>0 Sachs Way</t>
  </si>
  <si>
    <t>Darice Heaford</t>
  </si>
  <si>
    <t>dheafordjy@twitpic.com</t>
  </si>
  <si>
    <t>+1 (325) 537-8835</t>
  </si>
  <si>
    <t>43 Grasskamp Junction</t>
  </si>
  <si>
    <t>Granger Fantham</t>
  </si>
  <si>
    <t>gfanthamjz@hexun.com</t>
  </si>
  <si>
    <t>+1 (323) 878-8818</t>
  </si>
  <si>
    <t>46555 Graceland Court</t>
  </si>
  <si>
    <t>Reynolds Crookshanks</t>
  </si>
  <si>
    <t>rcrookshanksk0@unc.edu</t>
  </si>
  <si>
    <t>+1 (517) 654-6004</t>
  </si>
  <si>
    <t>52495 Pawling Place</t>
  </si>
  <si>
    <t>Niels Leake</t>
  </si>
  <si>
    <t>nleakek1@cmu.edu</t>
  </si>
  <si>
    <t>+1 (786) 470-1233</t>
  </si>
  <si>
    <t>1138 Vermont Alley</t>
  </si>
  <si>
    <t>Hetti Measures</t>
  </si>
  <si>
    <t>+1 (562) 343-9707</t>
  </si>
  <si>
    <t>3287 Corry Plaza</t>
  </si>
  <si>
    <t>Gay Eilhersen</t>
  </si>
  <si>
    <t>geilhersenk3@networksolutions.com</t>
  </si>
  <si>
    <t>+1 (559) 791-5117</t>
  </si>
  <si>
    <t>60707 Hallows Point</t>
  </si>
  <si>
    <t>Nico Hubert</t>
  </si>
  <si>
    <t>+1 (646) 228-3492</t>
  </si>
  <si>
    <t>027 Village Avenue</t>
  </si>
  <si>
    <t>Cristina Aleixo</t>
  </si>
  <si>
    <t>caleixok5@globo.com</t>
  </si>
  <si>
    <t>+1 (719) 241-4639</t>
  </si>
  <si>
    <t>9 Lindbergh Center</t>
  </si>
  <si>
    <t>Derrek Allpress</t>
  </si>
  <si>
    <t>+1 (562) 723-4457</t>
  </si>
  <si>
    <t>66 Lakeland Trail</t>
  </si>
  <si>
    <t>Long Beach</t>
  </si>
  <si>
    <t>Rikki Tomkowicz</t>
  </si>
  <si>
    <t>rtomkowiczk7@bravesites.com</t>
  </si>
  <si>
    <t>+353 (849) 645-1593</t>
  </si>
  <si>
    <t>76 Larry Junction</t>
  </si>
  <si>
    <t>Lusk</t>
  </si>
  <si>
    <t>K45</t>
  </si>
  <si>
    <t>Rochette Huscroft</t>
  </si>
  <si>
    <t>rhuscroftk8@jimdo.com</t>
  </si>
  <si>
    <t>+1 (775) 223-5044</t>
  </si>
  <si>
    <t>6111 Bobwhite Way</t>
  </si>
  <si>
    <t>Selle Scurrer</t>
  </si>
  <si>
    <t>sscurrerk9@flavors.me</t>
  </si>
  <si>
    <t>+44 (520) 402-1303</t>
  </si>
  <si>
    <t>99 Mariners Cove Trail</t>
  </si>
  <si>
    <t>Andie Rudram</t>
  </si>
  <si>
    <t>arudramka@prnewswire.com</t>
  </si>
  <si>
    <t>+1 (702) 333-7442</t>
  </si>
  <si>
    <t>5600 Bultman Court</t>
  </si>
  <si>
    <t>Leta Clarricoates</t>
  </si>
  <si>
    <t>+1 (302) 620-1205</t>
  </si>
  <si>
    <t>12504 Westport Hill</t>
  </si>
  <si>
    <t>Wilmington</t>
  </si>
  <si>
    <t>Jacquelyn Maha</t>
  </si>
  <si>
    <t>jmahakc@cyberchimps.com</t>
  </si>
  <si>
    <t>+1 (702) 238-8287</t>
  </si>
  <si>
    <t>604 Hintze Place</t>
  </si>
  <si>
    <t>Glory Clemon</t>
  </si>
  <si>
    <t>gclemonkd@networksolutions.com</t>
  </si>
  <si>
    <t>+1 (205) 681-2376</t>
  </si>
  <si>
    <t>5 Pleasure Point</t>
  </si>
  <si>
    <t>Alica Kift</t>
  </si>
  <si>
    <t>+1 (209) 133-9447</t>
  </si>
  <si>
    <t>4214 Amoth Avenue</t>
  </si>
  <si>
    <t>Garden Grove</t>
  </si>
  <si>
    <t>Babb Pollins</t>
  </si>
  <si>
    <t>bpollinskf@shinystat.com</t>
  </si>
  <si>
    <t>76 Ilene Way</t>
  </si>
  <si>
    <t>Jarret Toye</t>
  </si>
  <si>
    <t>jtoyekg@pinterest.com</t>
  </si>
  <si>
    <t>+353 (587) 270-6561</t>
  </si>
  <si>
    <t>89789 Sachtjen Hill</t>
  </si>
  <si>
    <t>Carlie Linskill</t>
  </si>
  <si>
    <t>clinskillkh@sphinn.com</t>
  </si>
  <si>
    <t>+1 (513) 743-7556</t>
  </si>
  <si>
    <t>05296 Debra Alley</t>
  </si>
  <si>
    <t>Natal Vigrass</t>
  </si>
  <si>
    <t>nvigrasski@ezinearticles.com</t>
  </si>
  <si>
    <t>+44 (336) 257-7415</t>
  </si>
  <si>
    <t>1375 Parkside Junction</t>
  </si>
  <si>
    <t>94278-27169-QC</t>
  </si>
  <si>
    <t>Burlie Issac</t>
  </si>
  <si>
    <t>+1 (503) 459-5544</t>
  </si>
  <si>
    <t>3 Tennessee Lane</t>
  </si>
  <si>
    <t>Kandace Cragell</t>
  </si>
  <si>
    <t>kcragellkk@google.com</t>
  </si>
  <si>
    <t>+353 (458) 634-2269</t>
  </si>
  <si>
    <t>772 Buhler Point</t>
  </si>
  <si>
    <t>Lyon Ibert</t>
  </si>
  <si>
    <t>libertkl@huffingtonpost.com</t>
  </si>
  <si>
    <t>+1 (408) 546-0790</t>
  </si>
  <si>
    <t>623 Paget Crossing</t>
  </si>
  <si>
    <t>Reese Lidgey</t>
  </si>
  <si>
    <t>rlidgeykm@vimeo.com</t>
  </si>
  <si>
    <t>+1 (901) 276-4141</t>
  </si>
  <si>
    <t>22 Northwestern Alley</t>
  </si>
  <si>
    <t>Tersina Castagne</t>
  </si>
  <si>
    <t>tcastagnekn@wikia.com</t>
  </si>
  <si>
    <t>+1 (407) 154-6967</t>
  </si>
  <si>
    <t>403 Mifflin Pass</t>
  </si>
  <si>
    <t>Samuele Klaaassen</t>
  </si>
  <si>
    <t>+1 (313) 436-2249</t>
  </si>
  <si>
    <t>52 2nd Road</t>
  </si>
  <si>
    <t>Jordana Halden</t>
  </si>
  <si>
    <t>jhaldenkp@comcast.net</t>
  </si>
  <si>
    <t>+353 (278) 873-4395</t>
  </si>
  <si>
    <t>70 Oriole Lane</t>
  </si>
  <si>
    <t>Clones</t>
  </si>
  <si>
    <t>H23</t>
  </si>
  <si>
    <t>Hussein Olliff</t>
  </si>
  <si>
    <t>holliffkq@sciencedirect.com</t>
  </si>
  <si>
    <t>+353 (203) 716-7239</t>
  </si>
  <si>
    <t>251 Shoshone Terrace</t>
  </si>
  <si>
    <t>Stradbally</t>
  </si>
  <si>
    <t>Teddi Quadri</t>
  </si>
  <si>
    <t>tquadrikr@opensource.org</t>
  </si>
  <si>
    <t>+353 (789) 442-3189</t>
  </si>
  <si>
    <t>35 Meadow Vale Circle</t>
  </si>
  <si>
    <t>Ballina</t>
  </si>
  <si>
    <t>F26</t>
  </si>
  <si>
    <t>Felita Eshmade</t>
  </si>
  <si>
    <t>feshmadeks@umn.edu</t>
  </si>
  <si>
    <t>+1 (804) 531-4136</t>
  </si>
  <si>
    <t>08 Shopko Park</t>
  </si>
  <si>
    <t>Melodie OIlier</t>
  </si>
  <si>
    <t>moilierkt@paginegialle.it</t>
  </si>
  <si>
    <t>+353 (675) 503-7567</t>
  </si>
  <si>
    <t>146 Waxwing Point</t>
  </si>
  <si>
    <t>Glasnevin</t>
  </si>
  <si>
    <t>Hazel Iacopini</t>
  </si>
  <si>
    <t>+1 (682) 246-6139</t>
  </si>
  <si>
    <t>7594 Hollow Ridge Road</t>
  </si>
  <si>
    <t>Vinny Shoebotham</t>
  </si>
  <si>
    <t>vshoebothamkv@redcross.org</t>
  </si>
  <si>
    <t>+1 (212) 998-0802</t>
  </si>
  <si>
    <t>93569 Hintze Way</t>
  </si>
  <si>
    <t>Bran Sterke</t>
  </si>
  <si>
    <t>bsterkekw@biblegateway.com</t>
  </si>
  <si>
    <t>+1 (682) 617-0470</t>
  </si>
  <si>
    <t>0066 Hanover Avenue</t>
  </si>
  <si>
    <t>Simone Capon</t>
  </si>
  <si>
    <t>scaponkx@craigslist.org</t>
  </si>
  <si>
    <t>+1 (602) 619-0168</t>
  </si>
  <si>
    <t>0616 Utah Parkway</t>
  </si>
  <si>
    <t>91950-91273-JT</t>
  </si>
  <si>
    <t>Philomena Traite</t>
  </si>
  <si>
    <t>ptraiteky@huffingtonpost.com</t>
  </si>
  <si>
    <t>75 Saint Paul Junction</t>
  </si>
  <si>
    <t>Foster Constance</t>
  </si>
  <si>
    <t>fconstancekz@ifeng.com</t>
  </si>
  <si>
    <t>+1 (214) 388-6754</t>
  </si>
  <si>
    <t>2236 Mitchell Trail</t>
  </si>
  <si>
    <t>Fernando Sulman</t>
  </si>
  <si>
    <t>fsulmanl0@washington.edu</t>
  </si>
  <si>
    <t>+1 (828) 464-2678</t>
  </si>
  <si>
    <t>45 Village Terrace</t>
  </si>
  <si>
    <t>Dorotea Hollyman</t>
  </si>
  <si>
    <t>dhollymanl1@ibm.com</t>
  </si>
  <si>
    <t>+1 (406) 851-1244</t>
  </si>
  <si>
    <t>46861 Esker Avenue</t>
  </si>
  <si>
    <t>Billings</t>
  </si>
  <si>
    <t>Lorelei Nardoni</t>
  </si>
  <si>
    <t>lnardonil2@hao123.com</t>
  </si>
  <si>
    <t>77724 Roxbury Road</t>
  </si>
  <si>
    <t>Dallas Yarham</t>
  </si>
  <si>
    <t>dyarhaml3@moonfruit.com</t>
  </si>
  <si>
    <t>+1 (816) 213-5248</t>
  </si>
  <si>
    <t>689 8th Hill</t>
  </si>
  <si>
    <t>Independence</t>
  </si>
  <si>
    <t>Arlana Ferrea</t>
  </si>
  <si>
    <t>aferreal4@wikia.com</t>
  </si>
  <si>
    <t>5299 Springs Park</t>
  </si>
  <si>
    <t>Chuck Kendrick</t>
  </si>
  <si>
    <t>ckendrickl5@webnode.com</t>
  </si>
  <si>
    <t>74028 Hansons Crossing</t>
  </si>
  <si>
    <t>Monroe</t>
  </si>
  <si>
    <t>Sharona Danilchik</t>
  </si>
  <si>
    <t>sdanilchikl6@mit.edu</t>
  </si>
  <si>
    <t>+44 (292) 975-0144</t>
  </si>
  <si>
    <t>273 Nelson Parkway</t>
  </si>
  <si>
    <t>Sarajane Potter</t>
  </si>
  <si>
    <t>+1 (817) 389-2294</t>
  </si>
  <si>
    <t>5 Hermina Drive</t>
  </si>
  <si>
    <t>Bobby Folomkin</t>
  </si>
  <si>
    <t>bfolomkinl8@yolasite.com</t>
  </si>
  <si>
    <t>+1 (701) 278-8412</t>
  </si>
  <si>
    <t>2676 Alpine Lane</t>
  </si>
  <si>
    <t>Rafferty Pursglove</t>
  </si>
  <si>
    <t>rpursglovel9@biblegateway.com</t>
  </si>
  <si>
    <t>+1 (214) 813-8745</t>
  </si>
  <si>
    <t>4 Buena Vista Circle</t>
  </si>
  <si>
    <t>81059-24087-UE</t>
  </si>
  <si>
    <t>Riva De Micoli</t>
  </si>
  <si>
    <t>rdela@usa.gov</t>
  </si>
  <si>
    <t>+1 (614) 894-2436</t>
  </si>
  <si>
    <t>62449 Manitowish Point</t>
  </si>
  <si>
    <t>46168-23489-RD</t>
  </si>
  <si>
    <t>Antoine Taunton.</t>
  </si>
  <si>
    <t>atauntonlb@bing.com</t>
  </si>
  <si>
    <t>+1 (512) 286-0114</t>
  </si>
  <si>
    <t>42 Melrose Parkway</t>
  </si>
  <si>
    <t>11664-43119-GV</t>
  </si>
  <si>
    <t>Krishnah Incogna</t>
  </si>
  <si>
    <t>+1 (334) 451-9490</t>
  </si>
  <si>
    <t>948 Graedel Place</t>
  </si>
  <si>
    <t>Dalia Eburah</t>
  </si>
  <si>
    <t>deburahld@google.co.jp</t>
  </si>
  <si>
    <t>+44 (607) 596-3921</t>
  </si>
  <si>
    <t>23 Summerview Place</t>
  </si>
  <si>
    <t>Martie Brimilcombe</t>
  </si>
  <si>
    <t>mbrimilcombele@cnn.com</t>
  </si>
  <si>
    <t>2260 Kinsman Junction</t>
  </si>
  <si>
    <t>Suzanna Bollam</t>
  </si>
  <si>
    <t>sbollamlf@list-manage.com</t>
  </si>
  <si>
    <t>+1 (303) 746-0415</t>
  </si>
  <si>
    <t>5 Buhler Center</t>
  </si>
  <si>
    <t>Littleton</t>
  </si>
  <si>
    <t>Mellisa Mebes</t>
  </si>
  <si>
    <t>+1 (410) 273-2348</t>
  </si>
  <si>
    <t>803 Crest Line Parkway</t>
  </si>
  <si>
    <t>Alva Filipczak</t>
  </si>
  <si>
    <t>afilipczaklh@ning.com</t>
  </si>
  <si>
    <t>+353 (176) 447-3656</t>
  </si>
  <si>
    <t>4847 Vera Crossing</t>
  </si>
  <si>
    <t>Dorette Hinemoor</t>
  </si>
  <si>
    <t>+1 (754) 336-4224</t>
  </si>
  <si>
    <t>121 Union Point</t>
  </si>
  <si>
    <t>Rhetta Elnaugh</t>
  </si>
  <si>
    <t>relnaughlj@comsenz.com</t>
  </si>
  <si>
    <t>+1 (619) 728-2474</t>
  </si>
  <si>
    <t>48 Randy Street</t>
  </si>
  <si>
    <t>Jule Deehan</t>
  </si>
  <si>
    <t>jdeehanlk@about.me</t>
  </si>
  <si>
    <t>+1 (972) 327-1194</t>
  </si>
  <si>
    <t>11217 Maywood Terrace</t>
  </si>
  <si>
    <t>Janella Eden</t>
  </si>
  <si>
    <t>jedenll@e-recht24.de</t>
  </si>
  <si>
    <t>613 Merrick Way</t>
  </si>
  <si>
    <t>35463-72088-KU</t>
  </si>
  <si>
    <t>Devora Maton</t>
  </si>
  <si>
    <t>dmatonlm@utexas.edu</t>
  </si>
  <si>
    <t>+1 (616) 449-5632</t>
  </si>
  <si>
    <t>77 Butternut Park</t>
  </si>
  <si>
    <t>Ugo Southerden</t>
  </si>
  <si>
    <t>usoutherdenln@hao123.com</t>
  </si>
  <si>
    <t>+1 (786) 490-0037</t>
  </si>
  <si>
    <t>63 Holmberg Avenue</t>
  </si>
  <si>
    <t>Verne Dunkerley</t>
  </si>
  <si>
    <t>+1 (763) 806-0186</t>
  </si>
  <si>
    <t>5770 Crest Line Place</t>
  </si>
  <si>
    <t>Lacee Burtenshaw</t>
  </si>
  <si>
    <t>lburtenshawlp@shinystat.com</t>
  </si>
  <si>
    <t>+1 (678) 536-4251</t>
  </si>
  <si>
    <t>8 Prentice Way</t>
  </si>
  <si>
    <t>Adorne Gregoratti</t>
  </si>
  <si>
    <t>agregorattilq@vistaprint.com</t>
  </si>
  <si>
    <t>+353 (773) 508-6581</t>
  </si>
  <si>
    <t>27208 Maple Avenue</t>
  </si>
  <si>
    <t>Malahide</t>
  </si>
  <si>
    <t>K36</t>
  </si>
  <si>
    <t>Chris Croster</t>
  </si>
  <si>
    <t>ccrosterlr@gov.uk</t>
  </si>
  <si>
    <t>+1 (813) 621-3097</t>
  </si>
  <si>
    <t>9 Brickson Park Street</t>
  </si>
  <si>
    <t>Graeme Whitehead</t>
  </si>
  <si>
    <t>gwhiteheadls@hp.com</t>
  </si>
  <si>
    <t>39 Pawling Place</t>
  </si>
  <si>
    <t>Haslett Jodrelle</t>
  </si>
  <si>
    <t>hjodrellelt@samsung.com</t>
  </si>
  <si>
    <t>+1 (305) 334-0992</t>
  </si>
  <si>
    <t>9 Macpherson Avenue</t>
  </si>
  <si>
    <t>Cam Jewster</t>
  </si>
  <si>
    <t>cjewsterlu@moonfruit.com</t>
  </si>
  <si>
    <t>+1 (937) 925-7390</t>
  </si>
  <si>
    <t>24010 Sunnyside Drive</t>
  </si>
  <si>
    <t>Beryl Osborn</t>
  </si>
  <si>
    <t>+1 (312) 648-4940</t>
  </si>
  <si>
    <t>71 Donald Trail</t>
  </si>
  <si>
    <t>Kaela Nottram</t>
  </si>
  <si>
    <t>knottramlw@odnoklassniki.ru</t>
  </si>
  <si>
    <t>+353 (549) 358-7019</t>
  </si>
  <si>
    <t>5 Moulton Court</t>
  </si>
  <si>
    <t>Arklow</t>
  </si>
  <si>
    <t>Y14</t>
  </si>
  <si>
    <t>Nobe Buney</t>
  </si>
  <si>
    <t>nbuneylx@jugem.jp</t>
  </si>
  <si>
    <t>+1 (510) 973-7084</t>
  </si>
  <si>
    <t>7 Anzinger Parkway</t>
  </si>
  <si>
    <t>Silvan McShea</t>
  </si>
  <si>
    <t>smcshealy@photobucket.com</t>
  </si>
  <si>
    <t>+1 (360) 578-2262</t>
  </si>
  <si>
    <t>017 Loeprich Trail</t>
  </si>
  <si>
    <t>Olympia</t>
  </si>
  <si>
    <t>Karylin Huddart</t>
  </si>
  <si>
    <t>khuddartlz@about.com</t>
  </si>
  <si>
    <t>+1 (214) 931-4518</t>
  </si>
  <si>
    <t>831 Meadow Valley Way</t>
  </si>
  <si>
    <t>Jereme Gippes</t>
  </si>
  <si>
    <t>jgippesm0@cloudflare.com</t>
  </si>
  <si>
    <t>+44 (185) 319-5850</t>
  </si>
  <si>
    <t>47392 Spenser Trail</t>
  </si>
  <si>
    <t>Twyford</t>
  </si>
  <si>
    <t>LE14</t>
  </si>
  <si>
    <t>Lukas Whittlesee</t>
  </si>
  <si>
    <t>lwhittleseem1@e-recht24.de</t>
  </si>
  <si>
    <t>+1 (540) 413-9605</t>
  </si>
  <si>
    <t>720 Victoria Parkway</t>
  </si>
  <si>
    <t>Gregorius Trengrove</t>
  </si>
  <si>
    <t>gtrengrovem2@elpais.com</t>
  </si>
  <si>
    <t>+1 (516) 513-7620</t>
  </si>
  <si>
    <t>0862 Farwell Avenue</t>
  </si>
  <si>
    <t>New Hyde Park</t>
  </si>
  <si>
    <t>Wright Caldero</t>
  </si>
  <si>
    <t>wcalderom3@stumbleupon.com</t>
  </si>
  <si>
    <t>+1 (714) 117-5483</t>
  </si>
  <si>
    <t>5933 Graceland Way</t>
  </si>
  <si>
    <t>Merell Zanazzi</t>
  </si>
  <si>
    <t>+1 (606) 824-3445</t>
  </si>
  <si>
    <t>4 Memorial Place</t>
  </si>
  <si>
    <t>Jed Kennicott</t>
  </si>
  <si>
    <t>jkennicottm5@yahoo.co.jp</t>
  </si>
  <si>
    <t>+1 (813) 579-8389</t>
  </si>
  <si>
    <t>2 Holy Cross Pass</t>
  </si>
  <si>
    <t>Guenevere Ruggen</t>
  </si>
  <si>
    <t>gruggenm6@nymag.com</t>
  </si>
  <si>
    <t>+1 (408) 211-2306</t>
  </si>
  <si>
    <t>67 Mendota Hill</t>
  </si>
  <si>
    <t>Gonzales Cicculi</t>
  </si>
  <si>
    <t>63861 Bunting Road</t>
  </si>
  <si>
    <t>Man Fright</t>
  </si>
  <si>
    <t>mfrightm8@harvard.edu</t>
  </si>
  <si>
    <t>+353 (955) 108-0675</t>
  </si>
  <si>
    <t>27242 Fordem Crossing</t>
  </si>
  <si>
    <t>Boyce Tarte</t>
  </si>
  <si>
    <t>btartem9@aol.com</t>
  </si>
  <si>
    <t>+1 (360) 927-6561</t>
  </si>
  <si>
    <t>084 Reindahl Park</t>
  </si>
  <si>
    <t>Caddric Krzysztofiak</t>
  </si>
  <si>
    <t>ckrzysztofiakma@skyrock.com</t>
  </si>
  <si>
    <t>+1 (972) 782-4187</t>
  </si>
  <si>
    <t>6 Dayton Alley</t>
  </si>
  <si>
    <t>Mesquite</t>
  </si>
  <si>
    <t>Darn Penquet</t>
  </si>
  <si>
    <t>dpenquetmb@diigo.com</t>
  </si>
  <si>
    <t>19199 Mariners Cove Avenue</t>
  </si>
  <si>
    <t>Jammie Cloke</t>
  </si>
  <si>
    <t>+44 (540) 353-5754</t>
  </si>
  <si>
    <t>844 Lawn Drive</t>
  </si>
  <si>
    <t>Chester Clowton</t>
  </si>
  <si>
    <t>+1 (763) 691-6777</t>
  </si>
  <si>
    <t>15196 Pleasure Court</t>
  </si>
  <si>
    <t>Monticello</t>
  </si>
  <si>
    <t>Kathleen Diable</t>
  </si>
  <si>
    <t>81 Arapahoe Circle</t>
  </si>
  <si>
    <t>Koren Ferretti</t>
  </si>
  <si>
    <t>kferrettimf@huffingtonpost.com</t>
  </si>
  <si>
    <t>+353 (526) 215-2582</t>
  </si>
  <si>
    <t>372 Northland Street</t>
  </si>
  <si>
    <t>44938-31785-YZ</t>
  </si>
  <si>
    <t>Agretha Melland</t>
  </si>
  <si>
    <t>amellandmg@pen.io</t>
  </si>
  <si>
    <t>+1 (212) 500-7483</t>
  </si>
  <si>
    <t>5424 Beilfuss Court</t>
  </si>
  <si>
    <t>Chaddie Bennie</t>
  </si>
  <si>
    <t>+1 (915) 204-2588</t>
  </si>
  <si>
    <t>935 Lawn Circle</t>
  </si>
  <si>
    <t>Alberta Balsdone</t>
  </si>
  <si>
    <t>abalsdonemi@toplist.cz</t>
  </si>
  <si>
    <t>+1 (863) 490-5370</t>
  </si>
  <si>
    <t>3 Kings Plaza</t>
  </si>
  <si>
    <t>Largo</t>
  </si>
  <si>
    <t>Brice Romera</t>
  </si>
  <si>
    <t>bromeramj@list-manage.com</t>
  </si>
  <si>
    <t>+353 (640) 110-9801</t>
  </si>
  <si>
    <t>2311 Eastlawn Plaza</t>
  </si>
  <si>
    <t>Foxrock</t>
  </si>
  <si>
    <t>45009-09239-IV</t>
  </si>
  <si>
    <t>Micky Glover</t>
  </si>
  <si>
    <t>mglovermk@cnbc.com</t>
  </si>
  <si>
    <t>+44 (898) 129-9218</t>
  </si>
  <si>
    <t>95 Grasskamp Point</t>
  </si>
  <si>
    <t>Burnside</t>
  </si>
  <si>
    <t>EH52</t>
  </si>
  <si>
    <t>Conchita Bryde</t>
  </si>
  <si>
    <t>cbrydeml@tuttocitta.it</t>
  </si>
  <si>
    <t>+1 (405) 497-2199</t>
  </si>
  <si>
    <t>74 Crowley Plaza</t>
  </si>
  <si>
    <t>Silvanus Enefer</t>
  </si>
  <si>
    <t>senefermm@blog.com</t>
  </si>
  <si>
    <t>+1 (202) 877-3473</t>
  </si>
  <si>
    <t>52 Carey Plaza</t>
  </si>
  <si>
    <t>Lenci Haggerstone</t>
  </si>
  <si>
    <t>lhaggerstonemn@independent.co.uk</t>
  </si>
  <si>
    <t>+1 (770) 779-0007</t>
  </si>
  <si>
    <t>52441 Evergreen Lane</t>
  </si>
  <si>
    <t>Marvin Gundry</t>
  </si>
  <si>
    <t>mgundrymo@omniture.com</t>
  </si>
  <si>
    <t>+353 (500) 164-9392</t>
  </si>
  <si>
    <t>4 Harper Avenue</t>
  </si>
  <si>
    <t>Bayard Wellan</t>
  </si>
  <si>
    <t>bwellanmp@cafepress.com</t>
  </si>
  <si>
    <t>7203 Main Crossing</t>
  </si>
  <si>
    <t>Allis Wilmore</t>
  </si>
  <si>
    <t>+1 (713) 984-5207</t>
  </si>
  <si>
    <t>94 Moulton Street</t>
  </si>
  <si>
    <t>Caddric Atcheson</t>
  </si>
  <si>
    <t>catchesonmr@xinhuanet.com</t>
  </si>
  <si>
    <t>+1 (202) 975-7723</t>
  </si>
  <si>
    <t>1 Hovde Pass</t>
  </si>
  <si>
    <t>Eustace Stenton</t>
  </si>
  <si>
    <t>estentonms@google.it</t>
  </si>
  <si>
    <t>+1 (512) 819-1430</t>
  </si>
  <si>
    <t>8472 Graedel Circle</t>
  </si>
  <si>
    <t>Ericka Tripp</t>
  </si>
  <si>
    <t>etrippmt@wp.com</t>
  </si>
  <si>
    <t>+1 (602) 971-9708</t>
  </si>
  <si>
    <t>4 4th Pass</t>
  </si>
  <si>
    <t>Lyndsey MacManus</t>
  </si>
  <si>
    <t>lmacmanusmu@imdb.com</t>
  </si>
  <si>
    <t>+1 (912) 191-6620</t>
  </si>
  <si>
    <t>9 Springs Crossing</t>
  </si>
  <si>
    <t>Savannah</t>
  </si>
  <si>
    <t>Tess Benediktovich</t>
  </si>
  <si>
    <t>tbenediktovichmv@ebay.com</t>
  </si>
  <si>
    <t>+1 (505) 523-8113</t>
  </si>
  <si>
    <t>1068 Sutherland Plaza</t>
  </si>
  <si>
    <t>Albuquerque</t>
  </si>
  <si>
    <t>Correy Bourner</t>
  </si>
  <si>
    <t>cbournermw@chronoengine.com</t>
  </si>
  <si>
    <t>6058 Lunder Junction</t>
  </si>
  <si>
    <t>78661-52235-WG</t>
  </si>
  <si>
    <t>Uta Kohring</t>
  </si>
  <si>
    <t>ukohringmx@seattletimes.com</t>
  </si>
  <si>
    <t>+1 (619) 602-9063</t>
  </si>
  <si>
    <t>3 Loftsgordon Plaza</t>
  </si>
  <si>
    <t>Kandy Heddan</t>
  </si>
  <si>
    <t>kheddanmy@icq.com</t>
  </si>
  <si>
    <t>+1 (850) 796-6812</t>
  </si>
  <si>
    <t>6234 Heath Court</t>
  </si>
  <si>
    <t>Ibby Charters</t>
  </si>
  <si>
    <t>ichartersmz@abc.net.au</t>
  </si>
  <si>
    <t>+1 (202) 710-9776</t>
  </si>
  <si>
    <t>9435 Troy Circle</t>
  </si>
  <si>
    <t>Adora Roubert</t>
  </si>
  <si>
    <t>aroubertn0@tmall.com</t>
  </si>
  <si>
    <t>+1 (772) 366-6549</t>
  </si>
  <si>
    <t>27591 Michigan Place</t>
  </si>
  <si>
    <t>Port Saint Lucie</t>
  </si>
  <si>
    <t>Hillel Mairs</t>
  </si>
  <si>
    <t>hmairsn1@so-net.ne.jp</t>
  </si>
  <si>
    <t>+1 (304) 834-9665</t>
  </si>
  <si>
    <t>325 Forest Run Crossing</t>
  </si>
  <si>
    <t>Helaina Rainforth</t>
  </si>
  <si>
    <t>hrainforthn2@blog.com</t>
  </si>
  <si>
    <t>+1 (215) 607-9440</t>
  </si>
  <si>
    <t>132 New Castle Drive</t>
  </si>
  <si>
    <t>Odelia Skerme</t>
  </si>
  <si>
    <t>oskermen3@hatena.ne.jp</t>
  </si>
  <si>
    <t>+1 (405) 615-0298</t>
  </si>
  <si>
    <t>4 Tony Circle</t>
  </si>
  <si>
    <t>Isac Jesper</t>
  </si>
  <si>
    <t>ijespern4@theglobeandmail.com</t>
  </si>
  <si>
    <t>+1 (239) 918-0943</t>
  </si>
  <si>
    <t>810 Sage Court</t>
  </si>
  <si>
    <t>Lenette Dwerryhouse</t>
  </si>
  <si>
    <t>ldwerryhousen5@gravatar.com</t>
  </si>
  <si>
    <t>+1 (682) 812-1698</t>
  </si>
  <si>
    <t>2 Wayridge Court</t>
  </si>
  <si>
    <t>Nadeen Broomer</t>
  </si>
  <si>
    <t>nbroomern6@examiner.com</t>
  </si>
  <si>
    <t>+1 (402) 219-2018</t>
  </si>
  <si>
    <t>51 Straubel Terrace</t>
  </si>
  <si>
    <t>Omaha</t>
  </si>
  <si>
    <t>Konstantine Thoumasson</t>
  </si>
  <si>
    <t>kthoumassonn7@bloglovin.com</t>
  </si>
  <si>
    <t>342 North Lane</t>
  </si>
  <si>
    <t>Frans Habbergham</t>
  </si>
  <si>
    <t>fhabberghamn8@discovery.com</t>
  </si>
  <si>
    <t>+1 (775) 814-9362</t>
  </si>
  <si>
    <t>76 Fallview Crossing</t>
  </si>
  <si>
    <t>86783-78048-GC</t>
  </si>
  <si>
    <t>Margarette Woolham</t>
  </si>
  <si>
    <t>mwoolhamn9@nature.com</t>
  </si>
  <si>
    <t>+1 (321) 687-2352</t>
  </si>
  <si>
    <t>5 Sunnyside Drive</t>
  </si>
  <si>
    <t>Romain Avrashin</t>
  </si>
  <si>
    <t>ravrashinna@tamu.edu</t>
  </si>
  <si>
    <t>+1 (202) 973-9890</t>
  </si>
  <si>
    <t>88 Westerfield Point</t>
  </si>
  <si>
    <t>Miran Doidge</t>
  </si>
  <si>
    <t>mdoidgenb@etsy.com</t>
  </si>
  <si>
    <t>+1 (831) 955-4716</t>
  </si>
  <si>
    <t>94 Del Mar Lane</t>
  </si>
  <si>
    <t>Salinas</t>
  </si>
  <si>
    <t>Janeva Edinboro</t>
  </si>
  <si>
    <t>jedinboronc@reverbnation.com</t>
  </si>
  <si>
    <t>+1 (754) 219-4187</t>
  </si>
  <si>
    <t>24 Bowman Point</t>
  </si>
  <si>
    <t>Trumaine Tewelson</t>
  </si>
  <si>
    <t>ttewelsonnd@cdbaby.com</t>
  </si>
  <si>
    <t>903 Scoville Court</t>
  </si>
  <si>
    <t>06624-75300-AR</t>
  </si>
  <si>
    <t>Niles Krimmer</t>
  </si>
  <si>
    <t>nkrimmerne@bbb.org</t>
  </si>
  <si>
    <t>0401 Bashford Avenue</t>
  </si>
  <si>
    <t>Glendale</t>
  </si>
  <si>
    <t>De Drewitt</t>
  </si>
  <si>
    <t>ddrewittnf@mapquest.com</t>
  </si>
  <si>
    <t>+1 (571) 504-1175</t>
  </si>
  <si>
    <t>6 Tomscot Hill</t>
  </si>
  <si>
    <t>Adelheid Gladhill</t>
  </si>
  <si>
    <t>agladhillng@stanford.edu</t>
  </si>
  <si>
    <t>+1 (410) 991-5601</t>
  </si>
  <si>
    <t>36 Atwood Plaza</t>
  </si>
  <si>
    <t>Murielle Lorinez</t>
  </si>
  <si>
    <t>mlorineznh@whitehouse.gov</t>
  </si>
  <si>
    <t>029 Bluejay Circle</t>
  </si>
  <si>
    <t>Edin Mathe</t>
  </si>
  <si>
    <t>+1 (404) 514-8311</t>
  </si>
  <si>
    <t>49261 Merry Crossing</t>
  </si>
  <si>
    <t>Mordy Van Der Vlies</t>
  </si>
  <si>
    <t>mvannj@wikipedia.org</t>
  </si>
  <si>
    <t>297 Fulton Way</t>
  </si>
  <si>
    <t>Mobile</t>
  </si>
  <si>
    <t>Spencer Wastell</t>
  </si>
  <si>
    <t>+1 (432) 765-8747</t>
  </si>
  <si>
    <t>80 Oak Alley</t>
  </si>
  <si>
    <t>Jemimah Ethelston</t>
  </si>
  <si>
    <t>jethelstonnl@creativecommons.org</t>
  </si>
  <si>
    <t>+1 (954) 385-3551</t>
  </si>
  <si>
    <t>676 Mcbride Lane</t>
  </si>
  <si>
    <t>Hollywood</t>
  </si>
  <si>
    <t>39652-20484-RV</t>
  </si>
  <si>
    <t>Bobbe Jevon</t>
  </si>
  <si>
    <t>bjevonnm@feedburner.com</t>
  </si>
  <si>
    <t>+1 (785) 211-7568</t>
  </si>
  <si>
    <t>66 Roth Center</t>
  </si>
  <si>
    <t>Perice Eberz</t>
  </si>
  <si>
    <t>peberznn@woothemes.com</t>
  </si>
  <si>
    <t>+1 (530) 938-1204</t>
  </si>
  <si>
    <t>490 Elmside Court</t>
  </si>
  <si>
    <t>Bear Gaish</t>
  </si>
  <si>
    <t>bgaishno@altervista.org</t>
  </si>
  <si>
    <t>0010 Dayton Crossing</t>
  </si>
  <si>
    <t>Lynnea Danton</t>
  </si>
  <si>
    <t>ldantonnp@miitbeian.gov.cn</t>
  </si>
  <si>
    <t>111 Mosinee Alley</t>
  </si>
  <si>
    <t>Skipton Morrall</t>
  </si>
  <si>
    <t>smorrallnq@answers.com</t>
  </si>
  <si>
    <t>+1 (304) 897-5422</t>
  </si>
  <si>
    <t>52731 Fair Oaks Way</t>
  </si>
  <si>
    <t>Devan Crownshaw</t>
  </si>
  <si>
    <t>dcrownshawnr@photobucket.com</t>
  </si>
  <si>
    <t>+1 (610) 576-4733</t>
  </si>
  <si>
    <t>25669 Spohn Plaza</t>
  </si>
  <si>
    <t>67938-81768-NX</t>
  </si>
  <si>
    <t>Kriste Wessel</t>
  </si>
  <si>
    <t>kwesselns@wikispaces.com</t>
  </si>
  <si>
    <t>+44 (739) 768-8321</t>
  </si>
  <si>
    <t>2664 Karstens Court</t>
  </si>
  <si>
    <t>W1F</t>
  </si>
  <si>
    <t>Joceline Reddoch</t>
  </si>
  <si>
    <t>jreddochnt@sun.com</t>
  </si>
  <si>
    <t>+1 (863) 742-5292</t>
  </si>
  <si>
    <t>79075 Helena Road</t>
  </si>
  <si>
    <t>Shelley Titley</t>
  </si>
  <si>
    <t>stitleynu@whitehouse.gov</t>
  </si>
  <si>
    <t>+1 (701) 350-6149</t>
  </si>
  <si>
    <t>8279 Old Gate Lane</t>
  </si>
  <si>
    <t>Redd Simao</t>
  </si>
  <si>
    <t>rsimaonv@simplemachines.org</t>
  </si>
  <si>
    <t>+1 (479) 898-5090</t>
  </si>
  <si>
    <t>37 Ridgeway Street</t>
  </si>
  <si>
    <t>Cece Inker</t>
  </si>
  <si>
    <t>+1 (863) 977-9033</t>
  </si>
  <si>
    <t>67 Annamark Street</t>
  </si>
  <si>
    <t>Noel Chisholm</t>
  </si>
  <si>
    <t>nchisholmnx@example.com</t>
  </si>
  <si>
    <t>+1 (865) 228-1100</t>
  </si>
  <si>
    <t>85 Calypso Place</t>
  </si>
  <si>
    <t>Grazia Oats</t>
  </si>
  <si>
    <t>goatsny@live.com</t>
  </si>
  <si>
    <t>+1 (213) 813-1072</t>
  </si>
  <si>
    <t>7552 Dottie Road</t>
  </si>
  <si>
    <t>Meade Birkin</t>
  </si>
  <si>
    <t>mbirkinnz@java.com</t>
  </si>
  <si>
    <t>+1 (954) 431-7206</t>
  </si>
  <si>
    <t>218 Elka Trail</t>
  </si>
  <si>
    <t>Ronda Pyson</t>
  </si>
  <si>
    <t>rpysono0@constantcontact.com</t>
  </si>
  <si>
    <t>+353 (836) 436-1472</t>
  </si>
  <si>
    <t>850 Jenna Court</t>
  </si>
  <si>
    <t>13764-02913-LA</t>
  </si>
  <si>
    <t>Rachele Ebrall</t>
  </si>
  <si>
    <t>+1 (312) 585-2288</t>
  </si>
  <si>
    <t>709 Blackbird Crossing</t>
  </si>
  <si>
    <t>Rafaela Treacher</t>
  </si>
  <si>
    <t>rtreachero2@usa.gov</t>
  </si>
  <si>
    <t>+353 (552) 867-2244</t>
  </si>
  <si>
    <t>16 Prentice Court</t>
  </si>
  <si>
    <t>Greystones</t>
  </si>
  <si>
    <t>Bee Fattorini</t>
  </si>
  <si>
    <t>bfattorinio3@quantcast.com</t>
  </si>
  <si>
    <t>433 Caliangt Park</t>
  </si>
  <si>
    <t>Monaghan</t>
  </si>
  <si>
    <t>H18</t>
  </si>
  <si>
    <t>Margie Palleske</t>
  </si>
  <si>
    <t>mpalleskeo4@nyu.edu</t>
  </si>
  <si>
    <t>+1 (561) 371-1596</t>
  </si>
  <si>
    <t>30 Dixon Trail</t>
  </si>
  <si>
    <t>Alexina Randals</t>
  </si>
  <si>
    <t>+1 (916) 300-4433</t>
  </si>
  <si>
    <t>713 Hayes Junction</t>
  </si>
  <si>
    <t>Filip Antcliffe</t>
  </si>
  <si>
    <t>fantcliffeo6@amazon.co.jp</t>
  </si>
  <si>
    <t>+353 (581) 217-6697</t>
  </si>
  <si>
    <t>05 Bobwhite Pass</t>
  </si>
  <si>
    <t>Peyter Matignon</t>
  </si>
  <si>
    <t>pmatignono7@harvard.edu</t>
  </si>
  <si>
    <t>+44 (792) 626-3977</t>
  </si>
  <si>
    <t>3162 Arizona Way</t>
  </si>
  <si>
    <t>Kirkton</t>
  </si>
  <si>
    <t>KW10</t>
  </si>
  <si>
    <t>Claudie Weond</t>
  </si>
  <si>
    <t>cweondo8@theglobeandmail.com</t>
  </si>
  <si>
    <t>+1 (828) 335-1268</t>
  </si>
  <si>
    <t>41 Coolidge Way</t>
  </si>
  <si>
    <t>Modesty MacConnechie</t>
  </si>
  <si>
    <t>mmacconnechieo9@reuters.com</t>
  </si>
  <si>
    <t>+1 (304) 620-6008</t>
  </si>
  <si>
    <t>526 Onsgard Park</t>
  </si>
  <si>
    <t>Jaquenette Skentelbery</t>
  </si>
  <si>
    <t>jskentelberyoa@paypal.com</t>
  </si>
  <si>
    <t>+1 (713) 976-5419</t>
  </si>
  <si>
    <t>90235 Holy Cross Parkway</t>
  </si>
  <si>
    <t>Orazio Comber</t>
  </si>
  <si>
    <t>ocomberob@goo.gl</t>
  </si>
  <si>
    <t>+353 (947) 836-2302</t>
  </si>
  <si>
    <t>725 Autumn Leaf Place</t>
  </si>
  <si>
    <t>66934-67426-WC</t>
  </si>
  <si>
    <t>Domini Bram</t>
  </si>
  <si>
    <t>dbramoc@ifeng.com</t>
  </si>
  <si>
    <t>+1 (202) 790-0537</t>
  </si>
  <si>
    <t>7528 Luster Court</t>
  </si>
  <si>
    <t>Zachary Tramel</t>
  </si>
  <si>
    <t>ztramelod@netlog.com</t>
  </si>
  <si>
    <t>+1 (862) 925-5943</t>
  </si>
  <si>
    <t>28834 Wayridge Lane</t>
  </si>
  <si>
    <t>Izaak Primak</t>
  </si>
  <si>
    <t>+1 (206) 705-3979</t>
  </si>
  <si>
    <t>55 Buhler Pass</t>
  </si>
  <si>
    <t>Brittani Thoresbie</t>
  </si>
  <si>
    <t>+1 (303) 606-9146</t>
  </si>
  <si>
    <t>643 Logan Plaza</t>
  </si>
  <si>
    <t>Constanta Hatfull</t>
  </si>
  <si>
    <t>chatfullog@ebay.com</t>
  </si>
  <si>
    <t>+1 (815) 382-1966</t>
  </si>
  <si>
    <t>2 Nelson Alley</t>
  </si>
  <si>
    <t>Rockford</t>
  </si>
  <si>
    <t>Bobbe Castagneto</t>
  </si>
  <si>
    <t>+1 (406) 972-9050</t>
  </si>
  <si>
    <t>5 Moose Terrace</t>
  </si>
  <si>
    <t>32562-55185-DQ</t>
  </si>
  <si>
    <t>Chastity Swatman</t>
  </si>
  <si>
    <t>cswatmanoi@cbslocal.com</t>
  </si>
  <si>
    <t>+1 (404) 916-1168</t>
  </si>
  <si>
    <t>4 Eastwood Alley</t>
  </si>
  <si>
    <t>Lindon Agnolo</t>
  </si>
  <si>
    <t>lagnolooj@pinterest.com</t>
  </si>
  <si>
    <t>+1 (918) 228-6949</t>
  </si>
  <si>
    <t>82499 Mallard Lane</t>
  </si>
  <si>
    <t>Delainey Kiddy</t>
  </si>
  <si>
    <t>dkiddyok@fda.gov</t>
  </si>
  <si>
    <t>+1 (209) 103-3933</t>
  </si>
  <si>
    <t>66184 Melby Avenue</t>
  </si>
  <si>
    <t>Helli Petroulis</t>
  </si>
  <si>
    <t>hpetroulisol@state.tx.us</t>
  </si>
  <si>
    <t>+353 (783) 893-0842</t>
  </si>
  <si>
    <t>56 Hollow Ridge Circle</t>
  </si>
  <si>
    <t>Mullagh</t>
  </si>
  <si>
    <t>Marty Scholl</t>
  </si>
  <si>
    <t>mschollom@taobao.com</t>
  </si>
  <si>
    <t>+1 (415) 613-5939</t>
  </si>
  <si>
    <t>59992 Canary Crossing</t>
  </si>
  <si>
    <t>Kienan Ferson</t>
  </si>
  <si>
    <t>kfersonon@g.co</t>
  </si>
  <si>
    <t>+1 (251) 291-1195</t>
  </si>
  <si>
    <t>72997 Annamark Plaza</t>
  </si>
  <si>
    <t>Blake Kelloway</t>
  </si>
  <si>
    <t>bkellowayoo@omniture.com</t>
  </si>
  <si>
    <t>+1 (415) 757-3377</t>
  </si>
  <si>
    <t>7351 Sloan Pass</t>
  </si>
  <si>
    <t>Scarlett Oliffe</t>
  </si>
  <si>
    <t>soliffeop@yellowbook.com</t>
  </si>
  <si>
    <t>+1 (212) 198-9134</t>
  </si>
  <si>
    <t>1866 Ohio Point</t>
  </si>
  <si>
    <t>Kippie Marrison</t>
  </si>
  <si>
    <t>kmarrisonoq@dropbox.com</t>
  </si>
  <si>
    <t>+1 (303) 808-6803</t>
  </si>
  <si>
    <t>84 Sutherland Alley</t>
  </si>
  <si>
    <t>Celestia Dolohunty</t>
  </si>
  <si>
    <t>cdolohuntyor@dailymail.co.uk</t>
  </si>
  <si>
    <t>+1 (619) 353-0412</t>
  </si>
  <si>
    <t>836 Towne Court</t>
  </si>
  <si>
    <t>Patsy Vasilenko</t>
  </si>
  <si>
    <t>pvasilenkoos@addtoany.com</t>
  </si>
  <si>
    <t>+44 (116) 714-6469</t>
  </si>
  <si>
    <t>56 Ridge Oak Point</t>
  </si>
  <si>
    <t>Raphaela Schankelborg</t>
  </si>
  <si>
    <t>rschankelborgot@ameblo.jp</t>
  </si>
  <si>
    <t>528 Debs Terrace</t>
  </si>
  <si>
    <t>Sharity Wickens</t>
  </si>
  <si>
    <t>+353 (724) 224-5556</t>
  </si>
  <si>
    <t>5873 Lake View Parkway</t>
  </si>
  <si>
    <t>Cavan</t>
  </si>
  <si>
    <t>Derick Snow</t>
  </si>
  <si>
    <t>+1 (718) 461-3002</t>
  </si>
  <si>
    <t>813 La Follette Place</t>
  </si>
  <si>
    <t>Baxy Cargen</t>
  </si>
  <si>
    <t>bcargenow@geocities.jp</t>
  </si>
  <si>
    <t>+1 (253) 509-6510</t>
  </si>
  <si>
    <t>58 Carpenter Pass</t>
  </si>
  <si>
    <t>Ryann Stickler</t>
  </si>
  <si>
    <t>rsticklerox@printfriendly.com</t>
  </si>
  <si>
    <t>+44 (830) 367-6129</t>
  </si>
  <si>
    <t>471 Sage Center</t>
  </si>
  <si>
    <t>Daryn Cassius</t>
  </si>
  <si>
    <t>+1 (269) 398-0766</t>
  </si>
  <si>
    <t>19 Ridgeway Road</t>
  </si>
  <si>
    <t>Battle Creek</t>
  </si>
  <si>
    <t>06062-66586-TK</t>
  </si>
  <si>
    <t>Bud Danett</t>
  </si>
  <si>
    <t>bdanettoz@kickstarter.com</t>
  </si>
  <si>
    <t>3 Dennis Road</t>
  </si>
  <si>
    <t>Skelly Dolohunty</t>
  </si>
  <si>
    <t>+353 (239) 716-2717</t>
  </si>
  <si>
    <t>34010 Kensington Trail</t>
  </si>
  <si>
    <t>Ballymun</t>
  </si>
  <si>
    <t>Drake Jevon</t>
  </si>
  <si>
    <t>djevonp1@ibm.com</t>
  </si>
  <si>
    <t>+1 (832) 733-7027</t>
  </si>
  <si>
    <t>27430 Fairfield Parkway</t>
  </si>
  <si>
    <t>Hall Ranner</t>
  </si>
  <si>
    <t>hrannerp2@omniture.com</t>
  </si>
  <si>
    <t>+1 (513) 635-0251</t>
  </si>
  <si>
    <t>51 Sunfield Crossing</t>
  </si>
  <si>
    <t>Berkly Imrie</t>
  </si>
  <si>
    <t>bimriep3@addtoany.com</t>
  </si>
  <si>
    <t>+1 (559) 761-5288</t>
  </si>
  <si>
    <t>1815 Annamark Way</t>
  </si>
  <si>
    <t>Dorey Sopper</t>
  </si>
  <si>
    <t>dsopperp4@eventbrite.com</t>
  </si>
  <si>
    <t>+1 (612) 870-1604</t>
  </si>
  <si>
    <t>0244 Northfield Place</t>
  </si>
  <si>
    <t>Darcy Lochran</t>
  </si>
  <si>
    <t>+1 (915) 776-4578</t>
  </si>
  <si>
    <t>7464 Nobel Way</t>
  </si>
  <si>
    <t>Lauritz Ledgley</t>
  </si>
  <si>
    <t>lledgleyp6@de.vu</t>
  </si>
  <si>
    <t>+1 (515) 261-2295</t>
  </si>
  <si>
    <t>99138 Waywood Junction</t>
  </si>
  <si>
    <t>Tawnya Menary</t>
  </si>
  <si>
    <t>tmenaryp7@phoca.cz</t>
  </si>
  <si>
    <t>+1 (971) 467-6353</t>
  </si>
  <si>
    <t>5546 Kensington Hill</t>
  </si>
  <si>
    <t>Gustaf Ciccotti</t>
  </si>
  <si>
    <t>gciccottip8@so-net.ne.jp</t>
  </si>
  <si>
    <t>+1 (832) 392-5010</t>
  </si>
  <si>
    <t>94417 Boyd Trail</t>
  </si>
  <si>
    <t>Bobbe Renner</t>
  </si>
  <si>
    <t>+1 (919) 456-9860</t>
  </si>
  <si>
    <t>9 Westerfield Place</t>
  </si>
  <si>
    <t>Wilton Jallin</t>
  </si>
  <si>
    <t>wjallinpa@pcworld.com</t>
  </si>
  <si>
    <t>+1 (617) 201-1702</t>
  </si>
  <si>
    <t>6511 Haas Road</t>
  </si>
  <si>
    <t>Mindy Bogey</t>
  </si>
  <si>
    <t>mbogeypb@thetimes.co.uk</t>
  </si>
  <si>
    <t>+1 (202) 479-4238</t>
  </si>
  <si>
    <t>7791 Westend Point</t>
  </si>
  <si>
    <t>Paulie Fonzone</t>
  </si>
  <si>
    <t>+1 (518) 905-1184</t>
  </si>
  <si>
    <t>596 Manufacturers Alley</t>
  </si>
  <si>
    <t>Merrile Cobbledick</t>
  </si>
  <si>
    <t>mcobbledickpd@ucsd.edu</t>
  </si>
  <si>
    <t>+1 (520) 567-8210</t>
  </si>
  <si>
    <t>949 Nobel Plaza</t>
  </si>
  <si>
    <t>Antonius Lewry</t>
  </si>
  <si>
    <t>alewrype@whitehouse.gov</t>
  </si>
  <si>
    <t>+1 (334) 368-9435</t>
  </si>
  <si>
    <t>86 Pine View Pass</t>
  </si>
  <si>
    <t>Isis Hessel</t>
  </si>
  <si>
    <t>ihesselpf@ox.ac.uk</t>
  </si>
  <si>
    <t>+1 (907) 873-3538</t>
  </si>
  <si>
    <t>2900 Pennsylvania Court</t>
  </si>
  <si>
    <t>Fairbanks</t>
  </si>
  <si>
    <t>Harland Trematick</t>
  </si>
  <si>
    <t>1235 Shopko Point</t>
  </si>
  <si>
    <t>Chloris Sorrell</t>
  </si>
  <si>
    <t>csorrellph@amazon.com</t>
  </si>
  <si>
    <t>+44 (160) 225-1993</t>
  </si>
  <si>
    <t>5 Scott Lane</t>
  </si>
  <si>
    <t>S8</t>
  </si>
  <si>
    <t>11513-19816-IJ</t>
  </si>
  <si>
    <t>Odette Tocque</t>
  </si>
  <si>
    <t>otocquepi@abc.net.au</t>
  </si>
  <si>
    <t>+1 (786) 201-0196</t>
  </si>
  <si>
    <t>731 Anzinger Park</t>
  </si>
  <si>
    <t>Quintina Heavyside</t>
  </si>
  <si>
    <t>qheavysidepj@unc.edu</t>
  </si>
  <si>
    <t>+1 (859) 572-4305</t>
  </si>
  <si>
    <t>7995 Macpherson Drive</t>
  </si>
  <si>
    <t>Hadley Reuven</t>
  </si>
  <si>
    <t>hreuvenpk@whitehouse.gov</t>
  </si>
  <si>
    <t>+1 (616) 851-0525</t>
  </si>
  <si>
    <t>227 Burning Wood Drive</t>
  </si>
  <si>
    <t>Mitch Attwool</t>
  </si>
  <si>
    <t>mattwoolpl@nba.com</t>
  </si>
  <si>
    <t>+1 (515) 821-3701</t>
  </si>
  <si>
    <t>6229 Dawn Junction</t>
  </si>
  <si>
    <t>Charin Maplethorp</t>
  </si>
  <si>
    <t>35 Alpine Circle</t>
  </si>
  <si>
    <t>Goldie Wynes</t>
  </si>
  <si>
    <t>gwynespn@dagondesign.com</t>
  </si>
  <si>
    <t>+1 (512) 118-8603</t>
  </si>
  <si>
    <t>5251 Everett Way</t>
  </si>
  <si>
    <t>Celie MacCourt</t>
  </si>
  <si>
    <t>cmaccourtpo@amazon.com</t>
  </si>
  <si>
    <t>01678 4th Hill</t>
  </si>
  <si>
    <t>00841-75330-ZV</t>
  </si>
  <si>
    <t>Rori Ollin</t>
  </si>
  <si>
    <t>+1 (626) 704-3749</t>
  </si>
  <si>
    <t>05889 Heath Place</t>
  </si>
  <si>
    <t>Evy Wilsone</t>
  </si>
  <si>
    <t>ewilsonepq@eepurl.com</t>
  </si>
  <si>
    <t>+1 (202) 969-6382</t>
  </si>
  <si>
    <t>13130 Heffernan Point</t>
  </si>
  <si>
    <t>Dolores Duffie</t>
  </si>
  <si>
    <t>dduffiepr@time.com</t>
  </si>
  <si>
    <t>+1 (971) 936-3214</t>
  </si>
  <si>
    <t>3 Jenifer Circle</t>
  </si>
  <si>
    <t>Mathilda Matiasek</t>
  </si>
  <si>
    <t>mmatiasekps@ucoz.ru</t>
  </si>
  <si>
    <t>30867 Magdeline Way</t>
  </si>
  <si>
    <t>Jarred Camillo</t>
  </si>
  <si>
    <t>jcamillopt@shinystat.com</t>
  </si>
  <si>
    <t>+1 (202) 572-0994</t>
  </si>
  <si>
    <t>48965 Mesta Lane</t>
  </si>
  <si>
    <t>Kameko Philbrick</t>
  </si>
  <si>
    <t>kphilbrickpu@cdc.gov</t>
  </si>
  <si>
    <t>987 Westridge Terrace</t>
  </si>
  <si>
    <t>Mallory Shrimpling</t>
  </si>
  <si>
    <t>40 Declaration Point</t>
  </si>
  <si>
    <t>Barnett Sillis</t>
  </si>
  <si>
    <t>bsillispw@istockphoto.com</t>
  </si>
  <si>
    <t>+1 (305) 267-4961</t>
  </si>
  <si>
    <t>53 Shasta Plaza</t>
  </si>
  <si>
    <t>Brenn Dundredge</t>
  </si>
  <si>
    <t>+1 (405) 369-5173</t>
  </si>
  <si>
    <t>5 Morrow Street</t>
  </si>
  <si>
    <t>Read Cutts</t>
  </si>
  <si>
    <t>rcuttspy@techcrunch.com</t>
  </si>
  <si>
    <t>+1 (815) 758-8653</t>
  </si>
  <si>
    <t>820 Reinke Pass</t>
  </si>
  <si>
    <t>Michale Delves</t>
  </si>
  <si>
    <t>mdelvespz@nature.com</t>
  </si>
  <si>
    <t>+1 (334) 881-9178</t>
  </si>
  <si>
    <t>670 Shoshone Circle</t>
  </si>
  <si>
    <t>Devland Gritton</t>
  </si>
  <si>
    <t>dgrittonq0@nydailynews.com</t>
  </si>
  <si>
    <t>+1 (626) 968-5148</t>
  </si>
  <si>
    <t>095 Jenna Junction</t>
  </si>
  <si>
    <t>91240-83405-ZQ</t>
  </si>
  <si>
    <t>Caitlin Cattermull</t>
  </si>
  <si>
    <t>ccattermullq1@columbia.edu</t>
  </si>
  <si>
    <t>+1 (312) 880-3388</t>
  </si>
  <si>
    <t>1 Gina Street</t>
  </si>
  <si>
    <t>Dell Gut</t>
  </si>
  <si>
    <t>dgutq2@umich.edu</t>
  </si>
  <si>
    <t>+1 (281) 648-9915</t>
  </si>
  <si>
    <t>30506 Bowman Avenue</t>
  </si>
  <si>
    <t>Willy Pummery</t>
  </si>
  <si>
    <t>wpummeryq3@topsy.com</t>
  </si>
  <si>
    <t>+1 (231) 416-9594</t>
  </si>
  <si>
    <t>9795 Acker Plaza</t>
  </si>
  <si>
    <t>Muskegon</t>
  </si>
  <si>
    <t>Geoffrey Siuda</t>
  </si>
  <si>
    <t>gsiudaq4@nytimes.com</t>
  </si>
  <si>
    <t>+1 (202) 315-8135</t>
  </si>
  <si>
    <t>64284 Pearson Parkway</t>
  </si>
  <si>
    <t>Henderson Crowne</t>
  </si>
  <si>
    <t>hcrowneq5@wufoo.com</t>
  </si>
  <si>
    <t>+353 (476) 525-5512</t>
  </si>
  <si>
    <t>706 Eagan Lane</t>
  </si>
  <si>
    <t>Sallins</t>
  </si>
  <si>
    <t>W91</t>
  </si>
  <si>
    <t>Vernor Pawsey</t>
  </si>
  <si>
    <t>vpawseyq6@tiny.cc</t>
  </si>
  <si>
    <t>+1 (478) 568-4944</t>
  </si>
  <si>
    <t>883 Eagan Point</t>
  </si>
  <si>
    <t>Augustin Waterhouse</t>
  </si>
  <si>
    <t>awaterhouseq7@istockphoto.com</t>
  </si>
  <si>
    <t>+1 (318) 129-0806</t>
  </si>
  <si>
    <t>23530 Lake View Trail</t>
  </si>
  <si>
    <t>Fanchon Haughian</t>
  </si>
  <si>
    <t>fhaughianq8@1688.com</t>
  </si>
  <si>
    <t>+1 (253) 974-5538</t>
  </si>
  <si>
    <t>2017 Ronald Regan Trail</t>
  </si>
  <si>
    <t>Jaimie Hatz</t>
  </si>
  <si>
    <t>+1 (915) 920-9318</t>
  </si>
  <si>
    <t>3 Atwood Avenue</t>
  </si>
  <si>
    <t>Edeline Edney</t>
  </si>
  <si>
    <t>+1 (205) 866-7629</t>
  </si>
  <si>
    <t>43 Crest Line Road</t>
  </si>
  <si>
    <t>Rickie Faltin</t>
  </si>
  <si>
    <t>rfaltinqb@topsy.com</t>
  </si>
  <si>
    <t>2 Laurel Drive</t>
  </si>
  <si>
    <t>Gnni Cheeke</t>
  </si>
  <si>
    <t>gcheekeqc@sitemeter.com</t>
  </si>
  <si>
    <t>+44 (677) 694-1404</t>
  </si>
  <si>
    <t>934 Loomis Junction</t>
  </si>
  <si>
    <t>EC3M</t>
  </si>
  <si>
    <t>Gwenni Ratt</t>
  </si>
  <si>
    <t>grattqd@phpbb.com</t>
  </si>
  <si>
    <t>+353 (878) 618-9723</t>
  </si>
  <si>
    <t>55 Montana Road</t>
  </si>
  <si>
    <t>Castlemartyr</t>
  </si>
  <si>
    <t>H71</t>
  </si>
  <si>
    <t>Johnath Fairebrother</t>
  </si>
  <si>
    <t>+1 (302) 159-1841</t>
  </si>
  <si>
    <t>05 Bluestem Street</t>
  </si>
  <si>
    <t>Ingamar Eberlein</t>
  </si>
  <si>
    <t>ieberleinqf@hc360.com</t>
  </si>
  <si>
    <t>+1 (717) 323-3451</t>
  </si>
  <si>
    <t>8 Delaware Circle</t>
  </si>
  <si>
    <t>Jilly Dreng</t>
  </si>
  <si>
    <t>jdrengqg@uiuc.edu</t>
  </si>
  <si>
    <t>+353 (350) 974-1489</t>
  </si>
  <si>
    <t>0 Cardinal Park</t>
  </si>
  <si>
    <t>47723-84396-MT</t>
  </si>
  <si>
    <t>Jillane Jedrzej</t>
  </si>
  <si>
    <t>jjedrzejqh@dailymail.co.uk</t>
  </si>
  <si>
    <t>+1 (915) 844-8777</t>
  </si>
  <si>
    <t>8 Melby Hill</t>
  </si>
  <si>
    <t>48392-32021-EC</t>
  </si>
  <si>
    <t>Correy Lampel</t>
  </si>
  <si>
    <t>clampelqi@jimdo.com</t>
  </si>
  <si>
    <t>+1 (314) 143-0842</t>
  </si>
  <si>
    <t>445 Brown Way</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</si>
  <si>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</si>
  <si>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</si>
  <si>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</si>
  <si>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</si>
  <si>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</si>
  <si>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</si>
  <si>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</si>
  <si>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</si>
  <si>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</si>
  <si>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</si>
  <si>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</si>
  <si>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</si>
  <si>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</si>
  <si>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</si>
  <si>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</si>
  <si>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</si>
  <si>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</si>
  <si>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</si>
  <si>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</si>
  <si>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Inglewood</t>
  </si>
  <si>
    <t>Rhodie Strathern</t>
  </si>
  <si>
    <t>rstrathernqn@devhub.com</t>
  </si>
  <si>
    <t>63071 Warner Terrace</t>
  </si>
  <si>
    <t>Chad Miguel</t>
  </si>
  <si>
    <t>cmiguelqo@exblog.jp</t>
  </si>
  <si>
    <t>+1 (240) 449-8992</t>
  </si>
  <si>
    <t>83 Sauthoff Junction</t>
  </si>
  <si>
    <t>Florinda Matusovsky</t>
  </si>
  <si>
    <t>+1 (518) 618-9919</t>
  </si>
  <si>
    <t>2 Moland Court</t>
  </si>
  <si>
    <t>Morly Rocks</t>
  </si>
  <si>
    <t>mrocksqq@exblog.jp</t>
  </si>
  <si>
    <t>+353 (731) 124-0228</t>
  </si>
  <si>
    <t>21 Spenser Court</t>
  </si>
  <si>
    <t>Crossmolina</t>
  </si>
  <si>
    <t>Yuri Burrells</t>
  </si>
  <si>
    <t>yburrellsqr@vinaora.com</t>
  </si>
  <si>
    <t>+1 (859) 101-4742</t>
  </si>
  <si>
    <t>4 Brickson Park Court</t>
  </si>
  <si>
    <t>Cleopatra Goodrum</t>
  </si>
  <si>
    <t>cgoodrumqs@goodreads.com</t>
  </si>
  <si>
    <t>+1 (619) 944-5888</t>
  </si>
  <si>
    <t>94 Roxbury Road</t>
  </si>
  <si>
    <t>Joey Jefferys</t>
  </si>
  <si>
    <t>jjefferysqt@blog.com</t>
  </si>
  <si>
    <t>526 Helena Crossing</t>
  </si>
  <si>
    <t>Bearnard Wardell</t>
  </si>
  <si>
    <t>bwardellqu@adobe.com</t>
  </si>
  <si>
    <t>+1 (347) 311-2289</t>
  </si>
  <si>
    <t>57299 Tennessee Hill</t>
  </si>
  <si>
    <t>Zeke Walisiak</t>
  </si>
  <si>
    <t>zwalisiakqv@ucsd.edu</t>
  </si>
  <si>
    <t>+353 (848) 172-8155</t>
  </si>
  <si>
    <t>7 Birchwood Street</t>
  </si>
  <si>
    <t>Booterstown</t>
  </si>
  <si>
    <t>Wiley Leopold</t>
  </si>
  <si>
    <t>wleopoldqw@blogspot.com</t>
  </si>
  <si>
    <t>+1 (352) 173-9191</t>
  </si>
  <si>
    <t>5 Elmside Terrace</t>
  </si>
  <si>
    <t>Gainesville</t>
  </si>
  <si>
    <t>Chiarra Shalders</t>
  </si>
  <si>
    <t>cshaldersqx@cisco.com</t>
  </si>
  <si>
    <t>+1 (305) 787-2810</t>
  </si>
  <si>
    <t>445 Heath Terrace</t>
  </si>
  <si>
    <t>Sharl Southerill</t>
  </si>
  <si>
    <t>+1 (865) 959-4075</t>
  </si>
  <si>
    <t>39 Nelson Pass</t>
  </si>
  <si>
    <t>Noni Furber</t>
  </si>
  <si>
    <t>nfurberqz@jugem.jp</t>
  </si>
  <si>
    <t>+1 (817) 813-2784</t>
  </si>
  <si>
    <t>565 Sloan Avenue</t>
  </si>
  <si>
    <t>Dinah Crutcher</t>
  </si>
  <si>
    <t>+353 (706) 448-6304</t>
  </si>
  <si>
    <t>89147 Northport Trail</t>
  </si>
  <si>
    <t>Charlean Keave</t>
  </si>
  <si>
    <t>ckeaver1@ucoz.com</t>
  </si>
  <si>
    <t>+1 (850) 410-9647</t>
  </si>
  <si>
    <t>08019 Fairfield Pass</t>
  </si>
  <si>
    <t>Sada Roseborough</t>
  </si>
  <si>
    <t>sroseboroughr2@virginia.edu</t>
  </si>
  <si>
    <t>+1 (253) 735-5179</t>
  </si>
  <si>
    <t>779 Memorial Avenue</t>
  </si>
  <si>
    <t>Clayton Kingwell</t>
  </si>
  <si>
    <t>ckingwellr3@squarespace.com</t>
  </si>
  <si>
    <t>+353 (182) 469-0985</t>
  </si>
  <si>
    <t>947 Burrows Park</t>
  </si>
  <si>
    <t>Rathnew</t>
  </si>
  <si>
    <t>Kacy Canto</t>
  </si>
  <si>
    <t>kcantor4@gmpg.org</t>
  </si>
  <si>
    <t>+1 (260) 735-9621</t>
  </si>
  <si>
    <t>43 Doe Crossing Center</t>
  </si>
  <si>
    <t>Mab Blakemore</t>
  </si>
  <si>
    <t>mblakemorer5@nsw.gov.au</t>
  </si>
  <si>
    <t>+1 (806) 227-6812</t>
  </si>
  <si>
    <t>70 Crescent Oaks Junction</t>
  </si>
  <si>
    <t>58408-27638-IB</t>
  </si>
  <si>
    <t>Dedie Gooderridge</t>
  </si>
  <si>
    <t>dgooderridger6@lycos.com</t>
  </si>
  <si>
    <t>+1 (202) 793-3951</t>
  </si>
  <si>
    <t>181 Londonderry Circle</t>
  </si>
  <si>
    <t>Javier Causnett</t>
  </si>
  <si>
    <t>+1 (301) 396-9701</t>
  </si>
  <si>
    <t>511 Rowland Alley</t>
  </si>
  <si>
    <t>Silver Spring</t>
  </si>
  <si>
    <t>Demetris Micheli</t>
  </si>
  <si>
    <t>+1 (608) 138-8374</t>
  </si>
  <si>
    <t>33123 Rigney Pass</t>
  </si>
  <si>
    <t>Chloette Bernardot</t>
  </si>
  <si>
    <t>cbernardotr9@wix.com</t>
  </si>
  <si>
    <t>+1 (936) 783-5732</t>
  </si>
  <si>
    <t>6672 Cordelia Point</t>
  </si>
  <si>
    <t>Conroe</t>
  </si>
  <si>
    <t>Kim Kemery</t>
  </si>
  <si>
    <t>kkemeryra@t.co</t>
  </si>
  <si>
    <t>+1 (817) 407-3513</t>
  </si>
  <si>
    <t>95 Delladonna Parkway</t>
  </si>
  <si>
    <t>Fanchette Parlot</t>
  </si>
  <si>
    <t>fparlotrb@forbes.com</t>
  </si>
  <si>
    <t>+1 (614) 706-1246</t>
  </si>
  <si>
    <t>7765 Westridge Lane</t>
  </si>
  <si>
    <t>Ramon Cheak</t>
  </si>
  <si>
    <t>rcheakrc@tripadvisor.com</t>
  </si>
  <si>
    <t>23 Paget Point</t>
  </si>
  <si>
    <t>Bundoran</t>
  </si>
  <si>
    <t>Koressa O'Geneay</t>
  </si>
  <si>
    <t>kogeneayrd@utexas.edu</t>
  </si>
  <si>
    <t>+1 (303) 637-0326</t>
  </si>
  <si>
    <t>77 Rigney Hill</t>
  </si>
  <si>
    <t>Claudell Ayre</t>
  </si>
  <si>
    <t>cayrere@symantec.com</t>
  </si>
  <si>
    <t>+1 (386) 573-2575</t>
  </si>
  <si>
    <t>5645 Lotheville Crossing</t>
  </si>
  <si>
    <t>Daytona Beach</t>
  </si>
  <si>
    <t>Lorianne Kyneton</t>
  </si>
  <si>
    <t>lkynetonrf@macromedia.com</t>
  </si>
  <si>
    <t>+44 (618) 634-9365</t>
  </si>
  <si>
    <t>1926 3rd Center</t>
  </si>
  <si>
    <t>Adele McFayden</t>
  </si>
  <si>
    <t>+44 (123) 755-7484</t>
  </si>
  <si>
    <t>28 Darwin Terrace</t>
  </si>
  <si>
    <t>Wirral</t>
  </si>
  <si>
    <t>CH48</t>
  </si>
  <si>
    <t>Herta Layne</t>
  </si>
  <si>
    <t>+1 (636) 143-8338</t>
  </si>
  <si>
    <t>5495 Talisman Plaza</t>
  </si>
  <si>
    <t>98051-37183-SK</t>
  </si>
  <si>
    <t>Dierdre Scrigmour</t>
  </si>
  <si>
    <t>dscrigmourri@cnbc.com</t>
  </si>
  <si>
    <t>+1 (858) 976-1767</t>
  </si>
  <si>
    <t>018 Luster Pass</t>
  </si>
  <si>
    <t>Oceanside</t>
  </si>
  <si>
    <t>48689-81852-DT</t>
  </si>
  <si>
    <t>Romy Whittlesea</t>
  </si>
  <si>
    <t>+1 (423) 297-8063</t>
  </si>
  <si>
    <t>65 Reinke Point</t>
  </si>
  <si>
    <t>Desdemona Eye</t>
  </si>
  <si>
    <t>+353 (252) 896-2096</t>
  </si>
  <si>
    <t>191 Manitowish Crossing</t>
  </si>
  <si>
    <t>Margarette Sterland</t>
  </si>
  <si>
    <t>+1 (215) 872-6809</t>
  </si>
  <si>
    <t>5 Kenwood Pass</t>
  </si>
  <si>
    <t>Catharine Scoines</t>
  </si>
  <si>
    <t>+353 (693) 290-4775</t>
  </si>
  <si>
    <t>39192 Glendale Hill</t>
  </si>
  <si>
    <t>Jennica Tewelson</t>
  </si>
  <si>
    <t>jtewelsonrn@samsung.com</t>
  </si>
  <si>
    <t>+1 (469) 573-8379</t>
  </si>
  <si>
    <t>4040 Hoard Junction</t>
  </si>
  <si>
    <t>Marguerite Graves</t>
  </si>
  <si>
    <t>+1 (479) 204-9111</t>
  </si>
  <si>
    <t>91413 Scott Way</t>
  </si>
  <si>
    <t>10940-42739-ET</t>
  </si>
  <si>
    <t>Etan Featenby</t>
  </si>
  <si>
    <t>+1 (719) 416-9560</t>
  </si>
  <si>
    <t>885 Toban Plaza</t>
  </si>
  <si>
    <t>Nicolina Jenny</t>
  </si>
  <si>
    <t>njennyrq@bigcartel.com</t>
  </si>
  <si>
    <t>+1 (562) 679-4750</t>
  </si>
  <si>
    <t>6099 American Ash Court</t>
  </si>
  <si>
    <t>Vidovic Antonelli</t>
  </si>
  <si>
    <t>+44 (810) 927-9266</t>
  </si>
  <si>
    <t>3242 Corscot Pass</t>
  </si>
  <si>
    <t>EC1V</t>
  </si>
  <si>
    <t>Price per 100g</t>
  </si>
  <si>
    <t>Profit</t>
  </si>
  <si>
    <t>Ara</t>
  </si>
  <si>
    <t>L</t>
  </si>
  <si>
    <t>M</t>
  </si>
  <si>
    <t>D</t>
  </si>
  <si>
    <t>Rob</t>
  </si>
  <si>
    <t>Lib</t>
  </si>
  <si>
    <t>Exc</t>
  </si>
  <si>
    <t>Column2</t>
  </si>
  <si>
    <t>Column3</t>
  </si>
  <si>
    <t>Column4</t>
  </si>
  <si>
    <t>Column5</t>
  </si>
  <si>
    <t>Column6</t>
  </si>
  <si>
    <t>Column7</t>
  </si>
  <si>
    <t>Column8</t>
  </si>
  <si>
    <t>Column9</t>
  </si>
  <si>
    <t>Column10</t>
  </si>
  <si>
    <t>Column11</t>
  </si>
  <si>
    <t>no</t>
  </si>
  <si>
    <t>type</t>
  </si>
  <si>
    <t>suga</t>
  </si>
  <si>
    <t>unit price</t>
  </si>
  <si>
    <t>Column1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</si>
  <si>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</si>
  <si>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</si>
  <si>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</si>
  <si>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</si>
  <si>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</si>
  <si>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</si>
  <si>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</si>
  <si>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</si>
  <si>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</si>
  <si>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</si>
  <si>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</si>
  <si>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</si>
  <si>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</si>
  <si>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</si>
  <si>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</si>
  <si>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</si>
  <si>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</si>
  <si>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</si>
  <si>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</si>
  <si>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</si>
  <si>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</si>
  <si>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</si>
  <si>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</si>
  <si>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</si>
  <si>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</si>
  <si>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</si>
  <si>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</si>
  <si>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</si>
  <si>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</si>
  <si>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</si>
  <si>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</si>
  <si>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</si>
  <si>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</si>
  <si>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</si>
  <si>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</si>
  <si>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</si>
  <si>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</si>
  <si>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</si>
  <si>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</si>
  <si>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</si>
  <si>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</si>
  <si>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</si>
  <si>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</si>
  <si>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</si>
  <si>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</si>
  <si>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</si>
  <si>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</si>
  <si>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</si>
  <si>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</si>
  <si>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</si>
  <si>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</si>
  <si>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</si>
  <si>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</si>
  <si>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</si>
  <si>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</si>
  <si>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</si>
  <si>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</si>
  <si>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</si>
  <si>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</si>
  <si>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</si>
  <si>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</si>
  <si>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</si>
  <si>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</si>
  <si>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</si>
  <si>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</si>
  <si>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</si>
  <si>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</si>
  <si>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</si>
  <si>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</si>
  <si>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</si>
  <si>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</si>
  <si>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</si>
  <si>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</si>
  <si>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</si>
  <si>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</si>
  <si>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</si>
  <si>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</si>
  <si>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</si>
  <si>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</si>
  <si>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</si>
  <si>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</si>
  <si>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</si>
  <si>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</si>
  <si>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</si>
  <si>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</si>
  <si>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</si>
  <si>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</si>
  <si>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</si>
  <si>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</si>
  <si>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</si>
  <si>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</si>
  <si>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</si>
  <si>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</si>
  <si>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</si>
  <si>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</si>
  <si>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</si>
  <si>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</si>
  <si>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</si>
  <si>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</si>
  <si>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</si>
  <si>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</si>
  <si>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</si>
  <si>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</si>
  <si>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</si>
  <si>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</si>
  <si>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</si>
  <si>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</si>
  <si>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</si>
  <si>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</si>
  <si>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</si>
  <si>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</si>
  <si>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</si>
  <si>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</si>
  <si>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</si>
  <si>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</si>
  <si>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</si>
  <si>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</si>
  <si>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</si>
  <si>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</si>
  <si>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</si>
  <si>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</si>
  <si>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</si>
  <si>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</si>
  <si>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</si>
  <si>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</si>
  <si>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</si>
  <si>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</si>
  <si>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</si>
  <si>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</si>
  <si>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</si>
  <si>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</si>
  <si>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</si>
  <si>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</si>
  <si>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</si>
  <si>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</si>
  <si>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</si>
  <si>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</si>
  <si>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</si>
  <si>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</si>
  <si>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</si>
  <si>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</si>
  <si>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</si>
  <si>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</si>
  <si>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</si>
  <si>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</si>
  <si>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</si>
  <si>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</si>
  <si>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</si>
  <si>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</si>
  <si>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</si>
  <si>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</si>
  <si>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</si>
  <si>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</si>
  <si>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</si>
  <si>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</si>
  <si>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</si>
  <si>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</si>
  <si>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</si>
  <si>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</si>
  <si>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</si>
  <si>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</si>
  <si>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</si>
  <si>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</si>
  <si>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</si>
  <si>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</si>
  <si>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</si>
  <si>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</si>
  <si>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</si>
  <si>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</si>
  <si>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</si>
  <si>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</si>
  <si>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</si>
  <si>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</si>
  <si>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</si>
  <si>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</si>
  <si>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</si>
  <si>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</si>
  <si>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</si>
  <si>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</si>
  <si>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</si>
  <si>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</si>
  <si>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</si>
  <si>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</si>
  <si>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</si>
  <si>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</si>
  <si>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</si>
  <si>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</si>
  <si>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</si>
  <si>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</si>
  <si>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</si>
  <si>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</si>
  <si>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</si>
  <si>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</si>
  <si>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</si>
  <si>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</si>
  <si>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</si>
  <si>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</si>
  <si>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</si>
  <si>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</si>
  <si>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</si>
  <si>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</si>
  <si>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</si>
  <si>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</si>
  <si>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</si>
  <si>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</si>
  <si>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</si>
  <si>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</si>
  <si>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</si>
  <si>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</si>
  <si>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</si>
  <si>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</si>
  <si>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</si>
  <si>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</si>
  <si>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</si>
  <si>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</si>
  <si>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</si>
  <si>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</si>
  <si>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</si>
  <si>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</si>
  <si>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</si>
  <si>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</si>
  <si>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</si>
  <si>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</si>
  <si>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</si>
  <si>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</si>
  <si>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</si>
  <si>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</si>
  <si>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</si>
  <si>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</si>
  <si>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</si>
  <si>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</si>
  <si>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</si>
  <si>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</si>
  <si>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</si>
  <si>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</si>
  <si>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</si>
  <si>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</si>
  <si>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</si>
  <si>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</si>
  <si>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</si>
  <si>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</si>
  <si>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</si>
  <si>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</si>
  <si>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</si>
  <si>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</si>
  <si>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</si>
  <si>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</si>
  <si>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</si>
  <si>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</si>
  <si>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</si>
  <si>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</si>
  <si>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</si>
  <si>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</si>
  <si>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</si>
  <si>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</si>
  <si>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</si>
  <si>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</si>
  <si>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</si>
  <si>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</si>
  <si>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</si>
  <si>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</si>
  <si>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</si>
  <si>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</si>
  <si>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</si>
  <si>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</si>
  <si>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</si>
  <si>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</si>
  <si>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</si>
  <si>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</si>
  <si>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</si>
  <si>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</si>
  <si>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</si>
  <si>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</si>
  <si>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</si>
  <si>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</si>
  <si>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</si>
  <si>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</si>
  <si>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</si>
  <si>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</si>
  <si>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</si>
  <si>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</si>
  <si>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</si>
  <si>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</si>
  <si>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</si>
  <si>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</si>
  <si>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</si>
  <si>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</si>
  <si>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</si>
  <si>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</si>
  <si>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</si>
  <si>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</si>
  <si>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</si>
  <si>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</si>
  <si>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</si>
  <si>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</si>
  <si>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</si>
  <si>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</si>
  <si>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</si>
  <si>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</si>
  <si>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</si>
  <si>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</si>
  <si>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</si>
  <si>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</si>
  <si>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</si>
  <si>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</si>
  <si>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</si>
  <si>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</si>
  <si>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</si>
  <si>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</si>
  <si>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</si>
  <si>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</si>
  <si>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</si>
  <si>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</si>
  <si>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</si>
  <si>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</si>
  <si>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</si>
  <si>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</si>
  <si>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</si>
  <si>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</si>
  <si>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</si>
  <si>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</si>
  <si>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</si>
  <si>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</si>
  <si>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</si>
  <si>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</si>
  <si>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</si>
  <si>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</si>
  <si>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</si>
  <si>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</si>
  <si>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</si>
  <si>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</si>
  <si>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</si>
  <si>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</si>
  <si>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</si>
  <si>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</si>
  <si>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</si>
  <si>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</si>
  <si>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</si>
  <si>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</si>
  <si>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</si>
  <si>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</si>
  <si>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</si>
  <si>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</si>
  <si>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</si>
  <si>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</si>
  <si>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</si>
  <si>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</si>
  <si>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</si>
  <si>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</si>
  <si>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</si>
  <si>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</si>
  <si>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</si>
  <si>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</si>
  <si>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</si>
  <si>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</si>
  <si>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</si>
  <si>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</si>
  <si>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</si>
  <si>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</si>
  <si>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</si>
  <si>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</si>
  <si>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</si>
  <si>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</si>
  <si>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</si>
  <si>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</si>
  <si>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</si>
  <si>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</si>
  <si>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</si>
  <si>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</si>
  <si>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</si>
  <si>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</si>
  <si>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</si>
  <si>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</si>
  <si>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</si>
  <si>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</si>
  <si>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</si>
  <si>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</si>
  <si>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</si>
  <si>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</si>
  <si>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</si>
  <si>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</si>
  <si>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</si>
  <si>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</si>
  <si>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</si>
  <si>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</si>
  <si>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</si>
  <si>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</si>
  <si>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</si>
  <si>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</si>
  <si>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</si>
  <si>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</si>
  <si>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</si>
  <si>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</si>
  <si>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</si>
  <si>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</si>
  <si>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</si>
  <si>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</si>
  <si>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</si>
  <si>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</si>
  <si>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</si>
  <si>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</si>
  <si>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</si>
  <si>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</si>
  <si>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</si>
  <si>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</si>
  <si>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</si>
  <si>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</si>
  <si>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</si>
  <si>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</si>
  <si>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</si>
  <si>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</si>
  <si>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</si>
  <si>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</si>
  <si>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</si>
  <si>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</si>
  <si>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</si>
  <si>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</si>
  <si>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</si>
  <si>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</si>
  <si>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</si>
  <si>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</si>
  <si>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</si>
  <si>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</si>
  <si>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</si>
  <si>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</si>
  <si>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</si>
  <si>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</si>
  <si>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</si>
  <si>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</si>
  <si>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</si>
  <si>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</si>
  <si>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</si>
  <si>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</si>
  <si>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</si>
  <si>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</si>
  <si>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</si>
  <si>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</si>
  <si>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</si>
  <si>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</si>
  <si>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</si>
  <si>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</si>
  <si>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</si>
  <si>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</si>
  <si>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</si>
  <si>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</si>
  <si>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</si>
  <si>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</si>
  <si>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</si>
  <si>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</si>
  <si>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</si>
  <si>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</si>
  <si>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</si>
  <si>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</si>
  <si>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</si>
  <si>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</si>
  <si>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</si>
  <si>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</si>
  <si>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</si>
  <si>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</si>
  <si>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</si>
  <si>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</si>
  <si>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</si>
  <si>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</si>
  <si>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</si>
  <si>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</si>
  <si>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</si>
  <si>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</si>
  <si>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</si>
  <si>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</si>
  <si>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</si>
  <si>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</si>
  <si>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</si>
  <si>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</si>
  <si>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</si>
  <si>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</si>
  <si>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</si>
  <si>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</si>
  <si>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</si>
  <si>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</si>
  <si>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</si>
  <si>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</si>
  <si>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</si>
  <si>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</si>
  <si>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</si>
  <si>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</si>
  <si>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</si>
  <si>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</si>
  <si>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</si>
  <si>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</si>
  <si>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</si>
  <si>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</si>
  <si>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</si>
  <si>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</si>
  <si>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</si>
  <si>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</si>
  <si>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</si>
  <si>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</si>
  <si>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</si>
  <si>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</si>
  <si>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</si>
  <si>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</si>
  <si>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</si>
  <si>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</si>
  <si>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</si>
  <si>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</si>
  <si>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</si>
  <si>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</si>
  <si>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</si>
  <si>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</si>
  <si>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</si>
  <si>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</si>
  <si>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</si>
  <si>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</si>
  <si>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</si>
  <si>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</si>
  <si>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</si>
  <si>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</si>
  <si>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</si>
  <si>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</si>
  <si>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</si>
  <si>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</si>
  <si>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</si>
  <si>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</si>
  <si>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</si>
  <si>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</si>
  <si>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</si>
  <si>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</si>
  <si>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</si>
  <si>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</si>
  <si>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</si>
  <si>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</si>
  <si>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</si>
  <si>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</si>
  <si>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</si>
  <si>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</si>
  <si>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</si>
  <si>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</si>
  <si>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</si>
  <si>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</si>
  <si>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</si>
  <si>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</si>
  <si>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</si>
  <si>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</si>
  <si>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</si>
  <si>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</si>
  <si>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</si>
  <si>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</si>
  <si>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</si>
  <si>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</si>
  <si>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</si>
  <si>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</si>
  <si>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</si>
  <si>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</si>
  <si>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</si>
  <si>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</si>
  <si>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</si>
  <si>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</si>
  <si>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</si>
  <si>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</si>
  <si>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</si>
  <si>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</si>
  <si>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</si>
  <si>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</si>
  <si>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</si>
  <si>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</si>
  <si>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</si>
  <si>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</si>
  <si>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</si>
  <si>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</si>
  <si>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</si>
  <si>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</si>
  <si>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</si>
  <si>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</si>
  <si>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</si>
  <si>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</si>
  <si>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</si>
  <si>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</si>
  <si>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</si>
  <si>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</si>
  <si>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</si>
  <si>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</si>
  <si>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</si>
  <si>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</si>
  <si>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</si>
  <si>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</si>
  <si>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</si>
  <si>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</si>
  <si>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</si>
  <si>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</si>
  <si>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</si>
  <si>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</si>
  <si>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</si>
  <si>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</si>
  <si>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</si>
  <si>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</si>
  <si>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</si>
  <si>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</si>
  <si>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</si>
  <si>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</si>
  <si>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</si>
  <si>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</si>
  <si>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</si>
  <si>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</si>
  <si>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</si>
  <si>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</si>
  <si>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</si>
  <si>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</si>
  <si>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</si>
  <si>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</si>
  <si>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</si>
  <si>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</si>
  <si>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</si>
  <si>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</si>
  <si>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</si>
  <si>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</si>
  <si>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</si>
  <si>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</si>
  <si>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</si>
  <si>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</si>
  <si>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</si>
  <si>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</si>
  <si>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</si>
  <si>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</si>
  <si>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</si>
  <si>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</si>
  <si>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</si>
  <si>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</si>
  <si>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</si>
  <si>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</si>
  <si>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</si>
  <si>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</si>
  <si>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</si>
  <si>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</si>
  <si>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</si>
  <si>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</si>
  <si>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</si>
  <si>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</si>
  <si>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</si>
  <si>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</si>
  <si>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</si>
  <si>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</si>
  <si>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</si>
  <si>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</si>
  <si>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</si>
  <si>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</si>
  <si>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</si>
  <si>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</si>
  <si>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</si>
  <si>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</si>
  <si>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</si>
  <si>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</si>
  <si>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</si>
  <si>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</si>
  <si>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</si>
  <si>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</si>
  <si>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</si>
  <si>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</si>
  <si>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</si>
  <si>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</si>
  <si>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</si>
  <si>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</si>
  <si>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</si>
  <si>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</si>
  <si>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</si>
  <si>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</si>
  <si>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</si>
  <si>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</si>
  <si>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</si>
  <si>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</si>
  <si>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</si>
  <si>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</si>
  <si>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</si>
  <si>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</si>
  <si>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</si>
  <si>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</si>
  <si>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</si>
  <si>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</si>
  <si>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</si>
  <si>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</si>
  <si>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</si>
  <si>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</si>
  <si>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</si>
  <si>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</si>
  <si>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</si>
  <si>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</si>
  <si>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</si>
  <si>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</si>
  <si>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</si>
  <si>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</si>
  <si>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</si>
  <si>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</si>
  <si>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</si>
  <si>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</si>
  <si>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</si>
  <si>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</si>
  <si>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</si>
  <si>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</si>
  <si>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</si>
  <si>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</si>
  <si>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</si>
  <si>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</si>
  <si>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</si>
  <si>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</si>
  <si>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</si>
  <si>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</si>
  <si>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</si>
  <si>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</si>
  <si>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</si>
  <si>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</si>
  <si>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</si>
  <si>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</si>
  <si>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</si>
  <si>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</si>
  <si>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</si>
  <si>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</si>
  <si>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</si>
  <si>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</si>
  <si>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</si>
  <si>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</si>
  <si>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</si>
  <si>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</si>
  <si>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</si>
  <si>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</si>
  <si>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</si>
  <si>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</si>
  <si>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</si>
  <si>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</si>
  <si>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</si>
  <si>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</si>
  <si>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</si>
  <si>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</si>
  <si>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</si>
  <si>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</si>
  <si>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</si>
  <si>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</si>
  <si>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</si>
  <si>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</si>
  <si>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</si>
  <si>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</si>
  <si>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</si>
  <si>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</si>
  <si>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</si>
  <si>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</si>
  <si>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</si>
  <si>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</si>
  <si>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</si>
  <si>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</si>
  <si>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</si>
  <si>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</si>
  <si>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</si>
  <si>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</si>
  <si>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</si>
  <si>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</si>
  <si>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</si>
  <si>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</si>
  <si>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</si>
  <si>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</si>
  <si>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</si>
  <si>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</si>
  <si>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</si>
  <si>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</si>
  <si>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</si>
  <si>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</si>
  <si>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</si>
  <si>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</si>
  <si>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</si>
  <si>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</si>
  <si>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</si>
  <si>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</si>
  <si>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</si>
  <si>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</si>
  <si>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</si>
  <si>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</si>
  <si>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</si>
  <si>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</si>
  <si>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</si>
  <si>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</si>
  <si>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</si>
  <si>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</si>
  <si>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</si>
  <si>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</si>
  <si>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</si>
  <si>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</si>
  <si>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</si>
  <si>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</si>
  <si>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</si>
  <si>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</si>
  <si>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</si>
  <si>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</si>
  <si>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</si>
  <si>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</si>
  <si>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</si>
  <si>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</si>
  <si>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</si>
  <si>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</si>
  <si>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</si>
  <si>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</si>
  <si>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</si>
  <si>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</si>
  <si>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</si>
  <si>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</si>
  <si>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</si>
  <si>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</si>
  <si>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</si>
  <si>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</si>
  <si>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</si>
  <si>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</si>
  <si>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</si>
  <si>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</si>
  <si>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</si>
  <si>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</si>
  <si>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</si>
  <si>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</si>
  <si>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</si>
  <si>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</si>
  <si>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</si>
  <si>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</si>
  <si>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</si>
  <si>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</si>
  <si>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</si>
  <si>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</si>
  <si>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</si>
  <si>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</si>
  <si>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</si>
  <si>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</si>
  <si>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</si>
  <si>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</si>
  <si>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</si>
  <si>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</si>
  <si>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</si>
  <si>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</si>
  <si>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</si>
  <si>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</si>
  <si>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</si>
  <si>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</si>
  <si>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</si>
  <si>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</si>
  <si>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</si>
  <si>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</si>
  <si>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</si>
  <si>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</si>
  <si>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</si>
  <si>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</si>
  <si>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</si>
  <si>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</si>
  <si>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</si>
  <si>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</si>
  <si>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</si>
  <si>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</si>
  <si>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</si>
  <si>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</si>
  <si>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</si>
  <si>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</si>
  <si>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</si>
  <si>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</si>
  <si>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</si>
  <si>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</si>
  <si>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</si>
  <si>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</si>
  <si>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</si>
  <si>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</si>
  <si>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</si>
  <si>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</si>
  <si>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</si>
  <si>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</si>
  <si>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</si>
  <si>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</si>
  <si>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</si>
  <si>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</si>
  <si>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</si>
  <si>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</si>
  <si>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</si>
  <si>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</si>
  <si>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</si>
  <si>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</si>
  <si>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</si>
  <si>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</si>
  <si>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</si>
  <si>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</si>
  <si>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</si>
  <si>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</si>
  <si>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</si>
  <si>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</si>
  <si>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</si>
  <si>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</si>
  <si>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</si>
  <si>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</si>
  <si>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</si>
  <si>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</si>
  <si>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</si>
  <si>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</si>
  <si>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</si>
  <si>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</si>
  <si>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</si>
  <si>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</si>
  <si>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</si>
  <si>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</si>
  <si>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</si>
  <si>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</si>
  <si>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</si>
  <si>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</si>
  <si>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</si>
  <si>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</si>
  <si>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</si>
  <si>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</si>
  <si>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</si>
  <si>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</si>
  <si>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</si>
  <si>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</si>
  <si>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</si>
  <si>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</si>
  <si>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</si>
  <si>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</si>
  <si>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</si>
  <si>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</si>
  <si>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</si>
  <si>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</si>
  <si>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</si>
  <si>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</si>
  <si>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</si>
  <si>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</si>
  <si>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</si>
  <si>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</si>
  <si>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</si>
  <si>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</si>
  <si>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</si>
  <si>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</si>
  <si>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</si>
  <si>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</si>
  <si>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</si>
  <si>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</si>
  <si>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</si>
  <si>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</si>
  <si>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</si>
  <si>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</si>
  <si>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</si>
  <si>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</si>
  <si>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</si>
  <si>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</si>
  <si>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</si>
  <si>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</si>
  <si>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</si>
  <si>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</si>
  <si>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</si>
  <si>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</si>
  <si>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</si>
  <si>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</si>
  <si>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</si>
  <si>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</si>
  <si>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</si>
  <si>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</si>
  <si>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</si>
  <si>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</si>
  <si>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</si>
  <si>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</si>
  <si>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</si>
  <si>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</si>
  <si>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</si>
  <si>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</si>
  <si>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</si>
  <si>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</si>
  <si>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</si>
  <si>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</si>
  <si>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</si>
  <si>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</si>
  <si>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</si>
  <si>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</si>
  <si>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</si>
  <si>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</si>
  <si>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</si>
  <si>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</si>
  <si>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</si>
  <si>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</si>
  <si>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</si>
  <si>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</si>
  <si>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</si>
  <si>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</si>
  <si>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</si>
  <si>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</si>
  <si>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</si>
  <si>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</si>
  <si>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</si>
  <si>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</si>
  <si>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</si>
  <si>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</si>
  <si>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</si>
  <si>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</si>
  <si>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</si>
  <si>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</si>
  <si>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</si>
  <si>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</si>
  <si>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</si>
  <si>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</si>
  <si>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</si>
  <si>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</si>
  <si>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</si>
  <si>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</si>
  <si>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</si>
  <si>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</si>
  <si>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</si>
  <si>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</si>
  <si>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</si>
  <si>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</si>
  <si>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</si>
  <si>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</si>
  <si>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</si>
  <si>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</si>
  <si>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</si>
  <si>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</si>
  <si>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</si>
  <si>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</si>
  <si>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</si>
  <si>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</si>
  <si>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</si>
  <si>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</si>
  <si>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</si>
  <si>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</si>
  <si>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</si>
  <si>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</si>
  <si>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</si>
  <si>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</si>
  <si>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</si>
  <si>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</si>
  <si>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</si>
  <si>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</si>
  <si>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</si>
  <si>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</si>
  <si>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</si>
  <si>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</si>
  <si>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</si>
  <si>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</si>
  <si>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</si>
  <si>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</si>
  <si>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</si>
  <si>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</si>
  <si>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</si>
  <si>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</si>
  <si>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</si>
  <si>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</si>
  <si>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</si>
  <si>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</si>
  <si>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</si>
  <si>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</si>
  <si>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</si>
  <si>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</si>
  <si>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</si>
  <si>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</si>
  <si>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</si>
  <si>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</si>
  <si>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</si>
  <si>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</si>
  <si>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</si>
  <si>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</si>
  <si>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</si>
  <si>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</si>
  <si>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</si>
  <si>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</si>
  <si>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</si>
  <si>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</si>
  <si>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</si>
  <si>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</si>
  <si>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</si>
  <si>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</si>
  <si>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</si>
  <si>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</si>
  <si>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</si>
  <si>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</si>
  <si>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</si>
  <si>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</si>
  <si>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</si>
  <si>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</si>
  <si>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</si>
  <si>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</si>
  <si>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</si>
  <si>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</si>
  <si>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</si>
  <si>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</si>
  <si>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</si>
  <si>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</si>
  <si>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</si>
  <si>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</si>
  <si>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</si>
  <si>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</si>
  <si>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</si>
  <si>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</si>
  <si>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</si>
  <si>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</si>
  <si>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</si>
  <si>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</si>
  <si>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</si>
  <si>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</si>
  <si>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</si>
  <si>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</si>
  <si>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</si>
  <si>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</si>
  <si>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</si>
  <si>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</si>
  <si>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</si>
  <si>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</si>
  <si>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</si>
  <si>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</si>
  <si>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</si>
  <si>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</si>
  <si>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</si>
  <si>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</si>
  <si>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</si>
  <si>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</si>
  <si>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</si>
  <si>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</si>
  <si>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</si>
  <si>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</si>
  <si>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</si>
  <si>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</si>
  <si>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</si>
  <si>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</si>
  <si>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</si>
  <si>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</si>
  <si>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</si>
  <si>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</si>
  <si>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</si>
  <si>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</si>
  <si>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</si>
  <si>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</si>
  <si>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</si>
  <si>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</si>
  <si>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</si>
  <si>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</si>
  <si>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</si>
  <si>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</si>
  <si>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</si>
  <si>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</si>
  <si>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</si>
  <si>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</si>
  <si>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</si>
  <si>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</si>
  <si>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</si>
  <si>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</si>
  <si>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</si>
  <si>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</si>
  <si>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</si>
  <si>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</si>
  <si>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</si>
  <si>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</si>
  <si>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</si>
  <si>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</si>
  <si>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</si>
  <si>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</si>
  <si>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</si>
  <si>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</si>
  <si>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</si>
  <si>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</si>
  <si>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</si>
  <si>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</si>
  <si>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</si>
  <si>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</si>
  <si>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</si>
  <si>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</si>
  <si>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</si>
  <si>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</si>
  <si>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</si>
  <si>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</si>
  <si>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</si>
  <si>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</si>
  <si>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</si>
  <si>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</si>
  <si>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</si>
  <si>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</si>
  <si>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</si>
  <si>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</si>
  <si>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</si>
  <si>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</si>
  <si>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</si>
  <si>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</si>
  <si>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</si>
  <si>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</si>
  <si>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</si>
  <si>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</si>
  <si>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</si>
  <si>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</si>
  <si>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</si>
  <si>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</si>
  <si>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</si>
  <si>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</si>
  <si>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</si>
  <si>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</si>
  <si>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</si>
  <si>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</si>
  <si>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</si>
  <si>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</si>
  <si>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</si>
  <si>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</si>
  <si>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</si>
  <si>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</si>
  <si>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</si>
  <si>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</si>
  <si>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</si>
  <si>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</si>
  <si>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</si>
  <si>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</si>
  <si>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</si>
  <si>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</si>
  <si>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</si>
  <si>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</si>
  <si>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</si>
  <si>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</si>
  <si>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</si>
  <si>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</si>
  <si>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</si>
  <si>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</si>
  <si>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</si>
  <si>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</si>
  <si>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</si>
  <si>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</si>
  <si>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</si>
  <si>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</si>
  <si>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</si>
  <si>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</si>
  <si>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</si>
  <si>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</si>
  <si>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</si>
  <si>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</si>
  <si>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</si>
  <si>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</si>
  <si>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</si>
  <si>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</si>
  <si>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</si>
  <si>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</si>
  <si>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</si>
  <si>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</si>
  <si>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</si>
  <si>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</si>
  <si>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</si>
  <si>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</si>
  <si>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</si>
  <si>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</si>
  <si>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</si>
  <si>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</si>
  <si>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</si>
  <si>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</si>
  <si>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</si>
  <si>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</si>
  <si>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</si>
  <si>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</si>
  <si>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</si>
  <si>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</si>
  <si>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</si>
  <si>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</si>
  <si>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</si>
  <si>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</si>
  <si>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</si>
  <si>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</si>
  <si>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</si>
  <si>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</si>
  <si>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</si>
  <si>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</si>
  <si>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</si>
  <si>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</si>
  <si>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</si>
  <si>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</si>
  <si>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</si>
  <si>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</si>
  <si>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</si>
  <si>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</si>
  <si>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</si>
  <si>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</si>
  <si>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</si>
  <si>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</si>
  <si>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</si>
  <si>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</si>
  <si>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</si>
  <si>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</si>
  <si>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</si>
  <si>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</si>
  <si>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</si>
  <si>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</si>
  <si>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</si>
  <si>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</si>
  <si>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</si>
  <si>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</si>
  <si>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</si>
  <si>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</si>
  <si>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</si>
  <si>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</si>
  <si>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</si>
  <si>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</si>
  <si>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</si>
  <si>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</si>
  <si>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</si>
  <si>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</si>
  <si>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</si>
  <si>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</si>
  <si>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</si>
  <si>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</si>
  <si>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</si>
  <si>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</si>
  <si>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</si>
  <si>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</si>
  <si>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</si>
  <si>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</si>
  <si>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</si>
  <si>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</si>
  <si>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</si>
  <si>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</si>
  <si>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</si>
  <si>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</si>
  <si>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</si>
  <si>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</si>
  <si>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</si>
  <si>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</si>
  <si>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</si>
  <si>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</si>
  <si>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</si>
  <si>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</si>
  <si>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</si>
  <si>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</si>
  <si>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</si>
  <si>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</si>
  <si>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</si>
  <si>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</si>
  <si>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</si>
  <si>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</si>
  <si>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</si>
  <si>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</si>
  <si>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</si>
  <si>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</si>
  <si>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</si>
  <si>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</si>
  <si>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</si>
  <si>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</si>
  <si>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</si>
  <si>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</si>
  <si>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</si>
  <si>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</si>
  <si>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</si>
  <si>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</si>
  <si>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</si>
  <si>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</si>
  <si>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</si>
  <si>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</si>
  <si>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</si>
  <si>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</si>
  <si>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</si>
  <si>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</si>
  <si>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</si>
  <si>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</si>
  <si>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</si>
  <si>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</si>
  <si>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</si>
  <si>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</si>
  <si>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</si>
  <si>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</si>
  <si>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</si>
  <si>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</si>
  <si>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</si>
  <si>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</si>
  <si>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</si>
  <si>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</si>
  <si>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</si>
  <si>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</si>
  <si>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</si>
  <si>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</si>
  <si>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</si>
  <si>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</si>
  <si>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</si>
  <si>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</si>
  <si>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</si>
  <si>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</si>
  <si>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</si>
  <si>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</si>
  <si>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</si>
  <si>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</si>
  <si>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</si>
  <si>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</si>
  <si>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</si>
  <si>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</si>
  <si>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</si>
  <si>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</si>
  <si>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</si>
  <si>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</si>
  <si>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</si>
  <si>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</si>
  <si>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</si>
  <si>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</si>
  <si>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</si>
  <si>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</si>
  <si>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</si>
  <si>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</si>
  <si>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</si>
  <si>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</si>
  <si>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</si>
  <si>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</si>
  <si>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</si>
  <si>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</si>
  <si>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</si>
  <si>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</si>
  <si>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</si>
  <si>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</si>
  <si>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</si>
  <si>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</si>
  <si>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</si>
  <si>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</si>
  <si>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</si>
  <si>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</si>
  <si>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</si>
  <si>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</si>
  <si>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</si>
  <si>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</si>
  <si>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</si>
  <si>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</si>
  <si>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</si>
  <si>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</si>
  <si>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</si>
  <si>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</si>
  <si>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</si>
  <si>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</si>
  <si>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</si>
  <si>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</si>
  <si>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</si>
  <si>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</si>
  <si>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</si>
  <si>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</si>
  <si>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</si>
  <si>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</si>
  <si>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</si>
  <si>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</si>
  <si>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</si>
  <si>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</si>
  <si>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</si>
  <si>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</si>
  <si>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</si>
  <si>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</si>
  <si>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</si>
  <si>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</si>
  <si>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</si>
  <si>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</si>
  <si>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</si>
  <si>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</si>
  <si>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</si>
  <si>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</si>
  <si>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</si>
  <si>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</si>
  <si>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</si>
  <si>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</si>
  <si>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</si>
  <si>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</si>
  <si>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</si>
  <si>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</si>
  <si>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</si>
  <si>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</si>
  <si>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</si>
  <si>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</si>
  <si>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</si>
  <si>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</si>
  <si>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</si>
  <si>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</si>
  <si>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</si>
  <si>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</si>
  <si>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</si>
  <si>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</si>
  <si>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</si>
  <si>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</si>
  <si>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</si>
  <si>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</si>
  <si>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</si>
  <si>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</si>
  <si>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</si>
  <si>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</si>
  <si>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</si>
  <si>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</si>
  <si>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</si>
  <si>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</si>
  <si>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</si>
  <si>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</si>
  <si>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</si>
  <si>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</si>
  <si>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</si>
  <si>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</si>
  <si>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</si>
  <si>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</si>
  <si>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</si>
  <si>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</si>
  <si>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</si>
  <si>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</si>
  <si>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</si>
  <si>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</si>
  <si>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</si>
  <si>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</si>
  <si>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</si>
  <si>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</si>
  <si>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</si>
  <si>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</si>
  <si>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</si>
  <si>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</si>
  <si>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</si>
  <si>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</si>
  <si>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</si>
  <si>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</si>
  <si>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</si>
  <si>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</si>
  <si>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</si>
  <si>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</si>
  <si>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</si>
  <si>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</si>
  <si>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</si>
  <si>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</si>
  <si>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</si>
  <si>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</si>
  <si>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</si>
  <si>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</si>
  <si>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</si>
  <si>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</si>
  <si>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</si>
  <si>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</si>
  <si>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</si>
  <si>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</si>
  <si>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</si>
  <si>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</si>
  <si>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</si>
  <si>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</si>
  <si>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</si>
  <si>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</si>
  <si>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</si>
  <si>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</si>
  <si>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</si>
  <si>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</si>
  <si>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</si>
  <si>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</si>
  <si>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</si>
  <si>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</si>
  <si>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</si>
  <si>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</si>
  <si>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</si>
  <si>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</si>
  <si>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</si>
  <si>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</si>
  <si>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</si>
  <si>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</si>
  <si>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</si>
  <si>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</si>
  <si>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</si>
  <si>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</si>
  <si>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</si>
  <si>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</si>
  <si>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</si>
  <si>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</si>
  <si>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</si>
  <si>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</si>
  <si>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</si>
  <si>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</si>
  <si>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</si>
  <si>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</si>
  <si>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</si>
  <si>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</si>
  <si>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</si>
  <si>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</si>
  <si>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</si>
  <si>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</si>
  <si>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</si>
  <si>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</si>
  <si>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</si>
  <si>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</si>
  <si>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</si>
  <si>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</si>
  <si>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</si>
  <si>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</si>
  <si>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</si>
  <si>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</si>
  <si>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</si>
  <si>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</si>
  <si>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</si>
  <si>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</si>
  <si>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</si>
  <si>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</si>
  <si>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</si>
  <si>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</si>
  <si>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</si>
  <si>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</si>
  <si>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</si>
  <si>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</si>
  <si>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</si>
  <si>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</si>
  <si>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</si>
  <si>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</si>
  <si>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</si>
  <si>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</si>
  <si>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</si>
  <si>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</si>
  <si>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</si>
  <si>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</si>
  <si>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</si>
  <si>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</si>
  <si>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</si>
  <si>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</si>
  <si>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</si>
  <si>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</si>
  <si>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</si>
  <si>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</si>
  <si>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</si>
  <si>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</si>
  <si>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</si>
  <si>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</si>
  <si>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</si>
  <si>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</si>
  <si>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</si>
  <si>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</si>
  <si>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</si>
  <si>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</si>
  <si>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</si>
  <si>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</si>
  <si>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</si>
  <si>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</si>
  <si>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</si>
  <si>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</si>
  <si>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</si>
  <si>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</si>
  <si>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</si>
  <si>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</si>
  <si>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</si>
  <si>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</si>
  <si>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</si>
  <si>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</si>
  <si>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</si>
  <si>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</si>
  <si>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</si>
  <si>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</si>
  <si>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</si>
  <si>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</si>
  <si>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</si>
  <si>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</si>
  <si>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</si>
  <si>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</si>
  <si>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</si>
  <si>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</si>
  <si>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</si>
  <si>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</si>
  <si>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</si>
  <si>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</si>
  <si>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</si>
  <si>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</si>
  <si>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</si>
  <si>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</si>
  <si>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</si>
  <si>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</si>
  <si>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</si>
  <si>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</si>
  <si>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</si>
  <si>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</si>
  <si>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</si>
  <si>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</si>
  <si>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</si>
  <si>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</si>
  <si>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</si>
  <si>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</si>
  <si>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</si>
  <si>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</si>
  <si>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</si>
  <si>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</si>
  <si>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</si>
  <si>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</si>
  <si>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</si>
  <si>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</si>
  <si>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</si>
  <si>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</si>
  <si>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</si>
  <si>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</si>
  <si>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</si>
  <si>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</si>
  <si>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</si>
  <si>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</si>
  <si>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</si>
  <si>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</si>
  <si>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</si>
  <si>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</si>
  <si>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</si>
  <si>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</si>
  <si>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</si>
  <si>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</si>
  <si>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</si>
  <si>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</si>
  <si>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</si>
  <si>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</si>
  <si>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</si>
  <si>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</si>
  <si>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</si>
  <si>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</si>
  <si>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</si>
  <si>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</si>
  <si>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</si>
  <si>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</si>
  <si>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</si>
  <si>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</si>
  <si>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</si>
  <si>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</si>
  <si>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</si>
  <si>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</si>
  <si>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</si>
  <si>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</si>
  <si>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</si>
  <si>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</si>
  <si>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</si>
  <si>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</si>
  <si>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</si>
  <si>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</si>
  <si>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</si>
  <si>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</si>
  <si>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</si>
  <si>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</si>
  <si>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</si>
  <si>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</si>
  <si>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</si>
  <si>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</si>
  <si>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</si>
  <si>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</si>
  <si>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</si>
  <si>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</si>
  <si>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</si>
  <si>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</si>
  <si>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</si>
  <si>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</si>
  <si>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</si>
  <si>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</si>
  <si>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</si>
  <si>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</si>
  <si>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</si>
  <si>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</si>
  <si>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</si>
  <si>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</si>
  <si>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</si>
  <si>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</si>
  <si>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</si>
  <si>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</si>
  <si>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</si>
  <si>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</si>
  <si>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</si>
  <si>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</si>
  <si>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</si>
  <si>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</si>
  <si>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</si>
  <si>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</si>
  <si>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</si>
  <si>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</si>
  <si>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</si>
  <si>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</si>
  <si>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</si>
  <si>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</si>
  <si>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</si>
  <si>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</si>
  <si>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</si>
  <si>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</si>
  <si>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</si>
  <si>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</si>
  <si>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</si>
  <si>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</si>
  <si>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</si>
  <si>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</si>
  <si>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</si>
  <si>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</si>
  <si>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</si>
  <si>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</si>
  <si>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</si>
  <si>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</si>
  <si>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</si>
  <si>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</si>
  <si>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</si>
  <si>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</si>
  <si>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</si>
  <si>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</si>
  <si>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</si>
  <si>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</si>
  <si>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</si>
  <si>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</si>
  <si>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</si>
  <si>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</si>
  <si>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</si>
  <si>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</si>
  <si>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</si>
  <si>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</si>
  <si>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</si>
  <si>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</si>
  <si>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</si>
  <si>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</si>
  <si>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</si>
  <si>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</si>
  <si>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</si>
  <si>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</si>
  <si>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</si>
  <si>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</si>
  <si>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</si>
  <si>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</si>
  <si>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</si>
  <si>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</si>
  <si>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</si>
  <si>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</si>
  <si>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</si>
  <si>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</si>
  <si>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</si>
  <si>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</si>
  <si>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</si>
  <si>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</si>
  <si>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</si>
  <si>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</si>
  <si>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</si>
  <si>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</si>
  <si>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</si>
  <si>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</si>
  <si>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</si>
  <si>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</si>
  <si>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</si>
  <si>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</si>
  <si>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</si>
  <si>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</si>
  <si>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</si>
  <si>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</si>
  <si>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</si>
  <si>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</si>
  <si>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</si>
  <si>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</si>
  <si>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</si>
  <si>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</si>
  <si>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</si>
  <si>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</si>
  <si>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</si>
  <si>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</si>
  <si>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</si>
  <si>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</si>
  <si>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</si>
  <si>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</si>
  <si>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</si>
  <si>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</si>
  <si>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</si>
  <si>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</si>
  <si>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</si>
  <si>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</si>
  <si>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</si>
  <si>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</si>
  <si>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</si>
  <si>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</si>
  <si>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</si>
  <si>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</si>
  <si>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</si>
  <si>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</si>
  <si>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</si>
  <si>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</si>
  <si>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</si>
  <si>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</si>
  <si>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</si>
  <si>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</si>
  <si>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</si>
  <si>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</si>
  <si>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</si>
  <si>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</si>
  <si>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</si>
  <si>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</si>
  <si>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</si>
  <si>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</si>
  <si>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</si>
  <si>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</si>
  <si>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</si>
  <si>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</si>
  <si>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</si>
  <si>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</si>
  <si>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</si>
  <si>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</si>
  <si>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</si>
  <si>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</si>
  <si>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</si>
  <si>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</si>
  <si>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</si>
  <si>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</si>
  <si>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</si>
  <si>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</si>
  <si>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</si>
  <si>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</si>
  <si>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</si>
  <si>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</si>
  <si>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</si>
  <si>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</si>
  <si>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</si>
  <si>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</si>
  <si>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</si>
  <si>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</si>
  <si>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</si>
  <si>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</si>
  <si>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</si>
  <si>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</si>
  <si>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</si>
  <si>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</si>
  <si>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</si>
  <si>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</si>
  <si>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</si>
  <si>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</si>
  <si>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</si>
  <si>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</si>
  <si>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</si>
  <si>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</si>
  <si>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</si>
  <si>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</si>
  <si>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</si>
  <si>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</si>
  <si>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</si>
  <si>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</si>
  <si>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</si>
  <si>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</si>
  <si>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</si>
  <si>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</si>
  <si>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</si>
  <si>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</si>
  <si>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</si>
  <si>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</si>
  <si>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</si>
  <si>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</si>
  <si>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</si>
  <si>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</si>
  <si>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</si>
  <si>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</si>
  <si>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</si>
  <si>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</si>
  <si>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</si>
  <si>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</si>
  <si>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</si>
  <si>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</si>
  <si>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</si>
  <si>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</si>
  <si>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</si>
  <si>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</si>
  <si>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</si>
  <si>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</si>
  <si>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</si>
  <si>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</si>
  <si>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</si>
  <si>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</si>
  <si>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</si>
  <si>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</si>
  <si>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</si>
  <si>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</si>
  <si>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</si>
  <si>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</si>
  <si>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</si>
  <si>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</si>
  <si>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</si>
  <si>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</si>
  <si>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</si>
  <si>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</si>
  <si>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</si>
  <si>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</si>
  <si>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</si>
  <si>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</si>
  <si>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</si>
  <si>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</si>
  <si>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</si>
  <si>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</si>
  <si>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</si>
  <si>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</si>
  <si>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</si>
  <si>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</si>
  <si>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</si>
  <si>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</si>
  <si>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</si>
  <si>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</si>
  <si>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</si>
  <si>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</si>
  <si>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</si>
  <si>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</si>
  <si>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</si>
  <si>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</si>
  <si>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</si>
  <si>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</si>
  <si>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</si>
  <si>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</si>
  <si>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</si>
  <si>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</si>
  <si>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</si>
  <si>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</si>
  <si>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</si>
  <si>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</si>
  <si>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</si>
  <si>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</si>
  <si>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</si>
  <si>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</si>
  <si>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</si>
  <si>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</si>
  <si>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</si>
  <si>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</si>
  <si>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</si>
  <si>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</si>
  <si>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</si>
  <si>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</si>
  <si>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</si>
  <si>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</si>
  <si>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</si>
  <si>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</si>
  <si>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</si>
  <si>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</si>
  <si>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</si>
  <si>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</si>
  <si>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</si>
  <si>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</si>
  <si>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</si>
  <si>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</si>
  <si>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</si>
  <si>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</si>
  <si>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</si>
  <si>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</si>
  <si>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</si>
  <si>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</si>
  <si>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</si>
  <si>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</si>
  <si>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</si>
  <si>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</si>
  <si>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</si>
  <si>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</si>
  <si>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</si>
  <si>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</si>
  <si>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</si>
  <si>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</si>
  <si>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</si>
  <si>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</si>
  <si>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</si>
  <si>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</si>
  <si>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</si>
  <si>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</si>
  <si>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</si>
  <si>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</si>
  <si>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</si>
  <si>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</si>
  <si>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</si>
  <si>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</si>
  <si>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</si>
  <si>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</si>
  <si>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</si>
  <si>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</si>
  <si>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</si>
  <si>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</si>
  <si>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</si>
  <si>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</si>
  <si>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</si>
  <si>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</si>
  <si>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</si>
  <si>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</si>
  <si>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</si>
  <si>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</si>
  <si>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</si>
  <si>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</si>
  <si>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</si>
  <si>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</si>
  <si>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</si>
  <si>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</si>
  <si>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</si>
  <si>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</si>
  <si>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</si>
  <si>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</si>
  <si>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</si>
  <si>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</si>
  <si>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</si>
  <si>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</si>
  <si>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</si>
  <si>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</si>
  <si>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</si>
  <si>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</si>
  <si>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</si>
  <si>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</si>
  <si>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</si>
  <si>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</si>
  <si>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</si>
  <si>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</si>
  <si>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</si>
  <si>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</si>
  <si>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</si>
  <si>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</si>
  <si>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</si>
  <si>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</si>
  <si>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</si>
  <si>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</si>
  <si>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</si>
  <si>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</si>
  <si>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</si>
  <si>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</si>
  <si>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</si>
  <si>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</si>
  <si>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</si>
  <si>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</si>
  <si>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</si>
  <si>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</si>
  <si>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</si>
  <si>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</si>
  <si>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</si>
  <si>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</si>
  <si>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</si>
  <si>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</si>
  <si>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</si>
  <si>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</si>
  <si>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</si>
  <si>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</si>
  <si>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</si>
  <si>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</si>
  <si>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</si>
  <si>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</si>
  <si>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</si>
  <si>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</si>
  <si>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</si>
  <si>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</si>
  <si>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</si>
  <si>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</si>
  <si>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</si>
  <si>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</si>
  <si>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</si>
  <si>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</si>
  <si>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</si>
  <si>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</si>
  <si>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</si>
  <si>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</si>
  <si>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</si>
  <si>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</si>
  <si>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</si>
  <si>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</si>
  <si>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</si>
  <si>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</si>
  <si>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</si>
  <si>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</si>
  <si>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</si>
  <si>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</si>
  <si>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</si>
  <si>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</si>
  <si>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</si>
  <si>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</si>
  <si>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</si>
  <si>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</si>
  <si>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</si>
  <si>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</si>
  <si>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</si>
  <si>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</si>
  <si>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</si>
  <si>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</si>
  <si>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</si>
  <si>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</si>
  <si>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</si>
  <si>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</si>
  <si>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</si>
  <si>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</si>
  <si>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</si>
  <si>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</si>
  <si>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</si>
  <si>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</si>
  <si>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</si>
  <si>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</si>
  <si>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</si>
  <si>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</si>
  <si>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</si>
  <si>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</si>
  <si>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</si>
  <si>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</si>
  <si>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</si>
  <si>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</si>
  <si>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</si>
  <si>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</si>
  <si>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</si>
  <si>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</si>
  <si>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</si>
  <si>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</si>
  <si>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</si>
  <si>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</si>
  <si>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</si>
  <si>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</si>
  <si>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</si>
  <si>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</si>
  <si>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</si>
  <si>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</si>
  <si>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</si>
  <si>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</si>
  <si>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</si>
  <si>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</si>
  <si>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</si>
  <si>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</si>
  <si>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</si>
  <si>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</si>
  <si>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</si>
  <si>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</si>
  <si>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</si>
  <si>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</si>
  <si>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</si>
  <si>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</si>
  <si>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</si>
  <si>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</si>
  <si>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</si>
  <si>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</si>
  <si>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</si>
  <si>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</si>
  <si>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</si>
  <si>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</si>
  <si>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</si>
  <si>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</si>
  <si>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</si>
  <si>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</si>
  <si>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</si>
  <si>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</si>
  <si>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</si>
  <si>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</si>
  <si>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</si>
  <si>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</si>
  <si>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</si>
  <si>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</si>
  <si>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</si>
  <si>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</si>
  <si>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</si>
  <si>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</si>
  <si>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</si>
  <si>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</si>
  <si>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</si>
  <si>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</si>
  <si>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</si>
  <si>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</si>
  <si>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</si>
  <si>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</si>
  <si>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</si>
  <si>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</si>
  <si>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</si>
  <si>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</si>
  <si>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</si>
  <si>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</si>
  <si>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</si>
  <si>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</si>
  <si>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</si>
  <si>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</si>
  <si>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</si>
  <si>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</si>
  <si>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</si>
  <si>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</si>
  <si>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</si>
  <si>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</si>
  <si>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</si>
  <si>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</si>
  <si>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</si>
  <si>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</si>
  <si>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</si>
  <si>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</si>
  <si>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</si>
  <si>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</si>
  <si>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</si>
  <si>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</si>
  <si>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</si>
  <si>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</si>
  <si>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</si>
  <si>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</si>
  <si>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</si>
  <si>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</si>
  <si>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</si>
  <si>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</si>
  <si>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</si>
  <si>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</si>
  <si>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</si>
  <si>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</si>
  <si>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</si>
  <si>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</si>
  <si>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</si>
  <si>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</si>
  <si>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</si>
  <si>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</si>
  <si>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</si>
  <si>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</si>
  <si>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</si>
  <si>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</si>
  <si>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</si>
  <si>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</si>
  <si>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</si>
  <si>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</si>
  <si>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</si>
  <si>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</si>
  <si>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</si>
  <si>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</si>
  <si>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</si>
  <si>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</si>
  <si>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</si>
  <si>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</si>
  <si>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</si>
  <si>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</si>
  <si>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</si>
  <si>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</si>
  <si>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</si>
  <si>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</si>
  <si>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</si>
  <si>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</si>
  <si>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</si>
  <si>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</si>
  <si>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</si>
  <si>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</si>
  <si>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</si>
  <si>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</si>
  <si>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</si>
  <si>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</si>
  <si>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</si>
  <si>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</si>
  <si>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</si>
  <si>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</si>
  <si>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</si>
  <si>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</si>
  <si>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</si>
  <si>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</si>
  <si>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</si>
  <si>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</si>
  <si>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</si>
  <si>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</si>
  <si>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</si>
  <si>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</si>
  <si>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</si>
  <si>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</si>
  <si>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</si>
  <si>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</si>
  <si>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</si>
  <si>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</si>
  <si>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</si>
  <si>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</si>
  <si>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</si>
  <si>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</si>
  <si>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</si>
  <si>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</si>
  <si>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</si>
  <si>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</si>
  <si>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</si>
  <si>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</si>
  <si>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</si>
  <si>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</si>
  <si>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</si>
  <si>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</si>
  <si>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</si>
  <si>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</si>
  <si>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</si>
  <si>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</si>
  <si>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</si>
  <si>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</si>
  <si>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</si>
  <si>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</si>
  <si>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</si>
  <si>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</si>
  <si>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</si>
  <si>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</si>
  <si>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</si>
  <si>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</si>
  <si>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</si>
  <si>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</si>
  <si>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</si>
  <si>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</si>
  <si>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</si>
  <si>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</si>
  <si>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</si>
  <si>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</si>
  <si>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</si>
  <si>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</si>
  <si>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</si>
  <si>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</si>
  <si>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</si>
  <si>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</si>
  <si>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</si>
  <si>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</si>
  <si>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</si>
  <si>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</si>
  <si>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</si>
  <si>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</si>
  <si>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</si>
  <si>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</si>
  <si>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</si>
  <si>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</si>
  <si>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</si>
  <si>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</si>
  <si>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</si>
  <si>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</si>
  <si>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</si>
  <si>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</si>
  <si>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</si>
  <si>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</si>
  <si>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</si>
  <si>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</si>
  <si>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</si>
  <si>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</si>
  <si>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</si>
  <si>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</si>
  <si>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</si>
  <si>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</si>
  <si>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</si>
  <si>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</si>
  <si>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</si>
  <si>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</si>
  <si>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</si>
  <si>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</si>
  <si>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</si>
  <si>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</si>
  <si>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</si>
  <si>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</si>
  <si>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</si>
  <si>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</si>
  <si>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</si>
  <si>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</si>
  <si>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</si>
  <si>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</si>
  <si>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</si>
  <si>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</si>
  <si>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</si>
  <si>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</si>
  <si>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</si>
  <si>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</si>
  <si>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</si>
  <si>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</si>
  <si>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</si>
  <si>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</si>
  <si>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</si>
  <si>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</si>
  <si>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</si>
  <si>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</si>
  <si>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</si>
  <si>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</si>
  <si>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</si>
  <si>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</si>
  <si>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</si>
  <si>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</si>
  <si>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</si>
  <si>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</si>
  <si>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</si>
  <si>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</si>
  <si>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</si>
  <si>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</si>
  <si>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</si>
  <si>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</si>
  <si>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</si>
  <si>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</si>
  <si>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</si>
  <si>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</si>
  <si>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</si>
  <si>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</si>
  <si>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</si>
  <si>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</si>
  <si>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</si>
  <si>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</si>
  <si>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</si>
  <si>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</si>
  <si>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</si>
  <si>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</si>
  <si>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</si>
  <si>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</si>
  <si>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</si>
  <si>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</si>
  <si>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</si>
  <si>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</si>
  <si>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</si>
  <si>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</si>
  <si>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</si>
  <si>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</si>
  <si>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</si>
  <si>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</si>
  <si>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</si>
  <si>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</si>
  <si>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</si>
  <si>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</si>
  <si>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</si>
  <si>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</si>
  <si>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</si>
  <si>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</si>
  <si>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</si>
  <si>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</si>
  <si>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</si>
  <si>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</si>
  <si>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</si>
  <si>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</si>
  <si>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</si>
  <si>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</si>
  <si>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</si>
  <si>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</si>
  <si>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</si>
  <si>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</si>
  <si>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</si>
  <si>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</si>
  <si>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</si>
  <si>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</si>
  <si>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</si>
  <si>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</si>
  <si>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</si>
  <si>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</si>
  <si>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</si>
  <si>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</si>
  <si>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</si>
  <si>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</si>
  <si>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</si>
  <si>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</si>
  <si>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</si>
  <si>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</si>
  <si>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</si>
  <si>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</si>
  <si>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</si>
  <si>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</si>
  <si>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</si>
  <si>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</si>
  <si>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</si>
  <si>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</si>
  <si>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</si>
  <si>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</si>
  <si>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</si>
  <si>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</si>
  <si>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</si>
  <si>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</si>
  <si>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</si>
  <si>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</si>
  <si>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</si>
  <si>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</si>
  <si>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</si>
  <si>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</si>
  <si>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</si>
  <si>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</si>
  <si>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</si>
  <si>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</si>
  <si>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</si>
  <si>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</si>
  <si>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</si>
  <si>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</si>
  <si>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</si>
  <si>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</si>
  <si>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</si>
  <si>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</si>
  <si>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</si>
  <si>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</si>
  <si>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</si>
  <si>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</si>
  <si>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</si>
  <si>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</si>
  <si>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</si>
  <si>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</si>
  <si>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</si>
  <si>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</si>
  <si>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</si>
  <si>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</si>
  <si>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</si>
  <si>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</si>
  <si>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</si>
  <si>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</si>
  <si>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</si>
  <si>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</si>
  <si>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</si>
  <si>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</si>
  <si>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</si>
  <si>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</si>
  <si>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</si>
  <si>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</si>
  <si>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</si>
  <si>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</si>
  <si>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</si>
  <si>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</si>
  <si>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</si>
  <si>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</si>
  <si>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</si>
  <si>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</si>
  <si>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</si>
  <si>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</si>
  <si>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</si>
  <si>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</si>
  <si>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</si>
  <si>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</si>
  <si>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</si>
  <si>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</si>
  <si>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</si>
  <si>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</si>
  <si>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</si>
  <si>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</si>
  <si>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</si>
  <si>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</si>
  <si>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</si>
  <si>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</si>
  <si>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</si>
  <si>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</si>
  <si>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</si>
  <si>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</si>
  <si>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</si>
  <si>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</si>
  <si>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</si>
  <si>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</si>
  <si>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</si>
  <si>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</si>
  <si>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</si>
  <si>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</si>
  <si>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</si>
  <si>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</si>
  <si>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</si>
  <si>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</si>
  <si>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</si>
  <si>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</si>
  <si>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</si>
  <si>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</si>
  <si>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</si>
  <si>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</si>
  <si>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</si>
  <si>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</si>
  <si>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</si>
  <si>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</si>
  <si>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</si>
  <si>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</si>
  <si>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</si>
  <si>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</si>
  <si>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</si>
  <si>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</si>
  <si>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</si>
  <si>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</si>
  <si>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</si>
  <si>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</si>
  <si>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</si>
  <si>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</si>
  <si>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</si>
  <si>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</si>
  <si>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</si>
  <si>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</si>
  <si>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</si>
  <si>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</si>
  <si>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</si>
  <si>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</si>
  <si>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</si>
  <si>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</si>
  <si>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</si>
  <si>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</si>
  <si>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</si>
  <si>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</si>
  <si>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</si>
  <si>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</si>
  <si>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</si>
  <si>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</si>
  <si>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</si>
  <si>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</si>
  <si>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</si>
  <si>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</si>
  <si>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</si>
  <si>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</si>
  <si>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</si>
  <si>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</si>
  <si>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</si>
  <si>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</si>
  <si>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</si>
  <si>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</si>
  <si>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</si>
  <si>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</si>
  <si>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</si>
  <si>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</si>
  <si>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</si>
  <si>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</si>
  <si>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</si>
  <si>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</si>
  <si>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</si>
  <si>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</si>
  <si>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</si>
  <si>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</si>
  <si>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</si>
  <si>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</si>
  <si>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</si>
  <si>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</si>
  <si>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</si>
  <si>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</si>
  <si>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</si>
  <si>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</si>
  <si>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</si>
  <si>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</si>
  <si>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</si>
  <si>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</si>
  <si>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</si>
  <si>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</si>
  <si>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</si>
  <si>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</si>
  <si>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</si>
  <si>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</si>
  <si>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</si>
  <si>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</si>
  <si>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</si>
  <si>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</si>
  <si>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</si>
  <si>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</si>
  <si>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</si>
  <si>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</si>
  <si>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</si>
  <si>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</si>
  <si>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</si>
  <si>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</si>
  <si>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</si>
  <si>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</si>
  <si>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</si>
  <si>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</si>
  <si>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</si>
  <si>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</si>
  <si>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</si>
  <si>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</si>
  <si>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</si>
  <si>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</si>
  <si>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</si>
  <si>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</si>
  <si>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</si>
  <si>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</si>
  <si>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</si>
  <si>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</si>
  <si>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</si>
  <si>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</si>
  <si>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</si>
  <si>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</si>
  <si>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</si>
  <si>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</si>
  <si>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</si>
  <si>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</si>
  <si>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</si>
  <si>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</si>
  <si>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</si>
  <si>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</si>
  <si>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</si>
  <si>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</si>
  <si>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</si>
  <si>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</si>
  <si>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</si>
  <si>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</si>
  <si>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</si>
  <si>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</si>
  <si>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</si>
  <si>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</si>
  <si>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</si>
  <si>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</si>
  <si>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</si>
  <si>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</si>
  <si>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</si>
  <si>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</si>
  <si>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</si>
  <si>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</si>
  <si>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</si>
  <si>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</si>
  <si>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</si>
  <si>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</si>
  <si>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</si>
  <si>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</si>
  <si>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</si>
  <si>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</si>
  <si>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</si>
  <si>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</si>
  <si>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</si>
  <si>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</si>
  <si>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</si>
  <si>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</si>
  <si>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</si>
  <si>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</si>
  <si>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</si>
  <si>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</si>
  <si>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</si>
  <si>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</si>
  <si>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</si>
  <si>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</si>
  <si>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</si>
  <si>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</si>
  <si>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</si>
  <si>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</si>
  <si>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</si>
  <si>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</si>
  <si>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</si>
  <si>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</si>
  <si>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</si>
  <si>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</si>
  <si>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</si>
  <si>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</si>
  <si>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</si>
  <si>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</si>
  <si>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</si>
  <si>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</si>
  <si>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</si>
  <si>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</si>
  <si>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</si>
  <si>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</si>
  <si>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</si>
  <si>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</si>
  <si>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</si>
  <si>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</si>
  <si>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</si>
  <si>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</si>
  <si>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</si>
  <si>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</si>
  <si>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</si>
  <si>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</si>
  <si>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</si>
  <si>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</si>
  <si>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</si>
  <si>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</si>
  <si>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</si>
  <si>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</si>
  <si>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</si>
  <si>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</si>
  <si>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</si>
  <si>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</si>
  <si>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</si>
  <si>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</si>
  <si>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</si>
  <si>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</si>
  <si>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</si>
  <si>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</si>
  <si>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</si>
  <si>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</si>
  <si>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</si>
  <si>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</si>
  <si>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</si>
  <si>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</si>
  <si>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</si>
  <si>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</si>
  <si>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</si>
  <si>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</si>
  <si>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</si>
  <si>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</si>
  <si>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</si>
  <si>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</si>
  <si>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</si>
  <si>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</si>
  <si>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</si>
  <si>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</si>
  <si>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</si>
  <si>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</si>
  <si>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</si>
  <si>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</si>
  <si>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</si>
  <si>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</si>
  <si>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</si>
  <si>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</si>
  <si>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</si>
  <si>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</si>
  <si>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</si>
  <si>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</si>
  <si>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</si>
  <si>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</si>
  <si>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</si>
  <si>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</si>
  <si>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</si>
  <si>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</si>
  <si>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</si>
  <si>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</si>
  <si>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</si>
  <si>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</si>
  <si>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</si>
  <si>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</si>
  <si>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</si>
  <si>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</si>
  <si>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</si>
  <si>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</si>
  <si>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</si>
  <si>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</si>
  <si>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</si>
  <si>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</si>
  <si>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</si>
  <si>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</si>
  <si>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</si>
  <si>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</si>
  <si>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</si>
  <si>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</si>
  <si>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</si>
  <si>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</si>
  <si>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</si>
  <si>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</si>
  <si>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</si>
  <si>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</si>
  <si>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</si>
  <si>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</si>
  <si>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</si>
  <si>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</si>
  <si>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</si>
  <si>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</si>
  <si>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</si>
  <si>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</si>
  <si>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</si>
  <si>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</si>
  <si>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</si>
  <si>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</si>
  <si>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</si>
  <si>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</si>
  <si>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</si>
  <si>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</si>
  <si>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</si>
  <si>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</si>
  <si>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</si>
  <si>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</si>
  <si>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</si>
  <si>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</si>
  <si>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</si>
  <si>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</si>
  <si>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</si>
  <si>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</si>
  <si>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</si>
  <si>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</si>
  <si>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</si>
  <si>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</si>
  <si>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</si>
  <si>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</si>
  <si>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</si>
  <si>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</si>
  <si>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</si>
  <si>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</si>
  <si>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</si>
  <si>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</si>
  <si>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</si>
  <si>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</si>
  <si>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</si>
  <si>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</si>
  <si>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</si>
  <si>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</si>
  <si>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</si>
  <si>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</si>
  <si>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</si>
  <si>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</si>
  <si>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</si>
  <si>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</si>
  <si>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</si>
  <si>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</si>
  <si>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</si>
  <si>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</si>
  <si>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</si>
  <si>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</si>
  <si>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</si>
  <si>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</si>
  <si>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</si>
  <si>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</si>
  <si>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</si>
  <si>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</si>
  <si>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</si>
  <si>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</si>
  <si>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</si>
  <si>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</si>
  <si>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</si>
  <si>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</si>
  <si>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</si>
  <si>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</si>
  <si>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</si>
  <si>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</si>
  <si>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</si>
  <si>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</si>
  <si>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</si>
  <si>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</si>
  <si>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</si>
  <si>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</si>
  <si>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</si>
  <si>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</si>
  <si>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</si>
  <si>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</si>
  <si>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</si>
  <si>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</si>
  <si>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</si>
  <si>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</si>
  <si>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</si>
  <si>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</si>
  <si>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</si>
  <si>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</si>
  <si>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</si>
  <si>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</si>
  <si>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</si>
  <si>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</si>
  <si>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</si>
  <si>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</si>
  <si>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</si>
  <si>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</si>
  <si>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</si>
  <si>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</si>
  <si>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</si>
  <si>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</si>
  <si>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</si>
  <si>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</si>
  <si>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</si>
  <si>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</si>
  <si>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</si>
  <si>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</si>
  <si>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</si>
  <si>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</si>
  <si>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</si>
  <si>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</si>
  <si>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</si>
  <si>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</si>
  <si>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</si>
  <si>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</si>
  <si>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</si>
  <si>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</si>
  <si>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</si>
  <si>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</si>
  <si>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</si>
  <si>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</si>
  <si>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</si>
  <si>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</si>
  <si>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</si>
  <si>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</si>
  <si>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</si>
  <si>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</si>
  <si>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</si>
  <si>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</si>
  <si>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</si>
  <si>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</si>
  <si>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</si>
  <si>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</si>
  <si>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</si>
  <si>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</si>
  <si>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</si>
  <si>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</si>
  <si>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</si>
  <si>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</si>
  <si>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</si>
  <si>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</si>
  <si>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</si>
  <si>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</si>
  <si>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</si>
  <si>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</si>
  <si>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</si>
  <si>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</si>
  <si>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</si>
  <si>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</si>
  <si>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</si>
  <si>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</si>
  <si>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</si>
  <si>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</si>
  <si>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</si>
  <si>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</si>
  <si>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</si>
  <si>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</si>
  <si>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</si>
  <si>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</si>
  <si>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</si>
  <si>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</si>
  <si>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</si>
  <si>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</si>
  <si>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</si>
  <si>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</si>
  <si>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</si>
  <si>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</si>
  <si>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</si>
  <si>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</si>
  <si>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</si>
  <si>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</si>
  <si>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</si>
  <si>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</si>
  <si>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</si>
  <si>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</si>
  <si>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</si>
  <si>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</si>
  <si>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</si>
  <si>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</si>
  <si>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</si>
  <si>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</si>
  <si>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</si>
  <si>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</si>
  <si>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</si>
  <si>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</si>
  <si>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</si>
  <si>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</si>
  <si>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</si>
  <si>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</si>
  <si>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</si>
  <si>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</si>
  <si>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</si>
  <si>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</si>
  <si>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</si>
  <si>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</si>
  <si>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</si>
  <si>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</si>
  <si>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</si>
  <si>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</si>
  <si>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</si>
  <si>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</si>
  <si>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</si>
  <si>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</si>
  <si>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</si>
  <si>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</si>
  <si>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</si>
  <si>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</si>
  <si>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</si>
  <si>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</si>
  <si>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</si>
  <si>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</si>
  <si>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</si>
  <si>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</si>
  <si>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</si>
  <si>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</si>
  <si>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</si>
  <si>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</si>
  <si>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</si>
  <si>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</si>
  <si>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</si>
  <si>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</si>
  <si>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</si>
  <si>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</si>
  <si>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</si>
  <si>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</si>
  <si>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</si>
  <si>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</si>
  <si>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</si>
  <si>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</si>
  <si>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</si>
  <si>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</si>
  <si>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</si>
  <si>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</si>
  <si>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</si>
  <si>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</si>
  <si>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</si>
  <si>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</si>
  <si>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</si>
  <si>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</si>
  <si>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</si>
  <si>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</si>
  <si>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</si>
  <si>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</si>
  <si>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</si>
  <si>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</si>
  <si>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</si>
  <si>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</si>
  <si>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</si>
  <si>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</si>
  <si>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</si>
  <si>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</si>
  <si>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</si>
  <si>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</si>
  <si>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</si>
  <si>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</si>
  <si>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</si>
  <si>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</si>
  <si>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</si>
  <si>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</si>
  <si>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</si>
  <si>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</si>
  <si>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</si>
  <si>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</si>
  <si>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</si>
  <si>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</si>
  <si>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</si>
  <si>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</si>
  <si>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</si>
  <si>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</si>
  <si>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</si>
  <si>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</si>
  <si>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</si>
  <si>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</si>
  <si>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</si>
  <si>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</si>
  <si>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</si>
  <si>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</si>
  <si>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</si>
  <si>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</si>
  <si>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</si>
  <si>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</si>
  <si>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</si>
  <si>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</si>
  <si>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</si>
  <si>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</si>
  <si>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</si>
  <si>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</si>
  <si>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</si>
  <si>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</si>
  <si>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</si>
  <si>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</si>
  <si>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</si>
  <si>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</si>
  <si>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</si>
  <si>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</si>
  <si>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</si>
  <si>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</si>
  <si>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</si>
  <si>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</si>
  <si>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</si>
  <si>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</si>
  <si>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</si>
  <si>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</si>
  <si>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</si>
  <si>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</si>
  <si>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</si>
  <si>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</si>
  <si>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</si>
  <si>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</si>
  <si>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</si>
  <si>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</si>
  <si>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</si>
  <si>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</si>
  <si>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</si>
  <si>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</si>
  <si>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</si>
  <si>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</si>
  <si>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</si>
  <si>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</si>
  <si>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</si>
  <si>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</si>
  <si>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</si>
  <si>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</si>
  <si>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</si>
  <si>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</si>
  <si>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</si>
  <si>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</si>
  <si>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</si>
  <si>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</si>
  <si>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</si>
  <si>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</si>
  <si>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</si>
  <si>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</si>
  <si>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</si>
  <si>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</si>
  <si>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</si>
  <si>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</si>
  <si>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</si>
  <si>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</si>
  <si>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</si>
  <si>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</si>
  <si>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</si>
  <si>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</si>
  <si>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</si>
  <si>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</si>
  <si>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</si>
  <si>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</si>
  <si>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</si>
  <si>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</si>
  <si>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</si>
  <si>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</si>
  <si>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</si>
  <si>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</si>
  <si>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</si>
  <si>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</si>
  <si>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</si>
  <si>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</si>
  <si>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</si>
  <si>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</si>
  <si>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</si>
  <si>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</si>
  <si>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</si>
  <si>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</si>
  <si>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</si>
  <si>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</si>
  <si>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</si>
  <si>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</si>
  <si>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</si>
  <si>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</si>
  <si>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</si>
  <si>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</si>
  <si>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</si>
  <si>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</si>
  <si>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</si>
  <si>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</si>
  <si>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</si>
  <si>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</si>
  <si>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</si>
  <si>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</si>
  <si>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</si>
  <si>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</si>
  <si>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</si>
  <si>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</si>
  <si>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</si>
  <si>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</si>
  <si>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</si>
  <si>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</si>
  <si>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</si>
  <si>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</si>
  <si>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</si>
  <si>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</si>
  <si>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</si>
  <si>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</si>
  <si>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</si>
  <si>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</si>
  <si>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</si>
  <si>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</si>
  <si>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</si>
  <si>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</si>
  <si>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</si>
  <si>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</si>
  <si>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</si>
  <si>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</si>
  <si>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</si>
  <si>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</si>
  <si>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</si>
  <si>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</si>
  <si>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</si>
  <si>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</si>
  <si>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</si>
  <si>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</si>
  <si>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</si>
  <si>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</si>
  <si>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</si>
  <si>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</si>
  <si>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</si>
  <si>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</si>
  <si>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</si>
  <si>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</si>
  <si>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</si>
  <si>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</si>
  <si>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</si>
  <si>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</si>
  <si>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</si>
  <si>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</si>
  <si>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</si>
  <si>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</si>
  <si>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</si>
  <si>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</si>
  <si>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</si>
  <si>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</si>
  <si>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</si>
  <si>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</si>
  <si>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</si>
  <si>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</si>
  <si>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</si>
  <si>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</si>
  <si>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</si>
  <si>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</si>
  <si>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</si>
  <si>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</si>
  <si>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</si>
  <si>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</si>
  <si>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</si>
  <si>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</si>
  <si>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</si>
  <si>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</si>
  <si>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</si>
  <si>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</si>
  <si>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</si>
  <si>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</si>
  <si>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</si>
  <si>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</si>
  <si>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</si>
  <si>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</si>
  <si>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</si>
  <si>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</si>
  <si>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</si>
  <si>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</si>
  <si>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</si>
  <si>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</si>
  <si>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</si>
  <si>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</si>
  <si>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</si>
  <si>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</si>
  <si>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</si>
  <si>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</si>
  <si>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</si>
  <si>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</si>
  <si>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</si>
  <si>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</si>
  <si>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</si>
  <si>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</si>
  <si>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</si>
  <si>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</si>
  <si>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</si>
  <si>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</si>
  <si>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</si>
  <si>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</si>
  <si>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</si>
  <si>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</si>
  <si>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</si>
  <si>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</si>
  <si>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</si>
  <si>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</si>
  <si>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</si>
  <si>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</si>
  <si>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</si>
  <si>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</si>
  <si>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</si>
  <si>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</si>
  <si>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</si>
  <si>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</si>
  <si>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</si>
  <si>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</si>
  <si>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</si>
  <si>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</si>
  <si>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</si>
  <si>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</si>
  <si>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</si>
  <si>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</si>
  <si>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</si>
  <si>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</si>
  <si>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</si>
  <si>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</si>
  <si>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</si>
  <si>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</si>
  <si>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</si>
  <si>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</si>
  <si>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</si>
  <si>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</si>
  <si>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</si>
  <si>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</si>
  <si>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</si>
  <si>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</si>
  <si>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</si>
  <si>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</si>
  <si>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</si>
  <si>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</si>
  <si>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</si>
  <si>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</si>
  <si>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</si>
  <si>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</si>
  <si>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</si>
  <si>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</si>
  <si>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</si>
  <si>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</si>
  <si>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</si>
  <si>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</si>
  <si>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</si>
  <si>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</si>
  <si>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</si>
  <si>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</si>
  <si>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</si>
  <si>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</si>
  <si>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</si>
  <si>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</si>
  <si>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</si>
  <si>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</si>
  <si>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</si>
  <si>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</si>
  <si>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</si>
  <si>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</si>
  <si>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</si>
  <si>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</si>
  <si>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</si>
  <si>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</si>
  <si>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</si>
  <si>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</si>
  <si>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</si>
  <si>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</si>
  <si>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</si>
  <si>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</si>
  <si>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</si>
  <si>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</si>
  <si>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</si>
  <si>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</si>
  <si>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</si>
  <si>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</si>
  <si>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</si>
  <si>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</si>
  <si>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</si>
  <si>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</si>
  <si>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</si>
  <si>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</si>
  <si>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</si>
  <si>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</si>
  <si>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</si>
  <si>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</si>
  <si>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</si>
  <si>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</si>
  <si>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</si>
  <si>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</si>
  <si>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</si>
  <si>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</si>
  <si>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</si>
  <si>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</si>
  <si>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</si>
  <si>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</si>
  <si>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</si>
  <si>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</si>
  <si>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</si>
  <si>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</si>
  <si>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</si>
  <si>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</si>
  <si>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</si>
  <si>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</si>
  <si>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</si>
  <si>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</si>
  <si>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</si>
  <si>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</si>
  <si>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</si>
  <si>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</si>
  <si>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</si>
  <si>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</si>
  <si>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</si>
  <si>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</si>
  <si>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</si>
  <si>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</si>
  <si>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</si>
  <si>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</si>
  <si>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</si>
  <si>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</si>
  <si>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</si>
  <si>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</si>
  <si>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</si>
  <si>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</si>
  <si>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</si>
  <si>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</si>
  <si>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</si>
  <si>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</si>
  <si>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</si>
  <si>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</si>
  <si>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</si>
  <si>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</si>
  <si>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</si>
  <si>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</si>
  <si>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</si>
  <si>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</si>
  <si>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</si>
  <si>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</si>
  <si>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</si>
  <si>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</si>
  <si>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</si>
  <si>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</si>
  <si>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</si>
  <si>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</si>
  <si>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</si>
  <si>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</si>
  <si>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</si>
  <si>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</si>
  <si>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</si>
  <si>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</si>
  <si>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</si>
  <si>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</si>
  <si>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</si>
  <si>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</si>
  <si>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</si>
  <si>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</si>
  <si>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</si>
  <si>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</si>
  <si>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</si>
  <si>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</si>
  <si>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</si>
  <si>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</si>
  <si>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</si>
  <si>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</si>
  <si>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</si>
  <si>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</si>
  <si>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</si>
  <si>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</si>
  <si>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</si>
  <si>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</si>
  <si>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</si>
  <si>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</si>
  <si>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</si>
  <si>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</si>
  <si>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</si>
  <si>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</si>
  <si>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</si>
  <si>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</si>
  <si>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</si>
  <si>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</si>
  <si>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</si>
  <si>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</si>
  <si>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</si>
  <si>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</si>
  <si>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</si>
  <si>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</si>
  <si>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</si>
  <si>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</si>
  <si>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</si>
  <si>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</si>
  <si>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</si>
  <si>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</si>
  <si>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</si>
  <si>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</si>
  <si>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</si>
  <si>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</si>
  <si>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</si>
  <si>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</si>
  <si>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</si>
  <si>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</si>
  <si>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</si>
  <si>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</si>
  <si>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</si>
  <si>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</si>
  <si>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</si>
  <si>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</si>
  <si>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</si>
  <si>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</si>
  <si>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</si>
  <si>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</si>
  <si>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</si>
  <si>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</si>
  <si>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</si>
  <si>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</si>
  <si>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</si>
  <si>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</si>
  <si>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</si>
  <si>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</si>
  <si>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</si>
  <si>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</si>
  <si>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</si>
  <si>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</si>
  <si>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</si>
  <si>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</si>
  <si>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</si>
  <si>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</si>
  <si>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</si>
  <si>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</si>
  <si>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</si>
  <si>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</si>
  <si>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</si>
  <si>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</si>
  <si>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</si>
  <si>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</si>
  <si>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</si>
  <si>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</si>
  <si>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</si>
  <si>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</si>
  <si>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</si>
  <si>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</si>
  <si>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</si>
  <si>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</si>
  <si>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</si>
  <si>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</si>
  <si>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</si>
  <si>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</si>
  <si>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</si>
  <si>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</si>
  <si>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</si>
  <si>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</si>
  <si>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</si>
  <si>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</si>
  <si>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</si>
  <si>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</si>
  <si>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</si>
  <si>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</si>
  <si>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</si>
  <si>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</si>
  <si>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</si>
  <si>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</si>
  <si>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</si>
  <si>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</si>
  <si>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</si>
  <si>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</si>
  <si>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</si>
  <si>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</si>
  <si>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</si>
  <si>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</si>
  <si>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</si>
  <si>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</si>
  <si>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</si>
  <si>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</si>
  <si>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</si>
  <si>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</si>
  <si>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</si>
  <si>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</si>
  <si>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</si>
  <si>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</si>
  <si>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</si>
  <si>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</si>
  <si>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</si>
  <si>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</si>
  <si>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</si>
  <si>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</si>
  <si>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</si>
  <si>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</si>
  <si>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</si>
  <si>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</si>
  <si>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</si>
  <si>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</si>
  <si>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</si>
  <si>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</si>
  <si>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</si>
  <si>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</si>
  <si>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</si>
  <si>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</si>
  <si>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</si>
  <si>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</si>
  <si>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</si>
  <si>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</si>
  <si>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</si>
  <si>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</si>
  <si>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</si>
  <si>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</si>
  <si>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</si>
  <si>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</si>
  <si>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</si>
  <si>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</si>
  <si>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</si>
  <si>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</si>
  <si>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</si>
  <si>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</si>
  <si>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</si>
  <si>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</si>
  <si>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</si>
  <si>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</si>
  <si>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</si>
  <si>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</si>
  <si>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</si>
  <si>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</si>
  <si>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</si>
  <si>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</si>
  <si>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</si>
  <si>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</si>
  <si>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</si>
  <si>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</si>
  <si>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</si>
  <si>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</si>
  <si>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</si>
  <si>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</si>
  <si>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</si>
  <si>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</si>
  <si>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</si>
  <si>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</si>
  <si>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</si>
  <si>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</si>
  <si>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</si>
  <si>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</si>
  <si>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</si>
  <si>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</si>
  <si>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</si>
  <si>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</si>
  <si>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</si>
  <si>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</si>
  <si>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</si>
  <si>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</si>
  <si>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</si>
  <si>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</si>
  <si>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</si>
  <si>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</si>
  <si>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</si>
  <si>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</si>
  <si>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</si>
  <si>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</si>
  <si>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</si>
  <si>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</si>
  <si>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</si>
  <si>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</si>
  <si>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</si>
  <si>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</si>
  <si>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</si>
  <si>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</si>
  <si>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</si>
  <si>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</si>
  <si>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</si>
  <si>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</si>
  <si>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</si>
  <si>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</si>
  <si>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</si>
  <si>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</si>
  <si>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</si>
  <si>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</si>
  <si>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</si>
  <si>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</si>
  <si>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</si>
  <si>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</si>
  <si>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</si>
  <si>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</si>
  <si>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</si>
  <si>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</si>
  <si>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</si>
  <si>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</si>
  <si>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</si>
  <si>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</si>
  <si>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</si>
  <si>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</si>
  <si>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</si>
  <si>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</si>
  <si>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</si>
  <si>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</si>
  <si>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</si>
  <si>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</si>
  <si>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</si>
  <si>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</si>
  <si>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</si>
  <si>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</si>
  <si>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</si>
  <si>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</si>
  <si>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</si>
  <si>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</si>
  <si>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</si>
  <si>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</si>
  <si>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</si>
  <si>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</si>
  <si>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</si>
  <si>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</si>
  <si>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</si>
  <si>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</si>
  <si>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</si>
  <si>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</si>
  <si>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</si>
  <si>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</si>
  <si>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</si>
  <si>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</si>
  <si>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</si>
  <si>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</si>
  <si>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</si>
  <si>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</si>
  <si>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</si>
  <si>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</si>
  <si>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</si>
  <si>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</si>
  <si>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</si>
  <si>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</si>
  <si>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</si>
  <si>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</si>
  <si>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</si>
  <si>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</si>
  <si>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</si>
  <si>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</si>
  <si>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</si>
  <si>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</si>
  <si>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</si>
  <si>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</si>
  <si>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</si>
  <si>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</si>
  <si>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</si>
  <si>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</si>
  <si>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</si>
  <si>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</si>
  <si>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</si>
  <si>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</si>
  <si>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</si>
  <si>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</si>
  <si>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</si>
  <si>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</si>
  <si>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</si>
  <si>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</si>
  <si>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</si>
  <si>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</si>
  <si>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</si>
  <si>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</si>
  <si>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</si>
  <si>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</si>
  <si>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</si>
  <si>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</si>
  <si>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</si>
  <si>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</si>
  <si>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</si>
  <si>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</si>
  <si>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</si>
  <si>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</si>
  <si>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</si>
  <si>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</si>
  <si>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</si>
  <si>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</si>
  <si>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</si>
  <si>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</si>
  <si>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</si>
  <si>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</si>
  <si>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</si>
  <si>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</si>
  <si>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</si>
  <si>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</si>
  <si>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</si>
  <si>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</si>
  <si>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</si>
  <si>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</si>
  <si>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</si>
  <si>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</si>
  <si>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</si>
  <si>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</si>
  <si>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</si>
  <si>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</si>
  <si>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</si>
  <si>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</si>
  <si>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</si>
  <si>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</si>
  <si>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</si>
  <si>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</si>
  <si>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</si>
  <si>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</si>
  <si>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</si>
  <si>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</si>
  <si>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</si>
  <si>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</si>
  <si>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</si>
  <si>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</si>
  <si>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</si>
  <si>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</si>
  <si>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</si>
  <si>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</si>
  <si>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</si>
  <si>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</si>
  <si>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</si>
  <si>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</si>
  <si>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</si>
  <si>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</si>
  <si>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</si>
  <si>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</si>
  <si>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</si>
  <si>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</si>
  <si>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</si>
  <si>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</si>
  <si>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</si>
  <si>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</si>
  <si>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</si>
  <si>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</si>
  <si>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</si>
  <si>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</si>
  <si>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</si>
  <si>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</si>
  <si>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</si>
  <si>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</si>
  <si>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</si>
  <si>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</si>
  <si>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</si>
  <si>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</si>
  <si>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</si>
  <si>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</si>
  <si>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</si>
  <si>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</si>
  <si>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</si>
  <si>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</si>
  <si>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</si>
  <si>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</si>
  <si>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</si>
  <si>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</si>
  <si>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</si>
  <si>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</si>
  <si>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</si>
  <si>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</si>
  <si>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</si>
  <si>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</si>
  <si>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</si>
  <si>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</si>
  <si>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</si>
  <si>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</si>
  <si>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</si>
  <si>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</si>
  <si>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</si>
  <si>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</si>
  <si>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</si>
  <si>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</si>
  <si>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</si>
  <si>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</si>
  <si>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</si>
  <si>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</si>
  <si>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</si>
  <si>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</si>
  <si>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</si>
  <si>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</si>
  <si>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</si>
  <si>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</si>
  <si>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</si>
  <si>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</si>
  <si>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</si>
  <si>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</si>
  <si>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</si>
  <si>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</si>
  <si>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</si>
  <si>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</si>
  <si>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</si>
  <si>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</si>
  <si>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</si>
  <si>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</si>
  <si>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</si>
  <si>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</si>
  <si>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</si>
  <si>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</si>
  <si>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</si>
  <si>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</si>
  <si>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</si>
  <si>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</si>
  <si>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</si>
  <si>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</si>
  <si>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</si>
  <si>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</si>
  <si>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</si>
  <si>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</si>
  <si>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</si>
  <si>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</si>
  <si>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</si>
  <si>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</si>
  <si>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</si>
  <si>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</si>
  <si>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</si>
  <si>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</si>
  <si>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</si>
  <si>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</si>
  <si>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</si>
  <si>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</si>
  <si>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</si>
  <si>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</si>
  <si>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</si>
  <si>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</si>
  <si>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</si>
  <si>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</si>
  <si>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</si>
  <si>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</si>
  <si>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</si>
  <si>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</si>
  <si>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</si>
  <si>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</si>
  <si>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</si>
  <si>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</si>
  <si>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</si>
  <si>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</si>
  <si>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</si>
  <si>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</si>
  <si>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</si>
  <si>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</si>
  <si>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</si>
  <si>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</si>
  <si>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</si>
  <si>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</si>
  <si>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</si>
  <si>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</si>
  <si>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</si>
  <si>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</si>
  <si>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</si>
  <si>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</si>
  <si>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</si>
  <si>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</si>
  <si>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</si>
  <si>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</si>
  <si>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</si>
  <si>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</si>
  <si>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</si>
  <si>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</si>
  <si>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</si>
  <si>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</si>
  <si>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</si>
  <si>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</si>
  <si>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</si>
  <si>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</si>
  <si>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</si>
  <si>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</si>
  <si>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</si>
  <si>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</si>
  <si>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</si>
  <si>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</si>
  <si>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</si>
  <si>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</si>
  <si>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</si>
  <si>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</si>
  <si>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</si>
  <si>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</si>
  <si>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</si>
  <si>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</si>
  <si>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</si>
  <si>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</si>
  <si>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</si>
  <si>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</si>
  <si>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</si>
  <si>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</si>
  <si>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</si>
  <si>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</si>
  <si>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</si>
  <si>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</si>
  <si>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</si>
  <si>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</si>
  <si>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</si>
  <si>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</si>
  <si>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</si>
  <si>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</si>
  <si>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</si>
  <si>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</si>
  <si>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</si>
  <si>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</si>
  <si>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</si>
  <si>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</si>
  <si>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</si>
  <si>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</si>
  <si>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</si>
  <si>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</si>
  <si>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</si>
  <si>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</si>
  <si>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</si>
  <si>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</si>
  <si>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</si>
  <si>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</si>
  <si>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</si>
  <si>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</si>
  <si>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</si>
  <si>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</si>
  <si>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</si>
  <si>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</si>
  <si>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</si>
  <si>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</si>
  <si>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</si>
  <si>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</si>
  <si>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</si>
  <si>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</si>
  <si>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</si>
  <si>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</si>
  <si>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</si>
  <si>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</si>
  <si>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</si>
  <si>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</si>
  <si>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</si>
  <si>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</si>
  <si>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</si>
  <si>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</si>
  <si>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</si>
  <si>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</si>
  <si>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</si>
  <si>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</si>
  <si>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</si>
  <si>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</si>
  <si>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</si>
  <si>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</si>
  <si>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</si>
  <si>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</si>
  <si>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</si>
  <si>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</si>
  <si>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</si>
  <si>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</si>
  <si>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</si>
  <si>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</si>
  <si>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</si>
  <si>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</si>
  <si>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</si>
  <si>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</si>
  <si>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</si>
  <si>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</si>
  <si>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</si>
  <si>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</si>
  <si>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</si>
  <si>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</si>
  <si>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</si>
  <si>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</si>
  <si>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</si>
  <si>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</si>
  <si>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</si>
  <si>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</si>
  <si>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</si>
  <si>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</si>
  <si>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</si>
  <si>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</si>
  <si>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</si>
  <si>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</si>
  <si>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</si>
  <si>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</si>
  <si>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</si>
  <si>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</si>
  <si>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</si>
  <si>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</si>
  <si>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</si>
  <si>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</si>
  <si>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</si>
  <si>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</si>
  <si>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</si>
  <si>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</si>
  <si>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</si>
  <si>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</si>
  <si>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</si>
  <si>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</si>
  <si>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</si>
  <si>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</si>
  <si>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</si>
  <si>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</si>
  <si>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</si>
  <si>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</si>
  <si>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</si>
  <si>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</si>
  <si>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</si>
  <si>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</si>
  <si>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</si>
  <si>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</si>
  <si>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</si>
  <si>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</si>
  <si>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</si>
  <si>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</si>
  <si>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</si>
  <si>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</si>
  <si>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</si>
  <si>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</si>
  <si>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</si>
  <si>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</si>
  <si>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</si>
  <si>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</si>
  <si>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</si>
  <si>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</si>
  <si>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</si>
  <si>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</si>
  <si>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</si>
  <si>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</si>
  <si>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</si>
  <si>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</si>
  <si>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</si>
  <si>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</si>
  <si>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</si>
  <si>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</si>
  <si>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</si>
  <si>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</si>
  <si>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</si>
  <si>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</si>
  <si>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</si>
  <si>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</si>
  <si>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</si>
  <si>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</si>
  <si>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</si>
  <si>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</si>
  <si>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</si>
  <si>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</si>
  <si>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</si>
  <si>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</si>
  <si>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</si>
  <si>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</si>
  <si>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</si>
  <si>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</si>
  <si>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</si>
  <si>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</si>
  <si>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</si>
  <si>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</si>
  <si>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</si>
  <si>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</si>
  <si>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</si>
  <si>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</si>
  <si>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</si>
  <si>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</si>
  <si>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</si>
  <si>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</si>
  <si>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</si>
  <si>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</si>
  <si>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</si>
  <si>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</si>
  <si>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</si>
  <si>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</si>
  <si>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</si>
  <si>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</si>
  <si>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</si>
  <si>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</si>
  <si>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</si>
  <si>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</si>
  <si>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</si>
  <si>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</si>
  <si>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</si>
  <si>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</si>
  <si>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</si>
  <si>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</si>
  <si>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</si>
  <si>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</si>
  <si>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</si>
  <si>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</si>
  <si>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</si>
  <si>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</si>
  <si>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</si>
  <si>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</si>
  <si>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</si>
  <si>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</si>
  <si>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</si>
  <si>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</si>
  <si>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</si>
  <si>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</si>
  <si>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</si>
  <si>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</si>
  <si>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</si>
  <si>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</si>
  <si>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</si>
  <si>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</si>
  <si>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</si>
  <si>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</si>
  <si>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</si>
  <si>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</si>
  <si>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</si>
  <si>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</si>
  <si>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</si>
  <si>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</si>
  <si>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</si>
  <si>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</si>
  <si>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</si>
  <si>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</si>
  <si>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</si>
  <si>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</si>
  <si>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</si>
  <si>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</si>
  <si>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</si>
  <si>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</si>
  <si>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</si>
  <si>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</si>
  <si>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</si>
  <si>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</si>
  <si>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</si>
  <si>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</si>
  <si>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</si>
  <si>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</si>
  <si>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</si>
  <si>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</si>
  <si>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</si>
  <si>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</si>
  <si>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</si>
  <si>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</si>
  <si>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</si>
  <si>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</si>
  <si>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</si>
  <si>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</si>
  <si>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</si>
  <si>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</si>
  <si>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</si>
  <si>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</si>
  <si>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</si>
  <si>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</si>
  <si>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</si>
  <si>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</si>
  <si>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</si>
  <si>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</si>
  <si>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</si>
  <si>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</si>
  <si>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</si>
  <si>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</si>
  <si>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</si>
  <si>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</si>
  <si>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</si>
  <si>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</si>
  <si>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</si>
  <si>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</si>
  <si>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</si>
  <si>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</si>
  <si>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</si>
  <si>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</si>
  <si>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</si>
  <si>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</si>
  <si>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</si>
  <si>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</si>
  <si>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</si>
  <si>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</si>
  <si>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</si>
  <si>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</si>
  <si>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</si>
  <si>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</si>
  <si>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</si>
  <si>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</si>
  <si>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</si>
  <si>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</si>
  <si>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</si>
  <si>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</si>
  <si>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</si>
  <si>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</si>
  <si>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</si>
  <si>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</si>
  <si>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</si>
  <si>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</si>
  <si>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</si>
  <si>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</si>
  <si>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</si>
  <si>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</si>
  <si>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</si>
  <si>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</si>
  <si>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</si>
  <si>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</si>
  <si>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</si>
  <si>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</si>
  <si>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</si>
  <si>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</si>
  <si>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</si>
  <si>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</si>
  <si>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</si>
  <si>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</si>
  <si>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</si>
  <si>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</si>
  <si>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</si>
  <si>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</si>
  <si>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</si>
  <si>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</si>
  <si>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</si>
  <si>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</si>
  <si>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</si>
  <si>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</si>
  <si>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</si>
  <si>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</si>
  <si>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</si>
  <si>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</si>
  <si>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</si>
  <si>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</si>
  <si>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</si>
  <si>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</si>
  <si>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</si>
  <si>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</si>
  <si>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</si>
  <si>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</si>
  <si>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</si>
  <si>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</si>
  <si>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</si>
  <si>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</si>
  <si>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</si>
  <si>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</si>
  <si>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</si>
  <si>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</si>
  <si>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</si>
  <si>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</si>
  <si>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</si>
  <si>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</si>
  <si>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</si>
  <si>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</si>
  <si>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</si>
  <si>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</si>
  <si>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</si>
  <si>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</si>
  <si>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</si>
  <si>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</si>
  <si>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</si>
  <si>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</si>
  <si>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</si>
  <si>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</si>
  <si>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</si>
  <si>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</si>
  <si>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</si>
  <si>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</si>
  <si>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</si>
  <si>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</si>
  <si>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</si>
  <si>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</si>
  <si>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</si>
  <si>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</si>
  <si>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</si>
  <si>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</si>
  <si>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</si>
  <si>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</si>
  <si>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</si>
  <si>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</si>
  <si>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</si>
  <si>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</si>
  <si>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</si>
  <si>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</si>
  <si>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</si>
  <si>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</si>
  <si>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</si>
  <si>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</si>
  <si>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</si>
  <si>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</si>
  <si>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</si>
  <si>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</si>
  <si>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</si>
  <si>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</si>
  <si>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</si>
  <si>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</si>
  <si>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</si>
  <si>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</si>
  <si>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</si>
  <si>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</si>
  <si>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</si>
  <si>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</si>
  <si>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</si>
  <si>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</si>
  <si>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</si>
  <si>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</si>
  <si>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</si>
  <si>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</si>
  <si>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</si>
  <si>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</si>
  <si>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</si>
  <si>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</si>
  <si>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</si>
  <si>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</si>
  <si>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</si>
  <si>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</si>
  <si>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</si>
  <si>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</si>
  <si>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</si>
  <si>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</si>
  <si>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</si>
  <si>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</si>
  <si>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</si>
  <si>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</si>
  <si>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</si>
  <si>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</si>
  <si>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</si>
  <si>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</si>
  <si>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</si>
  <si>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</si>
  <si>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</si>
  <si>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</si>
  <si>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</si>
  <si>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</si>
  <si>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</si>
  <si>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</si>
  <si>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</si>
  <si>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</si>
  <si>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</si>
  <si>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</si>
  <si>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</si>
  <si>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</si>
  <si>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</si>
  <si>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</si>
  <si>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</si>
  <si>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</si>
  <si>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</si>
  <si>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</si>
  <si>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</si>
  <si>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</si>
  <si>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</si>
  <si>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</si>
  <si>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</si>
  <si>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</si>
  <si>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</si>
  <si>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</si>
  <si>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</si>
  <si>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</si>
  <si>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</si>
  <si>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</si>
  <si>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</si>
  <si>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</si>
  <si>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</si>
  <si>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</si>
  <si>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</si>
  <si>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</si>
  <si>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</si>
  <si>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</si>
  <si>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</si>
  <si>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</si>
  <si>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</si>
  <si>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</si>
  <si>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</si>
  <si>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</si>
  <si>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</si>
  <si>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</si>
  <si>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</si>
  <si>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</si>
  <si>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</si>
  <si>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</si>
  <si>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</si>
  <si>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</si>
  <si>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</si>
  <si>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</si>
  <si>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</si>
  <si>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</si>
  <si>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</si>
  <si>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</si>
  <si>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</si>
  <si>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</si>
  <si>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</si>
  <si>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</si>
  <si>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</si>
  <si>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</si>
  <si>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</si>
  <si>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</si>
  <si>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</si>
  <si>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</si>
  <si>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</si>
  <si>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</si>
  <si>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</si>
  <si>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</si>
  <si>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</si>
  <si>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</si>
  <si>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</si>
  <si>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</si>
  <si>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</si>
  <si>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</si>
  <si>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</si>
  <si>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</si>
  <si>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</si>
  <si>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</si>
  <si>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</si>
  <si>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</si>
  <si>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</si>
  <si>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</si>
  <si>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</si>
  <si>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</si>
  <si>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</si>
  <si>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</si>
  <si>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</si>
  <si>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</si>
  <si>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</si>
  <si>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</si>
  <si>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</si>
  <si>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</si>
  <si>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</si>
  <si>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</si>
  <si>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</si>
  <si>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</si>
  <si>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</si>
  <si>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</si>
  <si>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</si>
  <si>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</si>
  <si>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</si>
  <si>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</si>
  <si>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</si>
  <si>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</si>
  <si>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</si>
  <si>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</si>
  <si>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</si>
  <si>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</si>
  <si>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</si>
  <si>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</si>
  <si>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</si>
  <si>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</si>
  <si>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</si>
  <si>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</si>
  <si>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</si>
  <si>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</si>
  <si>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</si>
  <si>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</si>
  <si>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</si>
  <si>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</si>
  <si>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</si>
  <si>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</si>
  <si>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</si>
  <si>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</si>
  <si>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</si>
  <si>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</si>
  <si>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</si>
  <si>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</si>
  <si>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</si>
  <si>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</si>
  <si>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</si>
  <si>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</si>
  <si>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</si>
  <si>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</si>
  <si>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</si>
  <si>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</si>
  <si>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</si>
  <si>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</si>
  <si>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</si>
  <si>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</si>
  <si>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</si>
  <si>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</si>
  <si>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</si>
  <si>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</si>
  <si>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</si>
  <si>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</si>
  <si>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</si>
  <si>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</si>
  <si>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</si>
  <si>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</si>
  <si>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</si>
  <si>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</si>
  <si>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</si>
  <si>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</si>
  <si>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</si>
  <si>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</si>
  <si>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</si>
  <si>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</si>
  <si>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</si>
  <si>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</si>
  <si>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</si>
  <si>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</si>
  <si>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</si>
  <si>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</si>
  <si>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</si>
  <si>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</si>
  <si>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</si>
  <si>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</si>
  <si>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</si>
  <si>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</si>
  <si>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</si>
  <si>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</si>
  <si>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</si>
  <si>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</si>
  <si>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</si>
  <si>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</si>
  <si>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</si>
  <si>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</si>
  <si>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</si>
  <si>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</si>
  <si>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</si>
  <si>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</si>
  <si>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</si>
  <si>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</si>
  <si>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</si>
  <si>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</si>
  <si>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</si>
  <si>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</si>
  <si>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</si>
  <si>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</si>
  <si>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</si>
  <si>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</si>
  <si>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</si>
  <si>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</si>
  <si>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</si>
  <si>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</si>
  <si>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</si>
  <si>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</si>
  <si>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</si>
  <si>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</si>
  <si>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</si>
  <si>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</si>
  <si>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</si>
  <si>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</si>
  <si>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</si>
  <si>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</si>
  <si>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</si>
  <si>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</si>
  <si>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</si>
  <si>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</si>
  <si>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</si>
  <si>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</si>
  <si>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</si>
  <si>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</si>
  <si>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</si>
  <si>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</si>
  <si>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</si>
  <si>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</si>
  <si>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</si>
  <si>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</si>
  <si>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</si>
  <si>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</si>
  <si>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</si>
  <si>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</si>
  <si>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</si>
  <si>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</si>
  <si>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</si>
  <si>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</si>
  <si>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</si>
  <si>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</si>
  <si>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</si>
  <si>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</si>
  <si>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</si>
  <si>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</si>
  <si>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</si>
  <si>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</si>
  <si>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</si>
  <si>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</si>
  <si>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</si>
  <si>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</si>
  <si>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</si>
  <si>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</si>
  <si>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</si>
  <si>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</si>
  <si>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</si>
  <si>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</si>
  <si>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</si>
  <si>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</si>
  <si>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</si>
  <si>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</si>
  <si>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</si>
  <si>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</si>
  <si>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</si>
  <si>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</si>
  <si>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</si>
  <si>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</si>
  <si>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</si>
  <si>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</si>
  <si>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</si>
  <si>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</si>
  <si>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</si>
  <si>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</si>
  <si>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</si>
  <si>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</si>
  <si>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</si>
  <si>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</si>
  <si>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</si>
  <si>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</si>
  <si>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</si>
  <si>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</si>
  <si>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</si>
  <si>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</si>
  <si>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</si>
  <si>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</si>
  <si>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</si>
  <si>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</si>
  <si>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</si>
  <si>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</si>
  <si>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</si>
  <si>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</si>
  <si>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</si>
  <si>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</si>
  <si>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</si>
  <si>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</si>
  <si>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</si>
  <si>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</si>
  <si>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</si>
  <si>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</si>
  <si>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</si>
  <si>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</si>
  <si>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</si>
  <si>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</si>
  <si>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</si>
  <si>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</si>
  <si>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</si>
  <si>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</si>
  <si>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</si>
  <si>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</si>
  <si>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</si>
  <si>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</si>
  <si>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</si>
  <si>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</si>
  <si>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</si>
  <si>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</si>
  <si>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</si>
  <si>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</si>
  <si>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</si>
  <si>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</si>
  <si>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</si>
  <si>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</si>
  <si>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</si>
  <si>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</si>
  <si>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</si>
  <si>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</si>
  <si>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</si>
  <si>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</si>
  <si>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</si>
  <si>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</si>
  <si>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</si>
  <si>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</si>
  <si>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</si>
  <si>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</si>
  <si>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</si>
  <si>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</si>
  <si>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</si>
  <si>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</si>
  <si>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</si>
  <si>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</si>
  <si>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</si>
  <si>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</si>
  <si>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</si>
  <si>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</si>
  <si>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</si>
  <si>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</si>
  <si>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</si>
  <si>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</si>
  <si>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</si>
  <si>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</si>
  <si>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</si>
  <si>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</si>
  <si>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</si>
  <si>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</si>
  <si>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</si>
  <si>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</si>
  <si>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</si>
  <si>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</si>
  <si>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</si>
  <si>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</si>
  <si>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</si>
  <si>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</si>
  <si>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</si>
  <si>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</si>
  <si>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</si>
  <si>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</si>
  <si>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</si>
  <si>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</si>
  <si>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</si>
  <si>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</si>
  <si>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</si>
  <si>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</si>
  <si>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</si>
  <si>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</si>
  <si>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</si>
  <si>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</si>
  <si>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</si>
  <si>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</si>
  <si>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</si>
  <si>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</si>
  <si>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</si>
  <si>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</si>
  <si>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</si>
  <si>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</si>
  <si>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</si>
  <si>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</si>
  <si>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</si>
  <si>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</si>
  <si>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</si>
  <si>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</si>
  <si>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</si>
  <si>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</si>
  <si>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</si>
  <si>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</si>
  <si>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</si>
  <si>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</si>
  <si>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</si>
  <si>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</si>
  <si>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</si>
  <si>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</si>
  <si>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</si>
  <si>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</si>
  <si>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</si>
  <si>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</si>
  <si>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</si>
  <si>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</si>
  <si>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</si>
  <si>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</si>
  <si>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</si>
  <si>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</si>
  <si>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</si>
  <si>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</si>
  <si>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</si>
  <si>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</si>
  <si>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</si>
  <si>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</si>
  <si>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</si>
  <si>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</si>
  <si>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</si>
  <si>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</si>
  <si>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</si>
  <si>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</si>
  <si>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</si>
  <si>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</si>
  <si>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</si>
  <si>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</si>
  <si>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</si>
  <si>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</si>
  <si>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</si>
  <si>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</si>
  <si>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</si>
  <si>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</si>
  <si>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</si>
  <si>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</si>
  <si>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</si>
  <si>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</si>
  <si>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</si>
  <si>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</si>
  <si>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</si>
  <si>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</si>
  <si>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</si>
  <si>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</si>
  <si>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</si>
  <si>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</si>
  <si>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</si>
  <si>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</si>
  <si>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</si>
  <si>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</si>
  <si>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</si>
  <si>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</si>
  <si>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</si>
  <si>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</si>
  <si>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</si>
  <si>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</si>
  <si>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</si>
  <si>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</si>
  <si>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</si>
  <si>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</si>
  <si>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</si>
  <si>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</si>
  <si>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</si>
  <si>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</si>
  <si>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</si>
  <si>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</si>
  <si>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</si>
  <si>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</si>
  <si>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</si>
  <si>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</si>
  <si>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</si>
  <si>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</si>
  <si>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</si>
  <si>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</si>
  <si>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</si>
  <si>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</si>
  <si>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</si>
  <si>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</si>
  <si>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</si>
  <si>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</si>
  <si>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</si>
  <si>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</si>
  <si>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</si>
  <si>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</si>
  <si>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</si>
  <si>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</si>
  <si>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</si>
  <si>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</si>
  <si>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</si>
  <si>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</si>
  <si>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</si>
  <si>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</si>
  <si>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</si>
  <si>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</si>
  <si>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</si>
  <si>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</si>
  <si>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</si>
  <si>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</si>
  <si>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</si>
  <si>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</si>
  <si>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</si>
  <si>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</si>
  <si>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</si>
  <si>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</si>
  <si>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</si>
  <si>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</si>
  <si>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</si>
  <si>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</si>
  <si>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</si>
  <si>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</si>
  <si>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</si>
  <si>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</si>
  <si>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</si>
  <si>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</si>
  <si>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</si>
  <si>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</si>
  <si>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</si>
  <si>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</si>
  <si>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</si>
  <si>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</si>
  <si>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</si>
  <si>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</si>
  <si>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</si>
  <si>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</si>
  <si>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</si>
  <si>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</si>
  <si>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</si>
  <si>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</si>
  <si>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</si>
  <si>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</si>
  <si>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</si>
  <si>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</si>
  <si>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</si>
  <si>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</si>
  <si>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</si>
  <si>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</si>
  <si>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</si>
  <si>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</si>
  <si>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</si>
  <si>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</si>
  <si>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</si>
  <si>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</si>
  <si>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</si>
  <si>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</si>
  <si>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</si>
  <si>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</si>
  <si>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</si>
  <si>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</si>
  <si>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</si>
  <si>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</si>
  <si>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</si>
  <si>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</si>
  <si>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</si>
  <si>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</si>
  <si>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</si>
  <si>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</si>
  <si>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</si>
  <si>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</si>
  <si>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</si>
  <si>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</si>
  <si>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</si>
  <si>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</si>
  <si>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</si>
  <si>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</si>
  <si>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</si>
  <si>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</si>
  <si>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</si>
  <si>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</si>
  <si>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</si>
  <si>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</si>
  <si>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</si>
  <si>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</si>
  <si>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</si>
  <si>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</si>
  <si>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</si>
  <si>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</si>
  <si>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</si>
  <si>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</si>
  <si>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</si>
  <si>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</si>
  <si>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</si>
  <si>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</si>
  <si>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</si>
  <si>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</si>
  <si>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</si>
  <si>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</si>
  <si>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</si>
  <si>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</si>
  <si>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</si>
  <si>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</si>
  <si>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</si>
  <si>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</si>
  <si>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</si>
  <si>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</si>
  <si>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</si>
  <si>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</si>
  <si>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</si>
  <si>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</si>
  <si>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</si>
  <si>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</si>
  <si>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</si>
  <si>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</si>
  <si>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</si>
  <si>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</si>
  <si>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</si>
  <si>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</si>
  <si>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</si>
  <si>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</si>
  <si>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</si>
  <si>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</si>
  <si>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</si>
  <si>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</si>
  <si>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</si>
  <si>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</si>
  <si>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</si>
  <si>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</si>
  <si>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</si>
  <si>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</si>
  <si>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</si>
  <si>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</si>
  <si>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</si>
  <si>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</si>
  <si>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</si>
  <si>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</si>
  <si>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</si>
  <si>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</si>
  <si>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</si>
  <si>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</si>
  <si>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</si>
  <si>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</si>
  <si>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</si>
  <si>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</si>
  <si>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</si>
  <si>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</si>
  <si>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</si>
  <si>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</si>
  <si>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</si>
  <si>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</si>
  <si>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</si>
  <si>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</si>
  <si>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</si>
  <si>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</si>
  <si>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</si>
  <si>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</si>
  <si>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</si>
  <si>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</si>
  <si>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</si>
  <si>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</si>
  <si>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</si>
  <si>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</si>
  <si>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</si>
  <si>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</si>
  <si>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</si>
  <si>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</si>
  <si>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</si>
  <si>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</si>
  <si>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</si>
  <si>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</si>
  <si>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</si>
  <si>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</si>
  <si>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</si>
  <si>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</si>
  <si>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</si>
  <si>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</si>
  <si>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</si>
  <si>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</si>
  <si>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</si>
  <si>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</si>
  <si>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</si>
  <si>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</si>
  <si>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</si>
  <si>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</si>
  <si>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</si>
  <si>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</si>
  <si>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</si>
  <si>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</si>
  <si>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</si>
  <si>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</si>
  <si>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</si>
  <si>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</si>
  <si>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</si>
  <si>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</si>
  <si>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</si>
  <si>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</si>
  <si>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</si>
  <si>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</si>
  <si>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</si>
  <si>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</si>
  <si>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</si>
  <si>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</si>
  <si>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</si>
  <si>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</si>
  <si>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</si>
  <si>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</si>
  <si>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</si>
  <si>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</si>
  <si>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</si>
  <si>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</si>
  <si>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</si>
  <si>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</si>
  <si>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</si>
  <si>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</si>
  <si>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</si>
  <si>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</si>
  <si>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</si>
  <si>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</si>
  <si>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</si>
  <si>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</si>
  <si>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</si>
  <si>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</si>
  <si>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</si>
  <si>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</si>
  <si>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</si>
  <si>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</si>
  <si>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</si>
  <si>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</si>
  <si>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</si>
  <si>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</si>
  <si>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</si>
  <si>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</si>
  <si>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</si>
  <si>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</si>
  <si>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</si>
  <si>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</si>
  <si>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</si>
  <si>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</si>
  <si>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</si>
  <si>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</si>
  <si>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</si>
  <si>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</si>
  <si>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</si>
  <si>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</si>
  <si>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</si>
  <si>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</si>
  <si>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</si>
  <si>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</si>
  <si>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</si>
  <si>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</si>
  <si>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</si>
  <si>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</si>
  <si>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</si>
  <si>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</si>
  <si>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</si>
  <si>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</si>
  <si>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</si>
  <si>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</si>
  <si>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</si>
  <si>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</si>
  <si>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</si>
  <si>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</si>
  <si>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</si>
  <si>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</si>
  <si>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</si>
  <si>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</si>
  <si>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</si>
  <si>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</si>
  <si>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</si>
  <si>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</si>
  <si>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</si>
  <si>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</si>
  <si>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</si>
  <si>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</si>
  <si>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</si>
  <si>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</si>
  <si>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</si>
  <si>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</si>
  <si>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</si>
  <si>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</si>
  <si>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</si>
  <si>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</si>
  <si>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</si>
  <si>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</si>
  <si>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</si>
  <si>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</si>
  <si>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</si>
  <si>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</si>
  <si>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</si>
  <si>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</si>
  <si>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</si>
  <si>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</si>
  <si>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</si>
  <si>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</si>
  <si>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</si>
  <si>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</si>
  <si>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</si>
  <si>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</si>
  <si>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</si>
  <si>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</si>
  <si>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</si>
  <si>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</si>
  <si>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</si>
  <si>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</si>
  <si>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</si>
  <si>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</si>
  <si>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</si>
  <si>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</si>
  <si>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</si>
  <si>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</si>
  <si>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</si>
  <si>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</si>
  <si>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</si>
  <si>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</si>
  <si>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</si>
  <si>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</si>
  <si>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</si>
  <si>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</si>
  <si>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</si>
  <si>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</si>
  <si>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</si>
  <si>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</si>
  <si>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</si>
  <si>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</si>
  <si>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</si>
  <si>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</si>
  <si>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</si>
  <si>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</si>
  <si>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</si>
  <si>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</si>
  <si>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</si>
  <si>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</si>
  <si>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</si>
  <si>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</si>
  <si>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</si>
  <si>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</si>
  <si>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</si>
  <si>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</si>
  <si>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</si>
  <si>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</si>
  <si>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</si>
  <si>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</si>
  <si>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</si>
  <si>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</si>
  <si>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</si>
  <si>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</si>
  <si>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</si>
  <si>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</si>
  <si>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</si>
  <si>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</si>
  <si>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</si>
  <si>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</si>
  <si>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</si>
  <si>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</si>
  <si>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</si>
  <si>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</si>
  <si>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</si>
  <si>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</si>
  <si>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</si>
  <si>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</si>
  <si>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</si>
  <si>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</si>
  <si>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</si>
  <si>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</si>
  <si>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</si>
  <si>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</si>
  <si>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</si>
  <si>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</si>
  <si>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</si>
  <si>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</si>
  <si>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</si>
  <si>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</si>
  <si>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</si>
  <si>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</si>
  <si>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</si>
  <si>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</si>
  <si>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</si>
  <si>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</si>
  <si>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</si>
  <si>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</si>
  <si>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</si>
  <si>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</si>
  <si>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</si>
  <si>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</si>
  <si>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</si>
  <si>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</si>
  <si>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</si>
  <si>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</si>
  <si>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</si>
  <si>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</si>
  <si>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</si>
  <si>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</si>
  <si>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</si>
  <si>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</si>
  <si>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</si>
  <si>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</si>
  <si>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</si>
  <si>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</si>
  <si>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</si>
  <si>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</si>
  <si>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</si>
  <si>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</si>
  <si>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</si>
  <si>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</si>
  <si>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</si>
  <si>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</si>
  <si>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</si>
  <si>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</si>
  <si>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</si>
  <si>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</si>
  <si>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</si>
  <si>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</si>
  <si>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</si>
  <si>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</si>
  <si>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</si>
  <si>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</si>
  <si>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</si>
  <si>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</si>
  <si>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</si>
  <si>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</si>
  <si>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</si>
  <si>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</si>
  <si>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</si>
  <si>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</si>
  <si>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</si>
  <si>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</si>
  <si>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</si>
  <si>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</si>
  <si>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</si>
  <si>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</si>
  <si>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</si>
  <si>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</si>
  <si>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</si>
  <si>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</si>
  <si>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</si>
  <si>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</si>
  <si>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</si>
  <si>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</si>
  <si>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</si>
  <si>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</si>
  <si>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</si>
  <si>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</si>
  <si>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</si>
  <si>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</si>
  <si>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</si>
  <si>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</si>
  <si>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</si>
  <si>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</si>
  <si>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</si>
  <si>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</si>
  <si>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</si>
  <si>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</si>
  <si>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</si>
  <si>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</si>
  <si>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</si>
  <si>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</si>
  <si>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</si>
  <si>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</si>
  <si>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</si>
  <si>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</si>
  <si>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</si>
  <si>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</si>
  <si>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</si>
  <si>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</si>
  <si>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</si>
  <si>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</si>
  <si>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</si>
  <si>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</si>
  <si>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</si>
  <si>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</si>
  <si>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</si>
  <si>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</si>
  <si>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</si>
  <si>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</si>
  <si>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</si>
  <si>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</si>
  <si>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</si>
  <si>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</si>
  <si>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</si>
  <si>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</si>
  <si>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</si>
  <si>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</si>
  <si>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</si>
  <si>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</si>
  <si>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</si>
  <si>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</si>
  <si>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</si>
  <si>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</si>
  <si>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</si>
  <si>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</si>
  <si>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</si>
  <si>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</si>
  <si>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</si>
  <si>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</si>
  <si>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</si>
  <si>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</si>
  <si>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</si>
  <si>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</si>
  <si>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</si>
  <si>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</si>
  <si>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</si>
  <si>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</si>
  <si>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</si>
  <si>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</si>
  <si>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</si>
  <si>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</si>
  <si>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</si>
  <si>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</si>
  <si>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</si>
  <si>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</si>
  <si>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</si>
  <si>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</si>
  <si>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</si>
  <si>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</si>
  <si>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</si>
  <si>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</si>
  <si>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</si>
  <si>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</si>
  <si>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</si>
  <si>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</si>
  <si>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</si>
  <si>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</si>
  <si>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</si>
  <si>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</si>
  <si>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</si>
  <si>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</si>
  <si>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</si>
  <si>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</si>
  <si>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</si>
  <si>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</si>
  <si>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</si>
  <si>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</si>
  <si>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</si>
  <si>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</si>
  <si>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</si>
  <si>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</si>
  <si>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</si>
  <si>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</si>
  <si>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</si>
  <si>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</si>
  <si>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</si>
  <si>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</si>
  <si>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</si>
  <si>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</si>
  <si>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</si>
  <si>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</si>
  <si>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</si>
  <si>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</si>
  <si>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</si>
  <si>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</si>
  <si>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</si>
  <si>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</si>
  <si>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</si>
  <si>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</si>
  <si>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</si>
  <si>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</si>
  <si>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</si>
  <si>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</si>
  <si>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</si>
  <si>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</si>
  <si>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</si>
  <si>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</si>
  <si>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</si>
  <si>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</si>
  <si>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</si>
  <si>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</si>
  <si>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</si>
  <si>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</si>
  <si>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</si>
  <si>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</si>
  <si>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</si>
  <si>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</si>
  <si>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</si>
  <si>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</si>
  <si>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</si>
  <si>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</si>
  <si>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</si>
  <si>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</si>
  <si>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</si>
  <si>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</si>
  <si>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</si>
  <si>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</si>
  <si>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</si>
  <si>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</si>
  <si>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</si>
  <si>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</si>
  <si>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</si>
  <si>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</si>
  <si>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</si>
  <si>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</si>
  <si>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</si>
  <si>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</si>
  <si>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</si>
  <si>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</si>
  <si>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</si>
  <si>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</si>
  <si>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</si>
  <si>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</si>
  <si>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</si>
  <si>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</si>
  <si>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</si>
  <si>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</si>
  <si>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</si>
  <si>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</si>
  <si>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</si>
  <si>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</si>
  <si>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</si>
  <si>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</si>
  <si>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</si>
  <si>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</si>
  <si>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</si>
  <si>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</si>
  <si>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</si>
  <si>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</si>
  <si>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</si>
  <si>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</si>
  <si>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</si>
  <si>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</si>
  <si>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</si>
  <si>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</si>
  <si>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</si>
  <si>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</si>
  <si>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</si>
  <si>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</si>
  <si>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</si>
  <si>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</si>
  <si>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</si>
  <si>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</si>
  <si>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</si>
  <si>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</si>
  <si>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</si>
  <si>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</si>
  <si>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</si>
  <si>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</si>
  <si>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</si>
  <si>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</si>
  <si>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</si>
  <si>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</si>
  <si>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</si>
  <si>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</si>
  <si>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</si>
  <si>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</si>
  <si>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</si>
  <si>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</si>
  <si>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</si>
  <si>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</si>
  <si>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</si>
  <si>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</si>
  <si>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</si>
  <si>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</si>
  <si>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</si>
  <si>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</si>
  <si>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</si>
  <si>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</si>
  <si>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</si>
  <si>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</si>
  <si>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</si>
  <si>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</si>
  <si>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</si>
  <si>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</si>
  <si>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</si>
  <si>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</si>
  <si>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</si>
  <si>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</si>
  <si>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</si>
  <si>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</si>
  <si>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</si>
  <si>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</si>
  <si>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</si>
  <si>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</si>
  <si>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</si>
  <si>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</si>
  <si>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</si>
  <si>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</si>
  <si>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</si>
  <si>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</si>
  <si>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</si>
  <si>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</si>
  <si>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</si>
  <si>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</si>
  <si>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</si>
  <si>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</si>
  <si>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</si>
  <si>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</si>
  <si>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</si>
  <si>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</si>
  <si>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</si>
  <si>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</si>
  <si>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</si>
  <si>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</si>
  <si>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</si>
  <si>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</si>
  <si>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</si>
  <si>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</si>
  <si>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</si>
  <si>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</si>
  <si>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</si>
  <si>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</si>
  <si>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</si>
  <si>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</si>
  <si>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</si>
  <si>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</si>
  <si>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</si>
  <si>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</si>
  <si>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</si>
  <si>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</si>
  <si>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</si>
  <si>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</si>
  <si>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</si>
  <si>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</si>
  <si>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</si>
  <si>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</si>
  <si>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</si>
  <si>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</si>
  <si>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</si>
  <si>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</si>
  <si>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</si>
  <si>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</si>
  <si>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</si>
  <si>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</si>
  <si>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</si>
  <si>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</si>
  <si>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</si>
  <si>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</si>
  <si>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</si>
  <si>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</si>
  <si>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</si>
  <si>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</si>
  <si>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</si>
  <si>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</si>
  <si>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</si>
  <si>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</si>
  <si>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</si>
  <si>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</si>
  <si>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</si>
  <si>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</si>
  <si>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</si>
  <si>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</si>
  <si>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</si>
  <si>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</si>
  <si>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</si>
  <si>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</si>
  <si>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</si>
  <si>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</si>
  <si>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</si>
  <si>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</si>
  <si>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</si>
  <si>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</si>
  <si>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</si>
  <si>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</si>
  <si>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</si>
  <si>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</si>
  <si>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</si>
  <si>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</si>
  <si>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</si>
  <si>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</si>
  <si>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</si>
  <si>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</si>
  <si>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</si>
  <si>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</si>
  <si>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</si>
  <si>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</si>
  <si>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</si>
  <si>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</si>
  <si>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</si>
  <si>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</si>
  <si>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</si>
  <si>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</si>
  <si>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</si>
  <si>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</si>
  <si>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</si>
  <si>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</si>
  <si>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</si>
  <si>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</si>
  <si>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</si>
  <si>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</si>
  <si>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</si>
  <si>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</si>
  <si>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</si>
  <si>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</si>
  <si>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</si>
  <si>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</si>
  <si>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</si>
  <si>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</si>
  <si>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</si>
  <si>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</si>
  <si>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</si>
  <si>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</si>
  <si>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</si>
  <si>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</si>
  <si>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</si>
  <si>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</si>
  <si>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</si>
  <si>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</si>
  <si>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</si>
  <si>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</si>
  <si>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</si>
  <si>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</si>
  <si>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</si>
  <si>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</si>
  <si>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</si>
  <si>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</si>
  <si>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</si>
  <si>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</si>
  <si>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</si>
  <si>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</si>
  <si>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</si>
  <si>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</si>
  <si>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</si>
  <si>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</si>
  <si>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</si>
  <si>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</si>
  <si>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</si>
  <si>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</si>
  <si>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</si>
  <si>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</si>
  <si>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</si>
  <si>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</si>
  <si>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</si>
  <si>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</si>
  <si>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</si>
  <si>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</si>
  <si>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</si>
  <si>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</si>
  <si>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</si>
  <si>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</si>
  <si>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</si>
  <si>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</si>
  <si>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</si>
  <si>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</si>
  <si>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</si>
  <si>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</si>
  <si>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</si>
  <si>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</si>
  <si>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</si>
  <si>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</si>
  <si>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</si>
  <si>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</si>
  <si>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</si>
  <si>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</si>
  <si>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</si>
  <si>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</si>
  <si>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</si>
  <si>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</si>
  <si>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</si>
  <si>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</si>
  <si>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</si>
  <si>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</si>
  <si>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</si>
  <si>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</si>
  <si>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</si>
  <si>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</si>
  <si>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</si>
  <si>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</si>
  <si>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</si>
  <si>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</si>
  <si>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</si>
  <si>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</si>
  <si>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</si>
  <si>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</si>
  <si>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</si>
  <si>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</si>
  <si>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</si>
  <si>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</si>
  <si>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</si>
  <si>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</si>
  <si>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</si>
  <si>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</si>
  <si>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</si>
  <si>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</si>
  <si>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</si>
  <si>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</si>
  <si>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</si>
  <si>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</si>
  <si>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</si>
  <si>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</si>
  <si>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</si>
  <si>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</si>
  <si>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</si>
  <si>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</si>
  <si>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</si>
  <si>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</si>
  <si>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</si>
  <si>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</si>
  <si>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</si>
  <si>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</si>
  <si>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</si>
  <si>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</si>
  <si>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</si>
  <si>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</si>
  <si>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</si>
  <si>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</si>
  <si>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</si>
  <si>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</si>
  <si>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</si>
  <si>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</si>
  <si>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</si>
  <si>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</si>
  <si>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</si>
  <si>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</si>
  <si>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</si>
  <si>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</si>
  <si>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</si>
  <si>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</si>
  <si>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</si>
  <si>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</si>
  <si>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</si>
  <si>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</si>
  <si>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</si>
  <si>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</si>
  <si>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</si>
  <si>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</si>
  <si>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</si>
  <si>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</si>
  <si>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</si>
  <si>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</si>
  <si>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</si>
  <si>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</si>
  <si>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</si>
  <si>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</si>
  <si>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</si>
  <si>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</si>
  <si>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</si>
  <si>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</si>
  <si>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</si>
  <si>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</si>
  <si>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</si>
  <si>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</si>
  <si>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</si>
  <si>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</si>
  <si>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</si>
  <si>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</si>
  <si>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</si>
  <si>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</si>
  <si>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</si>
  <si>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</si>
  <si>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</si>
  <si>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</si>
  <si>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</si>
  <si>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</si>
  <si>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</si>
  <si>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</si>
  <si>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</si>
  <si>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</si>
  <si>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</si>
  <si>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</si>
  <si>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</si>
  <si>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</si>
  <si>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</si>
  <si>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</si>
  <si>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</si>
  <si>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</si>
  <si>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</si>
  <si>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</si>
  <si>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</si>
  <si>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</si>
  <si>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</si>
  <si>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</si>
  <si>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</si>
  <si>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</si>
  <si>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</si>
  <si>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</si>
  <si>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</si>
  <si>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</si>
  <si>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</si>
  <si>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</si>
  <si>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</si>
  <si>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</si>
  <si>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</si>
  <si>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</si>
  <si>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</si>
  <si>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</si>
  <si>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</si>
  <si>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</si>
  <si>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</si>
  <si>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</si>
  <si>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</si>
  <si>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</si>
  <si>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</si>
  <si>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</si>
  <si>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</si>
  <si>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</si>
  <si>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</si>
  <si>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</si>
  <si>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</si>
  <si>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</si>
  <si>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</si>
  <si>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</si>
  <si>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</si>
  <si>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</si>
  <si>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</si>
  <si>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</si>
  <si>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</si>
  <si>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</si>
  <si>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</si>
  <si>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</si>
  <si>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</si>
  <si>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</si>
  <si>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</si>
  <si>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</si>
  <si>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</si>
  <si>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</si>
  <si>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</si>
  <si>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</si>
  <si>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</si>
  <si>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</si>
  <si>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</si>
  <si>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</si>
  <si>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</si>
  <si>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</si>
  <si>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</si>
  <si>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</si>
  <si>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</si>
  <si>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</si>
  <si>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</si>
  <si>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</si>
  <si>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</si>
  <si>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</si>
  <si>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</si>
  <si>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</si>
  <si>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</si>
  <si>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</si>
  <si>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</si>
  <si>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</si>
  <si>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</si>
  <si>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</si>
  <si>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</si>
  <si>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</si>
  <si>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</si>
  <si>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</si>
  <si>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</si>
  <si>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</si>
  <si>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</si>
  <si>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</si>
  <si>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</si>
  <si>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</si>
  <si>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</si>
  <si>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</si>
  <si>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</si>
  <si>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</si>
  <si>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</si>
  <si>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</si>
  <si>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</si>
  <si>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</si>
  <si>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</si>
  <si>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</si>
  <si>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</si>
  <si>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</si>
  <si>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</si>
  <si>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</si>
  <si>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</si>
  <si>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</si>
  <si>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</si>
  <si>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</si>
  <si>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</si>
  <si>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</si>
  <si>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</si>
  <si>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</si>
  <si>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</si>
  <si>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</si>
  <si>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</si>
  <si>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</si>
  <si>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</si>
  <si>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</si>
  <si>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</si>
  <si>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</si>
  <si>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</si>
  <si>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</si>
  <si>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</si>
  <si>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</si>
  <si>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</si>
  <si>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</si>
  <si>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</si>
  <si>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</si>
  <si>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</si>
  <si>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</si>
  <si>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</si>
  <si>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</si>
  <si>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</si>
  <si>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</si>
  <si>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</si>
  <si>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</si>
  <si>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</si>
  <si>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</si>
  <si>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</si>
  <si>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</si>
  <si>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</si>
  <si>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</si>
  <si>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</si>
  <si>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</si>
  <si>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</si>
  <si>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</si>
  <si>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</si>
  <si>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</si>
  <si>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</si>
  <si>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</si>
  <si>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</si>
  <si>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</si>
  <si>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</si>
  <si>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</si>
  <si>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</si>
  <si>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</si>
  <si>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</si>
  <si>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</si>
  <si>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</si>
  <si>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</si>
  <si>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</si>
  <si>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</si>
  <si>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</si>
  <si>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</si>
  <si>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</si>
  <si>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</si>
  <si>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</si>
  <si>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</si>
  <si>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</si>
  <si>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</si>
  <si>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</si>
  <si>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</si>
  <si>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</si>
  <si>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</si>
  <si>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</si>
  <si>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</si>
  <si>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</si>
  <si>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</si>
  <si>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</si>
  <si>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</si>
  <si>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</si>
  <si>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</si>
  <si>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</si>
  <si>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</si>
  <si>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</si>
  <si>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</si>
  <si>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</si>
  <si>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</si>
  <si>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</si>
  <si>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</si>
  <si>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</si>
  <si>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</si>
  <si>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</si>
  <si>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</si>
  <si>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</si>
  <si>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</si>
  <si>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</si>
  <si>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</si>
  <si>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</si>
  <si>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</si>
  <si>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</si>
  <si>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</si>
  <si>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</si>
  <si>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</si>
  <si>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</si>
  <si>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</si>
  <si>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</si>
  <si>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</si>
  <si>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</si>
  <si>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</si>
  <si>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</si>
  <si>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</si>
  <si>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</si>
  <si>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</si>
  <si>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</si>
  <si>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</si>
  <si>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</si>
  <si>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</si>
  <si>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</si>
  <si>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</si>
  <si>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</si>
  <si>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</si>
  <si>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</si>
  <si>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</si>
  <si>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</si>
  <si>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</si>
  <si>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</si>
  <si>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</si>
  <si>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</si>
  <si>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</si>
  <si>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</si>
  <si>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</si>
  <si>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</si>
  <si>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</si>
  <si>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</si>
  <si>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</si>
  <si>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</si>
  <si>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</si>
  <si>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</si>
  <si>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</si>
  <si>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</si>
  <si>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</si>
  <si>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</si>
  <si>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</si>
  <si>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</si>
  <si>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</si>
  <si>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</si>
  <si>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</si>
  <si>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</si>
  <si>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</si>
  <si>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</si>
  <si>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</si>
  <si>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</si>
  <si>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</si>
  <si>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</si>
  <si>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</si>
  <si>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</si>
  <si>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</si>
  <si>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</si>
  <si>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</si>
  <si>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</si>
  <si>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</si>
  <si>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</si>
  <si>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</si>
  <si>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</si>
  <si>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</si>
  <si>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</si>
  <si>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</si>
  <si>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</si>
  <si>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</si>
  <si>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</si>
  <si>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</si>
  <si>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</si>
  <si>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</si>
  <si>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</si>
  <si>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</si>
  <si>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</si>
  <si>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</si>
  <si>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</si>
  <si>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</si>
  <si>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</si>
  <si>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</si>
  <si>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</si>
  <si>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</si>
  <si>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</si>
  <si>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</si>
  <si>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</si>
  <si>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</si>
  <si>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</si>
  <si>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</si>
  <si>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</si>
  <si>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</si>
  <si>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</si>
  <si>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</si>
  <si>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</si>
  <si>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</si>
  <si>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</si>
  <si>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</si>
  <si>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</si>
  <si>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</si>
  <si>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</si>
  <si>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</si>
  <si>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</si>
  <si>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</si>
  <si>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</si>
  <si>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</si>
  <si>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</si>
  <si>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</si>
  <si>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</si>
  <si>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</si>
  <si>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</si>
  <si>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</si>
  <si>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</si>
  <si>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</si>
  <si>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</si>
  <si>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</si>
  <si>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</si>
  <si>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</si>
  <si>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</si>
  <si>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</si>
  <si>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</si>
  <si>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</si>
  <si>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</si>
  <si>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</si>
  <si>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</si>
  <si>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</si>
  <si>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</si>
  <si>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</si>
  <si>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</si>
  <si>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</si>
  <si>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</si>
  <si>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</si>
  <si>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</si>
  <si>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</si>
  <si>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</si>
  <si>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</si>
  <si>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</si>
  <si>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</si>
  <si>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</si>
  <si>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</si>
  <si>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</si>
  <si>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</si>
  <si>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</si>
  <si>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</si>
  <si>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</si>
  <si>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</si>
  <si>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</si>
  <si>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</si>
  <si>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</si>
  <si>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</si>
  <si>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</si>
  <si>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</si>
  <si>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</si>
  <si>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</si>
  <si>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</si>
  <si>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</si>
  <si>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</si>
  <si>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</si>
  <si>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</si>
  <si>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</si>
  <si>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</si>
  <si>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</si>
  <si>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</si>
  <si>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</si>
  <si>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</si>
  <si>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</si>
  <si>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</si>
  <si>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</si>
  <si>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</si>
  <si>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</si>
  <si>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</si>
  <si>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</si>
  <si>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</si>
  <si>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</si>
  <si>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</si>
  <si>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</si>
  <si>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</si>
  <si>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</si>
  <si>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</si>
  <si>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</si>
  <si>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</si>
  <si>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</si>
  <si>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</si>
  <si>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</si>
  <si>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</si>
  <si>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</si>
  <si>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</si>
  <si>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</si>
  <si>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</si>
  <si>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</si>
  <si>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</si>
  <si>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</si>
  <si>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</si>
  <si>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</si>
  <si>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</si>
  <si>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</si>
  <si>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</si>
  <si>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</si>
  <si>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</si>
  <si>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</si>
  <si>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</si>
  <si>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</si>
  <si>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</si>
  <si>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</si>
  <si>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</si>
  <si>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</si>
  <si>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</si>
  <si>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</si>
  <si>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</si>
  <si>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</si>
  <si>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</si>
  <si>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</si>
  <si>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</si>
  <si>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</si>
  <si>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</si>
  <si>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</si>
  <si>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</si>
  <si>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</si>
  <si>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</si>
  <si>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</si>
  <si>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</si>
  <si>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</si>
  <si>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</si>
  <si>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</si>
  <si>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</si>
  <si>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</si>
  <si>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</si>
  <si>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</si>
  <si>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</si>
  <si>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</si>
  <si>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</si>
  <si>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</si>
  <si>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</si>
  <si>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</si>
  <si>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</si>
  <si>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</si>
  <si>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</si>
  <si>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</si>
  <si>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</si>
  <si>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</si>
  <si>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</si>
  <si>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</si>
  <si>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</si>
  <si>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</si>
  <si>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</si>
  <si>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</si>
  <si>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</si>
  <si>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</si>
  <si>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</si>
  <si>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</si>
  <si>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</si>
  <si>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</si>
  <si>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</si>
  <si>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</si>
  <si>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</si>
  <si>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</si>
  <si>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</si>
  <si>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</si>
  <si>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</si>
  <si>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</si>
  <si>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</si>
  <si>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</si>
  <si>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</si>
  <si>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</si>
  <si>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</si>
  <si>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</si>
  <si>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</si>
  <si>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</si>
  <si>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</si>
  <si>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</si>
  <si>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</si>
  <si>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</si>
  <si>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</si>
  <si>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</si>
  <si>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</si>
  <si>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</si>
  <si>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</si>
  <si>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</si>
  <si>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</si>
  <si>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</si>
  <si>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</si>
  <si>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</si>
  <si>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</si>
  <si>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</si>
  <si>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</si>
  <si>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</si>
  <si>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</si>
  <si>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</si>
  <si>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</si>
  <si>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</si>
  <si>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</si>
  <si>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</si>
  <si>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</si>
  <si>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</si>
  <si>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</si>
  <si>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</si>
  <si>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</si>
  <si>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</si>
  <si>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</si>
  <si>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</si>
  <si>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</si>
  <si>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</si>
  <si>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</si>
  <si>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</si>
  <si>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</si>
  <si>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</si>
  <si>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</si>
  <si>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</si>
  <si>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</si>
  <si>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</si>
  <si>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</si>
  <si>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</si>
  <si>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</si>
  <si>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</si>
  <si>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</si>
  <si>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</si>
  <si>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</si>
  <si>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</si>
  <si>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</si>
  <si>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</si>
  <si>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</si>
  <si>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</si>
  <si>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</si>
  <si>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</si>
  <si>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</si>
  <si>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</si>
  <si>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</si>
  <si>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</si>
  <si>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</si>
  <si>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</si>
  <si>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</si>
  <si>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</si>
  <si>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</si>
  <si>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</si>
  <si>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</si>
  <si>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</si>
  <si>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</si>
  <si>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</si>
  <si>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</si>
  <si>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</si>
  <si>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</si>
  <si>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</si>
  <si>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</si>
  <si>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</si>
  <si>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</si>
  <si>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</si>
  <si>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</si>
  <si>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</si>
  <si>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</si>
  <si>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</si>
  <si>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</si>
  <si>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</si>
  <si>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</si>
  <si>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</si>
  <si>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</si>
  <si>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</si>
  <si>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</si>
  <si>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</si>
  <si>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</si>
  <si>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</si>
  <si>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</si>
  <si>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</si>
  <si>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</si>
  <si>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</si>
  <si>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</si>
  <si>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</si>
  <si>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</si>
  <si>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</si>
  <si>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</si>
  <si>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</si>
  <si>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</si>
  <si>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</si>
  <si>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</si>
  <si>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</si>
  <si>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</si>
  <si>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</si>
  <si>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</si>
  <si>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</si>
  <si>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</si>
  <si>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</si>
  <si>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</si>
  <si>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</si>
  <si>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</si>
  <si>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</si>
  <si>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</si>
  <si>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</si>
  <si>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</si>
  <si>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</si>
  <si>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</si>
  <si>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</si>
  <si>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</si>
  <si>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</si>
  <si>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</si>
  <si>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</si>
  <si>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</si>
  <si>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</si>
  <si>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</si>
  <si>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</si>
  <si>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</si>
  <si>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</si>
  <si>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</si>
  <si>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</si>
  <si>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</si>
  <si>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</si>
  <si>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</si>
  <si>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</si>
  <si>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</si>
  <si>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</si>
  <si>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</si>
  <si>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</si>
  <si>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</si>
  <si>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</si>
  <si>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</si>
  <si>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</si>
  <si>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</si>
  <si>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</si>
  <si>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</si>
  <si>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</si>
  <si>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</si>
  <si>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</si>
  <si>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</si>
  <si>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</si>
  <si>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</si>
  <si>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</si>
  <si>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</si>
  <si>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</si>
  <si>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</si>
  <si>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</si>
  <si>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</si>
  <si>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</si>
  <si>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</si>
  <si>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</si>
  <si>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</si>
  <si>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</si>
  <si>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</si>
  <si>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</si>
  <si>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</si>
  <si>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</si>
  <si>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</si>
  <si>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</si>
  <si>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</si>
  <si>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</si>
  <si>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</si>
  <si>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</si>
  <si>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</si>
  <si>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</si>
  <si>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</si>
  <si>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</si>
  <si>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</si>
  <si>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</si>
  <si>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</si>
  <si>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</si>
  <si>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</si>
  <si>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</si>
  <si>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</si>
  <si>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</si>
  <si>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</si>
  <si>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</si>
  <si>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</si>
  <si>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</si>
  <si>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</si>
  <si>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</si>
  <si>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</si>
  <si>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</si>
  <si>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</si>
  <si>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</si>
  <si>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</si>
  <si>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</si>
  <si>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</si>
  <si>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</si>
  <si>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</si>
  <si>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</si>
  <si>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</si>
  <si>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</si>
  <si>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</si>
  <si>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</si>
  <si>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</si>
  <si>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</si>
  <si>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</si>
  <si>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</si>
  <si>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</si>
  <si>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</si>
  <si>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</si>
  <si>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</si>
  <si>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</si>
  <si>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</si>
  <si>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</si>
  <si>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</si>
  <si>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</si>
  <si>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</si>
  <si>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</si>
  <si>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</si>
  <si>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</si>
  <si>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</si>
  <si>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</si>
  <si>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</si>
  <si>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</si>
  <si>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</si>
  <si>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</si>
  <si>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</si>
  <si>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</si>
  <si>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</si>
  <si>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</si>
  <si>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</si>
  <si>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</si>
  <si>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</si>
  <si>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</si>
  <si>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</si>
  <si>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</si>
  <si>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</si>
  <si>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</si>
  <si>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</si>
  <si>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</si>
  <si>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</si>
  <si>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</si>
  <si>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</si>
  <si>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</si>
  <si>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</si>
  <si>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</si>
  <si>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</si>
  <si>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</si>
  <si>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</si>
  <si>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</si>
  <si>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</si>
  <si>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</si>
  <si>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</si>
  <si>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</si>
  <si>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</si>
  <si>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</si>
  <si>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</si>
  <si>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</si>
  <si>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</si>
  <si>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</si>
  <si>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</si>
  <si>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</si>
  <si>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</si>
  <si>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</si>
  <si>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</si>
  <si>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</si>
  <si>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</si>
  <si>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</si>
  <si>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</si>
  <si>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</si>
  <si>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</si>
  <si>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</si>
  <si>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</si>
  <si>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</si>
  <si>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</si>
  <si>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</si>
  <si>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</si>
  <si>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</si>
  <si>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</si>
  <si>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</si>
  <si>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</si>
  <si>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</si>
  <si>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</si>
  <si>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</si>
  <si>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</si>
  <si>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</si>
  <si>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</si>
  <si>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</si>
  <si>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</si>
  <si>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</si>
  <si>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</si>
  <si>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</si>
  <si>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</si>
  <si>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</si>
  <si>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</si>
  <si>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</si>
  <si>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</si>
  <si>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</si>
  <si>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</si>
  <si>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</si>
  <si>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</si>
  <si>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</si>
  <si>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</si>
  <si>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</si>
  <si>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</si>
  <si>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</si>
  <si>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</si>
  <si>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</si>
  <si>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</si>
  <si>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</si>
  <si>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</si>
  <si>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</si>
  <si>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</si>
  <si>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</si>
  <si>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</si>
  <si>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</si>
  <si>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</si>
  <si>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</si>
  <si>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</si>
  <si>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</si>
  <si>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</si>
  <si>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</si>
  <si>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</si>
  <si>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</si>
  <si>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</si>
  <si>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</si>
  <si>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</si>
  <si>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</si>
  <si>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</si>
  <si>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</si>
  <si>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</si>
  <si>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</si>
  <si>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</si>
  <si>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</si>
  <si>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</si>
  <si>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</si>
  <si>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</si>
  <si>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</si>
  <si>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</si>
  <si>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</si>
  <si>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</si>
  <si>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</si>
  <si>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</si>
  <si>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</si>
  <si>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</si>
  <si>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</si>
  <si>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</si>
  <si>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</si>
  <si>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</si>
  <si>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</si>
  <si>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</si>
  <si>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</si>
  <si>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</si>
  <si>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</si>
  <si>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</si>
  <si>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</si>
  <si>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</si>
  <si>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</si>
  <si>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</si>
  <si>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</si>
  <si>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</si>
  <si>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</si>
  <si>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</si>
  <si>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</si>
  <si>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</si>
  <si>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</si>
  <si>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</si>
  <si>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</si>
  <si>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</si>
  <si>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</si>
  <si>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</si>
  <si>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</si>
  <si>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</si>
  <si>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</si>
  <si>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</si>
  <si>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</si>
  <si>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</si>
  <si>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</si>
  <si>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</si>
  <si>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</si>
  <si>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</si>
  <si>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</si>
  <si>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</si>
  <si>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</si>
  <si>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</si>
  <si>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</si>
  <si>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</si>
  <si>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</si>
  <si>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</si>
  <si>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</si>
  <si>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</si>
  <si>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</si>
  <si>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</si>
  <si>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</si>
  <si>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</si>
  <si>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</si>
  <si>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</si>
  <si>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</si>
  <si>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</si>
  <si>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</si>
  <si>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</si>
  <si>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</si>
  <si>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</si>
  <si>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</si>
  <si>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</si>
  <si>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</si>
  <si>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</si>
  <si>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</si>
  <si>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</si>
  <si>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</si>
  <si>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</si>
  <si>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</si>
  <si>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</si>
  <si>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</si>
  <si>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</si>
  <si>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</si>
  <si>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</si>
  <si>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</si>
  <si>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</si>
  <si>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</si>
  <si>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</si>
  <si>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</si>
  <si>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</si>
  <si>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</si>
  <si>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</si>
  <si>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</si>
  <si>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</si>
  <si>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</si>
  <si>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</si>
  <si>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</si>
  <si>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</si>
  <si>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</si>
  <si>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</si>
  <si>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</si>
  <si>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</si>
  <si>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</si>
  <si>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</si>
  <si>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</si>
  <si>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</si>
  <si>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</si>
  <si>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</si>
  <si>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</si>
  <si>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</si>
  <si>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</si>
  <si>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</si>
  <si>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</si>
  <si>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</si>
  <si>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</si>
  <si>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</si>
  <si>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</si>
  <si>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</si>
  <si>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</si>
  <si>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</si>
  <si>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</si>
  <si>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</si>
  <si>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</si>
  <si>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</si>
  <si>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</si>
  <si>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</si>
  <si>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</si>
  <si>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</si>
  <si>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</si>
  <si>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</si>
  <si>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</si>
  <si>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</si>
  <si>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</si>
  <si>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</si>
  <si>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</si>
  <si>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</si>
  <si>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</si>
  <si>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</si>
  <si>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</si>
  <si>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</si>
  <si>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</si>
  <si>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</si>
  <si>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</si>
  <si>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</si>
  <si>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</si>
  <si>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</si>
  <si>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</si>
  <si>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</si>
  <si>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</si>
  <si>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</si>
  <si>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</si>
  <si>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</si>
  <si>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</si>
  <si>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</si>
  <si>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</si>
  <si>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</si>
  <si>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</si>
  <si>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</si>
  <si>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</si>
  <si>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</si>
  <si>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</si>
  <si>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</si>
  <si>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</si>
  <si>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</si>
  <si>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</si>
  <si>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</si>
  <si>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</si>
  <si>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</si>
  <si>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</si>
  <si>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</si>
  <si>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</si>
  <si>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</si>
  <si>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</si>
  <si>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</si>
  <si>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</si>
  <si>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</si>
  <si>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</si>
  <si>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</si>
  <si>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</si>
  <si>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</si>
  <si>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</si>
  <si>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</si>
  <si>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</si>
  <si>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</si>
  <si>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</si>
  <si>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</si>
  <si>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</si>
  <si>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</si>
  <si>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</si>
  <si>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</si>
  <si>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</si>
  <si>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</si>
  <si>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</si>
  <si>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</si>
  <si>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</si>
  <si>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</si>
  <si>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</si>
  <si>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</si>
  <si>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</si>
  <si>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</si>
  <si>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</si>
  <si>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</si>
  <si>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</si>
  <si>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</si>
  <si>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</si>
  <si>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</si>
  <si>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</si>
  <si>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</si>
  <si>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</si>
  <si>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</si>
  <si>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</si>
  <si>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</si>
  <si>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</si>
  <si>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</si>
  <si>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</si>
  <si>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</si>
  <si>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</si>
  <si>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</si>
  <si>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</si>
  <si>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</si>
  <si>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</si>
  <si>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</si>
  <si>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</si>
  <si>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</si>
  <si>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</si>
  <si>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</si>
  <si>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</si>
  <si>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</si>
  <si>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</si>
  <si>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</si>
  <si>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</si>
  <si>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</si>
  <si>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</si>
  <si>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</si>
  <si>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</si>
  <si>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</si>
  <si>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</si>
  <si>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</si>
  <si>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</si>
  <si>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</si>
  <si>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</si>
  <si>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</si>
  <si>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</si>
  <si>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</si>
  <si>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</si>
  <si>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</si>
  <si>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</si>
  <si>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</si>
  <si>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</si>
  <si>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</si>
  <si>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</si>
  <si>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</si>
  <si>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</si>
  <si>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</si>
  <si>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</si>
  <si>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</si>
  <si>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</si>
  <si>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</si>
  <si>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</si>
  <si>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</si>
  <si>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</si>
  <si>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</si>
  <si>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</si>
  <si>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</si>
  <si>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</si>
  <si>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</si>
  <si>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</si>
  <si>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</si>
  <si>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</si>
  <si>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</si>
  <si>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</si>
  <si>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</si>
  <si>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</si>
  <si>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</si>
  <si>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</si>
  <si>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</si>
  <si>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</si>
  <si>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</si>
  <si>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</si>
  <si>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</si>
  <si>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</si>
  <si>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</si>
  <si>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</si>
  <si>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</si>
  <si>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</si>
  <si>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</si>
  <si>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</si>
  <si>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</si>
  <si>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</si>
  <si>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</si>
  <si>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</si>
  <si>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</si>
  <si>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</si>
  <si>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</si>
  <si>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</si>
  <si>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</si>
  <si>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</si>
  <si>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</si>
  <si>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</si>
  <si>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</si>
  <si>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</si>
  <si>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</si>
  <si>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</si>
  <si>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</si>
  <si>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</si>
  <si>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</si>
  <si>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</si>
  <si>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</si>
  <si>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</si>
  <si>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</si>
  <si>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</si>
  <si>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</si>
  <si>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</si>
  <si>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</si>
  <si>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</si>
  <si>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</si>
  <si>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</si>
  <si>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</si>
  <si>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</si>
  <si>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</si>
  <si>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</si>
  <si>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</si>
  <si>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</si>
  <si>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</si>
  <si>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</si>
  <si>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</si>
  <si>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</si>
  <si>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</si>
  <si>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</si>
  <si>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</si>
  <si>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</si>
  <si>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</si>
  <si>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</si>
  <si>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</si>
  <si>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</si>
  <si>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</si>
  <si>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</si>
  <si>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</si>
  <si>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</si>
  <si>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</si>
  <si>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</si>
  <si>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</si>
  <si>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</si>
  <si>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</si>
  <si>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</si>
  <si>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</si>
  <si>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</si>
  <si>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</si>
  <si>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</si>
  <si>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</si>
  <si>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</si>
  <si>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</si>
  <si>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</si>
  <si>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</si>
  <si>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</si>
  <si>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</si>
  <si>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</si>
  <si>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</si>
  <si>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</si>
  <si>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</si>
  <si>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</si>
  <si>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</si>
  <si>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</si>
  <si>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</si>
  <si>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</si>
  <si>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</si>
  <si>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</si>
  <si>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</si>
  <si>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</si>
  <si>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</si>
  <si>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</si>
  <si>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</si>
  <si>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</si>
  <si>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</si>
  <si>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</si>
  <si>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</si>
  <si>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</si>
  <si>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</si>
  <si>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</si>
  <si>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</si>
  <si>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</si>
  <si>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</si>
  <si>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</si>
  <si>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</si>
  <si>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</si>
  <si>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</si>
  <si>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</si>
  <si>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</si>
  <si>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</si>
  <si>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</si>
  <si>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</si>
  <si>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</si>
  <si>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</si>
  <si>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</si>
  <si>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</si>
  <si>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</si>
  <si>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</si>
  <si>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</si>
  <si>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</si>
  <si>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</si>
  <si>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</si>
  <si>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</si>
  <si>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</si>
  <si>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</si>
  <si>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</si>
  <si>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</si>
  <si>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</si>
  <si>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</si>
  <si>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</si>
  <si>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</si>
  <si>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</si>
  <si>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</si>
  <si>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</si>
  <si>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</si>
  <si>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</si>
  <si>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</si>
  <si>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</si>
  <si>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</si>
  <si>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</si>
  <si>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</si>
  <si>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</si>
  <si>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</si>
  <si>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</si>
  <si>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</si>
  <si>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</si>
  <si>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</si>
  <si>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</si>
  <si>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</si>
  <si>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</si>
  <si>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</si>
  <si>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</si>
  <si>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</si>
  <si>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</si>
  <si>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</si>
  <si>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</si>
  <si>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</si>
  <si>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</si>
  <si>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</si>
  <si>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</si>
  <si>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</si>
  <si>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</si>
  <si>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</si>
  <si>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</si>
  <si>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</si>
  <si>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</si>
  <si>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</si>
  <si>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</si>
  <si>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</si>
  <si>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</si>
  <si>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</si>
  <si>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</si>
  <si>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</si>
  <si>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</si>
  <si>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</si>
  <si>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</si>
  <si>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</si>
  <si>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</si>
  <si>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</si>
  <si>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</si>
  <si>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</si>
  <si>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</si>
  <si>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</si>
  <si>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</si>
  <si>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</si>
  <si>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</si>
  <si>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</si>
  <si>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</si>
  <si>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</si>
  <si>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</si>
  <si>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</si>
  <si>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</si>
  <si>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</si>
  <si>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</si>
  <si>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</si>
  <si>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</si>
  <si>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</si>
  <si>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</si>
  <si>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</si>
  <si>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</si>
  <si>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</si>
  <si>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</si>
  <si>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</si>
  <si>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</si>
  <si>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</si>
  <si>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</si>
  <si>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</si>
  <si>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</si>
  <si>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</si>
  <si>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</si>
  <si>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</si>
  <si>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</si>
  <si>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</si>
  <si>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</si>
  <si>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</si>
  <si>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</si>
  <si>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</si>
  <si>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</si>
  <si>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</si>
  <si>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</si>
  <si>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</si>
  <si>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</si>
  <si>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</si>
  <si>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</si>
  <si>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</si>
  <si>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</si>
  <si>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</si>
  <si>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</si>
  <si>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</si>
  <si>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</si>
  <si>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</si>
  <si>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</si>
  <si>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</si>
  <si>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</si>
  <si>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</si>
  <si>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</si>
  <si>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</si>
  <si>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</si>
  <si>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</si>
  <si>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</si>
  <si>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</si>
  <si>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</si>
  <si>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</si>
  <si>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</si>
  <si>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</si>
  <si>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</si>
  <si>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</si>
  <si>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</si>
  <si>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</si>
  <si>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</si>
  <si>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</si>
  <si>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</si>
  <si>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</si>
  <si>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</si>
  <si>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</si>
  <si>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</si>
  <si>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</si>
  <si>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</si>
  <si>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</si>
  <si>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</si>
  <si>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</si>
  <si>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</si>
  <si>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</si>
  <si>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</si>
  <si>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</si>
  <si>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</si>
  <si>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</si>
  <si>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</si>
  <si>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</si>
  <si>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</si>
  <si>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</si>
  <si>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</si>
  <si>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</si>
  <si>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</si>
  <si>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</si>
  <si>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</si>
  <si>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</si>
  <si>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</si>
  <si>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</si>
  <si>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</si>
  <si>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</si>
  <si>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</si>
  <si>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</si>
  <si>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</si>
  <si>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</si>
  <si>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</si>
  <si>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</si>
  <si>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</si>
  <si>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</si>
  <si>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</si>
  <si>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</si>
  <si>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</si>
  <si>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</si>
  <si>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</si>
  <si>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</si>
  <si>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</si>
  <si>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</si>
  <si>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</si>
  <si>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</si>
  <si>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</si>
  <si>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</si>
  <si>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</si>
  <si>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</si>
  <si>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</si>
  <si>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</si>
  <si>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</si>
  <si>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</si>
  <si>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</si>
  <si>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</si>
  <si>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</si>
  <si>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</si>
  <si>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</si>
  <si>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</si>
  <si>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</si>
  <si>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</si>
  <si>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</si>
  <si>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</si>
  <si>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</si>
  <si>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</si>
  <si>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</si>
  <si>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</si>
  <si>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</si>
  <si>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</si>
  <si>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</si>
  <si>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</si>
  <si>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</si>
  <si>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</si>
  <si>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</si>
  <si>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</si>
  <si>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</si>
  <si>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</si>
  <si>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</si>
  <si>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</si>
  <si>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</si>
  <si>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</si>
  <si>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</si>
  <si>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</si>
  <si>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</si>
  <si>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</si>
  <si>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</si>
  <si>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</si>
  <si>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</si>
  <si>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</si>
  <si>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</si>
  <si>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</si>
  <si>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</si>
  <si>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</si>
  <si>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</si>
  <si>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</si>
  <si>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</si>
  <si>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</si>
  <si>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</si>
  <si>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</si>
  <si>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</si>
  <si>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</si>
  <si>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</si>
  <si>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</si>
  <si>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</si>
  <si>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</si>
  <si>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</si>
  <si>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</si>
  <si>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</si>
  <si>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</si>
  <si>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</si>
  <si>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</si>
  <si>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</si>
  <si>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</si>
  <si>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</si>
  <si>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</si>
  <si>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</si>
  <si>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</si>
  <si>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</si>
  <si>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</si>
  <si>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</si>
  <si>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</si>
  <si>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</si>
  <si>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</si>
  <si>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</si>
  <si>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</si>
  <si>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</si>
  <si>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</si>
  <si>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</si>
  <si>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</si>
  <si>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</si>
  <si>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</si>
  <si>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</si>
  <si>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</si>
  <si>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</si>
  <si>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</si>
  <si>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</si>
  <si>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</si>
  <si>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</si>
  <si>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</si>
  <si>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</si>
  <si>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</si>
  <si>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</si>
  <si>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</si>
  <si>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</si>
  <si>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</si>
  <si>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</si>
  <si>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</si>
  <si>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</si>
  <si>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</si>
  <si>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</si>
  <si>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</si>
  <si>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</si>
  <si>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</si>
  <si>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</si>
  <si>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</si>
  <si>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</si>
  <si>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</si>
  <si>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</si>
  <si>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</si>
  <si>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</si>
  <si>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</si>
  <si>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</si>
  <si>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</si>
  <si>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</si>
  <si>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</si>
  <si>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</si>
  <si>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</si>
  <si>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</si>
  <si>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</si>
  <si>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</si>
  <si>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</si>
  <si>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</si>
  <si>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</si>
  <si>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</si>
  <si>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</si>
  <si>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</si>
  <si>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</si>
  <si>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</si>
  <si>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</si>
  <si>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</si>
  <si>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</si>
  <si>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</si>
  <si>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</si>
  <si>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</si>
  <si>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</si>
  <si>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</si>
  <si>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</si>
  <si>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</si>
  <si>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</si>
  <si>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</si>
  <si>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</si>
  <si>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</si>
  <si>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</si>
  <si>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</si>
  <si>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</si>
  <si>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</si>
  <si>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</si>
  <si>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</si>
  <si>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</si>
  <si>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</si>
  <si>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</si>
  <si>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</si>
  <si>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</si>
  <si>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</si>
  <si>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</si>
  <si>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</si>
  <si>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</si>
  <si>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</si>
  <si>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</si>
  <si>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</si>
  <si>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</si>
  <si>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</si>
  <si>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</si>
  <si>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</si>
  <si>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</si>
  <si>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</si>
  <si>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</si>
  <si>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</si>
  <si>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</si>
  <si>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</si>
  <si>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</si>
  <si>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</si>
  <si>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</si>
  <si>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</si>
  <si>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</si>
  <si>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</si>
  <si>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</si>
  <si>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</si>
  <si>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</si>
  <si>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</si>
  <si>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</si>
  <si>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</si>
  <si>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</si>
  <si>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</si>
  <si>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</si>
  <si>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</si>
  <si>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</si>
  <si>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</si>
  <si>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</si>
  <si>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</si>
  <si>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</si>
  <si>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</si>
  <si>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</si>
  <si>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</si>
  <si>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</si>
  <si>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</si>
  <si>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</si>
  <si>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</si>
  <si>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</si>
  <si>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</si>
  <si>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</si>
  <si>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</si>
  <si>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</si>
  <si>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</si>
  <si>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</si>
  <si>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</si>
  <si>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</si>
  <si>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</si>
  <si>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</si>
  <si>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</si>
  <si>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</si>
  <si>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</si>
  <si>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</si>
  <si>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</si>
  <si>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</si>
  <si>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</si>
  <si>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</si>
  <si>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</si>
  <si>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</si>
  <si>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</si>
  <si>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</si>
  <si>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</si>
  <si>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</si>
  <si>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</si>
  <si>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</si>
  <si>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</si>
  <si>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</si>
  <si>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</si>
  <si>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</si>
  <si>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</si>
  <si>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</si>
  <si>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</si>
  <si>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</si>
  <si>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</si>
  <si>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</si>
  <si>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</si>
  <si>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</si>
  <si>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</si>
  <si>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</si>
  <si>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</si>
  <si>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</si>
  <si>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</si>
  <si>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</si>
  <si>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</si>
  <si>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</si>
  <si>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</si>
  <si>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</si>
  <si>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</si>
  <si>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</si>
  <si>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</si>
  <si>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</si>
  <si>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</si>
  <si>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</si>
  <si>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</si>
  <si>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</si>
  <si>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</si>
  <si>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</si>
  <si>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</si>
  <si>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</si>
  <si>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</si>
  <si>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</si>
  <si>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</si>
  <si>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</si>
  <si>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</si>
  <si>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</si>
  <si>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</si>
  <si>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</si>
  <si>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</si>
  <si>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</si>
  <si>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</si>
  <si>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</si>
  <si>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</si>
  <si>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</si>
  <si>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</si>
  <si>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</si>
  <si>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</si>
  <si>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</si>
  <si>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</si>
  <si>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</si>
  <si>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</si>
  <si>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</si>
  <si>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</si>
  <si>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</si>
  <si>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</si>
  <si>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</si>
  <si>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</si>
  <si>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</si>
  <si>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</si>
  <si>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</si>
  <si>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</si>
  <si>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</si>
  <si>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</si>
  <si>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</si>
  <si>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</si>
  <si>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</si>
  <si>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</si>
  <si>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</si>
  <si>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</si>
  <si>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</si>
  <si>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</si>
  <si>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</si>
  <si>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</si>
  <si>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</si>
  <si>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</si>
  <si>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</si>
  <si>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</si>
  <si>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</si>
  <si>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</si>
  <si>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</si>
  <si>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</si>
  <si>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</si>
  <si>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</si>
  <si>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</si>
  <si>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</si>
  <si>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</si>
  <si>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</si>
  <si>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</si>
  <si>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</si>
  <si>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</si>
  <si>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</si>
  <si>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</si>
  <si>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</si>
  <si>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</si>
  <si>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</si>
  <si>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</si>
  <si>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</si>
  <si>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</si>
  <si>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</si>
  <si>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</si>
  <si>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</si>
  <si>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</si>
  <si>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</si>
  <si>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</si>
  <si>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</si>
  <si>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</si>
  <si>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</si>
  <si>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</si>
  <si>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</si>
  <si>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</si>
  <si>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</si>
  <si>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</si>
  <si>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</si>
  <si>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</si>
  <si>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</si>
  <si>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</si>
  <si>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</si>
  <si>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</si>
  <si>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</si>
  <si>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</si>
  <si>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</si>
  <si>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</si>
  <si>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</si>
  <si>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</si>
  <si>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</si>
  <si>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</si>
  <si>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</si>
  <si>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</si>
  <si>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</si>
  <si>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</si>
  <si>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</si>
  <si>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</si>
  <si>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</si>
  <si>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</si>
  <si>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</si>
  <si>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</si>
  <si>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</si>
  <si>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</si>
  <si>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</si>
  <si>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</si>
  <si>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</si>
  <si>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</si>
  <si>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</si>
  <si>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</si>
  <si>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</si>
  <si>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</si>
  <si>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</si>
  <si>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</si>
  <si>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</si>
  <si>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</si>
  <si>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</si>
  <si>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</si>
  <si>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</si>
  <si>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</si>
  <si>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</si>
  <si>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</si>
  <si>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</si>
  <si>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</si>
  <si>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</si>
  <si>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</si>
  <si>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</si>
  <si>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</si>
  <si>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</si>
  <si>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</si>
  <si>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</si>
  <si>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</si>
  <si>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</si>
  <si>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</si>
  <si>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</si>
  <si>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</si>
  <si>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</si>
  <si>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</si>
  <si>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</si>
  <si>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</si>
  <si>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</si>
  <si>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</si>
  <si>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</si>
  <si>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</si>
  <si>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</si>
  <si>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</si>
  <si>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</si>
  <si>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</si>
  <si>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</si>
  <si>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</si>
  <si>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</si>
  <si>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</si>
  <si>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</si>
  <si>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</si>
  <si>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</si>
  <si>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</si>
  <si>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</si>
  <si>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</si>
  <si>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</si>
  <si>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</si>
  <si>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</si>
  <si>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</si>
  <si>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</si>
  <si>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</si>
  <si>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</si>
  <si>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</si>
  <si>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</si>
  <si>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</si>
  <si>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</si>
  <si>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</si>
  <si>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</si>
  <si>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</si>
  <si>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</si>
  <si>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</si>
  <si>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</si>
  <si>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</si>
  <si>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</si>
  <si>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</si>
  <si>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</si>
  <si>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</si>
  <si>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</si>
  <si>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</si>
  <si>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</si>
  <si>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</si>
  <si>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</si>
  <si>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</si>
  <si>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</si>
  <si>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</si>
  <si>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</si>
  <si>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</si>
  <si>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</si>
  <si>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</si>
  <si>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</si>
  <si>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</si>
  <si>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</si>
  <si>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</si>
  <si>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</si>
  <si>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</si>
  <si>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</si>
  <si>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</si>
  <si>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</si>
  <si>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</si>
  <si>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</si>
  <si>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</si>
  <si>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</si>
  <si>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</si>
  <si>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</si>
  <si>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</si>
  <si>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</si>
  <si>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</si>
  <si>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</si>
  <si>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</si>
  <si>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</si>
  <si>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</si>
  <si>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</si>
  <si>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</si>
  <si>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</si>
  <si>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</si>
  <si>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</si>
  <si>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</si>
  <si>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</si>
  <si>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</si>
  <si>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</si>
  <si>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</si>
  <si>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</si>
  <si>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</si>
  <si>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</si>
  <si>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</si>
  <si>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</si>
  <si>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</si>
  <si>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</si>
  <si>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</si>
  <si>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</si>
  <si>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</si>
  <si>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</si>
  <si>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</si>
  <si>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</si>
  <si>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</si>
  <si>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</si>
  <si>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</si>
  <si>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</si>
  <si>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</si>
  <si>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</si>
  <si>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</si>
  <si>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</si>
  <si>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</si>
  <si>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</si>
  <si>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</si>
  <si>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</si>
  <si>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</si>
  <si>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</si>
  <si>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</si>
  <si>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</si>
  <si>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</si>
  <si>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</si>
  <si>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</si>
  <si>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</si>
  <si>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</si>
  <si>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</si>
  <si>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</si>
  <si>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</si>
  <si>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</si>
  <si>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</si>
  <si>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</si>
  <si>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</si>
  <si>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</si>
  <si>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</si>
  <si>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</si>
  <si>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</si>
  <si>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</si>
  <si>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</si>
  <si>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</si>
  <si>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</si>
  <si>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</si>
  <si>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</si>
  <si>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</si>
  <si>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</si>
  <si>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</si>
  <si>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</si>
  <si>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</si>
  <si>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</si>
  <si>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</si>
  <si>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</si>
  <si>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</si>
  <si>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</si>
  <si>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</si>
  <si>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</si>
  <si>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</si>
  <si>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</si>
  <si>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</si>
  <si>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</si>
  <si>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</si>
  <si>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</si>
  <si>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</si>
  <si>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</si>
  <si>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</si>
  <si>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</si>
  <si>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</si>
  <si>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</si>
  <si>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</si>
  <si>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</si>
  <si>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</si>
  <si>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</si>
  <si>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</si>
  <si>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</si>
  <si>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</si>
  <si>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</si>
  <si>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</si>
  <si>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</si>
  <si>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</si>
  <si>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</si>
  <si>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</si>
  <si>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</si>
  <si>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</si>
  <si>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</si>
  <si>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</si>
  <si>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</si>
  <si>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</si>
  <si>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</si>
  <si>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</si>
  <si>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</si>
  <si>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</si>
  <si>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</si>
  <si>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</si>
  <si>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</si>
  <si>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</si>
  <si>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</si>
  <si>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</si>
  <si>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</si>
  <si>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</si>
  <si>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</si>
  <si>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</si>
  <si>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</si>
  <si>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</si>
  <si>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</si>
  <si>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</si>
  <si>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</si>
  <si>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</si>
  <si>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</si>
  <si>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</si>
  <si>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</si>
  <si>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</si>
  <si>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</si>
  <si>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</si>
  <si>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</si>
  <si>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</si>
  <si>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</si>
  <si>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</si>
  <si>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</si>
  <si>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</si>
  <si>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</si>
  <si>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</si>
  <si>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</si>
  <si>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</si>
  <si>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</si>
  <si>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</si>
  <si>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</si>
  <si>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</si>
  <si>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</si>
  <si>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</si>
  <si>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</si>
  <si>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</si>
  <si>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</si>
  <si>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</si>
  <si>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</si>
  <si>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</si>
  <si>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</si>
  <si>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</si>
  <si>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</si>
  <si>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</si>
  <si>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</si>
  <si>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</si>
  <si>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</si>
  <si>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</si>
  <si>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</si>
  <si>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</si>
  <si>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</si>
  <si>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</si>
  <si>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</si>
  <si>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</si>
  <si>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</si>
  <si>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</si>
  <si>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</si>
  <si>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</si>
  <si>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</si>
  <si>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</si>
  <si>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</si>
  <si>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</si>
  <si>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</si>
  <si>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</si>
  <si>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</si>
  <si>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</si>
  <si>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</si>
  <si>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</si>
  <si>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</si>
  <si>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</si>
  <si>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</si>
  <si>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</si>
  <si>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</si>
  <si>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</si>
  <si>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</si>
  <si>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</si>
  <si>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</si>
  <si>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</si>
  <si>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</si>
  <si>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</si>
  <si>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</si>
  <si>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</si>
  <si>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</si>
  <si>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</si>
  <si>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</si>
  <si>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</si>
  <si>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</si>
  <si>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</si>
  <si>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</si>
  <si>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</si>
  <si>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</si>
  <si>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</si>
  <si>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</si>
  <si>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</si>
  <si>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</si>
  <si>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</si>
  <si>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</si>
  <si>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</si>
  <si>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</si>
  <si>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</si>
  <si>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</si>
  <si>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</si>
  <si>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</si>
  <si>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</si>
  <si>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</si>
  <si>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</si>
  <si>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</si>
  <si>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</si>
  <si>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</si>
  <si>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</si>
  <si>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</si>
  <si>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</si>
  <si>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</si>
  <si>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</si>
  <si>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</si>
  <si>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</si>
  <si>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</si>
  <si>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</si>
  <si>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</si>
  <si>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</si>
  <si>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</si>
  <si>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</si>
  <si>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</si>
  <si>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</si>
  <si>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</si>
  <si>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</si>
  <si>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</si>
  <si>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</si>
  <si>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</si>
  <si>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</si>
  <si>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</si>
  <si>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</si>
  <si>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</si>
  <si>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</si>
  <si>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</si>
  <si>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</si>
  <si>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</si>
  <si>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</si>
  <si>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</si>
  <si>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</si>
  <si>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</si>
  <si>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</si>
  <si>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</si>
  <si>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</si>
  <si>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</si>
  <si>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</si>
  <si>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</si>
  <si>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</si>
  <si>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</si>
  <si>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</si>
  <si>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</si>
  <si>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</si>
  <si>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</si>
  <si>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</si>
  <si>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</si>
  <si>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</si>
  <si>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</si>
  <si>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</si>
  <si>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</si>
  <si>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</si>
  <si>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</si>
  <si>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</si>
  <si>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</si>
  <si>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</si>
  <si>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</si>
  <si>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</si>
  <si>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</si>
  <si>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</si>
  <si>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</si>
  <si>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</si>
  <si>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</si>
  <si>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</si>
  <si>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</si>
  <si>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</si>
  <si>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</si>
  <si>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</si>
  <si>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</si>
  <si>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</si>
  <si>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</si>
  <si>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</si>
  <si>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</si>
  <si>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</si>
  <si>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</si>
  <si>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</si>
  <si>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</si>
  <si>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</si>
  <si>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</si>
  <si>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</si>
  <si>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</si>
  <si>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</si>
  <si>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</si>
  <si>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</si>
  <si>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</si>
  <si>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</si>
  <si>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</si>
  <si>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</si>
  <si>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</si>
  <si>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</si>
  <si>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</si>
  <si>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</si>
  <si>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</si>
  <si>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</si>
  <si>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</si>
  <si>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</si>
  <si>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</si>
  <si>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</si>
  <si>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</si>
  <si>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</si>
  <si>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</si>
  <si>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</si>
  <si>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</si>
  <si>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</si>
  <si>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</si>
  <si>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</si>
  <si>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</si>
  <si>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</si>
  <si>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</si>
  <si>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</si>
  <si>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</si>
  <si>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</si>
  <si>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</si>
  <si>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</si>
  <si>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</si>
  <si>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</si>
  <si>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</si>
  <si>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</si>
  <si>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</si>
  <si>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</si>
  <si>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</si>
  <si>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</si>
  <si>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</si>
  <si>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</si>
  <si>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</si>
  <si>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</si>
  <si>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</si>
  <si>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</si>
  <si>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</si>
  <si>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</si>
  <si>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</si>
  <si>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</si>
  <si>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</si>
  <si>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</si>
  <si>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</si>
  <si>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</si>
  <si>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</si>
  <si>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</si>
  <si>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</si>
  <si>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</si>
  <si>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</si>
  <si>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</si>
  <si>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</si>
  <si>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</si>
  <si>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</si>
  <si>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</si>
  <si>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</si>
  <si>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</si>
  <si>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</si>
  <si>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</si>
  <si>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</si>
  <si>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</si>
  <si>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</si>
  <si>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</si>
  <si>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</si>
  <si>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</si>
  <si>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</si>
  <si>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</si>
  <si>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</si>
  <si>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</si>
  <si>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</si>
  <si>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</si>
  <si>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</si>
  <si>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</si>
  <si>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</si>
  <si>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</si>
  <si>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</si>
  <si>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</si>
  <si>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</si>
  <si>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</si>
  <si>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</si>
  <si>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</si>
  <si>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</si>
  <si>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</si>
  <si>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</si>
  <si>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</si>
  <si>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</si>
  <si>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</si>
  <si>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</si>
  <si>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</si>
  <si>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</si>
  <si>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</si>
  <si>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</si>
  <si>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</si>
  <si>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</si>
  <si>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</si>
  <si>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</si>
  <si>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</si>
  <si>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</si>
  <si>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</si>
  <si>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</si>
  <si>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</si>
  <si>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</si>
  <si>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</si>
  <si>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</si>
  <si>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</si>
  <si>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</si>
  <si>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</si>
  <si>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</si>
  <si>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</si>
  <si>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</si>
  <si>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</si>
  <si>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</si>
  <si>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</si>
  <si>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</si>
  <si>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</si>
  <si>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</si>
  <si>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</si>
  <si>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</si>
  <si>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</si>
  <si>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</si>
  <si>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</si>
  <si>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</si>
  <si>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</si>
  <si>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</si>
  <si>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</si>
  <si>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</si>
  <si>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</si>
  <si>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</si>
  <si>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</si>
  <si>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</si>
  <si>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</si>
  <si>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</si>
  <si>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</si>
  <si>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</si>
  <si>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</si>
  <si>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</si>
  <si>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</si>
  <si>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</si>
  <si>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</si>
  <si>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</si>
  <si>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</si>
  <si>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</si>
  <si>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</si>
  <si>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</si>
  <si>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</si>
  <si>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</si>
  <si>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</si>
  <si>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</si>
  <si>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</si>
  <si>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</si>
  <si>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</si>
  <si>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</si>
  <si>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</si>
  <si>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</si>
  <si>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</si>
  <si>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</si>
  <si>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</si>
  <si>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</si>
  <si>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</si>
  <si>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</si>
  <si>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</si>
  <si>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</si>
  <si>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</si>
  <si>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</si>
  <si>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</si>
  <si>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</si>
  <si>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</si>
  <si>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</si>
  <si>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</si>
  <si>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</si>
  <si>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</si>
  <si>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</si>
  <si>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</si>
  <si>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</si>
  <si>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</si>
  <si>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</si>
  <si>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</si>
  <si>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</si>
  <si>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</si>
  <si>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</si>
  <si>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</si>
  <si>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</si>
  <si>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</si>
  <si>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</si>
  <si>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</si>
  <si>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</si>
  <si>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</si>
  <si>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</si>
  <si>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</si>
  <si>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</si>
  <si>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</si>
  <si>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</si>
  <si>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</si>
  <si>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</si>
  <si>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</si>
  <si>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</si>
  <si>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</si>
  <si>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</si>
  <si>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</si>
  <si>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</si>
  <si>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</si>
  <si>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</si>
  <si>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</si>
  <si>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</si>
  <si>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</si>
  <si>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</si>
  <si>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</si>
  <si>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</si>
  <si>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</si>
  <si>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</si>
  <si>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</si>
  <si>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</si>
  <si>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</si>
  <si>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</si>
  <si>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</si>
  <si>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</si>
  <si>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</si>
  <si>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</si>
  <si>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</si>
  <si>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</si>
  <si>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</si>
  <si>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</si>
  <si>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</si>
  <si>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</si>
  <si>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</si>
  <si>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</si>
  <si>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</si>
  <si>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</si>
  <si>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</si>
  <si>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</si>
  <si>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</si>
  <si>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</si>
  <si>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</si>
  <si>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</si>
  <si>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</si>
  <si>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</si>
  <si>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</si>
  <si>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</si>
  <si>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</si>
  <si>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</si>
  <si>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</si>
  <si>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</si>
  <si>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</si>
  <si>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</si>
  <si>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</si>
  <si>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</si>
  <si>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</si>
  <si>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</si>
  <si>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</si>
  <si>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</si>
  <si>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</si>
  <si>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</si>
  <si>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</si>
  <si>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</si>
  <si>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</si>
  <si>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</si>
  <si>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</si>
  <si>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</si>
  <si>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</si>
  <si>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</si>
  <si>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</si>
  <si>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</si>
  <si>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</si>
  <si>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</si>
  <si>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</si>
  <si>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</si>
  <si>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</si>
  <si>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</si>
  <si>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</si>
  <si>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</si>
  <si>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</si>
  <si>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</si>
  <si>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</si>
  <si>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</si>
  <si>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</si>
  <si>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</si>
  <si>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</si>
  <si>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</si>
  <si>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</si>
  <si>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</si>
  <si>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</si>
  <si>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</si>
  <si>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</si>
  <si>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</si>
  <si>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</si>
  <si>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</si>
  <si>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</si>
  <si>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</si>
  <si>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</si>
  <si>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</si>
  <si>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</si>
  <si>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</si>
  <si>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</si>
  <si>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</si>
  <si>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</si>
  <si>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</si>
  <si>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</si>
  <si>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</si>
  <si>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</si>
  <si>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</si>
  <si>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</si>
  <si>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</si>
  <si>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</si>
  <si>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</si>
  <si>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</si>
  <si>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</si>
  <si>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</si>
  <si>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</si>
  <si>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</si>
  <si>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</si>
  <si>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</si>
  <si>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</si>
  <si>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</si>
  <si>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</si>
  <si>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</si>
  <si>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</si>
  <si>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</si>
  <si>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</si>
  <si>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</si>
  <si>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</si>
  <si>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</si>
  <si>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</si>
  <si>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</si>
  <si>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</si>
  <si>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</si>
  <si>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</si>
  <si>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</si>
  <si>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</si>
  <si>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</si>
  <si>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</si>
  <si>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</si>
  <si>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</si>
  <si>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</si>
  <si>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</si>
  <si>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</si>
  <si>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</si>
  <si>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</si>
  <si>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</si>
  <si>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</si>
  <si>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</si>
  <si>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</si>
  <si>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</si>
  <si>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</si>
  <si>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</si>
  <si>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</si>
  <si>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</si>
  <si>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</si>
  <si>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</si>
  <si>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</si>
  <si>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</si>
  <si>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</si>
  <si>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</si>
  <si>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</si>
  <si>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</si>
  <si>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</si>
  <si>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</si>
  <si>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</si>
  <si>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</si>
  <si>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</si>
  <si>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</si>
  <si>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</si>
  <si>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</si>
  <si>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</si>
  <si>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</si>
  <si>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</si>
  <si>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</si>
  <si>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</si>
  <si>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</si>
  <si>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</si>
  <si>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</si>
  <si>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</si>
  <si>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</si>
  <si>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</si>
  <si>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</si>
  <si>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</si>
  <si>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</si>
  <si>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</si>
  <si>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</si>
  <si>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</si>
  <si>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</si>
  <si>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</si>
  <si>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</si>
  <si>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</si>
  <si>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</si>
  <si>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</si>
  <si>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</si>
  <si>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</si>
  <si>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</si>
  <si>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</si>
  <si>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</si>
  <si>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</si>
  <si>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</si>
  <si>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</si>
  <si>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</si>
  <si>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</si>
  <si>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</si>
  <si>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</si>
  <si>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</si>
  <si>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</si>
  <si>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</si>
  <si>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</si>
  <si>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</si>
  <si>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</si>
  <si>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</si>
  <si>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</si>
  <si>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</si>
  <si>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</si>
  <si>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</si>
  <si>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</si>
  <si>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</si>
  <si>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</si>
  <si>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</si>
  <si>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</si>
  <si>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</si>
  <si>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</si>
  <si>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</si>
  <si>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</si>
  <si>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</si>
  <si>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</si>
  <si>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</si>
  <si>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</si>
  <si>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</si>
  <si>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</si>
  <si>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</si>
  <si>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</si>
  <si>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</si>
  <si>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</si>
  <si>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</si>
  <si>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</si>
  <si>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</si>
  <si>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</si>
  <si>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</si>
  <si>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</si>
  <si>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</si>
  <si>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</si>
  <si>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</si>
  <si>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</si>
  <si>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</si>
  <si>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</si>
  <si>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</si>
  <si>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</si>
  <si>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</si>
  <si>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</si>
  <si>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</si>
  <si>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</si>
  <si>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</si>
  <si>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</si>
  <si>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</si>
  <si>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</si>
  <si>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</si>
  <si>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</si>
  <si>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</si>
  <si>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</si>
  <si>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</si>
  <si>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</si>
  <si>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</si>
  <si>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</si>
  <si>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</si>
  <si>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</si>
  <si>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</si>
  <si>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</si>
  <si>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</si>
  <si>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</si>
  <si>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</si>
  <si>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</si>
  <si>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</si>
  <si>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</si>
  <si>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</si>
  <si>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</si>
  <si>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</si>
  <si>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</si>
  <si>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</si>
  <si>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</si>
  <si>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</si>
  <si>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</si>
  <si>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</si>
  <si>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</si>
  <si>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</si>
  <si>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</si>
  <si>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</si>
  <si>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</si>
  <si>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</si>
  <si>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</si>
  <si>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</si>
  <si>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</si>
  <si>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</si>
  <si>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</si>
  <si>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</si>
  <si>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</si>
  <si>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</si>
  <si>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</si>
  <si>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</si>
  <si>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</si>
  <si>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</si>
  <si>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</si>
  <si>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</si>
  <si>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</si>
  <si>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</si>
  <si>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</si>
  <si>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</si>
  <si>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</si>
  <si>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</si>
  <si>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</si>
  <si>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</si>
  <si>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</si>
  <si>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</si>
  <si>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</si>
  <si>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</si>
  <si>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</si>
  <si>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</si>
  <si>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</si>
  <si>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</si>
  <si>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</si>
  <si>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</si>
  <si>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</si>
  <si>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</si>
  <si>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</si>
  <si>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</si>
  <si>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</si>
  <si>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</si>
  <si>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</si>
  <si>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</si>
  <si>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</si>
  <si>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</si>
  <si>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</si>
  <si>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</si>
  <si>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</si>
  <si>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</si>
  <si>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</si>
  <si>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</si>
  <si>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</si>
  <si>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</si>
  <si>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</si>
  <si>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</si>
  <si>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</si>
  <si>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</si>
  <si>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</si>
  <si>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</si>
  <si>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</si>
  <si>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</si>
  <si>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</si>
  <si>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</si>
  <si>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</si>
  <si>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</si>
  <si>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</si>
  <si>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</si>
  <si>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</si>
  <si>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</si>
  <si>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</si>
  <si>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</si>
  <si>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</si>
  <si>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</si>
  <si>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</si>
  <si>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</si>
  <si>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</si>
  <si>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</si>
  <si>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</si>
  <si>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</si>
  <si>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</si>
  <si>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</si>
  <si>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</si>
  <si>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</si>
  <si>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</si>
  <si>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</si>
  <si>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</si>
  <si>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</si>
  <si>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</si>
  <si>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</si>
  <si>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</si>
  <si>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</si>
  <si>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</si>
  <si>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</si>
  <si>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</si>
  <si>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</si>
  <si>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</si>
  <si>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</si>
  <si>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</si>
  <si>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</si>
  <si>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</si>
  <si>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</si>
  <si>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</si>
  <si>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</si>
  <si>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</si>
  <si>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</si>
  <si>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</si>
  <si>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</si>
  <si>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</si>
  <si>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</si>
  <si>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</si>
  <si>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</si>
  <si>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</si>
  <si>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</si>
  <si>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</si>
  <si>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</si>
  <si>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</si>
  <si>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</si>
  <si>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</si>
  <si>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</si>
  <si>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</si>
  <si>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</si>
  <si>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</si>
  <si>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</si>
  <si>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</si>
  <si>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</si>
  <si>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</si>
  <si>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</si>
  <si>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</si>
  <si>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</si>
  <si>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</si>
  <si>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</si>
  <si>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</si>
  <si>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</si>
  <si>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</si>
  <si>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</si>
  <si>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</si>
  <si>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</si>
  <si>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</si>
  <si>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</si>
  <si>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</si>
  <si>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</si>
  <si>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</si>
  <si>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</si>
  <si>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</si>
  <si>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</si>
  <si>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</si>
  <si>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</si>
  <si>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</si>
  <si>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</si>
  <si>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</si>
  <si>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</si>
  <si>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</si>
  <si>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</si>
  <si>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</si>
  <si>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</si>
  <si>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</si>
  <si>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</si>
  <si>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</si>
  <si>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</si>
  <si>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</si>
  <si>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</si>
  <si>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</si>
  <si>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</si>
  <si>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</si>
  <si>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</si>
  <si>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</si>
  <si>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</si>
  <si>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</si>
  <si>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</si>
  <si>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</si>
  <si>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</si>
  <si>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</si>
  <si>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</si>
  <si>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</si>
  <si>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</si>
  <si>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</si>
  <si>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</si>
  <si>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</si>
  <si>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</si>
  <si>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</si>
  <si>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</si>
  <si>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</si>
  <si>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</si>
  <si>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</si>
  <si>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</si>
  <si>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</si>
  <si>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</si>
  <si>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</si>
  <si>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</si>
  <si>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</si>
  <si>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</si>
  <si>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</si>
  <si>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</si>
  <si>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</si>
  <si>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</si>
  <si>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</si>
  <si>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</si>
  <si>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</si>
  <si>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</si>
  <si>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</si>
  <si>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</si>
  <si>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</si>
  <si>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</si>
  <si>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</si>
  <si>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</si>
  <si>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</si>
  <si>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</si>
  <si>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</si>
  <si>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</si>
  <si>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</si>
  <si>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</si>
  <si>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</si>
  <si>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</si>
  <si>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</si>
  <si>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</si>
  <si>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</si>
  <si>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</si>
  <si>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</si>
  <si>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</si>
  <si>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</si>
  <si>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</si>
  <si>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</si>
  <si>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</si>
  <si>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</si>
  <si>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</si>
  <si>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</si>
  <si>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</si>
  <si>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</si>
  <si>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</si>
  <si>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</si>
  <si>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</si>
  <si>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</si>
  <si>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</si>
  <si>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</si>
  <si>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</si>
  <si>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</si>
  <si>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</si>
  <si>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</si>
  <si>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</si>
  <si>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</si>
  <si>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</si>
  <si>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</si>
  <si>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</si>
  <si>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</si>
  <si>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</si>
  <si>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</si>
  <si>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</si>
  <si>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</si>
  <si>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</si>
  <si>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</si>
  <si>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</si>
  <si>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</si>
  <si>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</si>
  <si>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</si>
  <si>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</si>
  <si>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</si>
  <si>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</si>
  <si>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</si>
  <si>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</si>
  <si>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</si>
  <si>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</si>
  <si>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</si>
  <si>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</si>
  <si>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</si>
  <si>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</si>
  <si>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</si>
  <si>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</si>
  <si>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</si>
  <si>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</si>
  <si>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</si>
  <si>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</si>
  <si>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</si>
  <si>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</si>
  <si>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</si>
  <si>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</si>
  <si>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</si>
  <si>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</si>
  <si>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</si>
  <si>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</si>
  <si>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</si>
  <si>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</si>
  <si>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</si>
  <si>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</si>
  <si>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</si>
  <si>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</si>
  <si>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</si>
  <si>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</si>
  <si>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</si>
  <si>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</si>
  <si>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</si>
  <si>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</si>
  <si>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</si>
  <si>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</si>
  <si>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</si>
  <si>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</si>
  <si>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</si>
  <si>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</si>
  <si>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</si>
  <si>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</si>
  <si>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</si>
  <si>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</si>
  <si>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</si>
  <si>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</si>
  <si>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</si>
  <si>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</si>
  <si>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</si>
  <si>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</si>
  <si>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</si>
  <si>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</si>
  <si>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</si>
  <si>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</si>
  <si>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</si>
  <si>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</si>
  <si>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</si>
  <si>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</si>
  <si>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</si>
  <si>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</si>
  <si>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</si>
  <si>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</si>
  <si>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</si>
  <si>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</si>
  <si>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</si>
  <si>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</si>
  <si>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</si>
  <si>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</si>
  <si>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</si>
  <si>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</si>
  <si>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</si>
  <si>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</si>
  <si>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</si>
  <si>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</si>
  <si>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</si>
  <si>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</si>
  <si>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</si>
  <si>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</si>
  <si>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</si>
  <si>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</si>
  <si>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</si>
  <si>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</si>
  <si>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</si>
  <si>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</si>
  <si>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</si>
  <si>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</si>
  <si>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</si>
  <si>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</si>
  <si>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</si>
  <si>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</si>
  <si>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</si>
  <si>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</si>
  <si>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</si>
  <si>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</si>
  <si>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</si>
  <si>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</si>
  <si>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</si>
  <si>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</si>
  <si>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</si>
  <si>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</si>
  <si>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</si>
  <si>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</si>
  <si>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</si>
  <si>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</si>
  <si>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</si>
  <si>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</si>
  <si>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</si>
  <si>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</si>
  <si>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</si>
  <si>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</si>
  <si>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</si>
  <si>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</si>
  <si>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</si>
  <si>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</si>
  <si>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</si>
  <si>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</si>
  <si>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</si>
  <si>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</si>
  <si>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</si>
  <si>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</si>
  <si>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</si>
  <si>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</si>
  <si>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</si>
  <si>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</si>
  <si>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</si>
  <si>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</si>
  <si>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</si>
  <si>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</si>
  <si>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</si>
  <si>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</si>
  <si>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</si>
  <si>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</si>
  <si>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</si>
  <si>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</si>
  <si>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</si>
  <si>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</si>
  <si>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</si>
  <si>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</si>
  <si>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</si>
  <si>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</si>
  <si>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</si>
  <si>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</si>
  <si>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</si>
  <si>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</si>
  <si>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</si>
  <si>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</si>
  <si>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</si>
  <si>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</si>
  <si>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</si>
  <si>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</si>
  <si>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</si>
  <si>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</si>
  <si>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</si>
  <si>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</si>
  <si>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</si>
  <si>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</si>
  <si>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</si>
  <si>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</si>
  <si>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</si>
  <si>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</si>
  <si>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</si>
  <si>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</si>
  <si>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</si>
  <si>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</si>
  <si>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</si>
  <si>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</si>
  <si>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</si>
  <si>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</si>
  <si>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</si>
  <si>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</si>
  <si>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</si>
  <si>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</si>
  <si>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</si>
  <si>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</si>
  <si>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</si>
  <si>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</si>
  <si>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</si>
  <si>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</si>
  <si>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</si>
  <si>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</si>
  <si>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</si>
  <si>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</si>
  <si>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</si>
  <si>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</si>
  <si>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</si>
  <si>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</si>
  <si>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</si>
  <si>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</si>
  <si>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</si>
  <si>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</si>
  <si>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</si>
  <si>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</si>
  <si>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</si>
  <si>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</si>
  <si>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</si>
  <si>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</si>
  <si>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</si>
  <si>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</si>
  <si>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</si>
  <si>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</si>
  <si>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</si>
  <si>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</si>
  <si>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</si>
  <si>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</si>
  <si>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</si>
  <si>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</si>
  <si>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</si>
  <si>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</si>
  <si>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</si>
  <si>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</si>
  <si>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</si>
  <si>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</si>
  <si>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</si>
  <si>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</si>
  <si>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</si>
  <si>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</si>
  <si>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</si>
  <si>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</si>
  <si>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</si>
  <si>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</si>
  <si>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</si>
  <si>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</si>
  <si>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</si>
  <si>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</si>
  <si>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</si>
  <si>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</si>
  <si>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</si>
  <si>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</si>
  <si>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</si>
  <si>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</si>
  <si>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</si>
  <si>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</si>
  <si>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</si>
  <si>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</si>
  <si>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</si>
  <si>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</si>
  <si>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</si>
  <si>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</si>
  <si>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</si>
  <si>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</si>
  <si>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</si>
  <si>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</si>
  <si>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</si>
  <si>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</si>
  <si>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</si>
  <si>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</si>
  <si>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</si>
  <si>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</si>
  <si>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</si>
  <si>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</si>
  <si>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</si>
  <si>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</si>
  <si>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</si>
  <si>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</si>
  <si>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</si>
  <si>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</si>
  <si>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</si>
  <si>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</si>
  <si>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</si>
  <si>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</si>
  <si>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</si>
  <si>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</si>
  <si>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</si>
  <si>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</si>
  <si>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</si>
  <si>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</si>
  <si>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</si>
  <si>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</si>
  <si>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</si>
  <si>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</si>
  <si>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</si>
  <si>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</si>
  <si>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</si>
  <si>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</si>
  <si>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</si>
  <si>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</si>
  <si>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</si>
  <si>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</si>
  <si>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</si>
  <si>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</si>
  <si>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</si>
  <si>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</si>
  <si>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</si>
  <si>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</si>
  <si>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</si>
  <si>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</si>
  <si>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</si>
  <si>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</si>
  <si>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</si>
  <si>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</si>
  <si>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</si>
  <si>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</si>
  <si>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</si>
  <si>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</si>
  <si>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</si>
  <si>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</si>
  <si>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</si>
  <si>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</si>
  <si>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</si>
  <si>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</si>
  <si>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</si>
  <si>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</si>
  <si>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</si>
  <si>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</si>
  <si>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</si>
  <si>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</si>
  <si>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</si>
  <si>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</si>
  <si>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</si>
  <si>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</si>
  <si>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</si>
  <si>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</si>
  <si>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</si>
  <si>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</si>
  <si>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</si>
  <si>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</si>
  <si>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</si>
  <si>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</si>
  <si>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</si>
  <si>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</si>
  <si>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</si>
  <si>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</si>
  <si>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</si>
  <si>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</si>
  <si>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</si>
  <si>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</si>
  <si>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</si>
  <si>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</si>
  <si>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</si>
  <si>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</si>
  <si>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</si>
  <si>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</si>
  <si>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</si>
  <si>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</si>
  <si>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</si>
  <si>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</si>
  <si>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</si>
  <si>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</si>
  <si>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</si>
  <si>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</si>
  <si>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</si>
  <si>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</si>
  <si>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</si>
  <si>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</si>
  <si>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</si>
  <si>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</si>
  <si>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</si>
  <si>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</si>
  <si>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</si>
  <si>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</si>
  <si>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</si>
  <si>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</si>
  <si>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</si>
  <si>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</si>
  <si>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</si>
  <si>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</si>
  <si>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</si>
  <si>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</si>
  <si>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</si>
  <si>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</si>
  <si>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</si>
  <si>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</si>
  <si>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</si>
  <si>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</si>
  <si>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</si>
  <si>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</si>
  <si>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</si>
  <si>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</si>
  <si>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</si>
  <si>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</si>
  <si>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</si>
  <si>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</si>
  <si>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</si>
  <si>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</si>
  <si>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</si>
  <si>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</si>
  <si>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</si>
  <si>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</si>
  <si>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</si>
  <si>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</si>
  <si>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</si>
  <si>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</si>
  <si>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</si>
  <si>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</si>
  <si>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</si>
  <si>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</si>
  <si>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</si>
  <si>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</si>
  <si>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</si>
  <si>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</si>
  <si>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</si>
  <si>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</si>
  <si>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</si>
  <si>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</si>
  <si>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</si>
  <si>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</si>
  <si>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</si>
  <si>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</si>
  <si>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</si>
  <si>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</si>
  <si>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</si>
  <si>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</si>
  <si>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</si>
  <si>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</si>
  <si>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</si>
  <si>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</si>
  <si>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</si>
  <si>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</si>
  <si>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</si>
  <si>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</si>
  <si>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</si>
  <si>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</si>
  <si>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</si>
  <si>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</si>
  <si>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</si>
  <si>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</si>
  <si>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</si>
  <si>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</si>
  <si>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</si>
  <si>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</si>
  <si>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</si>
  <si>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</si>
  <si>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</si>
  <si>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</si>
  <si>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</si>
  <si>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</si>
  <si>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</si>
  <si>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</si>
  <si>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</si>
  <si>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</si>
  <si>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</si>
  <si>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</si>
  <si>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</si>
  <si>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</si>
  <si>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</si>
  <si>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</si>
  <si>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</si>
  <si>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</si>
  <si>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</si>
  <si>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</si>
  <si>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</si>
  <si>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</si>
  <si>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</si>
  <si>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</si>
  <si>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</si>
  <si>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</si>
  <si>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</si>
  <si>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</si>
  <si>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</si>
  <si>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</si>
  <si>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</si>
  <si>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</si>
  <si>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</si>
  <si>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</si>
  <si>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</si>
  <si>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</si>
  <si>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</si>
  <si>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</si>
  <si>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</si>
  <si>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</si>
  <si>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</si>
  <si>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</si>
  <si>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</si>
  <si>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</si>
  <si>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</si>
  <si>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</si>
  <si>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</si>
  <si>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</si>
  <si>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</si>
  <si>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</si>
  <si>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</si>
  <si>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</si>
  <si>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</si>
  <si>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</si>
  <si>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</si>
  <si>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</si>
  <si>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</si>
  <si>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</si>
  <si>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</si>
  <si>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</si>
  <si>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</si>
  <si>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</si>
  <si>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</si>
  <si>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</si>
  <si>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</si>
  <si>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</si>
  <si>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</si>
  <si>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</si>
  <si>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</si>
  <si>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</si>
  <si>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</si>
  <si>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</si>
  <si>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</si>
  <si>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</si>
  <si>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</si>
  <si>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</si>
  <si>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</si>
  <si>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</si>
  <si>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</si>
  <si>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</si>
  <si>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</si>
  <si>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</si>
  <si>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</si>
  <si>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</si>
  <si>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</si>
  <si>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</si>
  <si>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</si>
  <si>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</si>
  <si>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</si>
  <si>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</si>
  <si>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</si>
  <si>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</si>
  <si>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</si>
  <si>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</si>
  <si>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</si>
  <si>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</si>
  <si>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</si>
  <si>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</si>
  <si>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</si>
  <si>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</si>
  <si>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</si>
  <si>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</si>
  <si>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</si>
  <si>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</si>
  <si>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</si>
  <si>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</si>
  <si>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</si>
  <si>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</si>
  <si>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</si>
  <si>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</si>
  <si>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</si>
  <si>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</si>
  <si>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</si>
  <si>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</si>
  <si>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</si>
  <si>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</si>
  <si>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</si>
  <si>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</si>
  <si>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</si>
  <si>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</si>
  <si>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</si>
  <si>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</si>
  <si>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</si>
  <si>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</si>
  <si>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</si>
  <si>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</si>
  <si>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</si>
  <si>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</si>
  <si>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</si>
  <si>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</si>
  <si>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</si>
  <si>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</si>
  <si>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</si>
  <si>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</si>
  <si>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</si>
  <si>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</si>
  <si>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</si>
  <si>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</si>
  <si>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</si>
  <si>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</si>
  <si>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</si>
  <si>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</si>
  <si>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</si>
  <si>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</si>
  <si>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</si>
  <si>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</si>
  <si>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</si>
  <si>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</si>
  <si>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</si>
  <si>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</si>
  <si>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</si>
  <si>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</si>
  <si>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</si>
  <si>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</si>
  <si>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</si>
  <si>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</si>
  <si>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</si>
  <si>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</si>
  <si>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</si>
  <si>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</si>
  <si>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</si>
  <si>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</si>
  <si>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</si>
  <si>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</si>
  <si>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</si>
  <si>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</si>
  <si>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</si>
  <si>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</si>
  <si>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</si>
  <si>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</si>
  <si>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</si>
  <si>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</si>
  <si>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</si>
  <si>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</si>
  <si>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</si>
  <si>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</si>
  <si>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</si>
  <si>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</si>
  <si>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</si>
  <si>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</si>
  <si>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</si>
  <si>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</si>
  <si>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</si>
  <si>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</si>
  <si>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</si>
  <si>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</si>
  <si>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</si>
  <si>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</si>
  <si>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</si>
  <si>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</si>
  <si>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</si>
  <si>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</si>
  <si>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</si>
  <si>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</si>
  <si>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</si>
  <si>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</si>
  <si>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</si>
  <si>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</si>
  <si>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</si>
  <si>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</si>
  <si>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</si>
  <si>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</si>
  <si>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</si>
  <si>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</si>
  <si>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</si>
  <si>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</si>
  <si>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</si>
  <si>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</si>
  <si>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</si>
  <si>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</si>
  <si>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</si>
  <si>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</si>
  <si>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</si>
  <si>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</si>
  <si>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</si>
  <si>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</si>
  <si>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</si>
  <si>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</si>
  <si>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</si>
  <si>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</si>
  <si>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</si>
  <si>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</si>
  <si>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</si>
  <si>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</si>
  <si>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</si>
  <si>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</si>
  <si>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</si>
  <si>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</si>
  <si>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</si>
  <si>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</si>
  <si>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</si>
  <si>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</si>
  <si>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</si>
  <si>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</si>
  <si>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</si>
  <si>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</si>
  <si>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</si>
  <si>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</si>
  <si>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</si>
  <si>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</si>
  <si>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</si>
  <si>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</si>
  <si>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</si>
  <si>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</si>
  <si>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</si>
  <si>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</si>
  <si>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</si>
  <si>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</si>
  <si>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</si>
  <si>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</si>
  <si>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</si>
  <si>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</si>
  <si>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</si>
  <si>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</si>
  <si>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</si>
  <si>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</si>
  <si>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</si>
  <si>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</si>
  <si>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</si>
  <si>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</si>
  <si>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</si>
  <si>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</si>
  <si>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</si>
  <si>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</si>
  <si>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</si>
  <si>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</si>
  <si>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</si>
  <si>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</si>
  <si>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</si>
  <si>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</si>
  <si>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</si>
  <si>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</si>
  <si>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</si>
  <si>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</si>
  <si>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</si>
  <si>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</si>
  <si>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</si>
  <si>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</si>
  <si>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</si>
  <si>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</si>
  <si>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</si>
  <si>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</si>
  <si>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</si>
  <si>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</si>
  <si>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</si>
  <si>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</si>
  <si>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</si>
  <si>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</si>
  <si>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</si>
  <si>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</si>
  <si>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</si>
  <si>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</si>
  <si>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</si>
  <si>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</si>
  <si>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</si>
  <si>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</si>
  <si>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</si>
  <si>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</si>
  <si>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</si>
  <si>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</si>
  <si>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</si>
  <si>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</si>
  <si>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</si>
  <si>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</si>
  <si>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</si>
  <si>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</si>
  <si>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</si>
  <si>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</si>
  <si>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</si>
  <si>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</si>
  <si>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</si>
  <si>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</si>
  <si>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</si>
  <si>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</si>
  <si>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</si>
  <si>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</si>
  <si>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</si>
  <si>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</si>
  <si>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</si>
  <si>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</si>
  <si>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</si>
  <si>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</si>
  <si>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</si>
  <si>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</si>
  <si>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</si>
  <si>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</si>
  <si>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</si>
  <si>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</si>
  <si>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</si>
  <si>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</si>
  <si>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</si>
  <si>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</si>
  <si>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</si>
  <si>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</si>
  <si>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</si>
  <si>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</si>
  <si>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</si>
  <si>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</si>
  <si>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</si>
  <si>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</si>
  <si>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</si>
  <si>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</si>
  <si>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</si>
  <si>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</si>
  <si>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</si>
  <si>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</si>
  <si>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</si>
  <si>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</si>
  <si>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</si>
  <si>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</si>
  <si>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</si>
  <si>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</si>
  <si>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</si>
  <si>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</si>
  <si>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</si>
  <si>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</si>
  <si>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</si>
  <si>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</si>
  <si>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</si>
  <si>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</si>
  <si>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</si>
  <si>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</si>
  <si>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</si>
  <si>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</si>
  <si>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</si>
  <si>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</si>
  <si>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</si>
  <si>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</si>
  <si>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</si>
  <si>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</si>
  <si>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</si>
  <si>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</si>
  <si>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</si>
  <si>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</si>
  <si>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</si>
  <si>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</si>
  <si>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</si>
  <si>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</si>
  <si>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</si>
  <si>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</si>
  <si>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</si>
  <si>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</si>
  <si>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</si>
  <si>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</si>
  <si>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</si>
  <si>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</si>
  <si>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</si>
  <si>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</si>
  <si>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</si>
  <si>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</si>
  <si>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</si>
  <si>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</si>
  <si>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</si>
  <si>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</si>
  <si>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</si>
  <si>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</si>
  <si>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</si>
  <si>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</si>
  <si>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</si>
  <si>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</si>
  <si>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</si>
  <si>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</si>
  <si>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</si>
  <si>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</si>
  <si>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</si>
  <si>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</si>
  <si>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</si>
  <si>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</si>
  <si>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</si>
  <si>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</si>
  <si>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</si>
  <si>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</si>
  <si>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</si>
  <si>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</si>
  <si>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</si>
  <si>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</si>
  <si>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</si>
  <si>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</si>
  <si>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</si>
  <si>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</si>
  <si>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</si>
  <si>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</si>
  <si>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</si>
  <si>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</si>
  <si>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</si>
  <si>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</si>
  <si>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</si>
  <si>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</si>
  <si>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</si>
  <si>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</si>
  <si>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</si>
  <si>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</si>
  <si>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</si>
  <si>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</si>
  <si>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</si>
  <si>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</si>
  <si>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</si>
  <si>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</si>
  <si>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</si>
  <si>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</si>
  <si>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</si>
  <si>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</si>
  <si>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</si>
  <si>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</si>
  <si>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</si>
  <si>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</si>
  <si>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</si>
  <si>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</si>
  <si>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</si>
  <si>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</si>
  <si>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</si>
  <si>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</si>
  <si>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</si>
  <si>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</si>
  <si>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</si>
  <si>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</si>
  <si>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</si>
  <si>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</si>
  <si>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</si>
  <si>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</si>
  <si>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</si>
  <si>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</si>
  <si>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</si>
  <si>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</si>
  <si>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</si>
  <si>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</si>
  <si>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</si>
  <si>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</si>
  <si>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</si>
  <si>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</si>
  <si>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</si>
  <si>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</si>
  <si>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</si>
  <si>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</si>
  <si>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</si>
  <si>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</si>
  <si>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</si>
  <si>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</si>
  <si>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</si>
  <si>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</si>
  <si>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</si>
  <si>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</si>
  <si>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</si>
  <si>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</si>
  <si>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</si>
  <si>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</si>
  <si>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</si>
  <si>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</si>
  <si>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</si>
  <si>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</si>
  <si>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</si>
  <si>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</si>
  <si>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</si>
  <si>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</si>
  <si>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</si>
  <si>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</si>
  <si>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</si>
  <si>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</si>
  <si>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</si>
  <si>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</si>
  <si>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</si>
  <si>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</si>
  <si>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</si>
  <si>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</si>
  <si>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</si>
  <si>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</si>
  <si>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</si>
  <si>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</si>
  <si>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</si>
  <si>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</si>
  <si>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</si>
  <si>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</si>
  <si>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</si>
  <si>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</si>
  <si>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</si>
  <si>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</si>
  <si>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</si>
  <si>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</si>
  <si>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</si>
  <si>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</si>
  <si>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</si>
  <si>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</si>
  <si>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</si>
  <si>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</si>
  <si>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</si>
  <si>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</si>
  <si>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</si>
  <si>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</si>
  <si>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</si>
  <si>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</si>
  <si>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</si>
  <si>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</si>
  <si>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</si>
  <si>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</si>
  <si>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</si>
  <si>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</si>
  <si>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</si>
  <si>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</si>
  <si>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</si>
  <si>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</si>
  <si>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</si>
  <si>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</si>
  <si>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</si>
  <si>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</si>
  <si>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</si>
  <si>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</si>
  <si>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</si>
  <si>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</si>
  <si>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</si>
  <si>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</si>
  <si>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</si>
  <si>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</si>
  <si>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</si>
  <si>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</si>
  <si>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</si>
  <si>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</si>
  <si>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</si>
  <si>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</si>
  <si>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</si>
  <si>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</si>
  <si>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</si>
  <si>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</si>
  <si>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</si>
  <si>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</si>
  <si>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</si>
  <si>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</si>
  <si>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</si>
  <si>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</si>
  <si>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</si>
  <si>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</si>
  <si>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</si>
  <si>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</si>
  <si>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</si>
  <si>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</si>
  <si>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</si>
  <si>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</si>
  <si>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</si>
  <si>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</si>
  <si>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</si>
  <si>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</si>
  <si>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</si>
  <si>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</si>
  <si>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</si>
  <si>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</si>
  <si>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</si>
  <si>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</si>
  <si>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</si>
  <si>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</si>
  <si>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</si>
  <si>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</si>
  <si>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</si>
  <si>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</si>
  <si>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</si>
  <si>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</si>
  <si>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</si>
  <si>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</si>
  <si>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</si>
  <si>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</si>
  <si>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</si>
  <si>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</si>
  <si>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</si>
  <si>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</si>
  <si>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</si>
  <si>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</si>
  <si>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</si>
  <si>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</si>
  <si>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</si>
  <si>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</si>
  <si>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</si>
  <si>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</si>
  <si>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</si>
  <si>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</si>
  <si>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</si>
  <si>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</si>
  <si>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</si>
  <si>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</si>
  <si>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</si>
  <si>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</si>
  <si>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</si>
  <si>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</si>
  <si>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</si>
  <si>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</si>
  <si>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</si>
  <si>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</si>
  <si>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</si>
  <si>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</si>
  <si>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</si>
  <si>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</si>
  <si>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</si>
  <si>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</si>
  <si>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</si>
  <si>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</si>
  <si>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</si>
  <si>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</si>
  <si>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</si>
  <si>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</si>
  <si>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</si>
  <si>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</si>
  <si>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</si>
  <si>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</si>
  <si>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</si>
  <si>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</si>
  <si>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</si>
  <si>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</si>
  <si>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</si>
  <si>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</si>
  <si>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</si>
  <si>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</si>
  <si>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</si>
  <si>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</si>
  <si>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</si>
  <si>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</si>
  <si>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</si>
  <si>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</si>
  <si>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</si>
  <si>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</si>
  <si>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</si>
  <si>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</si>
  <si>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</si>
  <si>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</si>
  <si>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</si>
  <si>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</si>
  <si>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</si>
  <si>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</si>
  <si>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</si>
  <si>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</si>
  <si>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</si>
  <si>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</si>
  <si>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</si>
  <si>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</si>
  <si>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</si>
  <si>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</si>
  <si>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</si>
  <si>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</si>
  <si>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</si>
  <si>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</si>
  <si>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</si>
  <si>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</si>
  <si>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</si>
  <si>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</si>
  <si>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</si>
  <si>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</si>
  <si>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</si>
  <si>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</si>
  <si>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</si>
  <si>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</si>
  <si>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</si>
  <si>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</si>
  <si>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</si>
  <si>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</si>
  <si>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</si>
  <si>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</si>
  <si>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</si>
  <si>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</si>
  <si>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</si>
  <si>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</si>
  <si>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</si>
  <si>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</si>
  <si>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</si>
  <si>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</si>
  <si>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</si>
  <si>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</si>
  <si>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</si>
  <si>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</si>
  <si>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</si>
  <si>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</si>
  <si>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</si>
  <si>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</si>
  <si>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</si>
  <si>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</si>
  <si>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</si>
  <si>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</si>
  <si>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</si>
  <si>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</si>
  <si>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</si>
  <si>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</si>
  <si>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</si>
  <si>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</si>
  <si>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</si>
  <si>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</si>
  <si>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</si>
  <si>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</si>
  <si>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</si>
  <si>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</si>
  <si>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</si>
  <si>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</si>
  <si>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</si>
  <si>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</si>
  <si>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</si>
  <si>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</si>
  <si>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</si>
  <si>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</si>
  <si>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</si>
  <si>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</si>
  <si>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</si>
  <si>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</si>
  <si>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</si>
  <si>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</si>
  <si>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</si>
  <si>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</si>
  <si>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</si>
  <si>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</si>
  <si>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</si>
  <si>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</si>
  <si>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</si>
  <si>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</si>
  <si>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</si>
  <si>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</si>
  <si>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</si>
  <si>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</si>
  <si>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</si>
  <si>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</si>
  <si>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</si>
  <si>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</si>
  <si>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</si>
  <si>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</si>
  <si>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</si>
  <si>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</si>
  <si>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</si>
  <si>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</si>
  <si>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</si>
  <si>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</si>
  <si>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</si>
  <si>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</si>
  <si>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</si>
  <si>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</si>
  <si>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</si>
  <si>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</si>
  <si>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</si>
  <si>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</si>
  <si>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</si>
  <si>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</si>
  <si>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</si>
  <si>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</si>
  <si>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</si>
  <si>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</si>
  <si>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</si>
  <si>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</si>
  <si>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</si>
  <si>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</si>
  <si>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</si>
  <si>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</si>
  <si>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</si>
  <si>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</si>
  <si>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</si>
  <si>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</si>
  <si>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</si>
  <si>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</si>
  <si>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</si>
  <si>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</si>
  <si>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</si>
  <si>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</si>
  <si>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</si>
  <si>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</si>
  <si>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</si>
  <si>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</si>
  <si>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</si>
  <si>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</si>
  <si>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</si>
  <si>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</si>
  <si>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</si>
  <si>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</si>
  <si>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</si>
  <si>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</si>
  <si>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</si>
  <si>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</si>
  <si>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</si>
  <si>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</si>
  <si>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</si>
  <si>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</si>
  <si>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</si>
  <si>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</si>
  <si>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</si>
  <si>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</si>
  <si>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</si>
  <si>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</si>
  <si>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</si>
  <si>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</si>
  <si>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</si>
  <si>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</si>
  <si>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</si>
  <si>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</si>
  <si>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</si>
  <si>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</si>
  <si>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</si>
  <si>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</si>
  <si>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</si>
  <si>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</si>
  <si>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</si>
  <si>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</si>
  <si>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</si>
  <si>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</si>
  <si>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</si>
  <si>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</si>
  <si>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</si>
  <si>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</si>
  <si>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</si>
  <si>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</si>
  <si>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</si>
  <si>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</si>
  <si>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</si>
  <si>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</si>
  <si>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</si>
  <si>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</si>
  <si>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</si>
  <si>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</si>
  <si>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</si>
  <si>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</si>
  <si>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</si>
  <si>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</si>
  <si>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</si>
  <si>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</si>
  <si>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</si>
  <si>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</si>
  <si>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</si>
  <si>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</si>
  <si>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</si>
  <si>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</si>
  <si>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</si>
  <si>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</si>
  <si>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</si>
  <si>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</si>
  <si>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</si>
  <si>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</si>
  <si>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</si>
  <si>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</si>
  <si>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</si>
  <si>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</si>
  <si>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</si>
  <si>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</si>
  <si>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</si>
  <si>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</si>
  <si>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</si>
  <si>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</si>
  <si>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</si>
  <si>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</si>
  <si>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</si>
  <si>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</si>
  <si>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</si>
  <si>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</si>
  <si>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</si>
  <si>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</si>
  <si>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</si>
  <si>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</si>
  <si>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</si>
  <si>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</si>
  <si>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</si>
  <si>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</si>
  <si>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</si>
  <si>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</si>
  <si>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</si>
  <si>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</si>
  <si>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</si>
  <si>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</si>
  <si>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</si>
  <si>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</si>
  <si>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</si>
  <si>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</si>
  <si>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</si>
  <si>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</si>
  <si>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</si>
  <si>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</si>
  <si>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</si>
  <si>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</si>
  <si>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</si>
  <si>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</si>
  <si>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</si>
  <si>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</si>
  <si>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</si>
  <si>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</si>
  <si>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</si>
  <si>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</si>
  <si>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</si>
  <si>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</si>
  <si>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</si>
  <si>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</si>
  <si>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</si>
  <si>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</si>
  <si>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</si>
  <si>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</si>
  <si>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</si>
  <si>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</si>
  <si>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</si>
  <si>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</si>
  <si>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</si>
  <si>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</si>
  <si>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</si>
  <si>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</si>
  <si>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</si>
  <si>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</si>
  <si>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</si>
  <si>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</si>
  <si>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</si>
  <si>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</si>
  <si>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</si>
  <si>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</si>
  <si>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</si>
  <si>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</si>
  <si>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</si>
  <si>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</si>
  <si>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</si>
  <si>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</si>
  <si>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</si>
  <si>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</si>
  <si>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</si>
  <si>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</si>
  <si>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</si>
  <si>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</si>
  <si>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</si>
  <si>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</si>
  <si>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</si>
  <si>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</si>
  <si>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</si>
  <si>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</si>
  <si>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</si>
  <si>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</si>
  <si>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</si>
  <si>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</si>
  <si>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</si>
  <si>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</si>
  <si>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</si>
  <si>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</si>
  <si>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</si>
  <si>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</si>
  <si>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</si>
  <si>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</si>
  <si>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</si>
  <si>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</si>
  <si>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</si>
  <si>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</si>
  <si>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</si>
  <si>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</si>
  <si>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</si>
  <si>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</si>
  <si>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</si>
  <si>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</si>
  <si>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</si>
  <si>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</si>
  <si>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</si>
  <si>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</si>
  <si>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</si>
  <si>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</si>
  <si>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</si>
  <si>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</si>
  <si>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</si>
  <si>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</si>
  <si>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</si>
  <si>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</si>
  <si>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</si>
  <si>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</si>
  <si>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</si>
  <si>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</si>
  <si>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</si>
  <si>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</si>
  <si>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</si>
  <si>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</si>
  <si>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</si>
  <si>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</si>
  <si>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</si>
  <si>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</si>
  <si>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</si>
  <si>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</si>
  <si>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</si>
  <si>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</si>
  <si>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</si>
  <si>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</si>
  <si>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</si>
  <si>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</si>
  <si>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</si>
  <si>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</si>
  <si>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</si>
  <si>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</si>
  <si>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</si>
  <si>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</si>
  <si>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</si>
  <si>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</si>
  <si>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</si>
  <si>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</si>
  <si>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</si>
  <si>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</si>
  <si>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</si>
  <si>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</si>
  <si>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</si>
  <si>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</si>
  <si>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</si>
  <si>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</si>
  <si>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</si>
  <si>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</si>
  <si>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</si>
  <si>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</si>
  <si>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</si>
  <si>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</si>
  <si>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</si>
  <si>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</si>
  <si>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</si>
  <si>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</si>
  <si>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</si>
  <si>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</si>
  <si>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</si>
  <si>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</si>
  <si>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</si>
  <si>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</si>
  <si>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</si>
  <si>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</si>
  <si>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</si>
  <si>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</si>
  <si>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</si>
  <si>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</si>
  <si>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</si>
  <si>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</si>
  <si>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</si>
  <si>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</si>
  <si>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</si>
  <si>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</si>
  <si>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</si>
  <si>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</si>
  <si>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</si>
  <si>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</si>
  <si>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</si>
  <si>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</si>
  <si>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</si>
  <si>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</si>
  <si>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</si>
  <si>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</si>
  <si>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</si>
  <si>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</si>
  <si>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</si>
  <si>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</si>
  <si>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</si>
  <si>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</si>
  <si>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</si>
  <si>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</si>
  <si>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</si>
  <si>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</si>
  <si>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</si>
  <si>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</si>
  <si>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</si>
  <si>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</si>
  <si>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</si>
  <si>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</si>
  <si>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</si>
  <si>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</si>
  <si>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</si>
  <si>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</si>
  <si>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</si>
  <si>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</si>
  <si>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</si>
  <si>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</si>
  <si>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</si>
  <si>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</si>
  <si>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</si>
  <si>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</si>
  <si>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</si>
  <si>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</si>
  <si>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</si>
  <si>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</si>
  <si>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</si>
  <si>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</si>
  <si>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</si>
  <si>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</si>
  <si>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</si>
  <si>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</si>
  <si>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</si>
  <si>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</si>
  <si>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</si>
  <si>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</si>
  <si>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</si>
  <si>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</si>
  <si>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</si>
  <si>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</si>
  <si>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</si>
  <si>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</si>
  <si>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</si>
  <si>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</si>
  <si>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</si>
  <si>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</si>
  <si>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</si>
  <si>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</si>
  <si>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</si>
  <si>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</si>
  <si>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</si>
  <si>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</si>
  <si>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</si>
  <si>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</si>
  <si>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</si>
  <si>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</si>
  <si>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</si>
  <si>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</si>
  <si>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</si>
  <si>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</si>
  <si>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</si>
  <si>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</si>
  <si>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</si>
  <si>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</si>
  <si>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</si>
  <si>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</si>
  <si>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</si>
  <si>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</si>
  <si>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</si>
  <si>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</si>
  <si>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</si>
  <si>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</si>
  <si>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</si>
  <si>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</si>
  <si>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</si>
  <si>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</si>
  <si>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</si>
  <si>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</si>
  <si>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</si>
  <si>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</si>
  <si>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</si>
  <si>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</si>
  <si>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</si>
  <si>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</si>
  <si>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</si>
  <si>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</si>
  <si>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</si>
  <si>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</si>
  <si>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</si>
  <si>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</si>
  <si>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</si>
  <si>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</si>
  <si>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</si>
  <si>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</si>
  <si>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</si>
  <si>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</si>
  <si>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</si>
  <si>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</si>
  <si>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</si>
  <si>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</si>
  <si>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</si>
  <si>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</si>
  <si>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</si>
  <si>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</si>
  <si>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</si>
  <si>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</si>
  <si>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</si>
  <si>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</si>
  <si>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</si>
  <si>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</si>
  <si>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</si>
  <si>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</si>
  <si>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</si>
  <si>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</si>
  <si>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</si>
  <si>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</si>
  <si>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</si>
  <si>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</si>
  <si>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</si>
  <si>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</si>
  <si>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</si>
  <si>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</si>
  <si>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</si>
  <si>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</si>
  <si>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</si>
  <si>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</si>
  <si>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</si>
  <si>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</si>
  <si>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</si>
  <si>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</si>
  <si>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</si>
  <si>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</si>
  <si>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</si>
  <si>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</si>
  <si>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</si>
  <si>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</si>
  <si>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</si>
  <si>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</si>
  <si>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</si>
  <si>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</si>
  <si>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</si>
  <si>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</si>
  <si>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</si>
  <si>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</si>
  <si>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</si>
  <si>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</si>
  <si>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</si>
  <si>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</si>
  <si>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</si>
  <si>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</si>
  <si>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</si>
  <si>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</si>
  <si>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</si>
  <si>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</si>
  <si>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</si>
  <si>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</si>
  <si>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</si>
  <si>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</si>
  <si>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</si>
  <si>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</si>
  <si>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</si>
  <si>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</si>
  <si>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</si>
  <si>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</si>
  <si>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</si>
  <si>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</si>
  <si>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</si>
  <si>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</si>
  <si>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</si>
  <si>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</si>
  <si>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</si>
  <si>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</si>
  <si>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</si>
  <si>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</si>
  <si>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</si>
  <si>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</si>
  <si>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</si>
  <si>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</si>
  <si>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</si>
  <si>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</si>
  <si>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</si>
  <si>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</si>
  <si>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</si>
  <si>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</si>
  <si>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</si>
  <si>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</si>
  <si>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</si>
  <si>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</si>
  <si>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</si>
  <si>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</si>
  <si>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</si>
  <si>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</si>
  <si>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</si>
  <si>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</si>
  <si>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</si>
  <si>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</si>
  <si>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</si>
  <si>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</si>
  <si>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</si>
  <si>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</si>
  <si>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</si>
  <si>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</si>
  <si>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</si>
  <si>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</si>
  <si>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</si>
  <si>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</si>
  <si>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</si>
  <si>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</si>
  <si>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</si>
  <si>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</si>
  <si>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</si>
  <si>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</si>
  <si>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</si>
  <si>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</si>
  <si>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</si>
  <si>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</si>
  <si>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</si>
  <si>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</si>
  <si>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</si>
  <si>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</si>
  <si>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</si>
  <si>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</si>
  <si>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</si>
  <si>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</si>
  <si>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</si>
  <si>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</si>
  <si>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</si>
  <si>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</si>
  <si>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</si>
  <si>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</si>
  <si>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</si>
  <si>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</si>
  <si>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</si>
  <si>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</si>
  <si>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</si>
  <si>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</si>
  <si>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</si>
  <si>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</si>
  <si>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</si>
  <si>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</si>
  <si>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</si>
  <si>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</si>
  <si>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</si>
  <si>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</si>
  <si>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</si>
  <si>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</si>
  <si>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</si>
  <si>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</si>
  <si>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</si>
  <si>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</si>
  <si>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</si>
  <si>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</si>
  <si>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</si>
  <si>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</si>
  <si>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</si>
  <si>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</si>
  <si>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</si>
  <si>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</si>
  <si>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</si>
  <si>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</si>
  <si>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</si>
  <si>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</si>
  <si>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</si>
  <si>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</si>
  <si>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</si>
  <si>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</si>
  <si>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</si>
  <si>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</si>
  <si>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</si>
  <si>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</si>
  <si>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</si>
  <si>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</si>
  <si>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</si>
  <si>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</si>
  <si>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</si>
  <si>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</si>
  <si>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</si>
  <si>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</si>
  <si>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</si>
  <si>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</si>
  <si>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</si>
  <si>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</si>
  <si>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</si>
  <si>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</si>
  <si>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</si>
  <si>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</si>
  <si>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</si>
  <si>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</si>
  <si>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</si>
  <si>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</si>
  <si>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</si>
  <si>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</si>
  <si>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</si>
  <si>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</si>
  <si>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</si>
  <si>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</si>
  <si>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</si>
  <si>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</si>
  <si>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</si>
  <si>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</si>
  <si>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</si>
  <si>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</si>
  <si>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</si>
  <si>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</si>
  <si>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</si>
  <si>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</si>
  <si>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</si>
  <si>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</si>
  <si>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</si>
  <si>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</si>
  <si>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</si>
  <si>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</si>
  <si>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</si>
  <si>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</si>
  <si>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</si>
  <si>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</si>
  <si>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</si>
  <si>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</si>
  <si>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</si>
  <si>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</si>
  <si>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</si>
  <si>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</si>
  <si>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</si>
  <si>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</si>
  <si>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</si>
  <si>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</si>
  <si>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</si>
  <si>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</si>
  <si>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</si>
  <si>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</si>
  <si>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</si>
  <si>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</si>
  <si>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</si>
  <si>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</si>
  <si>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</si>
  <si>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</si>
  <si>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</si>
  <si>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</si>
  <si>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</si>
  <si>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</si>
  <si>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</si>
  <si>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</si>
  <si>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</si>
  <si>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</si>
  <si>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</si>
  <si>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</si>
  <si>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</si>
  <si>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</si>
  <si>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</si>
  <si>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</si>
  <si>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</si>
  <si>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</si>
  <si>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</si>
  <si>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</si>
  <si>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</si>
  <si>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</si>
  <si>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</si>
  <si>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</si>
  <si>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</si>
  <si>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</si>
  <si>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</si>
  <si>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</si>
  <si>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</si>
  <si>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</si>
  <si>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</si>
  <si>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</si>
  <si>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</si>
  <si>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</si>
  <si>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</si>
  <si>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</si>
  <si>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</si>
  <si>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</si>
  <si>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</si>
  <si>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</si>
  <si>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</si>
  <si>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</si>
  <si>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</si>
  <si>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</si>
  <si>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</si>
  <si>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</si>
  <si>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</si>
  <si>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</si>
  <si>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</si>
  <si>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</si>
  <si>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</si>
  <si>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</si>
  <si>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</si>
  <si>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</si>
  <si>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</si>
  <si>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</si>
  <si>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</si>
  <si>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</si>
  <si>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</si>
  <si>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</si>
  <si>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</si>
  <si>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</si>
  <si>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</si>
  <si>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</si>
  <si>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</si>
  <si>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</si>
  <si>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</si>
  <si>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</si>
  <si>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</si>
  <si>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</si>
  <si>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</si>
  <si>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</si>
  <si>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</si>
  <si>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</si>
  <si>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</si>
  <si>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</si>
  <si>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</si>
  <si>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</si>
  <si>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</si>
  <si>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</si>
  <si>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</si>
  <si>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</si>
  <si>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</si>
  <si>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</si>
  <si>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</si>
  <si>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</si>
  <si>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</si>
  <si>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</si>
  <si>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</si>
  <si>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</si>
  <si>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</si>
  <si>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</si>
  <si>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</si>
  <si>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</si>
  <si>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</si>
  <si>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</si>
  <si>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</si>
  <si>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</si>
  <si>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</si>
  <si>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</si>
  <si>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</si>
  <si>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</si>
  <si>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</si>
  <si>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</si>
  <si>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</si>
  <si>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</si>
  <si>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</si>
  <si>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</si>
  <si>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</si>
  <si>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</si>
  <si>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</si>
  <si>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</si>
  <si>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</si>
  <si>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</si>
  <si>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</si>
  <si>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</si>
  <si>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</si>
  <si>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</si>
  <si>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</si>
  <si>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</si>
  <si>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</si>
  <si>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</si>
  <si>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</si>
  <si>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</si>
  <si>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</si>
  <si>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</si>
  <si>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</si>
  <si>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</si>
  <si>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</si>
  <si>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</si>
  <si>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</si>
  <si>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</si>
  <si>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</si>
  <si>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</si>
  <si>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</si>
  <si>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</si>
  <si>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</si>
  <si>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</si>
  <si>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</si>
  <si>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</si>
  <si>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</si>
  <si>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</si>
  <si>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</si>
  <si>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</si>
  <si>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</si>
  <si>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</si>
  <si>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</si>
  <si>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</si>
  <si>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</si>
  <si>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</si>
  <si>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</si>
  <si>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</si>
  <si>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</si>
  <si>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</si>
  <si>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</si>
  <si>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</si>
  <si>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</si>
  <si>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</si>
  <si>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</si>
  <si>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</si>
  <si>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</si>
  <si>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</si>
  <si>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</si>
  <si>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</si>
  <si>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</si>
  <si>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</si>
  <si>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</si>
  <si>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</si>
  <si>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</si>
  <si>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</si>
  <si>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</si>
  <si>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</si>
  <si>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</si>
  <si>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</si>
  <si>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</si>
  <si>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</si>
  <si>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</si>
  <si>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</si>
  <si>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</si>
  <si>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</si>
  <si>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</si>
  <si>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</si>
  <si>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</si>
  <si>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</si>
  <si>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</si>
  <si>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</si>
  <si>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</si>
  <si>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</si>
  <si>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</si>
  <si>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</si>
  <si>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</si>
  <si>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</si>
  <si>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</si>
  <si>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</si>
  <si>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</si>
  <si>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</si>
  <si>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</si>
  <si>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</si>
  <si>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</si>
  <si>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</si>
  <si>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</si>
  <si>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</si>
  <si>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</si>
  <si>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</si>
  <si>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</si>
  <si>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</si>
  <si>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</si>
  <si>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</si>
  <si>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</si>
  <si>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</si>
  <si>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</si>
  <si>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</si>
  <si>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</si>
  <si>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</si>
  <si>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</si>
  <si>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</si>
  <si>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</si>
  <si>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</si>
  <si>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</si>
  <si>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</si>
  <si>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</si>
  <si>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</si>
  <si>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</si>
  <si>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</si>
  <si>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</si>
  <si>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</si>
  <si>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</si>
  <si>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</si>
  <si>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</si>
  <si>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</si>
  <si>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</si>
  <si>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</si>
  <si>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</si>
  <si>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</si>
  <si>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</si>
  <si>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</si>
  <si>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</si>
  <si>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</si>
  <si>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</si>
  <si>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</si>
  <si>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</si>
  <si>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</si>
  <si>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</si>
  <si>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</si>
  <si>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</si>
  <si>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</si>
  <si>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</si>
  <si>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</si>
  <si>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</si>
  <si>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</si>
  <si>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</si>
  <si>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</si>
  <si>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</si>
  <si>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</si>
  <si>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</si>
  <si>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</si>
  <si>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</si>
  <si>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</si>
  <si>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</si>
  <si>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</si>
  <si>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</si>
  <si>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</si>
  <si>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</si>
  <si>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</si>
  <si>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</si>
  <si>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</si>
  <si>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</si>
  <si>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</si>
  <si>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</si>
  <si>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</si>
  <si>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</si>
  <si>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</si>
  <si>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</si>
  <si>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</si>
  <si>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</si>
  <si>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</si>
  <si>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</si>
  <si>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</si>
  <si>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</si>
  <si>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</si>
  <si>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</si>
  <si>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</si>
  <si>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</si>
  <si>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</si>
  <si>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</si>
  <si>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</si>
  <si>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</si>
  <si>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</si>
  <si>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</si>
  <si>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</si>
  <si>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</si>
  <si>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</si>
  <si>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</si>
  <si>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</si>
  <si>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</si>
  <si>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</si>
  <si>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</si>
  <si>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</si>
  <si>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</si>
  <si>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</si>
  <si>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</si>
  <si>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</si>
  <si>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</si>
  <si>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</si>
  <si>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</si>
  <si>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</si>
  <si>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</si>
  <si>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</si>
  <si>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</si>
  <si>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</si>
  <si>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</si>
  <si>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</si>
  <si>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</si>
  <si>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</si>
  <si>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</si>
  <si>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</si>
  <si>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</si>
  <si>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</si>
  <si>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</si>
  <si>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</si>
  <si>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</si>
  <si>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</si>
  <si>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</si>
  <si>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</si>
  <si>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</si>
  <si>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</si>
  <si>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</si>
  <si>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</si>
  <si>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</si>
  <si>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</si>
  <si>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</si>
  <si>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</si>
  <si>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</si>
  <si>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</si>
  <si>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</si>
  <si>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</si>
  <si>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</si>
  <si>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</si>
  <si>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</si>
  <si>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</si>
  <si>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</si>
  <si>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</si>
  <si>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</si>
  <si>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</si>
  <si>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</si>
  <si>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</si>
  <si>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</si>
  <si>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</si>
  <si>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</si>
  <si>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</si>
  <si>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</si>
  <si>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</si>
  <si>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</si>
  <si>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</si>
  <si>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</si>
  <si>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</si>
  <si>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</si>
  <si>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</si>
  <si>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</si>
  <si>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</si>
  <si>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</si>
  <si>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</si>
  <si>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</si>
  <si>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</si>
  <si>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</si>
  <si>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</si>
  <si>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</si>
  <si>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</si>
  <si>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</si>
  <si>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</si>
  <si>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</si>
  <si>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</si>
  <si>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</si>
  <si>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</si>
  <si>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</si>
  <si>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</si>
  <si>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</si>
  <si>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</si>
  <si>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</si>
  <si>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</si>
  <si>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</si>
  <si>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</si>
  <si>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</si>
  <si>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</si>
  <si>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</si>
  <si>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</si>
  <si>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</si>
  <si>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</si>
  <si>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</si>
  <si>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</si>
  <si>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</si>
  <si>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</si>
  <si>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</si>
  <si>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</si>
  <si>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</si>
  <si>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</si>
  <si>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</si>
  <si>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</si>
  <si>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</si>
  <si>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</si>
  <si>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</si>
  <si>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</si>
  <si>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</si>
  <si>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</si>
  <si>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</si>
  <si>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</si>
  <si>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</si>
  <si>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</si>
  <si>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</si>
  <si>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</si>
  <si>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</si>
  <si>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</si>
  <si>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</si>
  <si>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</si>
  <si>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</si>
  <si>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</si>
  <si>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</si>
  <si>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</si>
  <si>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</si>
  <si>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</si>
  <si>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</si>
  <si>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</si>
  <si>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</si>
  <si>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</si>
  <si>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</si>
  <si>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</si>
  <si>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</si>
  <si>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</si>
  <si>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</si>
  <si>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</si>
  <si>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</si>
  <si>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</si>
  <si>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</si>
  <si>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</si>
  <si>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</si>
  <si>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</si>
  <si>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</si>
  <si>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</si>
  <si>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</si>
  <si>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</si>
  <si>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</si>
  <si>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</si>
  <si>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</si>
  <si>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</si>
  <si>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</si>
  <si>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</si>
  <si>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</si>
  <si>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</si>
  <si>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</si>
  <si>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</si>
  <si>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</si>
  <si>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</si>
  <si>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</si>
  <si>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</si>
  <si>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</si>
  <si>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</si>
  <si>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</si>
  <si>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</si>
  <si>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</si>
  <si>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</si>
  <si>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</si>
  <si>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</si>
  <si>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</si>
  <si>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</si>
  <si>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</si>
  <si>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</si>
  <si>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</si>
  <si>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</si>
  <si>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</si>
  <si>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</si>
  <si>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</si>
  <si>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</si>
  <si>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</si>
  <si>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</si>
  <si>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</si>
  <si>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</si>
  <si>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</si>
  <si>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</si>
  <si>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</si>
  <si>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</si>
  <si>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</si>
  <si>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</si>
  <si>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</si>
  <si>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</si>
  <si>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</si>
  <si>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</si>
  <si>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</si>
  <si>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</si>
  <si>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</si>
  <si>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</si>
  <si>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</si>
  <si>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</si>
  <si>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</si>
  <si>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</si>
  <si>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</si>
  <si>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</si>
  <si>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</si>
  <si>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</si>
  <si>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</si>
  <si>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</si>
  <si>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</si>
  <si>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</si>
  <si>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</si>
  <si>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</si>
  <si>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</si>
  <si>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</si>
  <si>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</si>
  <si>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</si>
  <si>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</si>
  <si>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</si>
  <si>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</si>
  <si>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</si>
  <si>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</si>
  <si>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</si>
  <si>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</si>
  <si>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</si>
  <si>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</si>
  <si>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</si>
  <si>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</si>
  <si>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</si>
  <si>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</si>
  <si>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</si>
  <si>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</si>
  <si>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</si>
  <si>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</si>
  <si>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</si>
  <si>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</si>
  <si>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</si>
  <si>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</si>
  <si>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</si>
  <si>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</si>
  <si>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</si>
  <si>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</si>
  <si>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</si>
  <si>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</si>
  <si>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</si>
  <si>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</si>
  <si>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</si>
  <si>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</si>
  <si>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</si>
  <si>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</si>
  <si>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</si>
  <si>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</si>
  <si>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</si>
  <si>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</si>
  <si>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</si>
  <si>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</si>
  <si>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</si>
  <si>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</si>
  <si>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</si>
  <si>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</si>
  <si>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</si>
  <si>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</si>
  <si>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</si>
  <si>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</si>
  <si>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</si>
  <si>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</si>
  <si>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</si>
  <si>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</si>
  <si>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</si>
  <si>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</si>
  <si>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</si>
  <si>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</si>
  <si>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</si>
  <si>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</si>
  <si>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</si>
  <si>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</si>
  <si>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</si>
  <si>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</si>
  <si>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</si>
  <si>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</si>
  <si>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</si>
  <si>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</si>
  <si>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</si>
  <si>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</si>
  <si>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</si>
  <si>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</si>
  <si>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</si>
  <si>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</si>
  <si>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</si>
  <si>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</si>
  <si>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</si>
  <si>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</si>
  <si>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</si>
  <si>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</si>
  <si>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</si>
  <si>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</si>
  <si>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</si>
  <si>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</si>
  <si>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</si>
  <si>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</si>
  <si>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</si>
  <si>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</si>
  <si>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</si>
  <si>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</si>
  <si>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</si>
  <si>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</si>
  <si>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</si>
  <si>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</si>
  <si>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</si>
  <si>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</si>
  <si>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</si>
  <si>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</si>
  <si>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</si>
  <si>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</si>
  <si>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</si>
  <si>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</si>
  <si>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</si>
  <si>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</si>
  <si>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</si>
  <si>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</si>
  <si>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</si>
  <si>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</si>
  <si>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</si>
  <si>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</si>
  <si>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</si>
  <si>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</si>
  <si>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</si>
  <si>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</si>
  <si>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</si>
  <si>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</si>
  <si>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</si>
  <si>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</si>
  <si>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</si>
  <si>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</si>
  <si>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</si>
  <si>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</si>
  <si>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</si>
  <si>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</si>
  <si>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</si>
  <si>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</si>
  <si>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</si>
  <si>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</si>
  <si>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</si>
  <si>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</si>
  <si>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</si>
  <si>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</si>
  <si>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</si>
  <si>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</si>
  <si>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</si>
  <si>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</si>
  <si>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</si>
  <si>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</si>
  <si>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</si>
  <si>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</si>
  <si>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</si>
  <si>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</si>
  <si>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</si>
  <si>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</si>
  <si>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</si>
  <si>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</si>
  <si>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</si>
  <si>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</si>
  <si>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</si>
  <si>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</si>
  <si>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</si>
  <si>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</si>
  <si>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</si>
  <si>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</si>
  <si>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</si>
  <si>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</si>
  <si>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</si>
  <si>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</si>
  <si>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</si>
  <si>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</si>
  <si>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</si>
  <si>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</si>
  <si>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</si>
  <si>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</si>
  <si>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</si>
  <si>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</si>
  <si>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</si>
  <si>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</si>
  <si>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</si>
  <si>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</si>
  <si>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</si>
  <si>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</si>
  <si>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</si>
  <si>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</si>
  <si>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</si>
  <si>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</si>
  <si>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</si>
  <si>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</si>
  <si>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</si>
  <si>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</si>
  <si>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</si>
  <si>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</si>
  <si>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</si>
  <si>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</si>
  <si>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</si>
  <si>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</si>
  <si>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</si>
  <si>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</si>
  <si>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</si>
  <si>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</si>
  <si>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</si>
  <si>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</si>
  <si>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</si>
  <si>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</si>
  <si>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</si>
  <si>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</si>
  <si>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</si>
  <si>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</si>
  <si>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</si>
  <si>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</si>
  <si>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</si>
  <si>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</si>
  <si>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</si>
  <si>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</si>
  <si>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</si>
  <si>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</si>
  <si>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</si>
  <si>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</si>
  <si>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</si>
  <si>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</si>
  <si>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</si>
  <si>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</si>
  <si>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</si>
  <si>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</si>
  <si>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</si>
  <si>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</si>
  <si>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</si>
  <si>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</si>
  <si>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</si>
  <si>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</si>
  <si>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</si>
  <si>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</si>
  <si>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</si>
  <si>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</si>
  <si>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</si>
  <si>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</si>
  <si>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</si>
  <si>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</si>
  <si>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</si>
  <si>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</si>
  <si>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</si>
  <si>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</si>
  <si>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</si>
  <si>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</si>
  <si>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</si>
  <si>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</si>
  <si>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</si>
  <si>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</si>
  <si>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</si>
  <si>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</si>
  <si>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</si>
  <si>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</si>
  <si>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</si>
  <si>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</si>
  <si>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</si>
  <si>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</si>
  <si>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</si>
  <si>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</si>
  <si>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</si>
  <si>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</si>
  <si>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</si>
  <si>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</si>
  <si>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</si>
  <si>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</si>
  <si>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</si>
  <si>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</si>
  <si>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</si>
  <si>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</si>
  <si>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</si>
  <si>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</si>
  <si>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</si>
  <si>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</si>
  <si>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</si>
  <si>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</si>
  <si>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</si>
  <si>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</si>
  <si>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</si>
  <si>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</si>
  <si>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</si>
  <si>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</si>
  <si>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</si>
  <si>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</si>
  <si>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</si>
  <si>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</si>
  <si>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</si>
  <si>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</si>
  <si>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</si>
  <si>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</si>
  <si>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</si>
  <si>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</si>
  <si>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</si>
  <si>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</si>
  <si>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</si>
  <si>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</si>
  <si>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</si>
  <si>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</si>
  <si>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</si>
  <si>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</si>
  <si>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</si>
  <si>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</si>
  <si>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</si>
  <si>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</si>
  <si>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</si>
  <si>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</si>
  <si>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</si>
  <si>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</si>
  <si>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</si>
  <si>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</si>
  <si>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</si>
  <si>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</si>
  <si>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</si>
  <si>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</si>
  <si>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</si>
  <si>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</si>
  <si>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</si>
  <si>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</si>
  <si>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</si>
  <si>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</si>
  <si>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</si>
  <si>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</si>
  <si>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</si>
  <si>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</si>
  <si>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</si>
  <si>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</si>
  <si>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</si>
  <si>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</si>
  <si>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</si>
  <si>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</si>
  <si>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</si>
  <si>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</si>
  <si>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</si>
  <si>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</si>
  <si>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</si>
  <si>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</si>
  <si>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</si>
  <si>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</si>
  <si>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</si>
  <si>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</si>
  <si>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</si>
  <si>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</si>
  <si>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</si>
  <si>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</si>
  <si>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</si>
  <si>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</si>
  <si>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</si>
  <si>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</si>
  <si>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</si>
  <si>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</si>
  <si>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</si>
  <si>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</si>
  <si>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</si>
  <si>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</si>
  <si>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</si>
  <si>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</si>
  <si>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</si>
  <si>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</si>
  <si>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</si>
  <si>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</si>
  <si>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</si>
  <si>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</si>
  <si>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</si>
  <si>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</si>
  <si>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</si>
  <si>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</si>
  <si>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</si>
  <si>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</si>
  <si>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</si>
  <si>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</si>
  <si>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</si>
  <si>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</si>
  <si>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</si>
  <si>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</si>
  <si>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</si>
  <si>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</si>
  <si>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</si>
  <si>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</si>
  <si>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</si>
  <si>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</si>
  <si>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</si>
  <si>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</si>
  <si>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</si>
  <si>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</si>
  <si>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</si>
  <si>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</si>
  <si>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</si>
  <si>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</si>
  <si>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</si>
  <si>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</si>
  <si>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</si>
  <si>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</si>
  <si>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</si>
  <si>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</si>
  <si>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</si>
  <si>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</si>
  <si>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</si>
  <si>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</si>
  <si>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</si>
  <si>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</si>
  <si>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</si>
  <si>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</si>
  <si>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</si>
  <si>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</si>
  <si>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</si>
  <si>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</si>
  <si>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</si>
  <si>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</si>
  <si>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</si>
  <si>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</si>
  <si>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</si>
  <si>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</si>
  <si>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</si>
  <si>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</si>
  <si>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</si>
  <si>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</si>
  <si>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</si>
  <si>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</si>
  <si>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</si>
  <si>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</si>
  <si>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</si>
  <si>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</si>
  <si>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</si>
  <si>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</si>
  <si>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</si>
  <si>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</si>
  <si>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</si>
  <si>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</si>
  <si>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</si>
  <si>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</si>
  <si>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</si>
  <si>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</si>
  <si>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</si>
  <si>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</si>
  <si>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</si>
  <si>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</si>
  <si>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</si>
  <si>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</si>
  <si>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</si>
  <si>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</si>
  <si>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</si>
  <si>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</si>
  <si>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</si>
  <si>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</si>
  <si>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</si>
  <si>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</si>
  <si>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</si>
  <si>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</si>
  <si>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</si>
  <si>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</si>
  <si>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</si>
  <si>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</si>
  <si>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</si>
  <si>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</si>
  <si>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</si>
  <si>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</si>
  <si>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</si>
  <si>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</si>
  <si>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</si>
  <si>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</si>
  <si>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</si>
  <si>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</si>
  <si>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</si>
  <si>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</si>
  <si>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</si>
  <si>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</si>
  <si>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</si>
  <si>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</si>
  <si>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</si>
  <si>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</si>
  <si>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</si>
  <si>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</si>
  <si>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</si>
  <si>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</si>
  <si>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</si>
  <si>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</si>
  <si>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</si>
  <si>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</si>
  <si>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</si>
  <si>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</si>
  <si>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</si>
  <si>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</si>
  <si>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</si>
  <si>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</si>
  <si>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</si>
  <si>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</si>
  <si>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</si>
  <si>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</si>
  <si>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</si>
  <si>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</si>
  <si>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</si>
  <si>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</si>
  <si>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</si>
  <si>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</si>
  <si>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</si>
  <si>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</si>
  <si>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</si>
  <si>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</si>
  <si>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</si>
  <si>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</si>
  <si>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</si>
  <si>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</si>
  <si>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</si>
  <si>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</si>
  <si>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</si>
  <si>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</si>
  <si>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</si>
  <si>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</si>
  <si>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</si>
  <si>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</si>
  <si>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</si>
  <si>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</si>
  <si>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</si>
  <si>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</si>
  <si>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</si>
  <si>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</si>
  <si>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</si>
  <si>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</si>
  <si>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</si>
  <si>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</si>
  <si>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</si>
  <si>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</si>
  <si>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</si>
  <si>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</si>
  <si>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</si>
  <si>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</si>
  <si>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</si>
  <si>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</si>
  <si>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</si>
  <si>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</si>
  <si>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</si>
  <si>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</si>
  <si>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</si>
  <si>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</si>
  <si>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</si>
  <si>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</si>
  <si>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</si>
  <si>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</si>
  <si>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</si>
  <si>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</si>
  <si>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</si>
  <si>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</si>
  <si>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</si>
  <si>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</si>
  <si>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</si>
  <si>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</si>
  <si>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</si>
  <si>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</si>
  <si>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</si>
  <si>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</si>
  <si>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</si>
  <si>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</si>
  <si>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</si>
  <si>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</si>
  <si>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</si>
  <si>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</si>
  <si>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</si>
  <si>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</si>
  <si>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</si>
  <si>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</si>
  <si>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</si>
  <si>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</si>
  <si>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</si>
  <si>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</si>
  <si>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</si>
  <si>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</si>
  <si>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</si>
  <si>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</si>
  <si>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</si>
  <si>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</si>
  <si>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</si>
  <si>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</si>
  <si>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</si>
  <si>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</si>
  <si>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</si>
  <si>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</si>
  <si>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</si>
  <si>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</si>
  <si>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</si>
  <si>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</si>
  <si>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</si>
  <si>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</si>
  <si>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</si>
  <si>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</si>
  <si>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</si>
  <si>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</si>
  <si>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</si>
  <si>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</si>
  <si>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</si>
  <si>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</si>
  <si>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</si>
  <si>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</si>
  <si>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</si>
  <si>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</si>
  <si>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</si>
  <si>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</si>
  <si>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</si>
  <si>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</si>
  <si>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</si>
  <si>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</si>
  <si>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</si>
  <si>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</si>
  <si>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</si>
  <si>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</si>
  <si>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</si>
  <si>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</si>
  <si>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</si>
  <si>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</si>
  <si>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</si>
  <si>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</si>
  <si>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</si>
  <si>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</si>
  <si>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</si>
  <si>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</si>
  <si>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</si>
  <si>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</si>
  <si>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</si>
  <si>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</si>
  <si>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</si>
  <si>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</si>
  <si>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</si>
  <si>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</si>
  <si>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</si>
  <si>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</si>
  <si>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</si>
  <si>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</si>
  <si>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</si>
  <si>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</si>
  <si>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</si>
  <si>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</si>
  <si>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</si>
  <si>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</si>
  <si>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</si>
  <si>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</si>
  <si>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</si>
  <si>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</si>
  <si>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</si>
  <si>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</si>
  <si>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</si>
  <si>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</si>
  <si>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</si>
  <si>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</si>
  <si>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</si>
  <si>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</si>
  <si>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</si>
  <si>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</si>
  <si>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</si>
  <si>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</si>
  <si>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</si>
  <si>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</si>
  <si>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</si>
  <si>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</si>
  <si>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</si>
  <si>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</si>
  <si>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</si>
  <si>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</si>
  <si>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</si>
  <si>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</si>
  <si>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</si>
  <si>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</si>
  <si>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</si>
  <si>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</si>
  <si>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</si>
  <si>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</si>
  <si>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</si>
  <si>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</si>
  <si>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</si>
  <si>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</si>
  <si>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</si>
  <si>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</si>
  <si>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</si>
  <si>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</si>
  <si>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</si>
  <si>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</si>
  <si>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</si>
  <si>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</si>
  <si>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</si>
  <si>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</si>
  <si>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</si>
  <si>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</si>
  <si>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</si>
  <si>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</si>
  <si>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</si>
  <si>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</si>
  <si>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</si>
  <si>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</si>
  <si>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</si>
  <si>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</si>
  <si>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</si>
  <si>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</si>
  <si>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</si>
  <si>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</si>
  <si>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</si>
  <si>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</si>
  <si>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</si>
  <si>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</si>
  <si>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</si>
  <si>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</si>
  <si>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</si>
  <si>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</si>
  <si>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</si>
  <si>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</si>
  <si>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</si>
  <si>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</si>
  <si>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</si>
  <si>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</si>
  <si>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</si>
  <si>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</si>
  <si>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</si>
  <si>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</si>
  <si>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</si>
  <si>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</si>
  <si>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</si>
  <si>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</si>
  <si>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</si>
  <si>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</si>
  <si>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</si>
  <si>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</si>
  <si>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</si>
  <si>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</si>
  <si>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</si>
  <si>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</si>
  <si>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</si>
  <si>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</si>
  <si>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</si>
  <si>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</si>
  <si>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</si>
  <si>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</si>
  <si>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</si>
  <si>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</si>
  <si>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</si>
  <si>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</si>
  <si>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</si>
  <si>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</si>
  <si>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</si>
  <si>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</si>
  <si>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</si>
  <si>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</si>
  <si>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</si>
  <si>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</si>
  <si>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</si>
  <si>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</si>
  <si>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</si>
  <si>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</si>
  <si>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</si>
  <si>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</si>
  <si>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</si>
  <si>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</si>
  <si>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</si>
  <si>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</si>
  <si>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</si>
  <si>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</si>
  <si>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</si>
  <si>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</si>
  <si>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</si>
  <si>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</si>
  <si>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</si>
  <si>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</si>
  <si>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</si>
  <si>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</si>
  <si>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</si>
  <si>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</si>
  <si>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</si>
  <si>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</si>
  <si>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</si>
  <si>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</si>
  <si>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</si>
  <si>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</si>
  <si>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</si>
  <si>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</si>
  <si>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</si>
  <si>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</si>
  <si>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</si>
  <si>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</si>
  <si>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</si>
  <si>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</si>
  <si>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</si>
  <si>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</si>
  <si>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</si>
  <si>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</si>
  <si>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</si>
  <si>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</si>
  <si>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</si>
  <si>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</si>
  <si>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</si>
  <si>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</si>
  <si>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</si>
  <si>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</si>
  <si>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</si>
  <si>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</si>
  <si>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</si>
  <si>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</si>
  <si>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</si>
  <si>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</si>
  <si>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</si>
  <si>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</si>
  <si>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</si>
  <si>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</si>
  <si>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</si>
  <si>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</si>
  <si>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</si>
  <si>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</si>
  <si>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</si>
  <si>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</si>
  <si>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</si>
  <si>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</si>
  <si>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</si>
  <si>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</si>
  <si>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</si>
  <si>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</si>
  <si>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</si>
  <si>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</si>
  <si>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</si>
  <si>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</si>
  <si>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</si>
  <si>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</si>
  <si>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</si>
  <si>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</si>
  <si>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</si>
  <si>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</si>
  <si>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</si>
  <si>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</si>
  <si>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</si>
  <si>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</si>
  <si>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</si>
  <si>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</si>
  <si>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</si>
  <si>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</si>
  <si>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</si>
  <si>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</si>
  <si>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</si>
  <si>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</si>
  <si>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</si>
  <si>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</si>
  <si>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</si>
  <si>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</si>
  <si>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</si>
  <si>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</si>
  <si>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</si>
  <si>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</si>
  <si>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</si>
  <si>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</si>
  <si>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</si>
  <si>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</si>
  <si>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</si>
  <si>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</si>
  <si>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</si>
  <si>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</si>
  <si>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</si>
  <si>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</si>
  <si>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</si>
  <si>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</si>
  <si>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</si>
  <si>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</si>
  <si>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</si>
  <si>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</si>
  <si>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</si>
  <si>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</si>
  <si>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</si>
  <si>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</si>
  <si>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</si>
  <si>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</si>
  <si>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</si>
  <si>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</si>
  <si>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</si>
  <si>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</si>
  <si>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</si>
  <si>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</si>
  <si>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</si>
  <si>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</si>
  <si>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</si>
  <si>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</si>
  <si>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</si>
  <si>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</si>
  <si>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</si>
  <si>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</si>
  <si>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</si>
  <si>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</si>
  <si>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</si>
  <si>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</si>
  <si>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</si>
  <si>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</si>
  <si>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</si>
  <si>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</si>
  <si>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</si>
  <si>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</si>
  <si>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</si>
  <si>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</si>
  <si>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</si>
  <si>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</si>
  <si>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</si>
  <si>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</si>
  <si>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</si>
  <si>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</si>
  <si>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</si>
  <si>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</si>
  <si>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</si>
  <si>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</si>
  <si>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</si>
  <si>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</si>
  <si>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</si>
  <si>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</si>
  <si>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</si>
  <si>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</si>
  <si>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</si>
  <si>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</si>
  <si>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</si>
  <si>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</si>
  <si>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</si>
  <si>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</si>
  <si>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</si>
  <si>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</si>
  <si>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</si>
  <si>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</si>
  <si>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</si>
  <si>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</si>
  <si>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</si>
  <si>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</si>
  <si>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</si>
  <si>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</si>
  <si>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</si>
  <si>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</si>
  <si>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</si>
  <si>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</si>
  <si>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</si>
  <si>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</si>
  <si>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</si>
  <si>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</si>
  <si>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</si>
  <si>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</si>
  <si>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</si>
  <si>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</si>
  <si>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</si>
  <si>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</si>
  <si>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</si>
  <si>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</si>
  <si>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</si>
  <si>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</si>
  <si>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</si>
  <si>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</si>
  <si>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</si>
  <si>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</si>
  <si>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</si>
  <si>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</si>
  <si>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</si>
  <si>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</si>
  <si>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</si>
  <si>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</si>
  <si>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</si>
  <si>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</si>
  <si>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</si>
  <si>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</si>
  <si>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</si>
  <si>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</si>
  <si>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</si>
  <si>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</si>
  <si>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</si>
  <si>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</si>
  <si>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</si>
  <si>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</si>
  <si>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</si>
  <si>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</si>
  <si>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</si>
  <si>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</si>
  <si>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</si>
  <si>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</si>
  <si>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</si>
  <si>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</si>
  <si>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</si>
  <si>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</si>
  <si>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</si>
  <si>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</si>
  <si>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</si>
  <si>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</si>
  <si>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</si>
  <si>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</si>
  <si>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</si>
  <si>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</si>
  <si>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</si>
  <si>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</si>
  <si>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</si>
  <si>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</si>
  <si>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</si>
  <si>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</si>
  <si>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</si>
  <si>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</si>
  <si>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</si>
  <si>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</si>
  <si>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</si>
  <si>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</si>
  <si>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</si>
  <si>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</si>
  <si>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</si>
  <si>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</si>
  <si>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</si>
  <si>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</si>
  <si>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</si>
  <si>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</si>
  <si>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</si>
  <si>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</si>
  <si>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</si>
  <si>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</si>
  <si>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</si>
  <si>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</si>
  <si>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</si>
  <si>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</si>
  <si>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</si>
  <si>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</si>
  <si>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</si>
  <si>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</si>
  <si>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</si>
  <si>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</si>
  <si>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</si>
  <si>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</si>
  <si>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</si>
  <si>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</si>
  <si>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</si>
  <si>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</si>
  <si>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</si>
  <si>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</si>
  <si>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</si>
  <si>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</si>
  <si>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</si>
  <si>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</si>
  <si>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</si>
  <si>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</si>
  <si>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</si>
  <si>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</si>
  <si>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</si>
  <si>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</si>
  <si>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</si>
  <si>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</si>
  <si>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</si>
  <si>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</si>
  <si>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</si>
  <si>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</si>
  <si>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</si>
  <si>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</si>
  <si>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</si>
  <si>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</si>
  <si>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</si>
  <si>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</si>
  <si>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</si>
  <si>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</si>
  <si>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</si>
  <si>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</si>
  <si>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</si>
  <si>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</si>
  <si>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</si>
  <si>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</si>
  <si>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</si>
  <si>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</si>
  <si>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</si>
  <si>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</si>
  <si>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</si>
  <si>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</si>
  <si>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</si>
  <si>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</si>
  <si>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</si>
  <si>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</si>
  <si>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</si>
  <si>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</si>
  <si>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</si>
  <si>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</si>
  <si>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</si>
  <si>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</si>
  <si>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</si>
  <si>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</si>
  <si>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</si>
  <si>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</si>
  <si>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</si>
  <si>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</si>
  <si>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</si>
  <si>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</si>
  <si>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</si>
  <si>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</si>
  <si>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</si>
  <si>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</si>
  <si>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</si>
  <si>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</si>
  <si>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</si>
  <si>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</si>
  <si>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</si>
  <si>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</si>
  <si>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</si>
  <si>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</si>
  <si>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</si>
  <si>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</si>
  <si>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</si>
  <si>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</si>
  <si>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</si>
  <si>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</si>
  <si>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</si>
  <si>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</si>
  <si>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</si>
  <si>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</si>
  <si>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</si>
  <si>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</si>
  <si>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</si>
  <si>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</si>
  <si>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</si>
  <si>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</si>
  <si>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</si>
  <si>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</si>
  <si>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</si>
  <si>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</si>
  <si>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</si>
  <si>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</si>
  <si>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</si>
  <si>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</si>
  <si>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</si>
  <si>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</si>
  <si>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</si>
  <si>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</si>
  <si>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</si>
  <si>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</si>
  <si>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</si>
  <si>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</si>
  <si>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</si>
  <si>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</si>
  <si>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</si>
  <si>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</si>
  <si>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</si>
  <si>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</si>
  <si>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</si>
  <si>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</si>
  <si>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</si>
  <si>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</si>
  <si>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</si>
  <si>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</si>
  <si>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</si>
  <si>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</si>
  <si>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</si>
  <si>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</si>
  <si>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</si>
  <si>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</si>
  <si>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</si>
  <si>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</si>
  <si>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</si>
  <si>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</si>
  <si>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</si>
  <si>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</si>
  <si>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</si>
  <si>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</si>
  <si>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</si>
  <si>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</si>
  <si>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</si>
  <si>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</si>
  <si>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</si>
  <si>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</si>
  <si>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</si>
  <si>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</si>
  <si>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</si>
  <si>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</si>
  <si>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</si>
  <si>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</si>
  <si>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</si>
  <si>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</si>
  <si>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</si>
  <si>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</si>
  <si>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</si>
  <si>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</si>
  <si>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</si>
  <si>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</si>
  <si>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</si>
  <si>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</si>
  <si>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</si>
  <si>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</si>
  <si>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</si>
  <si>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</si>
  <si>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</si>
  <si>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</si>
  <si>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</si>
  <si>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</si>
  <si>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</si>
  <si>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</si>
  <si>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</si>
  <si>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</si>
  <si>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</si>
  <si>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</si>
  <si>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</si>
  <si>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</si>
  <si>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</si>
  <si>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</si>
  <si>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</si>
  <si>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</si>
  <si>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</si>
  <si>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</si>
  <si>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</si>
  <si>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</si>
  <si>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</si>
  <si>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</si>
  <si>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</si>
  <si>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</si>
  <si>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</si>
  <si>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</si>
  <si>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</si>
  <si>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</si>
  <si>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</si>
  <si>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</si>
  <si>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</si>
  <si>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</si>
  <si>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</si>
  <si>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</si>
  <si>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</si>
  <si>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</si>
  <si>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</si>
  <si>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</si>
  <si>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</si>
  <si>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</si>
  <si>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</si>
  <si>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</si>
  <si>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</si>
  <si>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</si>
  <si>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</si>
  <si>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</si>
  <si>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</si>
  <si>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</si>
  <si>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</si>
  <si>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</si>
  <si>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</si>
  <si>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</si>
  <si>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</si>
  <si>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</si>
  <si>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</si>
  <si>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</si>
  <si>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</si>
  <si>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</si>
  <si>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</si>
  <si>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</si>
  <si>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</si>
  <si>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</si>
  <si>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</si>
  <si>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</si>
  <si>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</si>
  <si>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</si>
  <si>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</si>
  <si>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</si>
  <si>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</si>
  <si>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</si>
  <si>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</si>
  <si>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</si>
  <si>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</si>
  <si>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</si>
  <si>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</si>
  <si>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</si>
  <si>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</si>
  <si>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</si>
  <si>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</si>
  <si>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</si>
  <si>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</si>
  <si>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</si>
  <si>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</si>
  <si>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</si>
  <si>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</si>
  <si>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</si>
  <si>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</si>
  <si>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</si>
  <si>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</si>
  <si>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</si>
  <si>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</si>
  <si>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</si>
  <si>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</si>
  <si>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</si>
  <si>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</si>
  <si>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</si>
  <si>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</si>
  <si>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</si>
  <si>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</si>
  <si>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</si>
  <si>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</si>
  <si>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</si>
  <si>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</si>
  <si>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</si>
  <si>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</si>
  <si>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</si>
  <si>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</si>
  <si>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</si>
  <si>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</si>
  <si>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</si>
  <si>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</si>
  <si>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</si>
  <si>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</si>
  <si>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</si>
  <si>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</si>
  <si>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</si>
  <si>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</si>
  <si>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</si>
  <si>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</si>
  <si>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</si>
  <si>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</si>
  <si>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</si>
  <si>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</si>
  <si>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</si>
  <si>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</si>
  <si>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</si>
  <si>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</si>
  <si>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</si>
  <si>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</si>
  <si>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</si>
  <si>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</si>
  <si>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</si>
  <si>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</si>
  <si>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</si>
  <si>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</si>
  <si>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</si>
  <si>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</si>
  <si>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</si>
  <si>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</si>
  <si>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</si>
  <si>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</si>
  <si>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</si>
  <si>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</si>
  <si>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</si>
  <si>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</si>
  <si>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</si>
  <si>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</si>
  <si>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</si>
  <si>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</si>
  <si>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</si>
  <si>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</si>
  <si>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</si>
  <si>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</si>
  <si>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</si>
  <si>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</si>
  <si>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</si>
  <si>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</si>
  <si>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</si>
  <si>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</si>
  <si>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</si>
  <si>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</si>
  <si>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</si>
  <si>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</si>
  <si>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</si>
  <si>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</si>
  <si>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</si>
  <si>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</si>
  <si>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</si>
  <si>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</si>
  <si>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</si>
  <si>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</si>
  <si>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</si>
  <si>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</si>
  <si>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</si>
  <si>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</si>
  <si>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</si>
  <si>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</si>
  <si>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</si>
  <si>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</si>
  <si>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</si>
  <si>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</si>
  <si>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</si>
  <si>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</si>
  <si>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</si>
  <si>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</si>
  <si>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</si>
  <si>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</si>
  <si>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</si>
  <si>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</si>
  <si>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</si>
  <si>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</si>
  <si>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</si>
  <si>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</si>
  <si>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</si>
  <si>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</si>
  <si>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</si>
  <si>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</si>
  <si>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</si>
  <si>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</si>
  <si>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</si>
  <si>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</si>
  <si>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</si>
  <si>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</si>
  <si>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</si>
  <si>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</si>
  <si>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</si>
  <si>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</si>
  <si>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</si>
  <si>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</si>
  <si>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</si>
  <si>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</si>
  <si>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</si>
  <si>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</si>
  <si>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</si>
  <si>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</si>
  <si>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</si>
  <si>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</si>
  <si>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</si>
  <si>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</si>
  <si>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</si>
  <si>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</si>
  <si>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</si>
  <si>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</si>
  <si>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</si>
  <si>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</si>
  <si>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</si>
  <si>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</si>
  <si>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</si>
  <si>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</si>
  <si>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</si>
  <si>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</si>
  <si>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</si>
  <si>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</si>
  <si>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</si>
  <si>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</si>
  <si>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</si>
  <si>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</si>
  <si>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</si>
  <si>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</si>
  <si>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</si>
  <si>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</si>
  <si>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</si>
  <si>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</si>
  <si>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</si>
  <si>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</si>
  <si>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</si>
  <si>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</si>
  <si>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</si>
  <si>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</si>
  <si>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</si>
  <si>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</si>
  <si>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</si>
  <si>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</si>
  <si>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</si>
  <si>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</si>
  <si>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</si>
  <si>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</si>
  <si>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</si>
  <si>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</si>
  <si>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</si>
  <si>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</si>
  <si>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</si>
  <si>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</si>
  <si>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</si>
  <si>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</si>
  <si>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</si>
  <si>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</si>
  <si>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</si>
  <si>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</si>
  <si>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</si>
  <si>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</si>
  <si>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</si>
  <si>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</si>
  <si>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</si>
  <si>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</si>
  <si>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</si>
  <si>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</si>
  <si>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</si>
  <si>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</si>
  <si>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</si>
  <si>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</si>
  <si>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</si>
  <si>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</si>
  <si>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</si>
  <si>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</si>
  <si>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</si>
  <si>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</si>
  <si>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</si>
  <si>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</si>
  <si>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</si>
  <si>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</si>
  <si>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</si>
  <si>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</si>
  <si>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</si>
  <si>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</si>
  <si>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</si>
  <si>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</si>
  <si>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</si>
  <si>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</si>
  <si>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</si>
  <si>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</si>
  <si>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</si>
  <si>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</si>
  <si>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</si>
  <si>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</si>
  <si>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</si>
  <si>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</si>
  <si>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</si>
  <si>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</si>
  <si>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</si>
  <si>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</si>
  <si>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</si>
  <si>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</si>
  <si>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</si>
  <si>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</si>
  <si>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</si>
  <si>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</si>
  <si>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</si>
  <si>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</si>
  <si>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</si>
  <si>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</si>
  <si>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</si>
  <si>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</si>
  <si>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</si>
  <si>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</si>
  <si>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</si>
  <si>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</si>
  <si>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</si>
  <si>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</si>
  <si>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</si>
  <si>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</si>
  <si>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</si>
  <si>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</si>
  <si>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</si>
  <si>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</si>
  <si>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</si>
  <si>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</si>
  <si>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</si>
  <si>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</si>
  <si>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</si>
  <si>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</si>
  <si>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</si>
  <si>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</si>
  <si>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</si>
  <si>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</si>
  <si>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</si>
  <si>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</si>
  <si>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</si>
  <si>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</si>
  <si>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</si>
  <si>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</si>
  <si>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</si>
  <si>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</si>
  <si>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</si>
  <si>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</si>
  <si>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</si>
  <si>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</si>
  <si>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</si>
  <si>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</si>
  <si>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</si>
  <si>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</si>
  <si>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</si>
  <si>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</si>
  <si>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</si>
  <si>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</si>
  <si>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</si>
  <si>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</si>
  <si>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</si>
  <si>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</si>
  <si>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</si>
  <si>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</si>
  <si>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</si>
  <si>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</si>
  <si>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</si>
  <si>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</si>
  <si>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</si>
  <si>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</si>
  <si>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</si>
  <si>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</si>
  <si>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</si>
  <si>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</si>
  <si>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</si>
  <si>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</si>
  <si>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</si>
  <si>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</si>
  <si>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</si>
  <si>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</si>
  <si>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</si>
  <si>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</si>
  <si>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</si>
  <si>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</si>
  <si>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</si>
  <si>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</si>
  <si>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</si>
  <si>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</si>
  <si>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</si>
  <si>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</si>
  <si>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</si>
  <si>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</si>
  <si>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</si>
  <si>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</si>
  <si>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</si>
  <si>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</si>
  <si>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</si>
  <si>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</si>
  <si>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</si>
  <si>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</si>
  <si>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</si>
  <si>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</si>
  <si>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</si>
  <si>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</si>
  <si>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</si>
  <si>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</si>
  <si>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</si>
  <si>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</si>
  <si>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</si>
  <si>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</si>
  <si>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</si>
  <si>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</si>
  <si>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</si>
  <si>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</si>
  <si>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</si>
  <si>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</si>
  <si>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</si>
  <si>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</si>
  <si>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</si>
  <si>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</si>
  <si>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</si>
  <si>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</si>
  <si>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</si>
  <si>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</si>
  <si>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</si>
  <si>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</si>
  <si>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</si>
  <si>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</si>
  <si>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</si>
  <si>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</si>
  <si>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</si>
  <si>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</si>
  <si>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</si>
  <si>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</si>
  <si>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</si>
  <si>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</si>
  <si>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</si>
  <si>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</si>
  <si>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</si>
  <si>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</si>
  <si>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</si>
  <si>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</si>
  <si>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</si>
  <si>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</si>
  <si>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</si>
  <si>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</si>
  <si>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</si>
  <si>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</si>
  <si>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</si>
  <si>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</si>
  <si>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</si>
  <si>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</si>
  <si>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</si>
  <si>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</si>
  <si>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</si>
  <si>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</si>
  <si>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</si>
  <si>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</si>
  <si>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</si>
  <si>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</si>
  <si>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</si>
  <si>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</si>
  <si>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</si>
  <si>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</si>
  <si>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</si>
  <si>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</si>
  <si>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</si>
  <si>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</si>
  <si>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</si>
  <si>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</si>
  <si>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</si>
  <si>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</si>
  <si>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</si>
  <si>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</si>
  <si>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</si>
  <si>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</si>
  <si>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</si>
  <si>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</si>
  <si>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</si>
  <si>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</si>
  <si>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</si>
  <si>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</si>
  <si>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</si>
  <si>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</si>
  <si>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</si>
  <si>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</si>
  <si>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</si>
  <si>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</si>
  <si>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</si>
  <si>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</si>
  <si>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</si>
  <si>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</si>
  <si>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</si>
  <si>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</si>
  <si>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</si>
  <si>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</si>
  <si>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</si>
  <si>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</si>
  <si>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</si>
  <si>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</si>
  <si>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</si>
  <si>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</si>
  <si>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</si>
  <si>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</si>
  <si>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</si>
  <si>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</si>
  <si>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</si>
  <si>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</si>
  <si>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</si>
  <si>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</si>
  <si>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</si>
  <si>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</si>
  <si>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</si>
  <si>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</si>
  <si>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</si>
  <si>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</si>
  <si>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</si>
  <si>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</si>
  <si>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</si>
  <si>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</si>
  <si>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</si>
  <si>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</si>
  <si>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</si>
  <si>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</si>
  <si>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</si>
  <si>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</si>
  <si>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</si>
  <si>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</si>
  <si>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</si>
  <si>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</si>
  <si>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</si>
  <si>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</si>
  <si>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</si>
  <si>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</si>
  <si>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</si>
  <si>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</si>
  <si>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</si>
  <si>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</si>
  <si>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</si>
  <si>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</si>
  <si>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</si>
  <si>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</si>
  <si>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</si>
  <si>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</si>
  <si>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</si>
  <si>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</si>
  <si>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</si>
  <si>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</si>
  <si>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</si>
  <si>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</si>
  <si>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</si>
  <si>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</si>
  <si>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</si>
  <si>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</si>
  <si>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</si>
  <si>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</si>
  <si>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</si>
  <si>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</si>
  <si>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</si>
  <si>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</si>
  <si>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</si>
  <si>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</si>
  <si>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</si>
  <si>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</si>
  <si>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</si>
  <si>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</si>
  <si>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</si>
  <si>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</si>
  <si>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</si>
  <si>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</si>
  <si>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</si>
  <si>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</si>
  <si>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</si>
  <si>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</si>
  <si>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</si>
  <si>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</si>
  <si>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</si>
  <si>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</si>
  <si>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</si>
  <si>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</si>
  <si>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</si>
  <si>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</si>
  <si>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</si>
  <si>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</si>
  <si>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</si>
  <si>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</si>
  <si>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</si>
  <si>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</si>
  <si>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</si>
  <si>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</si>
  <si>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</si>
  <si>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</si>
  <si>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</si>
  <si>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</si>
  <si>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</si>
  <si>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</si>
  <si>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</si>
  <si>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</si>
  <si>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</si>
  <si>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</si>
  <si>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</si>
  <si>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</si>
  <si>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</si>
  <si>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</si>
  <si>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</si>
  <si>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</si>
  <si>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</si>
  <si>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</si>
  <si>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</si>
  <si>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</si>
  <si>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</si>
  <si>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</si>
  <si>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</si>
  <si>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</si>
  <si>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</si>
  <si>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</si>
  <si>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</si>
  <si>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</si>
  <si>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</si>
  <si>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</si>
  <si>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</si>
  <si>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</si>
  <si>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</si>
  <si>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</si>
  <si>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</si>
  <si>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</si>
  <si>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</si>
  <si>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</si>
  <si>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</si>
  <si>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</si>
  <si>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</si>
  <si>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</si>
  <si>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</si>
  <si>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</si>
  <si>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</si>
  <si>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</si>
  <si>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</si>
  <si>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</si>
  <si>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</si>
  <si>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</si>
  <si>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</si>
  <si>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</si>
  <si>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</si>
  <si>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</si>
  <si>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</si>
  <si>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</si>
  <si>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</si>
  <si>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</si>
  <si>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</si>
  <si>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</si>
  <si>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</si>
  <si>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</si>
  <si>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</si>
  <si>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</si>
  <si>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</si>
  <si>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</si>
  <si>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</si>
  <si>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</si>
  <si>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</si>
  <si>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</si>
  <si>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</si>
  <si>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</si>
  <si>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</si>
  <si>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</si>
  <si>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</si>
  <si>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</si>
  <si>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</si>
  <si>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</si>
  <si>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</si>
  <si>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</si>
  <si>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</si>
  <si>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</si>
  <si>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</si>
  <si>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</si>
  <si>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</si>
  <si>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</si>
  <si>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</si>
  <si>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</si>
  <si>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</si>
  <si>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</si>
  <si>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</si>
  <si>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</si>
  <si>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</si>
  <si>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</si>
  <si>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</si>
  <si>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</si>
  <si>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</si>
  <si>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</si>
  <si>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</si>
  <si>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</si>
  <si>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</si>
  <si>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</si>
  <si>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</si>
  <si>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</si>
  <si>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</si>
  <si>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</si>
  <si>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</si>
  <si>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</si>
  <si>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</si>
  <si>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</si>
  <si>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</si>
  <si>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</si>
  <si>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</si>
  <si>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</si>
  <si>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</si>
  <si>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</si>
  <si>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</si>
  <si>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</si>
  <si>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</si>
  <si>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</si>
  <si>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</si>
  <si>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</si>
  <si>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</si>
  <si>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</si>
  <si>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</si>
  <si>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</si>
  <si>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</si>
  <si>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</si>
  <si>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</si>
  <si>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</si>
  <si>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</si>
  <si>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</si>
  <si>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</si>
  <si>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</si>
  <si>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</si>
  <si>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</si>
  <si>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</si>
  <si>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</si>
  <si>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</si>
  <si>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</si>
  <si>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</si>
  <si>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</si>
  <si>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</si>
  <si>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</si>
  <si>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</si>
  <si>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</si>
  <si>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</si>
  <si>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</si>
  <si>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</si>
  <si>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</si>
  <si>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</si>
  <si>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</si>
  <si>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</si>
  <si>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</si>
  <si>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</si>
  <si>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</si>
  <si>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</si>
  <si>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</si>
  <si>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</si>
  <si>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</si>
  <si>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</si>
  <si>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</si>
  <si>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</si>
  <si>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</si>
  <si>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</si>
  <si>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</si>
  <si>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</si>
  <si>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</si>
  <si>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</si>
  <si>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</si>
  <si>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</si>
  <si>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</si>
  <si>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</si>
  <si>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</si>
  <si>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</si>
  <si>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</si>
  <si>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</si>
  <si>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</si>
  <si>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</si>
  <si>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</si>
  <si>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</si>
  <si>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</si>
  <si>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</si>
  <si>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</si>
  <si>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</si>
  <si>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</si>
  <si>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</si>
  <si>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</si>
  <si>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</si>
  <si>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</si>
  <si>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</si>
  <si>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</si>
  <si>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</si>
  <si>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</si>
  <si>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</si>
  <si>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</si>
  <si>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</si>
  <si>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</si>
  <si>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</si>
  <si>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</si>
  <si>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</si>
  <si>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</si>
  <si>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</si>
  <si>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</si>
  <si>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</si>
  <si>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</si>
  <si>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</si>
  <si>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</si>
  <si>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</si>
  <si>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</si>
  <si>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</si>
  <si>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</si>
  <si>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</si>
  <si>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</si>
  <si>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</si>
  <si>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</si>
  <si>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</si>
  <si>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</si>
  <si>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</si>
  <si>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</si>
  <si>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</si>
  <si>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</si>
  <si>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</si>
  <si>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</si>
  <si>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</si>
  <si>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</si>
  <si>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</si>
  <si>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</si>
  <si>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</si>
  <si>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</si>
  <si>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</si>
  <si>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</si>
  <si>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</si>
  <si>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</si>
  <si>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</si>
  <si>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</si>
  <si>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</si>
  <si>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</si>
  <si>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</si>
  <si>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</si>
  <si>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</si>
  <si>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</si>
  <si>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</si>
  <si>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</si>
  <si>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</si>
  <si>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</si>
  <si>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</si>
  <si>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</si>
  <si>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</si>
  <si>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</si>
  <si>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</si>
  <si>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</si>
  <si>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</si>
  <si>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</si>
  <si>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</si>
  <si>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</si>
  <si>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</si>
  <si>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</si>
  <si>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</si>
  <si>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</si>
  <si>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</si>
  <si>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</si>
  <si>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</si>
  <si>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</si>
  <si>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</si>
  <si>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</si>
  <si>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</si>
  <si>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</si>
  <si>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</si>
  <si>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</si>
  <si>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</si>
  <si>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</si>
  <si>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</si>
  <si>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</si>
  <si>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</si>
  <si>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</si>
  <si>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</si>
  <si>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</si>
  <si>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</si>
  <si>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</si>
  <si>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</si>
  <si>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</si>
  <si>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</si>
  <si>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</si>
  <si>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</si>
  <si>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</si>
  <si>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</si>
  <si>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</si>
  <si>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</si>
  <si>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</si>
  <si>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</si>
  <si>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</si>
  <si>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</si>
  <si>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</si>
  <si>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</si>
  <si>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</si>
  <si>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</si>
  <si>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</si>
  <si>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</si>
  <si>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</si>
  <si>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</si>
  <si>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</si>
  <si>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</si>
  <si>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</si>
  <si>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</si>
  <si>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</si>
  <si>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</si>
  <si>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</si>
  <si>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</si>
  <si>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</si>
  <si>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</si>
  <si>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</si>
  <si>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</si>
  <si>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</si>
  <si>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</si>
  <si>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</si>
  <si>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</si>
  <si>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</si>
  <si>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</si>
  <si>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</si>
  <si>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</si>
  <si>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</si>
  <si>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</si>
  <si>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</si>
  <si>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</si>
  <si>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</si>
  <si>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</si>
  <si>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</si>
  <si>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</si>
  <si>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</si>
  <si>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</si>
  <si>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</si>
  <si>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</si>
  <si>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</si>
  <si>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</si>
  <si>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</si>
  <si>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</si>
  <si>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</si>
  <si>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</si>
  <si>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</si>
  <si>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</si>
  <si>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</si>
  <si>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</si>
  <si>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</si>
  <si>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</si>
  <si>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</si>
  <si>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</si>
  <si>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</si>
  <si>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</si>
  <si>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</si>
  <si>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</si>
  <si>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</si>
  <si>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</si>
  <si>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</si>
  <si>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</si>
  <si>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</si>
  <si>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</si>
  <si>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</si>
  <si>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</si>
  <si>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</si>
  <si>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</si>
  <si>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</si>
  <si>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</si>
  <si>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</si>
  <si>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</si>
  <si>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</si>
  <si>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</si>
  <si>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</si>
  <si>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</si>
  <si>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</si>
  <si>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</si>
  <si>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</si>
  <si>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</si>
  <si>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</si>
  <si>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</si>
  <si>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</si>
  <si>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</si>
  <si>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</si>
  <si>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</si>
  <si>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</si>
  <si>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</si>
  <si>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</si>
  <si>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</si>
  <si>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</si>
  <si>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</si>
  <si>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</si>
  <si>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</si>
  <si>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</si>
  <si>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</si>
  <si>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</si>
  <si>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</si>
  <si>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</si>
  <si>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</si>
  <si>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</si>
  <si>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</si>
  <si>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</si>
  <si>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</si>
  <si>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</si>
  <si>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</si>
  <si>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</si>
  <si>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</si>
  <si>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</si>
  <si>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</si>
  <si>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</si>
  <si>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</si>
  <si>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</si>
  <si>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</si>
  <si>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</si>
  <si>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</si>
  <si>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</si>
  <si>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</si>
  <si>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</si>
  <si>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</si>
  <si>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</si>
  <si>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</si>
  <si>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</si>
  <si>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</si>
  <si>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</si>
  <si>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</si>
  <si>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</si>
  <si>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</si>
  <si>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</si>
  <si>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</si>
  <si>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</si>
  <si>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</si>
  <si>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</si>
  <si>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</si>
  <si>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</si>
  <si>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</si>
  <si>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</si>
  <si>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</si>
  <si>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</si>
  <si>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</si>
  <si>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</si>
  <si>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</si>
  <si>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</si>
  <si>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</si>
  <si>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</si>
  <si>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</si>
  <si>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</si>
  <si>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</si>
  <si>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</si>
  <si>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</si>
  <si>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</si>
  <si>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</si>
  <si>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</si>
  <si>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</si>
  <si>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</si>
  <si>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</si>
  <si>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</si>
  <si>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</si>
  <si>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</si>
  <si>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</si>
  <si>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</si>
  <si>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</si>
  <si>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</si>
  <si>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</si>
  <si>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</si>
  <si>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</si>
  <si>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</si>
  <si>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</si>
  <si>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</si>
  <si>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</si>
  <si>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</si>
  <si>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</si>
  <si>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</si>
  <si>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</si>
  <si>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</si>
  <si>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</si>
  <si>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</si>
  <si>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</si>
  <si>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</si>
  <si>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</si>
  <si>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</si>
  <si>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</si>
  <si>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</si>
  <si>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</si>
  <si>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</si>
  <si>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</si>
  <si>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</si>
  <si>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</si>
  <si>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</si>
  <si>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</si>
  <si>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</si>
  <si>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</si>
  <si>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</si>
  <si>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</si>
  <si>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</si>
  <si>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</si>
  <si>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</si>
  <si>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</si>
  <si>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</si>
  <si>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</si>
  <si>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</si>
  <si>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</si>
  <si>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</si>
  <si>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</si>
  <si>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</si>
  <si>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</si>
  <si>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</si>
  <si>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</si>
  <si>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</si>
  <si>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</si>
  <si>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</si>
  <si>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</si>
  <si>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</si>
  <si>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</si>
  <si>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</si>
  <si>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</si>
  <si>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</si>
  <si>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</si>
  <si>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</si>
  <si>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</si>
  <si>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</si>
  <si>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</si>
  <si>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</si>
  <si>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</si>
  <si>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</si>
  <si>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</si>
  <si>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</si>
  <si>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</si>
  <si>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</si>
  <si>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</si>
  <si>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</si>
  <si>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</si>
  <si>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</si>
  <si>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</si>
  <si>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</si>
  <si>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</si>
  <si>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</si>
  <si>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</si>
  <si>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</si>
  <si>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</si>
  <si>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</si>
  <si>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</si>
  <si>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</si>
  <si>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</si>
  <si>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</si>
  <si>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</si>
  <si>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</si>
  <si>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</si>
  <si>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</si>
  <si>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</si>
  <si>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</si>
  <si>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</si>
  <si>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</si>
  <si>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</si>
  <si>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</si>
  <si>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</si>
  <si>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</si>
  <si>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</si>
  <si>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</si>
  <si>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</si>
  <si>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</si>
  <si>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</si>
  <si>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</si>
  <si>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</si>
  <si>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</si>
  <si>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</si>
  <si>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</si>
  <si>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</si>
  <si>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</si>
  <si>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</si>
  <si>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</si>
  <si>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</si>
  <si>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</si>
  <si>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</si>
  <si>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</si>
  <si>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</si>
  <si>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</si>
  <si>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</si>
  <si>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</si>
  <si>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</si>
  <si>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</si>
  <si>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</si>
  <si>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</si>
  <si>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</si>
  <si>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</si>
  <si>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</si>
  <si>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</si>
  <si>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</si>
  <si>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</si>
  <si>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</si>
  <si>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</si>
  <si>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</si>
  <si>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</si>
  <si>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</si>
  <si>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</si>
  <si>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</si>
  <si>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</si>
  <si>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</si>
  <si>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</si>
  <si>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</si>
  <si>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</si>
  <si>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</si>
  <si>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</si>
  <si>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</si>
  <si>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</si>
  <si>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</si>
  <si>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</si>
  <si>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</si>
  <si>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</si>
  <si>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</si>
  <si>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</si>
  <si>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</si>
  <si>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</si>
  <si>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</si>
  <si>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</si>
  <si>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</si>
  <si>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</si>
  <si>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</si>
  <si>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</si>
  <si>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</si>
  <si>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</si>
  <si>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</si>
  <si>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</si>
  <si>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</si>
  <si>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</si>
  <si>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</si>
  <si>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</si>
  <si>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</si>
  <si>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</si>
  <si>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</si>
  <si>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</si>
  <si>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</si>
  <si>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</si>
  <si>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</si>
  <si>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</si>
  <si>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</si>
  <si>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</si>
  <si>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</si>
  <si>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</si>
  <si>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</si>
  <si>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</si>
  <si>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</si>
  <si>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</si>
  <si>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</si>
  <si>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</si>
  <si>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</si>
  <si>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</si>
  <si>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</si>
  <si>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</si>
  <si>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</si>
  <si>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</si>
  <si>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</si>
  <si>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</si>
  <si>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</si>
  <si>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</si>
  <si>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</si>
  <si>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</si>
  <si>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</si>
  <si>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</si>
  <si>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</si>
  <si>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</si>
  <si>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</si>
  <si>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</si>
  <si>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</si>
  <si>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</si>
  <si>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</si>
  <si>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</si>
  <si>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</si>
  <si>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</si>
  <si>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</si>
  <si>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</si>
  <si>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</si>
  <si>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</si>
  <si>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</si>
  <si>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</si>
  <si>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</si>
  <si>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</si>
  <si>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</si>
  <si>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</si>
  <si>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</si>
  <si>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</si>
  <si>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</si>
  <si>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</si>
  <si>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</si>
  <si>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</si>
  <si>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</si>
  <si>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</si>
  <si>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</si>
  <si>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</si>
  <si>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</si>
  <si>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</si>
  <si>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</si>
  <si>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</si>
  <si>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</si>
  <si>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</si>
  <si>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</si>
  <si>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</si>
  <si>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</si>
  <si>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</si>
  <si>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</si>
  <si>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</si>
  <si>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</si>
  <si>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</si>
  <si>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</si>
  <si>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</si>
  <si>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</si>
  <si>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</si>
  <si>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</si>
  <si>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</si>
  <si>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</si>
  <si>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</si>
  <si>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</si>
  <si>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</si>
  <si>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</si>
  <si>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</si>
  <si>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</si>
  <si>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</si>
  <si>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</si>
  <si>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</si>
  <si>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</si>
  <si>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</si>
  <si>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</si>
  <si>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</si>
  <si>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</si>
  <si>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</si>
  <si>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</si>
  <si>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</si>
  <si>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</si>
  <si>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</si>
  <si>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</si>
  <si>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</si>
  <si>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</si>
  <si>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</si>
  <si>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</si>
  <si>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</si>
  <si>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</si>
  <si>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</si>
  <si>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</si>
  <si>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</si>
  <si>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</si>
  <si>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</si>
  <si>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</si>
  <si>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</si>
  <si>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</si>
  <si>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</si>
  <si>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</si>
  <si>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</si>
  <si>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</si>
  <si>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</si>
  <si>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</si>
  <si>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</si>
  <si>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</si>
  <si>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</si>
  <si>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</si>
  <si>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</si>
  <si>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</si>
  <si>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</si>
  <si>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</si>
  <si>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</si>
  <si>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</si>
  <si>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</si>
  <si>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</si>
  <si>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</si>
  <si>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</si>
  <si>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</si>
  <si>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</si>
  <si>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</si>
  <si>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</si>
  <si>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</si>
  <si>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</si>
  <si>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</si>
  <si>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</si>
  <si>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</si>
  <si>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</si>
  <si>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</si>
  <si>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</si>
  <si>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</si>
  <si>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</si>
  <si>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</si>
  <si>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</si>
  <si>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</si>
  <si>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</si>
  <si>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</si>
  <si>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</si>
  <si>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</si>
  <si>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</si>
  <si>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</si>
  <si>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</si>
  <si>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</si>
  <si>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</si>
  <si>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</si>
  <si>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</si>
  <si>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</si>
  <si>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</si>
  <si>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</si>
  <si>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</si>
  <si>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</si>
  <si>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</si>
  <si>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</si>
  <si>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</si>
  <si>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</si>
  <si>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</si>
  <si>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</si>
  <si>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</si>
  <si>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</si>
  <si>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</si>
  <si>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</si>
  <si>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</si>
  <si>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</si>
  <si>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</si>
  <si>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</si>
  <si>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</si>
  <si>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</si>
  <si>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</si>
  <si>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</si>
  <si>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</si>
  <si>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</si>
  <si>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</si>
  <si>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</si>
  <si>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</si>
  <si>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</si>
  <si>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</si>
  <si>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</si>
  <si>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</si>
  <si>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</si>
  <si>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</si>
  <si>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</si>
  <si>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</si>
  <si>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</si>
  <si>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</si>
  <si>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</si>
  <si>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</si>
  <si>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</si>
  <si>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</si>
  <si>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</si>
  <si>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</si>
  <si>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</si>
  <si>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</si>
  <si>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</si>
  <si>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</si>
  <si>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</si>
  <si>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</si>
  <si>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</si>
  <si>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</si>
  <si>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</si>
  <si>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</si>
  <si>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</si>
  <si>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</si>
  <si>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</si>
  <si>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</si>
  <si>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</si>
  <si>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</si>
  <si>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</si>
  <si>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</si>
  <si>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</si>
  <si>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</si>
  <si>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</si>
  <si>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</si>
  <si>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</si>
  <si>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</si>
  <si>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</si>
  <si>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</si>
  <si>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</si>
  <si>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</si>
  <si>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</si>
  <si>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</si>
  <si>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</si>
  <si>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</si>
  <si>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</si>
  <si>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</si>
  <si>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</si>
  <si>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</si>
  <si>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</si>
  <si>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</si>
  <si>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</si>
  <si>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</si>
  <si>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</si>
  <si>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</si>
  <si>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</si>
  <si>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</si>
  <si>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</si>
  <si>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</si>
  <si>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</si>
  <si>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</si>
  <si>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</si>
  <si>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</si>
  <si>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</si>
  <si>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</si>
  <si>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</si>
  <si>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</si>
  <si>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</si>
  <si>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</si>
  <si>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</si>
  <si>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</si>
  <si>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</si>
  <si>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</si>
  <si>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</si>
  <si>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</si>
  <si>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</si>
  <si>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</si>
  <si>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</si>
  <si>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</si>
  <si>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</si>
  <si>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</si>
  <si>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</si>
  <si>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</si>
  <si>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</si>
  <si>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</si>
  <si>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</si>
  <si>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</si>
  <si>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</si>
  <si>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</si>
  <si>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</si>
  <si>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</si>
  <si>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</si>
  <si>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</si>
  <si>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</si>
  <si>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</si>
  <si>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</si>
  <si>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</si>
  <si>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</si>
  <si>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</si>
  <si>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</si>
  <si>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</si>
  <si>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</si>
  <si>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</si>
  <si>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</si>
  <si>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</si>
  <si>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</si>
  <si>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</si>
  <si>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</si>
  <si>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</si>
  <si>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</si>
  <si>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</si>
  <si>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</si>
  <si>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</si>
  <si>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</si>
  <si>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</si>
  <si>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</si>
  <si>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</si>
  <si>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</si>
  <si>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</si>
  <si>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</si>
  <si>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</si>
  <si>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</si>
  <si>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</si>
  <si>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</si>
  <si>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</si>
  <si>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</si>
  <si>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</si>
  <si>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</si>
  <si>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</si>
  <si>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</si>
  <si>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</si>
  <si>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</si>
  <si>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</si>
  <si>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</si>
  <si>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</si>
  <si>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</si>
  <si>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</si>
  <si>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</si>
  <si>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</si>
  <si>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</si>
  <si>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</si>
  <si>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</si>
  <si>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</si>
  <si>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</si>
  <si>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</si>
  <si>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</si>
  <si>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</si>
  <si>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</si>
  <si>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</si>
  <si>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</si>
  <si>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</si>
  <si>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</si>
  <si>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</si>
  <si>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</si>
  <si>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</si>
  <si>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</si>
  <si>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</si>
  <si>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</si>
  <si>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</si>
  <si>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</si>
  <si>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</si>
  <si>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</si>
  <si>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</si>
  <si>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</si>
  <si>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</si>
  <si>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</si>
  <si>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</si>
  <si>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</si>
  <si>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</si>
  <si>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</si>
  <si>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</si>
  <si>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</si>
  <si>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</si>
  <si>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</si>
  <si>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</si>
  <si>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</si>
  <si>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</si>
  <si>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</si>
  <si>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</si>
  <si>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</si>
  <si>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</si>
  <si>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</si>
  <si>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</si>
  <si>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</si>
  <si>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</si>
  <si>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</si>
  <si>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</si>
  <si>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</si>
  <si>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</si>
  <si>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</si>
  <si>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</si>
  <si>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</si>
  <si>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</si>
  <si>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</si>
  <si>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</si>
  <si>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</si>
  <si>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</si>
  <si>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</si>
  <si>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</si>
  <si>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</si>
  <si>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</si>
  <si>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</si>
  <si>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</si>
  <si>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</si>
  <si>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</si>
  <si>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</si>
  <si>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</si>
  <si>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</si>
  <si>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</si>
  <si>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</si>
  <si>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</si>
  <si>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</si>
  <si>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</si>
  <si>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</si>
  <si>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</si>
  <si>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</si>
  <si>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</si>
  <si>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</si>
  <si>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</si>
  <si>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</si>
  <si>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</si>
  <si>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</si>
  <si>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</si>
  <si>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</si>
  <si>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</si>
  <si>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</si>
  <si>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</si>
  <si>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</si>
  <si>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</si>
  <si>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</si>
  <si>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</si>
  <si>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</si>
  <si>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</si>
  <si>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</si>
  <si>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</si>
  <si>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</si>
  <si>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</si>
  <si>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</si>
  <si>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</si>
  <si>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</si>
  <si>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</si>
  <si>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</si>
  <si>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</si>
  <si>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</si>
  <si>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</si>
  <si>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</si>
  <si>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</si>
  <si>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</si>
  <si>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</si>
  <si>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</si>
  <si>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</si>
  <si>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</si>
  <si>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</si>
  <si>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</si>
  <si>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</si>
  <si>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</si>
  <si>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</si>
  <si>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</si>
  <si>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</si>
  <si>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</si>
  <si>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</si>
  <si>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</si>
  <si>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</si>
  <si>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</si>
  <si>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</si>
  <si>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</si>
  <si>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</si>
  <si>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</si>
  <si>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</si>
  <si>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</si>
  <si>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</si>
  <si>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</si>
  <si>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</si>
  <si>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</si>
  <si>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</si>
  <si>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</si>
  <si>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</si>
  <si>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</si>
  <si>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</si>
  <si>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</si>
  <si>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</si>
  <si>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</si>
  <si>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</si>
  <si>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</si>
  <si>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</si>
  <si>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</si>
  <si>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</si>
  <si>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</si>
  <si>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</si>
  <si>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</si>
  <si>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</si>
  <si>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</si>
  <si>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</si>
  <si>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</si>
  <si>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</si>
  <si>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</si>
  <si>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</si>
  <si>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</si>
  <si>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</si>
  <si>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</si>
  <si>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</si>
  <si>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</si>
  <si>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</si>
  <si>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</si>
  <si>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</si>
  <si>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</si>
  <si>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</si>
  <si>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</si>
  <si>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</si>
  <si>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</si>
  <si>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</si>
  <si>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</si>
  <si>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</si>
  <si>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</si>
  <si>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</si>
  <si>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</si>
  <si>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</si>
  <si>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</si>
  <si>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</si>
  <si>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</si>
  <si>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</si>
  <si>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</si>
  <si>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</si>
  <si>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</si>
  <si>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</si>
  <si>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</si>
  <si>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</si>
  <si>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</si>
  <si>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</si>
  <si>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</si>
  <si>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</si>
  <si>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</si>
  <si>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</si>
  <si>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</si>
  <si>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</si>
  <si>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</si>
  <si>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</si>
  <si>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</si>
  <si>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</si>
  <si>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</si>
  <si>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</si>
  <si>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</si>
  <si>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</si>
  <si>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</si>
  <si>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</si>
  <si>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</si>
  <si>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</si>
  <si>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</si>
  <si>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</si>
  <si>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</si>
  <si>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</si>
  <si>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</si>
  <si>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</si>
  <si>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</si>
  <si>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</si>
  <si>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</si>
  <si>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</si>
  <si>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</si>
  <si>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</si>
  <si>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</si>
  <si>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</si>
  <si>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</si>
  <si>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</si>
  <si>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</si>
  <si>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</si>
  <si>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</si>
  <si>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</si>
  <si>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</si>
  <si>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</si>
  <si>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</si>
  <si>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</si>
  <si>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</si>
  <si>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</si>
  <si>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</si>
  <si>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</si>
  <si>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</si>
  <si>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</si>
  <si>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</si>
  <si>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</si>
  <si>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</si>
  <si>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</si>
  <si>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</si>
  <si>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</si>
  <si>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</si>
  <si>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</si>
  <si>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</si>
  <si>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</si>
  <si>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</si>
  <si>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</si>
  <si>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</si>
  <si>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</si>
  <si>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</si>
  <si>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</si>
  <si>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</si>
  <si>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</si>
  <si>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</si>
  <si>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</si>
  <si>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</si>
  <si>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</si>
  <si>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</si>
  <si>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</si>
  <si>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</si>
  <si>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</si>
  <si>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</si>
  <si>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</si>
  <si>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</si>
  <si>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</si>
  <si>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</si>
  <si>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</si>
  <si>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</si>
  <si>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</si>
  <si>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</si>
  <si>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</si>
  <si>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</si>
  <si>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</si>
  <si>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</si>
  <si>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</si>
  <si>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</si>
  <si>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</si>
  <si>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</si>
  <si>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</si>
  <si>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</si>
  <si>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</si>
  <si>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</si>
  <si>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</si>
  <si>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</si>
  <si>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</si>
  <si>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</si>
  <si>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</si>
  <si>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</si>
  <si>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</si>
  <si>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</si>
  <si>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</si>
  <si>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</si>
  <si>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</si>
  <si>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</si>
  <si>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</si>
  <si>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</si>
  <si>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</si>
  <si>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</si>
  <si>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</si>
  <si>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</si>
  <si>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</si>
  <si>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</si>
  <si>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</si>
  <si>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</si>
  <si>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</si>
  <si>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</si>
  <si>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</si>
  <si>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</si>
  <si>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</si>
  <si>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</si>
  <si>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</si>
  <si>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</si>
  <si>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</si>
  <si>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</si>
  <si>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</si>
  <si>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</si>
  <si>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</si>
  <si>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</si>
  <si>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</si>
  <si>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</si>
  <si>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</si>
  <si>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</si>
  <si>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</si>
  <si>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</si>
  <si>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</si>
  <si>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</si>
  <si>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</si>
  <si>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</si>
  <si>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</si>
  <si>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</si>
  <si>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</si>
  <si>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</si>
  <si>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</si>
  <si>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</si>
  <si>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</si>
  <si>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</si>
  <si>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</si>
  <si>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</si>
  <si>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</si>
  <si>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</si>
  <si>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</si>
  <si>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</si>
  <si>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</si>
  <si>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</si>
  <si>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</si>
  <si>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</si>
  <si>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</si>
  <si>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</si>
  <si>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</si>
  <si>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</si>
  <si>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</si>
  <si>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</si>
  <si>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</si>
  <si>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</si>
  <si>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</si>
  <si>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</si>
  <si>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</si>
  <si>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</si>
  <si>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</si>
  <si>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</si>
  <si>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</si>
  <si>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</si>
  <si>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</si>
  <si>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</si>
  <si>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</si>
  <si>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</si>
  <si>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</si>
  <si>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</si>
  <si>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</si>
  <si>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</si>
  <si>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</si>
  <si>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</si>
  <si>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</si>
  <si>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</si>
  <si>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</si>
  <si>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</si>
  <si>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</si>
  <si>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</si>
  <si>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</si>
  <si>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</si>
  <si>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</si>
  <si>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</si>
  <si>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</si>
  <si>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</si>
  <si>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</si>
  <si>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</si>
  <si>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</si>
  <si>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</si>
  <si>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</si>
  <si>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</si>
  <si>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</si>
  <si>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</si>
  <si>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</si>
  <si>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</si>
  <si>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</si>
  <si>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</si>
  <si>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</si>
  <si>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</si>
  <si>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</si>
  <si>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</si>
  <si>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</si>
  <si>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</si>
  <si>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</si>
  <si>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</si>
  <si>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</si>
  <si>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</si>
  <si>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</si>
  <si>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</si>
  <si>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</si>
  <si>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</si>
  <si>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</si>
  <si>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</si>
  <si>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</si>
  <si>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</si>
  <si>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</si>
  <si>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</si>
  <si>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</si>
  <si>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</si>
  <si>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</si>
  <si>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</si>
  <si>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</si>
  <si>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</si>
  <si>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</si>
  <si>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</si>
  <si>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</si>
  <si>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</si>
  <si>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</si>
  <si>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</si>
  <si>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</si>
  <si>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</si>
  <si>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</si>
  <si>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</si>
  <si>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</si>
  <si>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</si>
  <si>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</si>
  <si>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</si>
  <si>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</si>
  <si>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</si>
  <si>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</si>
  <si>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</si>
  <si>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</si>
  <si>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</si>
  <si>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</si>
  <si>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</si>
  <si>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</si>
  <si>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</si>
  <si>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</si>
  <si>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</si>
  <si>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</si>
  <si>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</si>
  <si>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</si>
  <si>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</si>
  <si>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</si>
  <si>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</si>
  <si>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</si>
  <si>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</si>
  <si>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</si>
  <si>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</si>
  <si>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</si>
  <si>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</si>
  <si>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</si>
  <si>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</si>
  <si>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</si>
  <si>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</si>
  <si>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</si>
  <si>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</si>
  <si>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</si>
  <si>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</si>
  <si>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</si>
  <si>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</si>
  <si>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</si>
  <si>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</si>
  <si>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</si>
  <si>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</si>
  <si>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</si>
  <si>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</si>
  <si>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</si>
  <si>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</si>
  <si>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</si>
  <si>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</si>
  <si>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</si>
  <si>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</si>
  <si>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</si>
  <si>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</si>
  <si>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</si>
  <si>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</si>
  <si>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</si>
  <si>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</si>
  <si>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</si>
  <si>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</si>
  <si>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</si>
  <si>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</si>
  <si>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</si>
  <si>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</si>
  <si>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</si>
  <si>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</si>
  <si>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</si>
  <si>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</si>
  <si>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</si>
  <si>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</si>
  <si>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</si>
  <si>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</si>
  <si>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</si>
  <si>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</si>
  <si>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</si>
  <si>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</si>
  <si>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</si>
  <si>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</si>
  <si>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</si>
  <si>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</si>
  <si>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</si>
  <si>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</si>
  <si>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</si>
  <si>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</si>
  <si>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</si>
  <si>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</si>
  <si>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</si>
  <si>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</si>
  <si>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</si>
  <si>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</si>
  <si>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</si>
  <si>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</si>
  <si>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</si>
  <si>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</si>
  <si>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</si>
  <si>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</si>
  <si>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</si>
  <si>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</si>
  <si>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</si>
  <si>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</si>
  <si>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</si>
  <si>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</si>
  <si>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</si>
  <si>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</si>
  <si>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</si>
  <si>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</si>
  <si>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</si>
  <si>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</si>
  <si>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</si>
  <si>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</si>
  <si>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</si>
  <si>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</si>
  <si>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</si>
  <si>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</si>
  <si>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</si>
  <si>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</si>
  <si>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</si>
  <si>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</si>
  <si>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</si>
  <si>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</si>
  <si>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</si>
  <si>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</si>
  <si>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</si>
  <si>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</si>
  <si>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</si>
  <si>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</si>
  <si>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</si>
  <si>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</si>
  <si>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</si>
  <si>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</si>
  <si>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</si>
  <si>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</si>
  <si>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</si>
  <si>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</si>
  <si>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</si>
  <si>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</si>
  <si>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</si>
  <si>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</si>
  <si>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</si>
  <si>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</si>
  <si>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</si>
  <si>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</si>
  <si>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</si>
  <si>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</si>
  <si>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</si>
  <si>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</si>
  <si>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</si>
  <si>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</si>
  <si>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</si>
  <si>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</si>
  <si>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</si>
  <si>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</si>
  <si>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</si>
  <si>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</si>
  <si>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</si>
  <si>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</si>
  <si>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</si>
  <si>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</si>
  <si>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</si>
  <si>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</si>
  <si>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</si>
  <si>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</si>
  <si>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</si>
  <si>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</si>
  <si>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</si>
  <si>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</si>
  <si>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</si>
  <si>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</si>
  <si>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</si>
  <si>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</si>
  <si>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</si>
  <si>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</si>
  <si>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</si>
  <si>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</si>
  <si>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</si>
  <si>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</si>
  <si>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</si>
  <si>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</si>
  <si>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</si>
  <si>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</si>
  <si>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</si>
  <si>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</si>
  <si>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</si>
  <si>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</si>
  <si>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</si>
  <si>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</si>
  <si>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</si>
  <si>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</si>
  <si>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</si>
  <si>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</si>
  <si>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</si>
  <si>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</si>
  <si>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</si>
  <si>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</si>
  <si>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</si>
  <si>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</si>
  <si>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</si>
  <si>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</si>
  <si>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</si>
  <si>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</si>
  <si>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</si>
  <si>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</si>
  <si>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</si>
  <si>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</si>
  <si>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</si>
  <si>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</si>
  <si>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</si>
  <si>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</si>
  <si>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</si>
  <si>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</si>
  <si>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</si>
  <si>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</si>
  <si>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</si>
  <si>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</si>
  <si>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</si>
  <si>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</si>
  <si>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</si>
  <si>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</si>
  <si>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</si>
  <si>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</si>
  <si>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</si>
  <si>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</si>
  <si>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</si>
  <si>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</si>
  <si>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</si>
  <si>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</si>
  <si>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</si>
  <si>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</si>
  <si>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</si>
  <si>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</si>
  <si>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</si>
  <si>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</si>
  <si>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</si>
  <si>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</si>
  <si>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</si>
  <si>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</si>
  <si>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</si>
  <si>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</si>
  <si>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</si>
  <si>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</si>
  <si>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</si>
  <si>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</si>
  <si>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</si>
  <si>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</si>
  <si>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</si>
  <si>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</si>
  <si>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</si>
  <si>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</si>
  <si>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</si>
  <si>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</si>
  <si>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</si>
  <si>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</si>
  <si>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</si>
  <si>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</si>
  <si>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</si>
  <si>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</si>
  <si>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</si>
  <si>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</si>
  <si>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</si>
  <si>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</si>
  <si>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</si>
  <si>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</si>
  <si>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</si>
  <si>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</si>
  <si>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</si>
  <si>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</si>
  <si>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</si>
  <si>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</si>
  <si>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</si>
  <si>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</si>
  <si>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</si>
  <si>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</si>
  <si>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</si>
  <si>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</si>
  <si>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</si>
  <si>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</si>
  <si>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</si>
  <si>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</si>
  <si>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</si>
  <si>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</si>
  <si>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</si>
  <si>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</si>
  <si>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</si>
  <si>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</si>
  <si>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</si>
  <si>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</si>
  <si>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</si>
  <si>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</si>
  <si>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</si>
  <si>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</si>
  <si>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</si>
  <si>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</si>
  <si>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</si>
  <si>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</si>
  <si>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</si>
  <si>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</si>
  <si>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</si>
  <si>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</si>
  <si>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</si>
  <si>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</si>
  <si>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</si>
  <si>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</si>
  <si>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</si>
  <si>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</si>
  <si>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</si>
  <si>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</si>
  <si>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</si>
  <si>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</si>
  <si>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</si>
  <si>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</si>
  <si>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</si>
  <si>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</si>
  <si>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</si>
  <si>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</si>
  <si>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</si>
  <si>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</si>
  <si>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</si>
  <si>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</si>
  <si>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</si>
  <si>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</si>
  <si>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</si>
  <si>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</si>
  <si>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</si>
  <si>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</si>
  <si>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</si>
  <si>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</si>
  <si>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</si>
  <si>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</si>
  <si>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</si>
  <si>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</si>
  <si>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</si>
  <si>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</si>
  <si>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</si>
  <si>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</si>
  <si>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</si>
  <si>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</si>
  <si>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</si>
  <si>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</si>
  <si>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</si>
  <si>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</si>
  <si>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</si>
  <si>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</si>
  <si>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</si>
  <si>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</si>
  <si>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</si>
  <si>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</si>
  <si>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</si>
  <si>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</si>
  <si>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</si>
  <si>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</si>
  <si>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</si>
  <si>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</si>
  <si>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</si>
  <si>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</si>
  <si>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</si>
  <si>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</si>
  <si>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</si>
  <si>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</si>
  <si>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</si>
  <si>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</si>
  <si>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</si>
  <si>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</si>
  <si>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</si>
  <si>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</si>
  <si>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</si>
  <si>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</si>
  <si>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</si>
  <si>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</si>
  <si>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</si>
  <si>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</si>
  <si>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</si>
  <si>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</si>
  <si>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</si>
  <si>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</si>
  <si>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</si>
  <si>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</si>
  <si>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</si>
  <si>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</si>
  <si>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</si>
  <si>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</si>
  <si>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</si>
  <si>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</si>
  <si>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</si>
  <si>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</si>
  <si>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</si>
  <si>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</si>
  <si>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</si>
  <si>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</si>
  <si>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</si>
  <si>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</si>
  <si>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</si>
  <si>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</si>
  <si>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</si>
  <si>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</si>
  <si>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</si>
  <si>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</si>
  <si>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</si>
  <si>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</si>
  <si>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</si>
  <si>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</si>
  <si>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</si>
  <si>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</si>
  <si>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</si>
  <si>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</si>
  <si>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</si>
  <si>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</si>
  <si>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</si>
  <si>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</si>
  <si>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</si>
  <si>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</si>
  <si>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</si>
  <si>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</si>
  <si>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</si>
  <si>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</si>
  <si>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</si>
  <si>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</si>
  <si>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</si>
  <si>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</si>
  <si>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</si>
  <si>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</si>
  <si>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</si>
  <si>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</si>
  <si>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</si>
  <si>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</si>
  <si>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</si>
  <si>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</si>
  <si>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</si>
  <si>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</si>
  <si>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</si>
  <si>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</si>
  <si>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</si>
  <si>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</si>
  <si>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</si>
  <si>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</si>
  <si>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</si>
  <si>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</si>
  <si>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</si>
  <si>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</si>
  <si>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</si>
  <si>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</si>
  <si>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</si>
  <si>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</si>
  <si>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</si>
  <si>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</si>
  <si>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</si>
  <si>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</si>
  <si>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</si>
  <si>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</si>
  <si>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</si>
  <si>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</si>
  <si>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</si>
  <si>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</si>
  <si>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</si>
  <si>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</si>
  <si>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</si>
  <si>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</si>
  <si>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</si>
  <si>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</si>
  <si>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</si>
  <si>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</si>
  <si>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</si>
  <si>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</si>
  <si>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</si>
  <si>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</si>
  <si>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</si>
  <si>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</si>
  <si>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</si>
  <si>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</si>
  <si>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</si>
  <si>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</si>
  <si>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</si>
  <si>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</si>
  <si>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</si>
  <si>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</si>
  <si>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</si>
  <si>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</si>
  <si>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</si>
  <si>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</si>
  <si>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</si>
  <si>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</si>
  <si>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</si>
  <si>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</si>
  <si>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</si>
  <si>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</si>
  <si>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</si>
  <si>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</si>
  <si>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</si>
  <si>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</si>
  <si>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</si>
  <si>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</si>
  <si>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</si>
  <si>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</si>
  <si>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</si>
  <si>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</si>
  <si>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</si>
  <si>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</si>
  <si>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</si>
  <si>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</si>
  <si>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</si>
  <si>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</si>
  <si>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</si>
  <si>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</si>
  <si>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</si>
  <si>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</si>
  <si>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</si>
  <si>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</si>
  <si>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</si>
  <si>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</si>
  <si>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</si>
  <si>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</si>
  <si>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</si>
  <si>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</si>
  <si>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</si>
  <si>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</si>
  <si>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</si>
  <si>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</si>
  <si>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</si>
  <si>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</si>
  <si>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</si>
  <si>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</si>
  <si>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</si>
  <si>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</si>
  <si>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</si>
  <si>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</si>
  <si>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</si>
  <si>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</si>
  <si>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</si>
  <si>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</si>
  <si>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</si>
  <si>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</si>
  <si>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</si>
  <si>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</si>
  <si>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</si>
  <si>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</si>
  <si>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</si>
  <si>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</si>
  <si>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</si>
  <si>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</si>
  <si>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</si>
  <si>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</si>
  <si>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</si>
  <si>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</si>
  <si>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</si>
  <si>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</si>
  <si>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</si>
  <si>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</si>
  <si>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</si>
  <si>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</si>
  <si>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</si>
  <si>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</si>
  <si>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</si>
  <si>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</si>
  <si>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</si>
  <si>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</si>
  <si>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</si>
  <si>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</si>
  <si>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</si>
  <si>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</si>
  <si>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</si>
  <si>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</si>
  <si>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</si>
  <si>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</si>
  <si>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</si>
  <si>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</si>
  <si>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</si>
  <si>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</si>
  <si>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</si>
  <si>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</si>
  <si>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</si>
  <si>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</si>
  <si>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</si>
  <si>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</si>
  <si>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</si>
  <si>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</si>
  <si>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</si>
  <si>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</si>
  <si>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</si>
  <si>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</si>
  <si>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</si>
  <si>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</si>
  <si>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</si>
  <si>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</si>
  <si>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</si>
  <si>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</si>
  <si>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</si>
  <si>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</si>
  <si>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</si>
  <si>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</si>
  <si>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</si>
  <si>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</si>
  <si>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</si>
  <si>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</si>
  <si>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</si>
  <si>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</si>
  <si>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</si>
  <si>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</si>
  <si>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</si>
  <si>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</si>
  <si>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</si>
  <si>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</si>
  <si>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</si>
  <si>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</si>
  <si>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</si>
  <si>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</si>
  <si>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</si>
  <si>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</si>
  <si>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</si>
  <si>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</si>
  <si>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</si>
  <si>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</si>
  <si>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</si>
  <si>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</si>
  <si>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</si>
  <si>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</si>
  <si>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</si>
  <si>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</si>
  <si>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</si>
  <si>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</si>
  <si>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</si>
  <si>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</si>
  <si>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</si>
  <si>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</si>
  <si>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</si>
  <si>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</si>
  <si>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</si>
  <si>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</si>
  <si>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</si>
  <si>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</si>
  <si>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</si>
  <si>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</si>
  <si>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</si>
  <si>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</si>
  <si>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</si>
  <si>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</si>
  <si>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</si>
  <si>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</si>
  <si>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</si>
  <si>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</si>
  <si>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</si>
  <si>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</si>
  <si>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</si>
  <si>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</si>
  <si>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</si>
  <si>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</si>
  <si>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</si>
  <si>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</si>
  <si>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</si>
  <si>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</si>
  <si>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</si>
  <si>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</si>
  <si>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</si>
  <si>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</si>
  <si>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</si>
  <si>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</si>
  <si>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</si>
  <si>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</si>
  <si>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</si>
  <si>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</si>
  <si>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</si>
  <si>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</si>
  <si>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</si>
  <si>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</si>
  <si>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</si>
  <si>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</si>
  <si>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</si>
  <si>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</si>
  <si>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</si>
  <si>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</si>
  <si>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</si>
  <si>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</si>
  <si>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</si>
  <si>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</si>
  <si>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</si>
  <si>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</si>
  <si>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</si>
  <si>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</si>
  <si>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</si>
  <si>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</si>
  <si>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</si>
  <si>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</si>
  <si>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</si>
  <si>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</si>
  <si>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</si>
  <si>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</si>
  <si>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</si>
  <si>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</si>
  <si>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</si>
  <si>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</si>
  <si>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</si>
  <si>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</si>
  <si>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</si>
  <si>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</si>
  <si>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</si>
  <si>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</si>
  <si>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</si>
  <si>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</si>
  <si>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</si>
  <si>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</si>
  <si>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</si>
  <si>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</si>
  <si>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</si>
  <si>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</si>
  <si>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</si>
  <si>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</si>
  <si>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</si>
  <si>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</si>
  <si>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</si>
  <si>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</si>
  <si>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</si>
  <si>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</si>
  <si>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</si>
  <si>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</si>
  <si>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</si>
  <si>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</si>
  <si>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</si>
  <si>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</si>
  <si>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</si>
  <si>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</si>
  <si>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</si>
  <si>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</si>
  <si>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</si>
  <si>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</si>
  <si>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</si>
  <si>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</si>
  <si>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</si>
  <si>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</si>
  <si>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</si>
  <si>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</si>
  <si>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</si>
  <si>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</si>
  <si>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</si>
  <si>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</si>
  <si>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</si>
  <si>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</si>
  <si>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</si>
  <si>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</si>
  <si>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</si>
  <si>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</si>
  <si>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</si>
  <si>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</si>
  <si>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</si>
  <si>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</si>
  <si>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</si>
  <si>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</si>
  <si>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</si>
  <si>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</si>
  <si>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</si>
  <si>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</si>
  <si>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</si>
  <si>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</si>
  <si>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</si>
  <si>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</si>
  <si>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</si>
  <si>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</si>
  <si>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</si>
  <si>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</si>
  <si>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</si>
  <si>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</si>
  <si>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</si>
  <si>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</si>
  <si>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</si>
  <si>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</si>
  <si>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</si>
  <si>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</si>
  <si>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</si>
  <si>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</si>
  <si>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</si>
  <si>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</si>
  <si>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</si>
  <si>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</si>
  <si>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</si>
  <si>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</si>
  <si>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</si>
  <si>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</si>
  <si>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</si>
  <si>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</si>
  <si>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</si>
  <si>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</si>
  <si>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</si>
  <si>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</si>
  <si>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</si>
  <si>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</si>
  <si>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</si>
  <si>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</si>
  <si>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</si>
  <si>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</si>
  <si>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</si>
  <si>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</si>
  <si>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</si>
  <si>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</si>
  <si>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</si>
  <si>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</si>
  <si>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</si>
  <si>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</si>
  <si>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</si>
  <si>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</si>
  <si>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</si>
  <si>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</si>
  <si>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</si>
  <si>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</si>
  <si>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</si>
  <si>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</si>
  <si>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</si>
  <si>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</si>
  <si>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</si>
  <si>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</si>
  <si>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</si>
  <si>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</si>
  <si>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</si>
  <si>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</si>
  <si>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</si>
  <si>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</si>
  <si>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</si>
  <si>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</si>
  <si>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</si>
  <si>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</si>
  <si>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</si>
  <si>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</si>
  <si>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</si>
  <si>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</si>
  <si>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</si>
  <si>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</si>
  <si>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</si>
  <si>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</si>
  <si>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</si>
  <si>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</si>
  <si>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</si>
  <si>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</si>
  <si>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</si>
  <si>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</si>
  <si>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</si>
  <si>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</si>
  <si>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</si>
  <si>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</si>
  <si>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</si>
  <si>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</si>
  <si>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</si>
  <si>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</si>
  <si>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</si>
  <si>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</si>
  <si>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</si>
  <si>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</si>
  <si>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</si>
  <si>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</si>
  <si>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</si>
  <si>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</si>
  <si>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</si>
  <si>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</si>
  <si>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</si>
  <si>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</si>
  <si>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</si>
  <si>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</si>
  <si>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</si>
  <si>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</si>
  <si>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</si>
  <si>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</si>
  <si>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</si>
  <si>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</si>
  <si>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</si>
  <si>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</si>
  <si>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</si>
  <si>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</si>
  <si>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</si>
  <si>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</si>
  <si>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</si>
  <si>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</si>
  <si>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</si>
  <si>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</si>
  <si>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</si>
  <si>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</si>
  <si>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</si>
  <si>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</si>
  <si>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</si>
  <si>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</si>
  <si>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</si>
  <si>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</si>
  <si>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</si>
  <si>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</si>
  <si>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</si>
  <si>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</si>
  <si>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</si>
  <si>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</si>
  <si>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</si>
  <si>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</si>
  <si>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</si>
  <si>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</si>
  <si>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</si>
  <si>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</si>
  <si>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</si>
  <si>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</si>
  <si>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</si>
  <si>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</si>
  <si>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</si>
  <si>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</si>
  <si>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</si>
  <si>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</si>
  <si>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</si>
  <si>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</si>
  <si>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</si>
  <si>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</si>
  <si>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</si>
  <si>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</si>
  <si>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</si>
  <si>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</si>
  <si>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</si>
  <si>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</si>
  <si>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</si>
  <si>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</si>
  <si>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</si>
  <si>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</si>
  <si>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</si>
  <si>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</si>
  <si>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</si>
  <si>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</si>
  <si>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</si>
  <si>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</si>
  <si>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</si>
  <si>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</si>
  <si>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</si>
  <si>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</si>
  <si>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</si>
  <si>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</si>
  <si>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</si>
  <si>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</si>
  <si>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</si>
  <si>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</si>
  <si>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</si>
  <si>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</si>
  <si>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</si>
  <si>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</si>
  <si>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</si>
  <si>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</si>
  <si>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</si>
  <si>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</si>
  <si>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</si>
  <si>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</si>
  <si>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</si>
  <si>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</si>
  <si>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</si>
  <si>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</si>
  <si>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</si>
  <si>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</si>
  <si>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</si>
  <si>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</si>
  <si>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</si>
  <si>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</si>
  <si>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</si>
  <si>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</si>
  <si>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</si>
  <si>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</si>
  <si>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</si>
  <si>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</si>
  <si>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</si>
  <si>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</si>
  <si>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</si>
  <si>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</si>
  <si>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</si>
  <si>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</si>
  <si>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</si>
  <si>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</si>
  <si>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</si>
  <si>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</si>
  <si>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</si>
  <si>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</si>
  <si>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</si>
  <si>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</si>
  <si>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</si>
  <si>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</si>
  <si>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</si>
  <si>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</si>
  <si>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</si>
  <si>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</si>
  <si>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</si>
  <si>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</si>
  <si>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</si>
  <si>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</si>
  <si>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</si>
  <si>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</si>
  <si>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</si>
  <si>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</si>
  <si>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</si>
  <si>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</si>
  <si>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</si>
  <si>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</si>
  <si>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</si>
  <si>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</si>
  <si>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</si>
  <si>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</si>
  <si>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</si>
  <si>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</si>
  <si>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</si>
  <si>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</si>
  <si>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</si>
  <si>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</si>
  <si>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</si>
  <si>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</si>
  <si>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</si>
  <si>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</si>
  <si>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</si>
  <si>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</si>
  <si>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</si>
  <si>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</si>
  <si>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</si>
  <si>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</si>
  <si>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</si>
  <si>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</si>
  <si>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</si>
  <si>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</si>
  <si>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</si>
  <si>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</si>
  <si>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</si>
  <si>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</si>
  <si>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</si>
  <si>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</si>
  <si>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</si>
  <si>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</si>
  <si>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</si>
  <si>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</si>
  <si>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</si>
  <si>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</si>
  <si>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</si>
  <si>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</si>
  <si>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</si>
  <si>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</si>
  <si>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</si>
  <si>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</si>
  <si>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</si>
  <si>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</si>
  <si>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</si>
  <si>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</si>
  <si>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</si>
  <si>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</si>
  <si>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</si>
  <si>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</si>
  <si>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</si>
  <si>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</si>
  <si>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</si>
  <si>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</si>
  <si>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</si>
  <si>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</si>
  <si>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</si>
  <si>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</si>
  <si>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</si>
  <si>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</si>
  <si>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</si>
  <si>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</si>
  <si>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</si>
  <si>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</si>
  <si>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</si>
  <si>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</si>
  <si>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</si>
  <si>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</si>
  <si>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</si>
  <si>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</si>
  <si>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</si>
  <si>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</si>
  <si>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</si>
  <si>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</si>
  <si>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</si>
  <si>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</si>
  <si>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</si>
  <si>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</si>
  <si>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</si>
  <si>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</si>
  <si>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</si>
  <si>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</si>
  <si>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</si>
  <si>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</si>
  <si>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</si>
  <si>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</si>
  <si>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</si>
  <si>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</si>
  <si>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</si>
  <si>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</si>
  <si>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</si>
  <si>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</si>
  <si>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</si>
  <si>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</si>
  <si>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</si>
  <si>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</si>
  <si>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</si>
  <si>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</si>
  <si>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</si>
  <si>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</si>
  <si>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</si>
  <si>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</si>
  <si>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</si>
  <si>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</si>
  <si>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</si>
  <si>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</si>
  <si>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</si>
  <si>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</si>
  <si>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</si>
  <si>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</si>
  <si>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</si>
  <si>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</si>
  <si>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</si>
  <si>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</si>
  <si>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</si>
  <si>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</si>
  <si>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</si>
  <si>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</si>
  <si>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</si>
  <si>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</si>
  <si>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</si>
  <si>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</si>
  <si>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</si>
  <si>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</si>
  <si>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</si>
  <si>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</si>
  <si>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</si>
  <si>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</si>
  <si>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</si>
  <si>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</si>
  <si>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</si>
  <si>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</si>
  <si>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</si>
  <si>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</si>
  <si>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</si>
  <si>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</si>
  <si>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</si>
  <si>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</si>
  <si>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</si>
  <si>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</si>
  <si>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</si>
  <si>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</si>
  <si>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</si>
  <si>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</si>
  <si>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</si>
  <si>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</si>
  <si>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</si>
  <si>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</si>
  <si>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</si>
  <si>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</si>
  <si>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</si>
  <si>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</si>
  <si>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</si>
  <si>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</si>
  <si>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</si>
  <si>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</si>
  <si>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</si>
  <si>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</si>
  <si>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</si>
  <si>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</si>
  <si>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</si>
  <si>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</si>
  <si>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</si>
  <si>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</si>
  <si>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</si>
  <si>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</si>
  <si>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</si>
  <si>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</si>
  <si>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</si>
  <si>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</si>
  <si>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</si>
  <si>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</si>
  <si>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</si>
  <si>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</si>
  <si>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</si>
  <si>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</si>
  <si>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</si>
  <si>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</si>
  <si>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</si>
  <si>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</si>
  <si>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</si>
  <si>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</si>
  <si>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</si>
  <si>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</si>
  <si>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</si>
  <si>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</si>
  <si>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</si>
  <si>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</si>
  <si>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</si>
  <si>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</si>
  <si>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</si>
  <si>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</si>
  <si>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</si>
  <si>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</si>
  <si>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</si>
  <si>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</si>
  <si>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</si>
  <si>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</si>
  <si>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</si>
  <si>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</si>
  <si>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</si>
  <si>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</si>
  <si>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</si>
  <si>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</si>
  <si>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</si>
  <si>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</si>
  <si>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</si>
  <si>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</si>
  <si>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</si>
  <si>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</si>
  <si>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</si>
  <si>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</si>
  <si>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</si>
  <si>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</si>
  <si>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</si>
  <si>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</si>
  <si>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</si>
  <si>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</si>
  <si>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</si>
  <si>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</si>
  <si>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</si>
  <si>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</si>
  <si>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</si>
  <si>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</si>
  <si>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</si>
  <si>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</si>
  <si>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</si>
  <si>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</si>
  <si>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</si>
  <si>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</si>
  <si>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</si>
  <si>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</si>
  <si>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</si>
  <si>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</si>
  <si>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</si>
  <si>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</si>
  <si>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</si>
  <si>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</si>
  <si>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</si>
  <si>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</si>
  <si>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</si>
  <si>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</si>
  <si>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</si>
  <si>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</si>
  <si>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</si>
  <si>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</si>
  <si>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</si>
  <si>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</si>
  <si>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</si>
  <si>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</si>
  <si>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</si>
  <si>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</si>
  <si>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</si>
  <si>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</si>
  <si>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</si>
  <si>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</si>
  <si>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</si>
  <si>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</si>
  <si>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</si>
  <si>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</si>
  <si>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</si>
  <si>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</si>
  <si>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</si>
  <si>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</si>
  <si>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</si>
  <si>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</si>
  <si>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</si>
  <si>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</si>
  <si>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</si>
  <si>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</si>
  <si>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</si>
  <si>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</si>
  <si>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</si>
  <si>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</si>
  <si>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</si>
  <si>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</si>
  <si>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</si>
  <si>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</si>
  <si>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</si>
  <si>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</si>
  <si>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</si>
  <si>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</si>
  <si>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</si>
  <si>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</si>
  <si>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</si>
  <si>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</si>
  <si>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</si>
  <si>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</si>
  <si>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</si>
  <si>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</si>
  <si>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</si>
  <si>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</si>
  <si>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</si>
  <si>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</si>
  <si>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</si>
  <si>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</si>
  <si>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</si>
  <si>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</si>
  <si>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</si>
  <si>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</si>
  <si>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</si>
  <si>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</si>
  <si>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</si>
  <si>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</si>
  <si>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</si>
  <si>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</si>
  <si>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</si>
  <si>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</si>
  <si>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</si>
  <si>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</si>
  <si>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</si>
  <si>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</si>
  <si>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</si>
  <si>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</si>
  <si>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</si>
  <si>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</si>
  <si>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</si>
  <si>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</si>
  <si>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</si>
  <si>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</si>
  <si>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</si>
  <si>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</si>
  <si>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</si>
  <si>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</si>
  <si>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</si>
  <si>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</si>
  <si>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</si>
  <si>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</si>
  <si>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</si>
  <si>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</si>
  <si>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</si>
  <si>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</si>
  <si>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</si>
  <si>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</si>
  <si>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</si>
  <si>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</si>
  <si>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</si>
  <si>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</si>
  <si>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</si>
  <si>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</si>
  <si>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</si>
  <si>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</si>
  <si>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</si>
  <si>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</si>
  <si>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</si>
  <si>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</si>
  <si>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</si>
  <si>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</si>
  <si>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</si>
  <si>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</si>
  <si>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</si>
  <si>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</si>
  <si>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</si>
  <si>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</si>
  <si>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</si>
  <si>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</si>
  <si>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</si>
  <si>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</si>
  <si>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</si>
  <si>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</si>
  <si>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</si>
  <si>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</si>
  <si>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</si>
  <si>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</si>
  <si>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</si>
  <si>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</si>
  <si>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</si>
  <si>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</si>
  <si>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</si>
  <si>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</si>
  <si>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</si>
  <si>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</si>
  <si>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</si>
  <si>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</si>
  <si>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</si>
  <si>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</si>
  <si>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</si>
  <si>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</si>
  <si>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</si>
  <si>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</si>
  <si>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</si>
  <si>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</si>
  <si>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</si>
  <si>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</si>
  <si>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</si>
  <si>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</si>
  <si>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</si>
  <si>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</si>
  <si>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</si>
  <si>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</si>
  <si>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</si>
  <si>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</si>
  <si>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</si>
  <si>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</si>
  <si>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</si>
  <si>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</si>
  <si>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</si>
  <si>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</si>
  <si>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</si>
  <si>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</si>
  <si>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</si>
  <si>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</si>
  <si>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</si>
  <si>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</si>
  <si>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</si>
  <si>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</si>
  <si>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</si>
  <si>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</si>
  <si>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</si>
  <si>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</si>
  <si>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</si>
  <si>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</si>
  <si>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</si>
  <si>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</si>
  <si>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</si>
  <si>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</si>
  <si>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</si>
  <si>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</si>
  <si>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</si>
  <si>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</si>
  <si>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</si>
  <si>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</si>
  <si>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</si>
  <si>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</si>
  <si>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</si>
  <si>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</si>
  <si>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</si>
  <si>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</si>
  <si>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</si>
  <si>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</si>
  <si>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</si>
  <si>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</si>
  <si>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</si>
  <si>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</si>
  <si>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</si>
  <si>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</si>
  <si>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</si>
  <si>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</si>
  <si>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</si>
  <si>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</si>
  <si>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</si>
  <si>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</si>
  <si>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</si>
  <si>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</si>
  <si>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</si>
  <si>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</si>
  <si>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</si>
  <si>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</si>
  <si>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</si>
  <si>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</si>
  <si>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</si>
  <si>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</si>
  <si>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</si>
  <si>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</si>
  <si>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</si>
  <si>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</si>
  <si>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</si>
  <si>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</si>
  <si>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</si>
  <si>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</si>
  <si>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</si>
  <si>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</si>
  <si>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</si>
  <si>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</si>
  <si>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</si>
  <si>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</si>
  <si>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</si>
  <si>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</si>
  <si>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</si>
  <si>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</si>
  <si>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</si>
  <si>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</si>
  <si>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</si>
  <si>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</si>
  <si>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</si>
  <si>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</si>
  <si>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</si>
  <si>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</si>
  <si>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</si>
  <si>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</si>
  <si>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</si>
  <si>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</si>
  <si>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</si>
  <si>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</si>
  <si>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</si>
  <si>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</si>
  <si>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</si>
  <si>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</si>
  <si>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</si>
  <si>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</si>
  <si>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</si>
  <si>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</si>
  <si>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</si>
  <si>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</si>
  <si>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</si>
  <si>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</si>
  <si>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</si>
  <si>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</si>
  <si>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</si>
  <si>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</si>
  <si>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</si>
  <si>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</si>
  <si>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</si>
  <si>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</si>
  <si>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</si>
  <si>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</si>
  <si>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</si>
  <si>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</si>
  <si>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</si>
  <si>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</si>
  <si>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</si>
  <si>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</si>
  <si>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</si>
  <si>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</si>
  <si>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</si>
  <si>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</si>
  <si>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</si>
  <si>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</si>
  <si>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</si>
  <si>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</si>
  <si>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</si>
  <si>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</si>
  <si>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</si>
  <si>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</si>
  <si>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</si>
  <si>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</si>
  <si>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</si>
  <si>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</si>
  <si>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</si>
  <si>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</si>
  <si>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</si>
  <si>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</si>
  <si>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</si>
  <si>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</si>
  <si>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</si>
  <si>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</si>
  <si>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</si>
  <si>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</si>
  <si>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</si>
  <si>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</si>
  <si>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</si>
  <si>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</si>
  <si>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</si>
  <si>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</si>
  <si>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</si>
  <si>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</si>
  <si>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</si>
  <si>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</si>
  <si>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</si>
  <si>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</si>
  <si>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</si>
  <si>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</si>
  <si>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</si>
  <si>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</si>
  <si>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</si>
  <si>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</si>
  <si>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</si>
  <si>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</si>
  <si>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</si>
  <si>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</si>
  <si>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</si>
  <si>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</si>
  <si>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</si>
  <si>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</si>
  <si>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</si>
  <si>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</si>
  <si>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</si>
  <si>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</si>
  <si>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</si>
  <si>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</si>
  <si>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</si>
  <si>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</si>
  <si>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</si>
  <si>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</si>
  <si>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</si>
  <si>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</si>
  <si>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</si>
  <si>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</si>
  <si>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</si>
  <si>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</si>
  <si>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</si>
  <si>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</si>
  <si>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</si>
  <si>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</si>
  <si>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</si>
  <si>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</si>
  <si>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</si>
  <si>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</si>
  <si>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</si>
  <si>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</si>
  <si>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</si>
  <si>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</si>
  <si>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</si>
  <si>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</si>
  <si>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</si>
  <si>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</si>
  <si>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</si>
  <si>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</si>
  <si>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</si>
  <si>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</si>
  <si>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</si>
  <si>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</si>
  <si>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</si>
  <si>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</si>
  <si>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</si>
  <si>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</si>
  <si>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</si>
  <si>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</si>
  <si>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</si>
  <si>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</si>
  <si>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</si>
  <si>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</si>
  <si>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</si>
  <si>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</si>
  <si>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</si>
  <si>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</si>
  <si>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</si>
  <si>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</si>
  <si>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</si>
  <si>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</si>
  <si>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</si>
  <si>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</si>
  <si>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</si>
  <si>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</si>
  <si>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</si>
  <si>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</si>
  <si>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</si>
  <si>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</si>
  <si>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</si>
  <si>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</si>
  <si>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</si>
  <si>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</si>
  <si>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</si>
  <si>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</si>
  <si>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</si>
  <si>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</si>
  <si>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</si>
  <si>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</si>
  <si>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</si>
  <si>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</si>
  <si>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</si>
  <si>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</si>
  <si>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</si>
  <si>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</si>
  <si>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</si>
  <si>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</si>
  <si>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</si>
  <si>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</si>
  <si>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</si>
  <si>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</si>
  <si>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</si>
  <si>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</si>
  <si>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</si>
  <si>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</si>
  <si>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</si>
  <si>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</si>
  <si>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</si>
  <si>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</si>
  <si>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</si>
  <si>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</si>
  <si>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</si>
  <si>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</si>
  <si>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</si>
  <si>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</si>
  <si>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</si>
  <si>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</si>
  <si>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</si>
  <si>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</si>
  <si>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</si>
  <si>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</si>
  <si>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</si>
  <si>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</si>
  <si>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</si>
  <si>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</si>
  <si>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</si>
  <si>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</si>
  <si>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</si>
  <si>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</si>
  <si>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</si>
  <si>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</si>
  <si>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</si>
  <si>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</si>
  <si>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</si>
  <si>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</si>
  <si>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</si>
  <si>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</si>
  <si>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</si>
  <si>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</si>
  <si>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</si>
  <si>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</si>
  <si>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</si>
  <si>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</si>
  <si>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</si>
  <si>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</si>
  <si>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</si>
  <si>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</si>
  <si>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</si>
  <si>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</si>
  <si>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</si>
  <si>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</si>
  <si>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</si>
  <si>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</si>
  <si>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</si>
  <si>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</si>
  <si>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</si>
  <si>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</si>
  <si>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</si>
  <si>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</si>
  <si>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</si>
  <si>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</si>
  <si>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</si>
  <si>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</si>
  <si>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</si>
  <si>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</si>
  <si>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</si>
  <si>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</si>
  <si>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</si>
  <si>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</si>
  <si>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</si>
  <si>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</si>
  <si>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</si>
  <si>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</si>
  <si>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</si>
  <si>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</si>
  <si>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</si>
  <si>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</si>
  <si>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</si>
  <si>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</si>
  <si>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</si>
  <si>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</si>
  <si>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</si>
  <si>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</si>
  <si>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</si>
  <si>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</si>
  <si>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</si>
  <si>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</si>
  <si>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</si>
  <si>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</si>
  <si>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</si>
  <si>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</si>
  <si>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</si>
  <si>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</si>
  <si>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</si>
  <si>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</si>
  <si>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</si>
  <si>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</si>
  <si>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</si>
  <si>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</si>
  <si>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</si>
  <si>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</si>
  <si>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</si>
  <si>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</si>
  <si>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</si>
  <si>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</si>
  <si>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</si>
  <si>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</si>
  <si>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</si>
  <si>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</si>
  <si>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</si>
  <si>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</si>
  <si>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</si>
  <si>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</si>
  <si>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</si>
  <si>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</si>
  <si>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</si>
  <si>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</si>
  <si>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</si>
  <si>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</si>
  <si>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</si>
  <si>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</si>
  <si>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</si>
  <si>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</si>
  <si>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</si>
  <si>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</si>
  <si>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</si>
  <si>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</si>
  <si>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</si>
  <si>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</si>
  <si>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</si>
  <si>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</si>
  <si>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</si>
  <si>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</si>
  <si>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</si>
  <si>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</si>
  <si>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</si>
  <si>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</si>
  <si>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</si>
  <si>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</si>
  <si>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</si>
  <si>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</si>
  <si>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</si>
  <si>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</si>
  <si>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</si>
  <si>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</si>
  <si>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</si>
  <si>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</si>
  <si>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</si>
  <si>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</si>
  <si>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</si>
  <si>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</si>
  <si>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</si>
  <si>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</si>
  <si>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</si>
  <si>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</si>
  <si>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</si>
  <si>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</si>
  <si>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</si>
  <si>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</si>
  <si>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</si>
  <si>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</si>
  <si>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</si>
  <si>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</si>
  <si>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</si>
  <si>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</si>
  <si>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</si>
  <si>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</si>
  <si>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</si>
  <si>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</si>
  <si>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</si>
  <si>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</si>
  <si>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</si>
  <si>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</si>
  <si>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</si>
  <si>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</si>
  <si>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</si>
  <si>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</si>
  <si>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</si>
  <si>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</si>
  <si>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</si>
  <si>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</si>
  <si>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</si>
  <si>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</si>
  <si>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</si>
  <si>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</si>
  <si>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</si>
  <si>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</si>
  <si>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</si>
  <si>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</si>
  <si>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</si>
  <si>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</si>
  <si>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</si>
  <si>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</si>
  <si>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</si>
  <si>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</si>
  <si>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</si>
  <si>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</si>
  <si>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</si>
  <si>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</si>
  <si>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</si>
  <si>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</si>
  <si>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</si>
  <si>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</si>
  <si>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</si>
  <si>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</si>
  <si>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</si>
  <si>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</si>
  <si>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</si>
  <si>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</si>
  <si>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</si>
  <si>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</si>
  <si>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</si>
  <si>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</si>
  <si>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</si>
  <si>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</si>
  <si>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</si>
  <si>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</si>
  <si>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</si>
  <si>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</si>
  <si>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</si>
  <si>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</si>
  <si>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</si>
  <si>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</si>
  <si>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</si>
  <si>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</si>
  <si>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</si>
  <si>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</si>
  <si>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</si>
  <si>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</si>
  <si>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</si>
  <si>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</si>
  <si>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</si>
  <si>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</si>
  <si>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</si>
  <si>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</si>
  <si>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</si>
  <si>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</si>
  <si>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</si>
  <si>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</si>
  <si>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</si>
  <si>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</si>
  <si>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</si>
  <si>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</si>
  <si>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</si>
  <si>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</si>
  <si>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</si>
  <si>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</si>
  <si>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</si>
  <si>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</si>
  <si>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</si>
  <si>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</si>
  <si>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</si>
  <si>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</si>
  <si>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</si>
  <si>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</si>
  <si>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</si>
  <si>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</si>
  <si>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</si>
  <si>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</si>
  <si>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</si>
  <si>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</si>
  <si>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</si>
  <si>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</si>
  <si>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</si>
  <si>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</si>
  <si>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</si>
  <si>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</si>
  <si>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</si>
  <si>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</si>
  <si>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</si>
  <si>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</si>
  <si>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</si>
  <si>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</si>
  <si>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</si>
  <si>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</si>
  <si>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</si>
  <si>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</si>
  <si>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</si>
  <si>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</si>
  <si>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</si>
  <si>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</si>
  <si>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</si>
  <si>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</si>
  <si>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</si>
  <si>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</si>
  <si>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</si>
  <si>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</si>
  <si>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</si>
  <si>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</si>
  <si>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</si>
  <si>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</si>
  <si>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</si>
  <si>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</si>
  <si>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</si>
  <si>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</si>
  <si>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</si>
  <si>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</si>
  <si>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</si>
  <si>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</si>
  <si>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</si>
  <si>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</si>
  <si>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</si>
  <si>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</si>
  <si>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</si>
  <si>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</si>
  <si>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</si>
  <si>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</si>
  <si>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</si>
  <si>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</si>
  <si>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</si>
  <si>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</si>
  <si>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</si>
  <si>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</si>
  <si>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</si>
  <si>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</si>
  <si>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</si>
  <si>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</si>
  <si>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</si>
  <si>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</si>
  <si>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</si>
  <si>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</si>
  <si>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</si>
  <si>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</si>
  <si>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</si>
  <si>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</si>
  <si>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</si>
  <si>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</si>
  <si>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</si>
  <si>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</si>
  <si>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</si>
  <si>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</si>
  <si>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</si>
  <si>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</si>
  <si>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</si>
  <si>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</si>
  <si>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</si>
  <si>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</si>
  <si>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</si>
  <si>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</si>
  <si>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</si>
  <si>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</si>
  <si>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</si>
  <si>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</si>
  <si>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</si>
  <si>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</si>
  <si>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</si>
  <si>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</si>
  <si>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</si>
  <si>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</si>
  <si>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</si>
  <si>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</si>
  <si>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</si>
  <si>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</si>
  <si>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</si>
  <si>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</si>
  <si>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</si>
  <si>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</si>
  <si>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</si>
  <si>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</si>
  <si>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</si>
  <si>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</si>
  <si>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</si>
  <si>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</si>
  <si>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</si>
  <si>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</si>
  <si>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</si>
  <si>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</si>
  <si>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</si>
  <si>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</si>
  <si>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</si>
  <si>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</si>
  <si>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</si>
  <si>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</si>
  <si>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</si>
  <si>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</si>
  <si>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</si>
  <si>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</si>
  <si>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</si>
  <si>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</si>
  <si>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</si>
  <si>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</si>
  <si>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</si>
  <si>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</si>
  <si>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</si>
  <si>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</si>
  <si>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</si>
  <si>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</si>
  <si>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</si>
  <si>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</si>
  <si>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</si>
  <si>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</si>
  <si>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</si>
  <si>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</si>
  <si>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</si>
  <si>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</si>
  <si>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</si>
  <si>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</si>
  <si>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</si>
  <si>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</si>
  <si>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</si>
  <si>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</si>
  <si>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</si>
  <si>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</si>
  <si>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</si>
  <si>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</si>
  <si>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</si>
  <si>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</si>
  <si>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</si>
  <si>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</si>
  <si>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</si>
  <si>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</si>
  <si>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</si>
  <si>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</si>
  <si>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</si>
  <si>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</si>
  <si>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</si>
  <si>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</si>
  <si>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</si>
  <si>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</si>
  <si>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</si>
  <si>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</si>
  <si>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</si>
  <si>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</si>
  <si>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</si>
  <si>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</si>
  <si>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</si>
  <si>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</si>
  <si>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</si>
  <si>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</si>
  <si>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</si>
  <si>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</si>
  <si>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</si>
  <si>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</si>
  <si>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</si>
  <si>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</si>
  <si>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</si>
  <si>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</si>
  <si>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</si>
  <si>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</si>
  <si>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</si>
  <si>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</si>
  <si>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</si>
  <si>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</si>
  <si>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</si>
  <si>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</si>
  <si>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</si>
  <si>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</si>
  <si>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</si>
  <si>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</si>
  <si>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</si>
  <si>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</si>
  <si>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</si>
  <si>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</si>
  <si>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</si>
  <si>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</si>
  <si>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</si>
  <si>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</si>
  <si>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</si>
  <si>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</si>
  <si>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</si>
  <si>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</si>
  <si>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</si>
  <si>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</si>
  <si>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</si>
  <si>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</si>
  <si>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</si>
  <si>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</si>
  <si>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</si>
  <si>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</si>
  <si>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</si>
  <si>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</si>
  <si>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</si>
  <si>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</si>
  <si>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</si>
  <si>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</si>
  <si>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</si>
  <si>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</si>
  <si>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</si>
  <si>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</si>
  <si>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</si>
  <si>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</si>
  <si>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</si>
  <si>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</si>
  <si>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</si>
  <si>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</si>
  <si>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</si>
  <si>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</si>
  <si>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</si>
  <si>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</si>
  <si>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</si>
  <si>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</si>
  <si>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</si>
  <si>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</si>
  <si>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</si>
  <si>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</si>
  <si>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</si>
  <si>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</si>
  <si>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</si>
  <si>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</si>
  <si>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</si>
  <si>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</si>
  <si>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</si>
  <si>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</si>
  <si>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</si>
  <si>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</si>
  <si>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</si>
  <si>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</si>
  <si>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size</t>
  </si>
  <si>
    <t>Roast type</t>
  </si>
  <si>
    <t>coffee type</t>
  </si>
  <si>
    <t>customer Name</t>
  </si>
  <si>
    <t>city</t>
  </si>
  <si>
    <t>Loyalty card</t>
  </si>
  <si>
    <t>Total sales</t>
  </si>
  <si>
    <t>Sum of Total sales</t>
  </si>
  <si>
    <t>Grand Total</t>
  </si>
  <si>
    <t>Year</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</si>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</sst>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quot;$&quot;#,##0.00"/>
  </numFmts>
  <fonts count="5" x14ac:knownFonts="1">
    <font>
      <sz val="11"/>
      <color theme="1"/>
      <name val="Calibri"/>
      <family val="2"/>
      <scheme val="minor"/>
    </font>
    <font>
      <sz val="11"/>
      <color indexed="8"/>
      <name val="Calibri"/>
      <family val="2"/>
    </font>
    <font>
      <sz val="11"/>
      <color rgb="FF000000"/>
      <name val="Calibri"/>
      <family val="2"/>
    </font>
    <font>
      <b/>
      <sz val="11"/>
      <color theme="1"/>
      <name val="Calibri"/>
      <family val="2"/>
      <scheme val="minor"/>
    </font>
    <font>
      <b/>
      <sz val="11"/>
      <color indexed="8"/>
      <name val="Calibri"/>
      <family val="2"/>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26">
    <xf numFmtId="0" fontId="0" fillId="0" borderId="0" xfId="0"/>
    <xf numFmtId="164" fontId="0" fillId="0" borderId="0" xfId="0" applyNumberFormat="1"/>
    <xf numFmtId="0" fontId="1" fillId="0" borderId="0" xfId="0" applyFont="1" applyAlignment="1">
      <alignment vertical="center"/>
    </xf>
    <xf numFmtId="0" fontId="1" fillId="0" borderId="0" xfId="0" applyFont="1" applyAlignment="1">
      <alignment vertical="center" wrapText="1"/>
    </xf>
    <xf numFmtId="0" fontId="4" fillId="2" borderId="0" xfId="0" applyFont="1" applyFill="1" applyAlignment="1">
      <alignment vertical="center"/>
    </xf>
    <xf numFmtId="0" fontId="3" fillId="2" borderId="0" xfId="0" applyFont="1" applyFill="1"/>
    <xf numFmtId="49" fontId="1" fillId="0" borderId="0" xfId="0" applyNumberFormat="1" applyFont="1" applyAlignment="1">
      <alignment vertical="center"/>
    </xf>
    <xf numFmtId="49" fontId="0" fillId="0" borderId="0" xfId="0" applyNumberFormat="1"/>
    <xf numFmtId="2" fontId="1" fillId="0" borderId="0" xfId="0" applyNumberFormat="1" applyFont="1" applyAlignment="1">
      <alignment vertical="center"/>
    </xf>
    <xf numFmtId="2" fontId="0" fillId="0" borderId="0" xfId="0" applyNumberFormat="1"/>
    <xf numFmtId="49" fontId="2" fillId="0" borderId="0" xfId="0" applyNumberFormat="1" applyFont="1"/>
    <xf numFmtId="14" fontId="4" fillId="2" borderId="0" xfId="0" applyNumberFormat="1" applyFont="1" applyFill="1" applyAlignment="1">
      <alignment vertical="center"/>
    </xf>
    <xf numFmtId="14" fontId="1" fillId="0" borderId="0" xfId="0" applyNumberFormat="1" applyFont="1" applyAlignment="1">
      <alignment vertical="center"/>
    </xf>
    <xf numFmtId="14" fontId="0" fillId="0" borderId="0" xfId="0" applyNumberFormat="1"/>
    <xf numFmtId="164" fontId="4" fillId="2" borderId="0" xfId="0" applyNumberFormat="1" applyFont="1" applyFill="1" applyAlignment="1">
      <alignment vertical="center"/>
    </xf>
    <xf numFmtId="164" fontId="1" fillId="0" borderId="0" xfId="0" applyNumberFormat="1" applyFont="1" applyAlignment="1">
      <alignment vertical="center"/>
    </xf>
    <xf numFmtId="1" fontId="4" fillId="2" borderId="0" xfId="0" applyNumberFormat="1" applyFont="1" applyFill="1" applyAlignment="1">
      <alignment vertical="center"/>
    </xf>
    <xf numFmtId="1" fontId="1" fillId="0" borderId="0" xfId="0" applyNumberFormat="1" applyFont="1" applyAlignment="1">
      <alignment vertical="center"/>
    </xf>
    <xf numFmtId="1" fontId="0" fillId="0" borderId="0" xfId="0" applyNumberFormat="1"/>
    <xf numFmtId="165" fontId="4" fillId="2" borderId="0" xfId="0" applyNumberFormat="1" applyFont="1" applyFill="1" applyAlignment="1">
      <alignment vertical="center"/>
    </xf>
    <xf numFmtId="165" fontId="1" fillId="0" borderId="0" xfId="0" applyNumberFormat="1" applyFont="1" applyAlignment="1">
      <alignment vertical="center"/>
    </xf>
    <xf numFmtId="165" fontId="0" fillId="0" borderId="0" xfId="0" applyNumberFormat="1"/>
    <xf numFmtId="49" fontId="4" fillId="2" borderId="0" xfId="0" applyNumberFormat="1" applyFont="1" applyFill="1" applyAlignment="1">
      <alignment vertical="center"/>
    </xf>
    <xf numFmtId="0"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8">
    <dxf>
      <numFmt numFmtId="164" formatCode="0.0"/>
    </dxf>
    <dxf>
      <numFmt numFmtId="30" formatCode="@"/>
    </dxf>
    <dxf>
      <numFmt numFmtId="30" formatCode="@"/>
    </dxf>
    <dxf>
      <numFmt numFmtId="30" formatCode="@"/>
    </dxf>
    <dxf>
      <numFmt numFmtId="2" formatCode="0.00"/>
    </dxf>
    <dxf>
      <numFmt numFmtId="30" formatCode="@"/>
    </dxf>
    <dxf>
      <numFmt numFmtId="0" formatCode="General"/>
    </dxf>
    <dxf>
      <numFmt numFmtId="0" formatCode="General"/>
    </dxf>
    <dxf>
      <numFmt numFmtId="0" formatCode="General"/>
    </dxf>
    <dxf>
      <numFmt numFmtId="30" formatCode="@"/>
    </dxf>
    <dxf>
      <numFmt numFmtId="30" formatCode="@"/>
    </dxf>
    <dxf>
      <numFmt numFmtId="30" formatCode="@"/>
    </dxf>
    <dxf>
      <numFmt numFmtId="30" formatCode="@"/>
    </dxf>
    <dxf>
      <numFmt numFmtId="30" formatCode="@"/>
    </dxf>
    <dxf>
      <font>
        <b val="0"/>
        <i val="0"/>
        <strike val="0"/>
        <condense val="0"/>
        <extend val="0"/>
        <outline val="0"/>
        <shadow val="0"/>
        <u val="none"/>
        <vertAlign val="baseline"/>
        <sz val="11"/>
        <color indexed="8"/>
        <name val="Calibri"/>
        <family val="2"/>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4" formatCode="0.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quot;$&quot;#,##0.0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quot;$&quot;#,##0.0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 formatCode="0"/>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1"/>
        <color indexed="8"/>
        <name val="Calibri"/>
        <family val="2"/>
        <scheme val="none"/>
      </font>
      <fill>
        <patternFill patternType="solid">
          <fgColor indexed="64"/>
          <bgColor theme="5" tint="0.59999389629810485"/>
        </patternFill>
      </fill>
      <alignment horizontal="general" vertical="center" textRotation="0" wrapText="0" indent="0" justifyLastLine="0" shrinkToFit="0" readingOrder="0"/>
    </dxf>
    <dxf>
      <font>
        <b/>
        <i val="0"/>
        <sz val="11"/>
        <color theme="0"/>
        <name val="Calibri"/>
        <family val="2"/>
        <scheme val="minor"/>
      </font>
      <border>
        <left style="thin">
          <color theme="0"/>
        </left>
        <right style="thin">
          <color theme="0"/>
        </right>
        <top style="thin">
          <color theme="0"/>
        </top>
        <bottom style="thin">
          <color theme="0"/>
        </bottom>
      </border>
    </dxf>
    <dxf>
      <font>
        <b val="0"/>
        <i val="0"/>
        <sz val="10"/>
        <name val="Calibri"/>
        <family val="2"/>
        <scheme val="minor"/>
      </font>
      <fill>
        <patternFill patternType="solid">
          <fgColor theme="0"/>
          <bgColor rgb="FF3C1464"/>
        </patternFill>
      </fill>
      <border>
        <left style="thin">
          <color rgb="FF3C1464"/>
        </left>
        <right style="thin">
          <color rgb="FF3C1464"/>
        </right>
        <top style="thin">
          <color rgb="FF3C1464"/>
        </top>
        <bottom style="thin">
          <color rgb="FF3C1464"/>
        </bottom>
      </border>
    </dxf>
    <dxf>
      <font>
        <b/>
        <i val="0"/>
        <color theme="0"/>
        <name val="Calibri"/>
        <family val="2"/>
        <scheme val="minor"/>
      </font>
    </dxf>
    <dxf>
      <font>
        <b val="0"/>
        <i val="0"/>
        <sz val="9"/>
        <color theme="0"/>
        <name val="Calibri"/>
        <family val="2"/>
        <scheme val="minor"/>
      </font>
      <fill>
        <patternFill>
          <bgColor rgb="FF3C1464"/>
        </patternFill>
      </fill>
      <border>
        <left style="thin">
          <color auto="1"/>
        </left>
        <right style="thin">
          <color auto="1"/>
        </right>
        <top style="thin">
          <color auto="1"/>
        </top>
        <bottom style="thin">
          <color auto="1"/>
        </bottom>
      </border>
    </dxf>
  </dxfs>
  <tableStyles count="2" defaultTableStyle="TableStyleMedium2" defaultPivotStyle="PivotStyleMedium9">
    <tableStyle name="Purple Slicer " pivot="0" table="0" count="6" xr9:uid="{CACF026D-F2E9-4C0B-A509-CF70E9F0ECF9}">
      <tableStyleElement type="wholeTable" dxfId="27"/>
      <tableStyleElement type="headerRow" dxfId="26"/>
    </tableStyle>
    <tableStyle name="Purple Timeline Style" pivot="0" table="0" count="8" xr9:uid="{E42256D9-F702-4569-8DF7-89B804B440A3}">
      <tableStyleElement type="wholeTable" dxfId="25"/>
      <tableStyleElement type="headerRow" dxfId="24"/>
    </tableStyle>
  </tableStyles>
  <colors>
    <mruColors>
      <color rgb="FFFFCC99"/>
      <color rgb="FF3C1464"/>
      <color rgb="FF944DDB"/>
      <color rgb="FFDBC3F3"/>
      <color rgb="FFB685E7"/>
    </mruColors>
  </colors>
  <extLst>
    <ext xmlns:x14="http://schemas.microsoft.com/office/spreadsheetml/2009/9/main" uri="{46F421CA-312F-682f-3DD2-61675219B42D}">
      <x14:dxfs count="4">
        <dxf>
          <font>
            <b/>
            <i val="0"/>
            <color theme="0"/>
            <name val="Calibri"/>
            <family val="2"/>
            <scheme val="minor"/>
          </font>
          <border>
            <left style="thin">
              <color theme="0"/>
            </left>
            <right style="thin">
              <color theme="0"/>
            </right>
            <top style="thin">
              <color theme="0"/>
            </top>
            <bottom style="thin">
              <color theme="0"/>
            </bottom>
          </border>
        </dxf>
        <dxf>
          <font>
            <b/>
            <i val="0"/>
            <name val="Calibri"/>
            <family val="2"/>
            <scheme val="minor"/>
          </font>
          <border>
            <left style="thin">
              <color theme="0"/>
            </left>
            <right style="thin">
              <color theme="0"/>
            </right>
            <top style="thin">
              <color theme="0"/>
            </top>
            <bottom style="thin">
              <color theme="0"/>
            </bottom>
          </border>
        </dxf>
        <dxf>
          <font>
            <b val="0"/>
            <i val="0"/>
            <color theme="0" tint="-0.14996795556505021"/>
            <name val="Calibri"/>
            <family val="2"/>
            <scheme val="minor"/>
          </font>
          <border>
            <left style="thin">
              <color theme="0"/>
            </left>
            <right style="thin">
              <color theme="0"/>
            </right>
            <top style="thin">
              <color theme="0"/>
            </top>
            <bottom style="thin">
              <color theme="0"/>
            </bottom>
          </border>
        </dxf>
        <dxf>
          <font>
            <b val="0"/>
            <i val="0"/>
            <color theme="0" tint="-0.14996795556505021"/>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Purple Slicer ">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944DDB"/>
            </patternFill>
          </fill>
          <border>
            <left style="thin">
              <color theme="0"/>
            </left>
            <right style="thin">
              <color theme="0"/>
            </right>
            <top style="thin">
              <color theme="0"/>
            </top>
            <bottom style="thin">
              <color theme="0"/>
            </bottom>
          </border>
        </dxf>
        <dxf>
          <font>
            <b/>
            <i val="0"/>
            <sz val="9"/>
            <color theme="0"/>
            <name val="Calibri"/>
            <family val="2"/>
            <scheme val="minor"/>
          </font>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[CoffeeShopData (2).xlsx]pivot table!PivotTable6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Total Sales by Coffee Type</a:t>
            </a:r>
          </a:p>
        </c:rich>
      </c:tx>
      <c:layout>
        <c:manualLayout>
          <c:xMode val="edge"/>
          <c:yMode val="edge"/>
          <c:x val="0.27896522309711286"/>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c:f>
              <c:strCache>
                <c:ptCount val="1"/>
                <c:pt idx="0">
                  <c:v>Total</c:v>
                </c:pt>
              </c:strCache>
            </c:strRef>
          </c:tx>
          <c:spPr>
            <a:solidFill>
              <a:schemeClr val="bg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4"/>
                <c:pt idx="0">
                  <c:v>Ara</c:v>
                </c:pt>
                <c:pt idx="1">
                  <c:v>Exc</c:v>
                </c:pt>
                <c:pt idx="2">
                  <c:v>Lib</c:v>
                </c:pt>
                <c:pt idx="3">
                  <c:v>Rob</c:v>
                </c:pt>
              </c:strCache>
            </c:strRef>
          </c:cat>
          <c:val>
            <c:numRef>
              <c:f>'pivot table'!$B$5:$B$9</c:f>
              <c:numCache>
                <c:formatCode>General</c:formatCode>
                <c:ptCount val="4"/>
                <c:pt idx="0">
                  <c:v>77.699999999999989</c:v>
                </c:pt>
                <c:pt idx="1">
                  <c:v>74.25</c:v>
                </c:pt>
                <c:pt idx="2">
                  <c:v>79.25</c:v>
                </c:pt>
                <c:pt idx="3">
                  <c:v>83.65</c:v>
                </c:pt>
              </c:numCache>
            </c:numRef>
          </c:val>
          <c:extLst>
            <c:ext xmlns:c16="http://schemas.microsoft.com/office/drawing/2014/chart" uri="{C3380CC4-5D6E-409C-BE32-E72D297353CC}">
              <c16:uniqueId val="{00000000-FBBD-4B6C-A285-ED0C5FF4043C}"/>
            </c:ext>
          </c:extLst>
        </c:ser>
        <c:dLbls>
          <c:showLegendKey val="0"/>
          <c:showVal val="1"/>
          <c:showCatName val="0"/>
          <c:showSerName val="0"/>
          <c:showPercent val="0"/>
          <c:showBubbleSize val="0"/>
        </c:dLbls>
        <c:axId val="1723282559"/>
        <c:axId val="1723292959"/>
      </c:areaChart>
      <c:catAx>
        <c:axId val="172328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723292959"/>
        <c:crosses val="autoZero"/>
        <c:auto val="1"/>
        <c:lblAlgn val="ctr"/>
        <c:lblOffset val="100"/>
        <c:noMultiLvlLbl val="0"/>
      </c:catAx>
      <c:valAx>
        <c:axId val="1723292959"/>
        <c:scaling>
          <c:orientation val="minMax"/>
        </c:scaling>
        <c:delete val="1"/>
        <c:axPos val="l"/>
        <c:numFmt formatCode="General" sourceLinked="1"/>
        <c:majorTickMark val="none"/>
        <c:minorTickMark val="none"/>
        <c:tickLblPos val="nextTo"/>
        <c:crossAx val="1723282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[CoffeeShopData (2).xlsx]pivot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table'!$A$15:$A$21</c:f>
              <c:strCache>
                <c:ptCount val="6"/>
                <c:pt idx="0">
                  <c:v>Chad Miguel</c:v>
                </c:pt>
                <c:pt idx="1">
                  <c:v>Feliks Babber</c:v>
                </c:pt>
                <c:pt idx="2">
                  <c:v>Arabella Fransewich</c:v>
                </c:pt>
                <c:pt idx="3">
                  <c:v>Arel De Lasci</c:v>
                </c:pt>
                <c:pt idx="4">
                  <c:v>Reamonn Aynold</c:v>
                </c:pt>
                <c:pt idx="5">
                  <c:v>Kim Kemery</c:v>
                </c:pt>
              </c:strCache>
            </c:strRef>
          </c:cat>
          <c:val>
            <c:numRef>
              <c:f>'pivot table'!$B$15:$B$21</c:f>
              <c:numCache>
                <c:formatCode>General</c:formatCode>
                <c:ptCount val="6"/>
                <c:pt idx="0">
                  <c:v>79.25</c:v>
                </c:pt>
                <c:pt idx="1">
                  <c:v>74.25</c:v>
                </c:pt>
                <c:pt idx="2">
                  <c:v>59.75</c:v>
                </c:pt>
                <c:pt idx="3">
                  <c:v>38.849999999999994</c:v>
                </c:pt>
                <c:pt idx="4">
                  <c:v>38.849999999999994</c:v>
                </c:pt>
                <c:pt idx="5">
                  <c:v>23.9</c:v>
                </c:pt>
              </c:numCache>
            </c:numRef>
          </c:val>
          <c:extLst>
            <c:ext xmlns:c16="http://schemas.microsoft.com/office/drawing/2014/chart" uri="{C3380CC4-5D6E-409C-BE32-E72D297353CC}">
              <c16:uniqueId val="{00000000-D95F-4773-88CB-CB83536A505F}"/>
            </c:ext>
          </c:extLst>
        </c:ser>
        <c:dLbls>
          <c:dLblPos val="outEnd"/>
          <c:showLegendKey val="0"/>
          <c:showVal val="1"/>
          <c:showCatName val="0"/>
          <c:showSerName val="0"/>
          <c:showPercent val="0"/>
          <c:showBubbleSize val="0"/>
        </c:dLbls>
        <c:gapWidth val="182"/>
        <c:axId val="1118653903"/>
        <c:axId val="1118652655"/>
      </c:barChart>
      <c:catAx>
        <c:axId val="1118653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652655"/>
        <c:crosses val="autoZero"/>
        <c:auto val="1"/>
        <c:lblAlgn val="ctr"/>
        <c:lblOffset val="100"/>
        <c:noMultiLvlLbl val="0"/>
      </c:catAx>
      <c:valAx>
        <c:axId val="1118652655"/>
        <c:scaling>
          <c:orientation val="minMax"/>
        </c:scaling>
        <c:delete val="1"/>
        <c:axPos val="b"/>
        <c:numFmt formatCode="General" sourceLinked="1"/>
        <c:majorTickMark val="none"/>
        <c:minorTickMark val="none"/>
        <c:tickLblPos val="nextTo"/>
        <c:crossAx val="111865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[CoffeeShopData (2).xlsx]pivot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3194444444444445"/>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3194444444444445"/>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6"/>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3194444444444445"/>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'pivot table'!$B$35</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D268-45AD-9515-DB93A17EA3F7}"/>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D268-45AD-9515-DB93A17EA3F7}"/>
              </c:ext>
            </c:extLst>
          </c:dPt>
          <c:dPt>
            <c:idx val="2"/>
            <c:bubble3D val="0"/>
            <c:spPr>
              <a:solidFill>
                <a:schemeClr val="accent3"/>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D268-45AD-9515-DB93A17EA3F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table'!$A$36:$A$38</c:f>
              <c:strCache>
                <c:ptCount val="2"/>
                <c:pt idx="0">
                  <c:v>Ireland</c:v>
                </c:pt>
                <c:pt idx="1">
                  <c:v>United States</c:v>
                </c:pt>
              </c:strCache>
            </c:strRef>
          </c:cat>
          <c:val>
            <c:numRef>
              <c:f>'pivot table'!$B$36:$B$38</c:f>
              <c:numCache>
                <c:formatCode>General</c:formatCode>
                <c:ptCount val="2"/>
                <c:pt idx="0">
                  <c:v>59.75</c:v>
                </c:pt>
                <c:pt idx="1">
                  <c:v>255.1</c:v>
                </c:pt>
              </c:numCache>
            </c:numRef>
          </c:val>
          <c:extLst>
            <c:ext xmlns:c16="http://schemas.microsoft.com/office/drawing/2014/chart" uri="{C3380CC4-5D6E-409C-BE32-E72D297353CC}">
              <c16:uniqueId val="{00000006-D268-45AD-9515-DB93A17EA3F7}"/>
            </c:ext>
          </c:extLst>
        </c:ser>
        <c:dLbls>
          <c:showLegendKey val="0"/>
          <c:showVal val="0"/>
          <c:showCatName val="0"/>
          <c:showSerName val="0"/>
          <c:showPercent val="0"/>
          <c:showBubbleSize val="0"/>
          <c:showLeaderLines val="0"/>
        </c:dLbls>
        <c:firstSliceAng val="24"/>
        <c:holeSize val="75"/>
      </c:doughnut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[CoffeeShopData (2).xlsx]pivot table!PivotTable9</c:name>
    <c:fmtId val="2"/>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Total</a:t>
            </a:r>
            <a:r>
              <a:rPr lang="en-US" baseline="0"/>
              <a:t> Quantity Ordered by Country</a:t>
            </a:r>
            <a:endParaRPr lang="en-US"/>
          </a:p>
        </c:rich>
      </c:tx>
      <c:layout>
        <c:manualLayout>
          <c:xMode val="edge"/>
          <c:yMode val="edge"/>
          <c:x val="0.11828455818022747"/>
          <c:y val="7.407407407407407E-2"/>
        </c:manualLayout>
      </c:layout>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table'!$B$44</c:f>
              <c:strCache>
                <c:ptCount val="1"/>
                <c:pt idx="0">
                  <c:v>Total</c:v>
                </c:pt>
              </c:strCache>
            </c:strRef>
          </c:tx>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s>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table'!$A$45:$A$49</c:f>
              <c:strCache>
                <c:ptCount val="4"/>
                <c:pt idx="0">
                  <c:v>Ara</c:v>
                </c:pt>
                <c:pt idx="1">
                  <c:v>Exc</c:v>
                </c:pt>
                <c:pt idx="2">
                  <c:v>Lib</c:v>
                </c:pt>
                <c:pt idx="3">
                  <c:v>Rob</c:v>
                </c:pt>
              </c:strCache>
            </c:strRef>
          </c:cat>
          <c:val>
            <c:numRef>
              <c:f>'pivot table'!$B$45:$B$49</c:f>
              <c:numCache>
                <c:formatCode>General</c:formatCode>
                <c:ptCount val="4"/>
                <c:pt idx="0">
                  <c:v>6</c:v>
                </c:pt>
                <c:pt idx="1">
                  <c:v>5</c:v>
                </c:pt>
                <c:pt idx="2">
                  <c:v>5</c:v>
                </c:pt>
                <c:pt idx="3">
                  <c:v>7</c:v>
                </c:pt>
              </c:numCache>
            </c:numRef>
          </c:val>
          <c:smooth val="0"/>
          <c:extLst>
            <c:ext xmlns:c16="http://schemas.microsoft.com/office/drawing/2014/chart" uri="{C3380CC4-5D6E-409C-BE32-E72D297353CC}">
              <c16:uniqueId val="{00000000-4239-48A5-84C7-25C4F87151DD}"/>
            </c:ext>
          </c:extLst>
        </c:ser>
        <c:dLbls>
          <c:showLegendKey val="0"/>
          <c:showVal val="0"/>
          <c:showCatName val="0"/>
          <c:showSerName val="0"/>
          <c:showPercent val="0"/>
          <c:showBubbleSize val="0"/>
        </c:dLbls>
        <c:smooth val="0"/>
        <c:axId val="1495432719"/>
        <c:axId val="1495427311"/>
      </c:lineChart>
      <c:catAx>
        <c:axId val="149543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495427311"/>
        <c:crosses val="autoZero"/>
        <c:auto val="1"/>
        <c:lblAlgn val="ctr"/>
        <c:lblOffset val="100"/>
        <c:noMultiLvlLbl val="0"/>
      </c:catAx>
      <c:valAx>
        <c:axId val="1495427311"/>
        <c:scaling>
          <c:orientation val="minMax"/>
        </c:scaling>
        <c:delete val="1"/>
        <c:axPos val="l"/>
        <c:numFmt formatCode="General" sourceLinked="1"/>
        <c:majorTickMark val="none"/>
        <c:minorTickMark val="none"/>
        <c:tickLblPos val="nextTo"/>
        <c:crossAx val="149543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[CoffeeShopData (2).xlsx]pivot table!PivotTable6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Total Sales by Coffee Type</a:t>
            </a:r>
          </a:p>
        </c:rich>
      </c:tx>
      <c:layout>
        <c:manualLayout>
          <c:xMode val="edge"/>
          <c:yMode val="edge"/>
          <c:x val="0.27896522309711286"/>
          <c:y val="6.94444444444444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c:f>
              <c:strCache>
                <c:ptCount val="1"/>
                <c:pt idx="0">
                  <c:v>Total</c:v>
                </c:pt>
              </c:strCache>
            </c:strRef>
          </c:tx>
          <c:spPr>
            <a:solidFill>
              <a:schemeClr val="bg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table'!$A$5:$A$9</c:f>
              <c:strCache>
                <c:ptCount val="4"/>
                <c:pt idx="0">
                  <c:v>Ara</c:v>
                </c:pt>
                <c:pt idx="1">
                  <c:v>Exc</c:v>
                </c:pt>
                <c:pt idx="2">
                  <c:v>Lib</c:v>
                </c:pt>
                <c:pt idx="3">
                  <c:v>Rob</c:v>
                </c:pt>
              </c:strCache>
            </c:strRef>
          </c:cat>
          <c:val>
            <c:numRef>
              <c:f>'pivot table'!$B$5:$B$9</c:f>
              <c:numCache>
                <c:formatCode>General</c:formatCode>
                <c:ptCount val="4"/>
                <c:pt idx="0">
                  <c:v>77.699999999999989</c:v>
                </c:pt>
                <c:pt idx="1">
                  <c:v>74.25</c:v>
                </c:pt>
                <c:pt idx="2">
                  <c:v>79.25</c:v>
                </c:pt>
                <c:pt idx="3">
                  <c:v>83.65</c:v>
                </c:pt>
              </c:numCache>
            </c:numRef>
          </c:val>
          <c:extLst>
            <c:ext xmlns:c16="http://schemas.microsoft.com/office/drawing/2014/chart" uri="{C3380CC4-5D6E-409C-BE32-E72D297353CC}">
              <c16:uniqueId val="{00000000-BAD6-4338-A57E-156D9B2E8FF1}"/>
            </c:ext>
          </c:extLst>
        </c:ser>
        <c:dLbls>
          <c:showLegendKey val="0"/>
          <c:showVal val="1"/>
          <c:showCatName val="0"/>
          <c:showSerName val="0"/>
          <c:showPercent val="0"/>
          <c:showBubbleSize val="0"/>
        </c:dLbls>
        <c:axId val="1723282559"/>
        <c:axId val="1723292959"/>
      </c:areaChart>
      <c:catAx>
        <c:axId val="172328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723292959"/>
        <c:crosses val="autoZero"/>
        <c:auto val="1"/>
        <c:lblAlgn val="ctr"/>
        <c:lblOffset val="100"/>
        <c:noMultiLvlLbl val="0"/>
      </c:catAx>
      <c:valAx>
        <c:axId val="1723292959"/>
        <c:scaling>
          <c:orientation val="minMax"/>
        </c:scaling>
        <c:delete val="1"/>
        <c:axPos val="l"/>
        <c:numFmt formatCode="General" sourceLinked="1"/>
        <c:majorTickMark val="none"/>
        <c:minorTickMark val="none"/>
        <c:tickLblPos val="nextTo"/>
        <c:crossAx val="17232825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[CoffeeShopData (2).xlsx]pivot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3194444444444445"/>
              <c:y val="0.1203703703703703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doughnutChart>
        <c:varyColors val="1"/>
        <c:ser>
          <c:idx val="0"/>
          <c:order val="0"/>
          <c:tx>
            <c:strRef>
              <c:f>'pivot table'!$B$35</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dPt>
            <c:idx val="0"/>
            <c:bubble3D val="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B1FD-4F41-B407-7A1464713A55}"/>
              </c:ext>
            </c:extLst>
          </c:dPt>
          <c:dPt>
            <c:idx val="1"/>
            <c:bubble3D val="0"/>
            <c:spPr>
              <a:solidFill>
                <a:schemeClr val="accent2"/>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0CBE-4B6C-AC3A-D12CFA3A1FCA}"/>
              </c:ext>
            </c:extLst>
          </c:dPt>
          <c:dPt>
            <c:idx val="2"/>
            <c:bubble3D val="0"/>
            <c:spPr>
              <a:solidFill>
                <a:schemeClr val="accent3"/>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B1FD-4F41-B407-7A1464713A5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table'!$A$36:$A$38</c:f>
              <c:strCache>
                <c:ptCount val="2"/>
                <c:pt idx="0">
                  <c:v>Ireland</c:v>
                </c:pt>
                <c:pt idx="1">
                  <c:v>United States</c:v>
                </c:pt>
              </c:strCache>
            </c:strRef>
          </c:cat>
          <c:val>
            <c:numRef>
              <c:f>'pivot table'!$B$36:$B$38</c:f>
              <c:numCache>
                <c:formatCode>General</c:formatCode>
                <c:ptCount val="2"/>
                <c:pt idx="0">
                  <c:v>59.75</c:v>
                </c:pt>
                <c:pt idx="1">
                  <c:v>255.1</c:v>
                </c:pt>
              </c:numCache>
            </c:numRef>
          </c:val>
          <c:extLst>
            <c:ext xmlns:c16="http://schemas.microsoft.com/office/drawing/2014/chart" uri="{C3380CC4-5D6E-409C-BE32-E72D297353CC}">
              <c16:uniqueId val="{00000000-0CBE-4B6C-AC3A-D12CFA3A1FCA}"/>
            </c:ext>
          </c:extLst>
        </c:ser>
        <c:dLbls>
          <c:showLegendKey val="0"/>
          <c:showVal val="0"/>
          <c:showCatName val="0"/>
          <c:showSerName val="0"/>
          <c:showPercent val="0"/>
          <c:showBubbleSize val="0"/>
          <c:showLeaderLines val="0"/>
        </c:dLbls>
        <c:firstSliceAng val="24"/>
        <c:holeSize val="75"/>
      </c:doughnutChart>
      <c:spPr>
        <a:noFill/>
        <a:ln>
          <a:noFill/>
        </a:ln>
        <a:effectLst>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[CoffeeShopData (2).xlsx]pivot table!PivotTable9</c:name>
    <c:fmtId val="0"/>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Total</a:t>
            </a:r>
            <a:r>
              <a:rPr lang="en-US" baseline="0"/>
              <a:t> Quantity Ordered by Country</a:t>
            </a:r>
            <a:endParaRPr lang="en-US"/>
          </a:p>
        </c:rich>
      </c:tx>
      <c:layout>
        <c:manualLayout>
          <c:xMode val="edge"/>
          <c:yMode val="edge"/>
          <c:x val="0.11828455818022747"/>
          <c:y val="7.407407407407407E-2"/>
        </c:manualLayout>
      </c:layout>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table'!$B$44</c:f>
              <c:strCache>
                <c:ptCount val="1"/>
                <c:pt idx="0">
                  <c:v>Total</c:v>
                </c:pt>
              </c:strCache>
            </c:strRef>
          </c:tx>
          <c:spPr>
            <a:ln w="28575"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s>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table'!$A$45:$A$49</c:f>
              <c:strCache>
                <c:ptCount val="4"/>
                <c:pt idx="0">
                  <c:v>Ara</c:v>
                </c:pt>
                <c:pt idx="1">
                  <c:v>Exc</c:v>
                </c:pt>
                <c:pt idx="2">
                  <c:v>Lib</c:v>
                </c:pt>
                <c:pt idx="3">
                  <c:v>Rob</c:v>
                </c:pt>
              </c:strCache>
            </c:strRef>
          </c:cat>
          <c:val>
            <c:numRef>
              <c:f>'pivot table'!$B$45:$B$49</c:f>
              <c:numCache>
                <c:formatCode>General</c:formatCode>
                <c:ptCount val="4"/>
                <c:pt idx="0">
                  <c:v>6</c:v>
                </c:pt>
                <c:pt idx="1">
                  <c:v>5</c:v>
                </c:pt>
                <c:pt idx="2">
                  <c:v>5</c:v>
                </c:pt>
                <c:pt idx="3">
                  <c:v>7</c:v>
                </c:pt>
              </c:numCache>
            </c:numRef>
          </c:val>
          <c:smooth val="0"/>
          <c:extLst>
            <c:ext xmlns:c16="http://schemas.microsoft.com/office/drawing/2014/chart" uri="{C3380CC4-5D6E-409C-BE32-E72D297353CC}">
              <c16:uniqueId val="{00000000-94F7-41EE-A8E3-DC72CD1D411F}"/>
            </c:ext>
          </c:extLst>
        </c:ser>
        <c:dLbls>
          <c:showLegendKey val="0"/>
          <c:showVal val="0"/>
          <c:showCatName val="0"/>
          <c:showSerName val="0"/>
          <c:showPercent val="0"/>
          <c:showBubbleSize val="0"/>
        </c:dLbls>
        <c:smooth val="0"/>
        <c:axId val="1495432719"/>
        <c:axId val="1495427311"/>
      </c:lineChart>
      <c:catAx>
        <c:axId val="149543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495427311"/>
        <c:crosses val="autoZero"/>
        <c:auto val="1"/>
        <c:lblAlgn val="ctr"/>
        <c:lblOffset val="100"/>
        <c:noMultiLvlLbl val="0"/>
      </c:catAx>
      <c:valAx>
        <c:axId val="1495427311"/>
        <c:scaling>
          <c:orientation val="minMax"/>
        </c:scaling>
        <c:delete val="1"/>
        <c:axPos val="l"/>
        <c:numFmt formatCode="General" sourceLinked="1"/>
        <c:majorTickMark val="none"/>
        <c:minorTickMark val="none"/>
        <c:tickLblPos val="nextTo"/>
        <c:crossAx val="149543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[CoffeeShopData (2).xlsx]pivot table!PivotTable7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table'!$A$15:$A$21</c:f>
              <c:strCache>
                <c:ptCount val="6"/>
                <c:pt idx="0">
                  <c:v>Chad Miguel</c:v>
                </c:pt>
                <c:pt idx="1">
                  <c:v>Feliks Babber</c:v>
                </c:pt>
                <c:pt idx="2">
                  <c:v>Arabella Fransewich</c:v>
                </c:pt>
                <c:pt idx="3">
                  <c:v>Arel De Lasci</c:v>
                </c:pt>
                <c:pt idx="4">
                  <c:v>Reamonn Aynold</c:v>
                </c:pt>
                <c:pt idx="5">
                  <c:v>Kim Kemery</c:v>
                </c:pt>
              </c:strCache>
            </c:strRef>
          </c:cat>
          <c:val>
            <c:numRef>
              <c:f>'pivot table'!$B$15:$B$21</c:f>
              <c:numCache>
                <c:formatCode>General</c:formatCode>
                <c:ptCount val="6"/>
                <c:pt idx="0">
                  <c:v>79.25</c:v>
                </c:pt>
                <c:pt idx="1">
                  <c:v>74.25</c:v>
                </c:pt>
                <c:pt idx="2">
                  <c:v>59.75</c:v>
                </c:pt>
                <c:pt idx="3">
                  <c:v>38.849999999999994</c:v>
                </c:pt>
                <c:pt idx="4">
                  <c:v>38.849999999999994</c:v>
                </c:pt>
                <c:pt idx="5">
                  <c:v>23.9</c:v>
                </c:pt>
              </c:numCache>
            </c:numRef>
          </c:val>
          <c:extLst>
            <c:ext xmlns:c16="http://schemas.microsoft.com/office/drawing/2014/chart" uri="{C3380CC4-5D6E-409C-BE32-E72D297353CC}">
              <c16:uniqueId val="{00000000-37E6-426C-A3A5-072E13390C8D}"/>
            </c:ext>
          </c:extLst>
        </c:ser>
        <c:dLbls>
          <c:dLblPos val="outEnd"/>
          <c:showLegendKey val="0"/>
          <c:showVal val="1"/>
          <c:showCatName val="0"/>
          <c:showSerName val="0"/>
          <c:showPercent val="0"/>
          <c:showBubbleSize val="0"/>
        </c:dLbls>
        <c:gapWidth val="182"/>
        <c:axId val="1462794463"/>
        <c:axId val="1462795295"/>
      </c:barChart>
      <c:catAx>
        <c:axId val="1462794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795295"/>
        <c:crosses val="autoZero"/>
        <c:auto val="1"/>
        <c:lblAlgn val="ctr"/>
        <c:lblOffset val="100"/>
        <c:noMultiLvlLbl val="0"/>
      </c:catAx>
      <c:valAx>
        <c:axId val="1462795295"/>
        <c:scaling>
          <c:orientation val="minMax"/>
        </c:scaling>
        <c:delete val="1"/>
        <c:axPos val="b"/>
        <c:numFmt formatCode="General" sourceLinked="1"/>
        <c:majorTickMark val="none"/>
        <c:minorTickMark val="none"/>
        <c:tickLblPos val="nextTo"/>
        <c:crossAx val="146279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85724</xdr:rowOff>
    </xdr:from>
    <xdr:to>
      <xdr:col>18</xdr:col>
      <xdr:colOff>0</xdr:colOff>
      <xdr:row>35</xdr:row>
      <xdr:rowOff>152399</xdr:rowOff>
    </xdr:to>
    <xdr:sp macro="" textlink="">
      <xdr:nvSpPr>
        <xdr:cNvPr id="3" name="Rectangle 2">
          <a:extLst>
            <a:ext uri="{FF2B5EF4-FFF2-40B4-BE49-F238E27FC236}">
              <a16:creationId xmlns:a16="http://schemas.microsoft.com/office/drawing/2014/main" id="{B026A6C4-F307-4F19-8AC5-B950B9EAA10C}"/>
            </a:ext>
          </a:extLst>
        </xdr:cNvPr>
        <xdr:cNvSpPr/>
      </xdr:nvSpPr>
      <xdr:spPr>
        <a:xfrm>
          <a:off x="0" y="466724"/>
          <a:ext cx="10972800" cy="6353175"/>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66675</xdr:colOff>
      <xdr:row>2</xdr:row>
      <xdr:rowOff>161925</xdr:rowOff>
    </xdr:from>
    <xdr:to>
      <xdr:col>6</xdr:col>
      <xdr:colOff>381000</xdr:colOff>
      <xdr:row>19</xdr:row>
      <xdr:rowOff>76200</xdr:rowOff>
    </xdr:to>
    <xdr:graphicFrame macro="">
      <xdr:nvGraphicFramePr>
        <xdr:cNvPr id="4" name="Chart 3">
          <a:extLst>
            <a:ext uri="{FF2B5EF4-FFF2-40B4-BE49-F238E27FC236}">
              <a16:creationId xmlns:a16="http://schemas.microsoft.com/office/drawing/2014/main" id="{3EF13B4F-0F7A-4E62-933F-21598FE1B2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2</xdr:row>
      <xdr:rowOff>171451</xdr:rowOff>
    </xdr:from>
    <xdr:to>
      <xdr:col>14</xdr:col>
      <xdr:colOff>285750</xdr:colOff>
      <xdr:row>19</xdr:row>
      <xdr:rowOff>85725</xdr:rowOff>
    </xdr:to>
    <xdr:graphicFrame macro="">
      <xdr:nvGraphicFramePr>
        <xdr:cNvPr id="5" name="Chart 4">
          <a:extLst>
            <a:ext uri="{FF2B5EF4-FFF2-40B4-BE49-F238E27FC236}">
              <a16:creationId xmlns:a16="http://schemas.microsoft.com/office/drawing/2014/main" id="{19E499EC-1DC7-416F-AE41-9CC4A224E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85725</xdr:colOff>
      <xdr:row>19</xdr:row>
      <xdr:rowOff>180975</xdr:rowOff>
    </xdr:from>
    <xdr:to>
      <xdr:col>6</xdr:col>
      <xdr:colOff>361950</xdr:colOff>
      <xdr:row>33</xdr:row>
      <xdr:rowOff>166687</xdr:rowOff>
    </xdr:to>
    <xdr:graphicFrame macro="">
      <xdr:nvGraphicFramePr>
        <xdr:cNvPr id="6" name="Chart 5">
          <a:extLst>
            <a:ext uri="{FF2B5EF4-FFF2-40B4-BE49-F238E27FC236}">
              <a16:creationId xmlns:a16="http://schemas.microsoft.com/office/drawing/2014/main" id="{55D57EC5-8F49-4634-A5DD-32234940A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419100</xdr:colOff>
      <xdr:row>20</xdr:row>
      <xdr:rowOff>9525</xdr:rowOff>
    </xdr:from>
    <xdr:to>
      <xdr:col>14</xdr:col>
      <xdr:colOff>323850</xdr:colOff>
      <xdr:row>33</xdr:row>
      <xdr:rowOff>171450</xdr:rowOff>
    </xdr:to>
    <xdr:graphicFrame macro="">
      <xdr:nvGraphicFramePr>
        <xdr:cNvPr id="7" name="Chart 6">
          <a:extLst>
            <a:ext uri="{FF2B5EF4-FFF2-40B4-BE49-F238E27FC236}">
              <a16:creationId xmlns:a16="http://schemas.microsoft.com/office/drawing/2014/main" id="{47454DE2-4CF1-4D63-BA30-146D1319B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28574</xdr:colOff>
      <xdr:row>0</xdr:row>
      <xdr:rowOff>57150</xdr:rowOff>
    </xdr:from>
    <xdr:to>
      <xdr:col>17</xdr:col>
      <xdr:colOff>590549</xdr:colOff>
      <xdr:row>2</xdr:row>
      <xdr:rowOff>0</xdr:rowOff>
    </xdr:to>
    <xdr:sp macro="" textlink="">
      <xdr:nvSpPr>
        <xdr:cNvPr id="8" name="Rectangle 7">
          <a:extLst>
            <a:ext uri="{FF2B5EF4-FFF2-40B4-BE49-F238E27FC236}">
              <a16:creationId xmlns:a16="http://schemas.microsoft.com/office/drawing/2014/main" id="{3BEADCD0-B55F-4C5C-AA9C-B8E59A072055}"/>
            </a:ext>
          </a:extLst>
        </xdr:cNvPr>
        <xdr:cNvSpPr/>
      </xdr:nvSpPr>
      <xdr:spPr>
        <a:xfrm>
          <a:off x="28574" y="57150"/>
          <a:ext cx="10925175" cy="32385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Coffee Shop Sales Dasboard</a:t>
          </a:r>
        </a:p>
      </xdr:txBody>
    </xdr:sp>
    <xdr:clientData/>
  </xdr:twoCellAnchor>
  <xdr:twoCellAnchor>
    <xdr:from>
      <xdr:col>14</xdr:col>
      <xdr:colOff>333375</xdr:colOff>
      <xdr:row>2</xdr:row>
      <xdr:rowOff>114299</xdr:rowOff>
    </xdr:from>
    <xdr:to>
      <xdr:col>17</xdr:col>
      <xdr:colOff>542925</xdr:colOff>
      <xdr:row>6</xdr:row>
      <xdr:rowOff>9524</xdr:rowOff>
    </xdr:to>
    <xdr:sp macro="" textlink="">
      <xdr:nvSpPr>
        <xdr:cNvPr id="9" name="Rectangle: Rounded Corners 8">
          <a:extLst>
            <a:ext uri="{FF2B5EF4-FFF2-40B4-BE49-F238E27FC236}">
              <a16:creationId xmlns:a16="http://schemas.microsoft.com/office/drawing/2014/main" id="{4F62B789-8AFC-4E36-859F-881ECCC3FA12}"/>
            </a:ext>
          </a:extLst>
        </xdr:cNvPr>
        <xdr:cNvSpPr/>
      </xdr:nvSpPr>
      <xdr:spPr>
        <a:xfrm>
          <a:off x="8867775" y="495299"/>
          <a:ext cx="2038350" cy="657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Total Sales              $</a:t>
          </a:r>
          <a:r>
            <a:rPr lang="en-US" sz="1400" b="1" i="0" u="none" strike="noStrike">
              <a:solidFill>
                <a:schemeClr val="lt1"/>
              </a:solidFill>
              <a:effectLst/>
              <a:latin typeface="+mn-lt"/>
              <a:ea typeface="+mn-ea"/>
              <a:cs typeface="+mn-cs"/>
            </a:rPr>
            <a:t>45,134.255</a:t>
          </a:r>
          <a:r>
            <a:rPr lang="en-US" sz="1400" b="1"/>
            <a:t> </a:t>
          </a:r>
        </a:p>
      </xdr:txBody>
    </xdr:sp>
    <xdr:clientData/>
  </xdr:twoCellAnchor>
  <xdr:twoCellAnchor editAs="oneCell">
    <xdr:from>
      <xdr:col>14</xdr:col>
      <xdr:colOff>438150</xdr:colOff>
      <xdr:row>26</xdr:row>
      <xdr:rowOff>66675</xdr:rowOff>
    </xdr:from>
    <xdr:to>
      <xdr:col>17</xdr:col>
      <xdr:colOff>476250</xdr:colOff>
      <xdr:row>34</xdr:row>
      <xdr:rowOff>28575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01FFE9CF-A139-4EF0-B6BD-7BA0A7D94B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010650" y="5078639"/>
              <a:ext cx="1875064" cy="1504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13</xdr:row>
      <xdr:rowOff>142875</xdr:rowOff>
    </xdr:from>
    <xdr:to>
      <xdr:col>17</xdr:col>
      <xdr:colOff>476250</xdr:colOff>
      <xdr:row>21</xdr:row>
      <xdr:rowOff>28575</xdr:rowOff>
    </xdr:to>
    <mc:AlternateContent xmlns:mc="http://schemas.openxmlformats.org/markup-compatibility/2006" xmlns:a14="http://schemas.microsoft.com/office/drawing/2010/main">
      <mc:Choice Requires="a14">
        <xdr:graphicFrame macro="">
          <xdr:nvGraphicFramePr>
            <xdr:cNvPr id="11" name="size">
              <a:extLst>
                <a:ext uri="{FF2B5EF4-FFF2-40B4-BE49-F238E27FC236}">
                  <a16:creationId xmlns:a16="http://schemas.microsoft.com/office/drawing/2014/main" id="{A43DC3E1-6259-4BDC-AC94-06F0436E0286}"/>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mlns="">
        <xdr:sp macro="" textlink="">
          <xdr:nvSpPr>
            <xdr:cNvPr id="0" name=""/>
            <xdr:cNvSpPr>
              <a:spLocks noTextEdit="1"/>
            </xdr:cNvSpPr>
          </xdr:nvSpPr>
          <xdr:spPr>
            <a:xfrm>
              <a:off x="8991600" y="2648857"/>
              <a:ext cx="1894114" cy="14278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414798</xdr:colOff>
      <xdr:row>6</xdr:row>
      <xdr:rowOff>85725</xdr:rowOff>
    </xdr:from>
    <xdr:to>
      <xdr:col>17</xdr:col>
      <xdr:colOff>504824</xdr:colOff>
      <xdr:row>13</xdr:row>
      <xdr:rowOff>104774</xdr:rowOff>
    </xdr:to>
    <mc:AlternateContent xmlns:mc="http://schemas.openxmlformats.org/markup-compatibility/2006" xmlns:a14="http://schemas.microsoft.com/office/drawing/2010/main">
      <mc:Choice Requires="a14">
        <xdr:graphicFrame macro="">
          <xdr:nvGraphicFramePr>
            <xdr:cNvPr id="12" name="Roast type">
              <a:extLst>
                <a:ext uri="{FF2B5EF4-FFF2-40B4-BE49-F238E27FC236}">
                  <a16:creationId xmlns:a16="http://schemas.microsoft.com/office/drawing/2014/main" id="{896F0A31-0B3A-4236-9EC9-3D0FBB157368}"/>
                </a:ext>
              </a:extLst>
            </xdr:cNvPr>
            <xdr:cNvGraphicFramePr/>
          </xdr:nvGraphicFramePr>
          <xdr:xfrm>
            <a:off x="0" y="0"/>
            <a:ext cx="0" cy="0"/>
          </xdr:xfrm>
          <a:graphic>
            <a:graphicData uri="http://schemas.microsoft.com/office/drawing/2010/slicer">
              <sle:slicer xmlns:sle="http://schemas.microsoft.com/office/drawing/2010/slicer" name="Roast type"/>
            </a:graphicData>
          </a:graphic>
        </xdr:graphicFrame>
      </mc:Choice>
      <mc:Fallback xmlns="">
        <xdr:sp macro="" textlink="">
          <xdr:nvSpPr>
            <xdr:cNvPr id="0" name=""/>
            <xdr:cNvSpPr>
              <a:spLocks noTextEdit="1"/>
            </xdr:cNvSpPr>
          </xdr:nvSpPr>
          <xdr:spPr>
            <a:xfrm>
              <a:off x="8987298" y="1242332"/>
              <a:ext cx="1926990" cy="1368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21</xdr:row>
      <xdr:rowOff>57151</xdr:rowOff>
    </xdr:from>
    <xdr:to>
      <xdr:col>17</xdr:col>
      <xdr:colOff>476250</xdr:colOff>
      <xdr:row>26</xdr:row>
      <xdr:rowOff>38101</xdr:rowOff>
    </xdr:to>
    <mc:AlternateContent xmlns:mc="http://schemas.openxmlformats.org/markup-compatibility/2006" xmlns:a14="http://schemas.microsoft.com/office/drawing/2010/main">
      <mc:Choice Requires="a14">
        <xdr:graphicFrame macro="">
          <xdr:nvGraphicFramePr>
            <xdr:cNvPr id="13" name="Loyalty card">
              <a:extLst>
                <a:ext uri="{FF2B5EF4-FFF2-40B4-BE49-F238E27FC236}">
                  <a16:creationId xmlns:a16="http://schemas.microsoft.com/office/drawing/2014/main" id="{202E9AEE-8D40-475E-B582-5E597278A9BD}"/>
                </a:ext>
              </a:extLst>
            </xdr:cNvPr>
            <xdr:cNvGraphicFramePr/>
          </xdr:nvGraphicFramePr>
          <xdr:xfrm>
            <a:off x="0" y="0"/>
            <a:ext cx="0" cy="0"/>
          </xdr:xfrm>
          <a:graphic>
            <a:graphicData uri="http://schemas.microsoft.com/office/drawing/2010/slicer">
              <sle:slicer xmlns:sle="http://schemas.microsoft.com/office/drawing/2010/slicer" name="Loyalty card"/>
            </a:graphicData>
          </a:graphic>
        </xdr:graphicFrame>
      </mc:Choice>
      <mc:Fallback xmlns="">
        <xdr:sp macro="" textlink="">
          <xdr:nvSpPr>
            <xdr:cNvPr id="0" name=""/>
            <xdr:cNvSpPr>
              <a:spLocks noTextEdit="1"/>
            </xdr:cNvSpPr>
          </xdr:nvSpPr>
          <xdr:spPr>
            <a:xfrm>
              <a:off x="8991600" y="4105276"/>
              <a:ext cx="1894114" cy="944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442911</xdr:colOff>
      <xdr:row>1</xdr:row>
      <xdr:rowOff>114300</xdr:rowOff>
    </xdr:from>
    <xdr:to>
      <xdr:col>12</xdr:col>
      <xdr:colOff>600075</xdr:colOff>
      <xdr:row>15</xdr:row>
      <xdr:rowOff>133350</xdr:rowOff>
    </xdr:to>
    <xdr:graphicFrame macro="">
      <xdr:nvGraphicFramePr>
        <xdr:cNvPr id="3" name="Chart 2">
          <a:extLst>
            <a:ext uri="{FF2B5EF4-FFF2-40B4-BE49-F238E27FC236}">
              <a16:creationId xmlns:a16="http://schemas.microsoft.com/office/drawing/2014/main" id="{FADAF745-1FAD-4AE6-A771-7298B042F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85724</xdr:colOff>
      <xdr:row>30</xdr:row>
      <xdr:rowOff>0</xdr:rowOff>
    </xdr:from>
    <xdr:to>
      <xdr:col>9</xdr:col>
      <xdr:colOff>542925</xdr:colOff>
      <xdr:row>45</xdr:row>
      <xdr:rowOff>47625</xdr:rowOff>
    </xdr:to>
    <xdr:graphicFrame macro="">
      <xdr:nvGraphicFramePr>
        <xdr:cNvPr id="5" name="Chart 4">
          <a:extLst>
            <a:ext uri="{FF2B5EF4-FFF2-40B4-BE49-F238E27FC236}">
              <a16:creationId xmlns:a16="http://schemas.microsoft.com/office/drawing/2014/main" id="{B1F53AB2-C83F-4180-AAC0-61D679600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376237</xdr:colOff>
      <xdr:row>31</xdr:row>
      <xdr:rowOff>80962</xdr:rowOff>
    </xdr:from>
    <xdr:to>
      <xdr:col>18</xdr:col>
      <xdr:colOff>333375</xdr:colOff>
      <xdr:row>45</xdr:row>
      <xdr:rowOff>171450</xdr:rowOff>
    </xdr:to>
    <xdr:graphicFrame macro="">
      <xdr:nvGraphicFramePr>
        <xdr:cNvPr id="6" name="Chart 5">
          <a:extLst>
            <a:ext uri="{FF2B5EF4-FFF2-40B4-BE49-F238E27FC236}">
              <a16:creationId xmlns:a16="http://schemas.microsoft.com/office/drawing/2014/main" id="{C6907393-7E72-4719-A71D-962C8225F3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795337</xdr:colOff>
      <xdr:row>16</xdr:row>
      <xdr:rowOff>171450</xdr:rowOff>
    </xdr:from>
    <xdr:to>
      <xdr:col>9</xdr:col>
      <xdr:colOff>171451</xdr:colOff>
      <xdr:row>29</xdr:row>
      <xdr:rowOff>57150</xdr:rowOff>
    </xdr:to>
    <xdr:graphicFrame macro="">
      <xdr:nvGraphicFramePr>
        <xdr:cNvPr id="7" name="Chart 6">
          <a:extLst>
            <a:ext uri="{FF2B5EF4-FFF2-40B4-BE49-F238E27FC236}">
              <a16:creationId xmlns:a16="http://schemas.microsoft.com/office/drawing/2014/main" id="{50FC7602-6264-4CE4-A2A9-BFC8A59CB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90.49011053241" createdVersion="7" refreshedVersion="7" minRefreshableVersion="3" recordCount="1000" xr:uid="{6DD3F04A-29BC-4279-A57E-763601F20E16}">
  <cacheSource type="worksheet">
    <worksheetSource name="OrderData"/>
  </cacheSource>
  <cacheFields count="18">
    <cacheField name="Order ID" numFmtId="0">
      <sharedItems/>
    </cacheField>
    <cacheField name="Order Date" numFmtId="14">
      <sharedItems containsSemiMixedTypes="0" containsNonDate="0" containsDate="1" containsString="0" minDate="2019-01-02T00:00:00" maxDate="2022-08-20T00:00:00"/>
    </cacheField>
    <cacheField name="Year" numFmtId="14">
      <sharedItems count="4">
        <s v="2019"/>
        <s v="2021"/>
        <s v="2022"/>
        <s v="2020"/>
      </sharedItems>
    </cacheField>
    <cacheField name="Customer ID" numFmtId="0">
      <sharedItems/>
    </cacheField>
    <cacheField name="Product ID" numFmtId="0">
      <sharedItems/>
    </cacheField>
    <cacheField name="Quantity" numFmtId="1">
      <sharedItems containsSemiMixedTypes="0" containsString="0" containsNumber="1" containsInteger="1" minValue="1" maxValue="6"/>
    </cacheField>
    <cacheField name="unit price" numFmtId="165">
      <sharedItems containsSemiMixedTypes="0" containsString="0" containsNumber="1" minValue="2.6849999999999996" maxValue="36.454999999999998"/>
    </cacheField>
    <cacheField name="Total sales" numFmtId="165">
      <sharedItems containsSemiMixedTypes="0" containsString="0" containsNumber="1" minValue="2.6849999999999996" maxValue="218.73"/>
    </cacheField>
    <cacheField name="size" numFmtId="164">
      <sharedItems containsSemiMixedTypes="0" containsString="0" containsNumber="1" minValue="0.2" maxValue="2.5" count="4">
        <n v="1"/>
        <n v="0.5"/>
        <n v="2.5"/>
        <n v="0.2"/>
      </sharedItems>
    </cacheField>
    <cacheField name="Roast type" numFmtId="49">
      <sharedItems count="3">
        <s v="M"/>
        <s v="L"/>
        <s v="D"/>
      </sharedItems>
    </cacheField>
    <cacheField name="coffee type" numFmtId="49">
      <sharedItems count="4">
        <s v="Rob"/>
        <s v="Exc"/>
        <s v="Ara"/>
        <s v="Lib"/>
      </sharedItems>
    </cacheField>
    <cacheField name="customer Name" numFmtId="49">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city" numFmtId="49">
      <sharedItems/>
    </cacheField>
    <cacheField name="Country" numFmtId="49">
      <sharedItems count="3">
        <s v="United States"/>
        <s v="Ireland"/>
        <s v="United Kingdom"/>
      </sharedItems>
    </cacheField>
    <cacheField name="Loyalty card" numFmtId="49">
      <sharedItems count="2">
        <s v="Yes"/>
        <s v="No"/>
      </sharedItems>
    </cacheField>
    <cacheField name="Column9" numFmtId="0">
      <sharedItems containsNonDate="0" containsString="0" containsBlank="1"/>
    </cacheField>
    <cacheField name="Column10" numFmtId="0">
      <sharedItems containsNonDate="0" containsString="0" containsBlank="1"/>
    </cacheField>
    <cacheField name="Column11" numFmtId="0">
      <sharedItems containsNonDate="0" containsString="0" containsBlank="1"/>
    </cacheField>
  </cacheFields>
  <extLst>
    <ext xmlns:x14="http://schemas.microsoft.com/office/spreadsheetml/2009/9/main" uri="{725AE2AE-9491-48be-B2B4-4EB974FC3084}">
      <x14:pivotCacheDefinition pivotCacheId="17041033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d v="2019-09-05T00:00:00"/>
    <x v="0"/>
    <s v="17670-51384-MA"/>
    <s v="R-M-1"/>
    <n v="2"/>
    <n v="9.9499999999999993"/>
    <n v="19.899999999999999"/>
    <x v="0"/>
    <x v="0"/>
    <x v="0"/>
    <x v="0"/>
    <s v="Paterson"/>
    <x v="0"/>
    <x v="0"/>
    <m/>
    <m/>
    <m/>
  </r>
  <r>
    <s v="QEV-37451-860"/>
    <d v="2019-09-05T00:00:00"/>
    <x v="0"/>
    <s v="17670-51384-MA"/>
    <s v="E-M-0.5"/>
    <n v="5"/>
    <n v="8.25"/>
    <n v="41.25"/>
    <x v="1"/>
    <x v="0"/>
    <x v="1"/>
    <x v="0"/>
    <s v="Paterson"/>
    <x v="0"/>
    <x v="0"/>
    <m/>
    <m/>
    <m/>
  </r>
  <r>
    <s v="FAA-43335-268"/>
    <d v="2021-06-17T00:00:00"/>
    <x v="1"/>
    <s v="21125-22134-PX"/>
    <s v="A-L-1"/>
    <n v="1"/>
    <n v="12.95"/>
    <n v="12.95"/>
    <x v="0"/>
    <x v="1"/>
    <x v="2"/>
    <x v="1"/>
    <s v="San Antonio"/>
    <x v="0"/>
    <x v="0"/>
    <m/>
    <m/>
    <m/>
  </r>
  <r>
    <s v="KAC-83089-793"/>
    <d v="2021-07-15T00:00:00"/>
    <x v="1"/>
    <s v="23806-46781-OU"/>
    <s v="E-M-1"/>
    <n v="2"/>
    <n v="13.75"/>
    <n v="27.5"/>
    <x v="0"/>
    <x v="0"/>
    <x v="1"/>
    <x v="2"/>
    <s v="Cill Airne"/>
    <x v="1"/>
    <x v="1"/>
    <m/>
    <m/>
    <m/>
  </r>
  <r>
    <s v="KAC-83089-793"/>
    <d v="2021-07-15T00:00:00"/>
    <x v="1"/>
    <s v="23806-46781-OU"/>
    <s v="R-L-2.5"/>
    <n v="2"/>
    <n v="27.484999999999996"/>
    <n v="54.969999999999992"/>
    <x v="2"/>
    <x v="1"/>
    <x v="0"/>
    <x v="2"/>
    <s v="Cill Airne"/>
    <x v="1"/>
    <x v="1"/>
    <m/>
    <m/>
    <m/>
  </r>
  <r>
    <s v="CVP-18956-553"/>
    <d v="2021-08-04T00:00:00"/>
    <x v="1"/>
    <s v="86561-91660-RB"/>
    <s v="L-D-1"/>
    <n v="3"/>
    <n v="12.95"/>
    <n v="38.849999999999994"/>
    <x v="0"/>
    <x v="2"/>
    <x v="3"/>
    <x v="3"/>
    <s v="Scranton"/>
    <x v="0"/>
    <x v="1"/>
    <m/>
    <m/>
    <m/>
  </r>
  <r>
    <s v="IPP-31994-879"/>
    <d v="2022-01-21T00:00:00"/>
    <x v="2"/>
    <s v="65223-29612-CB"/>
    <s v="E-D-0.5"/>
    <n v="3"/>
    <n v="7.29"/>
    <n v="21.87"/>
    <x v="1"/>
    <x v="2"/>
    <x v="1"/>
    <x v="4"/>
    <s v="Dayton"/>
    <x v="0"/>
    <x v="0"/>
    <m/>
    <m/>
    <m/>
  </r>
  <r>
    <s v="SNZ-65340-705"/>
    <d v="2022-05-20T00:00:00"/>
    <x v="2"/>
    <s v="21134-81676-FR"/>
    <s v="L-L-0.2"/>
    <n v="1"/>
    <n v="4.7549999999999999"/>
    <n v="4.7549999999999999"/>
    <x v="3"/>
    <x v="1"/>
    <x v="3"/>
    <x v="5"/>
    <s v="Kill"/>
    <x v="1"/>
    <x v="0"/>
    <m/>
    <m/>
    <m/>
  </r>
  <r>
    <s v="EZT-46571-659"/>
    <d v="2019-01-02T00:00:00"/>
    <x v="0"/>
    <s v="03396-68805-ZC"/>
    <s v="R-M-0.5"/>
    <n v="3"/>
    <n v="5.97"/>
    <n v="17.91"/>
    <x v="1"/>
    <x v="0"/>
    <x v="0"/>
    <x v="6"/>
    <s v="Los Angeles"/>
    <x v="0"/>
    <x v="1"/>
    <m/>
    <m/>
    <m/>
  </r>
  <r>
    <s v="NWQ-70061-912"/>
    <d v="2019-09-05T00:00:00"/>
    <x v="0"/>
    <s v="61021-27840-ZN"/>
    <s v="R-M-0.5"/>
    <n v="1"/>
    <n v="5.97"/>
    <n v="5.97"/>
    <x v="1"/>
    <x v="0"/>
    <x v="0"/>
    <x v="7"/>
    <s v="Los Angeles"/>
    <x v="0"/>
    <x v="1"/>
    <m/>
    <m/>
    <m/>
  </r>
  <r>
    <s v="BKK-47233-845"/>
    <d v="2021-03-08T00:00:00"/>
    <x v="1"/>
    <s v="76239-90137-UQ"/>
    <s v="A-D-1"/>
    <n v="4"/>
    <n v="9.9499999999999993"/>
    <n v="39.799999999999997"/>
    <x v="0"/>
    <x v="2"/>
    <x v="2"/>
    <x v="8"/>
    <s v="San Jose"/>
    <x v="0"/>
    <x v="1"/>
    <m/>
    <m/>
    <m/>
  </r>
  <r>
    <s v="VQR-01002-970"/>
    <d v="2020-10-28T00:00:00"/>
    <x v="3"/>
    <s v="49315-21985-BB"/>
    <s v="E-L-2.5"/>
    <n v="5"/>
    <n v="34.154999999999994"/>
    <n v="170.77499999999998"/>
    <x v="2"/>
    <x v="1"/>
    <x v="1"/>
    <x v="9"/>
    <s v="San Jose"/>
    <x v="0"/>
    <x v="0"/>
    <m/>
    <m/>
    <m/>
  </r>
  <r>
    <s v="SZW-48378-399"/>
    <d v="2022-07-02T00:00:00"/>
    <x v="2"/>
    <s v="34136-36674-OM"/>
    <s v="R-M-1"/>
    <n v="5"/>
    <n v="9.9499999999999993"/>
    <n v="49.75"/>
    <x v="0"/>
    <x v="0"/>
    <x v="0"/>
    <x v="10"/>
    <s v="Richmond"/>
    <x v="0"/>
    <x v="1"/>
    <m/>
    <m/>
    <m/>
  </r>
  <r>
    <s v="ITA-87418-783"/>
    <d v="2020-05-22T00:00:00"/>
    <x v="3"/>
    <s v="39396-12890-PE"/>
    <s v="R-D-2.5"/>
    <n v="2"/>
    <n v="20.584999999999997"/>
    <n v="41.169999999999995"/>
    <x v="2"/>
    <x v="2"/>
    <x v="0"/>
    <x v="11"/>
    <s v="Migrate"/>
    <x v="0"/>
    <x v="1"/>
    <m/>
    <m/>
    <m/>
  </r>
  <r>
    <s v="GNZ-46006-527"/>
    <d v="2022-04-05T00:00:00"/>
    <x v="2"/>
    <s v="95875-73336-RG"/>
    <s v="L-D-0.2"/>
    <n v="3"/>
    <n v="3.8849999999999998"/>
    <n v="11.654999999999999"/>
    <x v="3"/>
    <x v="2"/>
    <x v="3"/>
    <x v="12"/>
    <s v="Saint Louis"/>
    <x v="0"/>
    <x v="0"/>
    <m/>
    <m/>
    <m/>
  </r>
  <r>
    <s v="FYQ-78248-319"/>
    <d v="2022-06-07T00:00:00"/>
    <x v="2"/>
    <s v="25473-43727-BY"/>
    <s v="R-M-2.5"/>
    <n v="5"/>
    <n v="22.884999999999998"/>
    <n v="114.42499999999998"/>
    <x v="2"/>
    <x v="0"/>
    <x v="0"/>
    <x v="13"/>
    <s v="Philadelphia"/>
    <x v="0"/>
    <x v="1"/>
    <m/>
    <m/>
    <m/>
  </r>
  <r>
    <s v="VAU-44387-624"/>
    <d v="2019-03-20T00:00:00"/>
    <x v="0"/>
    <s v="99643-51048-IQ"/>
    <s v="A-M-0.2"/>
    <n v="6"/>
    <n v="3.375"/>
    <n v="20.25"/>
    <x v="3"/>
    <x v="0"/>
    <x v="2"/>
    <x v="14"/>
    <s v="Portland"/>
    <x v="0"/>
    <x v="1"/>
    <m/>
    <m/>
    <m/>
  </r>
  <r>
    <s v="RDW-33155-159"/>
    <d v="2019-10-19T00:00:00"/>
    <x v="0"/>
    <s v="62173-15287-CU"/>
    <s v="A-L-1"/>
    <n v="6"/>
    <n v="12.95"/>
    <n v="77.699999999999989"/>
    <x v="0"/>
    <x v="1"/>
    <x v="2"/>
    <x v="15"/>
    <s v="Houston"/>
    <x v="0"/>
    <x v="1"/>
    <m/>
    <m/>
    <m/>
  </r>
  <r>
    <s v="TDZ-59011-211"/>
    <d v="2019-06-13T00:00:00"/>
    <x v="0"/>
    <s v="57611-05522-ST"/>
    <s v="R-D-2.5"/>
    <n v="4"/>
    <n v="20.584999999999997"/>
    <n v="82.339999999999989"/>
    <x v="2"/>
    <x v="2"/>
    <x v="0"/>
    <x v="16"/>
    <s v="Caherconlish"/>
    <x v="1"/>
    <x v="0"/>
    <m/>
    <m/>
    <m/>
  </r>
  <r>
    <s v="IDU-25793-399"/>
    <d v="2020-12-04T00:00:00"/>
    <x v="3"/>
    <s v="76664-37050-DT"/>
    <s v="A-M-0.2"/>
    <n v="5"/>
    <n v="3.375"/>
    <n v="16.875"/>
    <x v="3"/>
    <x v="0"/>
    <x v="2"/>
    <x v="17"/>
    <s v="New York City"/>
    <x v="0"/>
    <x v="0"/>
    <m/>
    <m/>
    <m/>
  </r>
  <r>
    <s v="IDU-25793-399"/>
    <d v="2020-12-04T00:00:00"/>
    <x v="3"/>
    <s v="76664-37050-DT"/>
    <s v="E-D-0.2"/>
    <n v="4"/>
    <n v="3.645"/>
    <n v="14.58"/>
    <x v="3"/>
    <x v="2"/>
    <x v="1"/>
    <x v="17"/>
    <s v="New York City"/>
    <x v="0"/>
    <x v="0"/>
    <m/>
    <m/>
    <m/>
  </r>
  <r>
    <s v="NUO-20013-488"/>
    <d v="2020-12-04T00:00:00"/>
    <x v="3"/>
    <s v="03090-88267-BQ"/>
    <s v="A-D-0.2"/>
    <n v="6"/>
    <n v="2.9849999999999999"/>
    <n v="17.91"/>
    <x v="3"/>
    <x v="2"/>
    <x v="2"/>
    <x v="18"/>
    <s v="Grand Rapids"/>
    <x v="0"/>
    <x v="1"/>
    <m/>
    <m/>
    <m/>
  </r>
  <r>
    <s v="UQU-65630-479"/>
    <d v="2021-01-22T00:00:00"/>
    <x v="1"/>
    <s v="37651-47492-NC"/>
    <s v="R-M-2.5"/>
    <n v="4"/>
    <n v="22.884999999999998"/>
    <n v="91.539999999999992"/>
    <x v="2"/>
    <x v="0"/>
    <x v="0"/>
    <x v="19"/>
    <s v="Punta Gorda"/>
    <x v="0"/>
    <x v="0"/>
    <m/>
    <m/>
    <m/>
  </r>
  <r>
    <s v="FEO-11834-332"/>
    <d v="2022-02-11T00:00:00"/>
    <x v="2"/>
    <s v="95399-57205-HI"/>
    <s v="A-D-0.2"/>
    <n v="4"/>
    <n v="2.9849999999999999"/>
    <n v="11.94"/>
    <x v="3"/>
    <x v="2"/>
    <x v="2"/>
    <x v="20"/>
    <s v="Vancouver"/>
    <x v="0"/>
    <x v="0"/>
    <m/>
    <m/>
    <m/>
  </r>
  <r>
    <s v="TKY-71558-096"/>
    <d v="2021-09-15T00:00:00"/>
    <x v="1"/>
    <s v="24010-66714-HW"/>
    <s v="A-M-1"/>
    <n v="1"/>
    <n v="11.25"/>
    <n v="11.25"/>
    <x v="0"/>
    <x v="0"/>
    <x v="2"/>
    <x v="21"/>
    <s v="Englewood"/>
    <x v="0"/>
    <x v="1"/>
    <m/>
    <m/>
    <m/>
  </r>
  <r>
    <s v="OXY-65322-253"/>
    <d v="2020-10-24T00:00:00"/>
    <x v="3"/>
    <s v="07591-92789-UA"/>
    <s v="E-M-0.2"/>
    <n v="3"/>
    <n v="4.125"/>
    <n v="12.375"/>
    <x v="3"/>
    <x v="0"/>
    <x v="1"/>
    <x v="22"/>
    <s v="Punta Gorda"/>
    <x v="0"/>
    <x v="0"/>
    <m/>
    <m/>
    <m/>
  </r>
  <r>
    <s v="EVP-43500-491"/>
    <d v="2019-02-20T00:00:00"/>
    <x v="0"/>
    <s v="49231-44455-IC"/>
    <s v="A-M-0.5"/>
    <n v="4"/>
    <n v="6.75"/>
    <n v="27"/>
    <x v="1"/>
    <x v="0"/>
    <x v="2"/>
    <x v="23"/>
    <s v="Petaluma"/>
    <x v="0"/>
    <x v="0"/>
    <m/>
    <m/>
    <m/>
  </r>
  <r>
    <s v="WAG-26945-689"/>
    <d v="2019-10-08T00:00:00"/>
    <x v="0"/>
    <s v="50124-88608-EO"/>
    <s v="A-M-0.2"/>
    <n v="5"/>
    <n v="3.375"/>
    <n v="16.875"/>
    <x v="3"/>
    <x v="0"/>
    <x v="2"/>
    <x v="24"/>
    <s v="Tralee"/>
    <x v="1"/>
    <x v="1"/>
    <m/>
    <m/>
    <m/>
  </r>
  <r>
    <s v="CHE-78995-767"/>
    <d v="2022-08-02T00:00:00"/>
    <x v="2"/>
    <s v="00888-74814-UZ"/>
    <s v="A-D-0.5"/>
    <n v="3"/>
    <n v="5.97"/>
    <n v="17.91"/>
    <x v="1"/>
    <x v="2"/>
    <x v="2"/>
    <x v="25"/>
    <s v="Clonskeagh"/>
    <x v="1"/>
    <x v="1"/>
    <m/>
    <m/>
    <m/>
  </r>
  <r>
    <s v="RYZ-14633-602"/>
    <d v="2019-02-20T00:00:00"/>
    <x v="0"/>
    <s v="14158-30713-OB"/>
    <s v="A-D-1"/>
    <n v="4"/>
    <n v="9.9499999999999993"/>
    <n v="39.799999999999997"/>
    <x v="0"/>
    <x v="2"/>
    <x v="2"/>
    <x v="26"/>
    <s v="Rathwire"/>
    <x v="1"/>
    <x v="0"/>
    <m/>
    <m/>
    <m/>
  </r>
  <r>
    <s v="WOQ-36015-429"/>
    <d v="2021-09-25T00:00:00"/>
    <x v="1"/>
    <s v="51427-89175-QJ"/>
    <s v="L-M-0.2"/>
    <n v="5"/>
    <n v="4.3650000000000002"/>
    <n v="21.825000000000003"/>
    <x v="3"/>
    <x v="0"/>
    <x v="3"/>
    <x v="27"/>
    <s v="Aurora"/>
    <x v="0"/>
    <x v="1"/>
    <m/>
    <m/>
    <m/>
  </r>
  <r>
    <s v="WOQ-36015-429"/>
    <d v="2021-09-25T00:00:00"/>
    <x v="1"/>
    <s v="51427-89175-QJ"/>
    <s v="A-D-0.5"/>
    <n v="6"/>
    <n v="5.97"/>
    <n v="35.82"/>
    <x v="1"/>
    <x v="2"/>
    <x v="2"/>
    <x v="27"/>
    <s v="Aurora"/>
    <x v="0"/>
    <x v="1"/>
    <m/>
    <m/>
    <m/>
  </r>
  <r>
    <s v="WOQ-36015-429"/>
    <d v="2021-09-25T00:00:00"/>
    <x v="1"/>
    <s v="51427-89175-QJ"/>
    <s v="L-M-0.5"/>
    <n v="6"/>
    <n v="8.73"/>
    <n v="52.38"/>
    <x v="1"/>
    <x v="0"/>
    <x v="3"/>
    <x v="27"/>
    <s v="Aurora"/>
    <x v="0"/>
    <x v="1"/>
    <m/>
    <m/>
    <m/>
  </r>
  <r>
    <s v="SCT-60553-454"/>
    <d v="2021-07-17T00:00:00"/>
    <x v="1"/>
    <s v="39123-12846-YJ"/>
    <s v="L-L-0.2"/>
    <n v="5"/>
    <n v="4.7549999999999999"/>
    <n v="23.774999999999999"/>
    <x v="3"/>
    <x v="1"/>
    <x v="3"/>
    <x v="28"/>
    <s v="Grand Forks"/>
    <x v="0"/>
    <x v="1"/>
    <m/>
    <m/>
    <m/>
  </r>
  <r>
    <s v="GFK-52063-244"/>
    <d v="2020-06-29T00:00:00"/>
    <x v="3"/>
    <s v="44981-99666-XB"/>
    <s v="L-L-0.5"/>
    <n v="6"/>
    <n v="9.51"/>
    <n v="57.06"/>
    <x v="1"/>
    <x v="1"/>
    <x v="3"/>
    <x v="29"/>
    <s v="Upton"/>
    <x v="2"/>
    <x v="0"/>
    <m/>
    <m/>
    <m/>
  </r>
  <r>
    <s v="AMM-79521-378"/>
    <d v="2021-06-01T00:00:00"/>
    <x v="1"/>
    <s v="24825-51803-CQ"/>
    <s v="A-D-0.5"/>
    <n v="6"/>
    <n v="5.97"/>
    <n v="35.82"/>
    <x v="1"/>
    <x v="2"/>
    <x v="2"/>
    <x v="30"/>
    <s v="Charleston"/>
    <x v="0"/>
    <x v="1"/>
    <m/>
    <m/>
    <m/>
  </r>
  <r>
    <s v="QUQ-90580-772"/>
    <d v="2021-02-06T00:00:00"/>
    <x v="1"/>
    <s v="77634-13918-GJ"/>
    <s v="L-M-0.2"/>
    <n v="2"/>
    <n v="4.3650000000000002"/>
    <n v="8.73"/>
    <x v="3"/>
    <x v="0"/>
    <x v="3"/>
    <x v="31"/>
    <s v="Little Rock"/>
    <x v="0"/>
    <x v="1"/>
    <m/>
    <m/>
    <m/>
  </r>
  <r>
    <s v="LGD-24408-274"/>
    <d v="2019-04-25T00:00:00"/>
    <x v="0"/>
    <s v="13694-25001-LX"/>
    <s v="L-L-0.5"/>
    <n v="3"/>
    <n v="9.51"/>
    <n v="28.53"/>
    <x v="1"/>
    <x v="1"/>
    <x v="3"/>
    <x v="32"/>
    <s v="Denver"/>
    <x v="0"/>
    <x v="1"/>
    <m/>
    <m/>
    <m/>
  </r>
  <r>
    <s v="HCT-95608-959"/>
    <d v="2020-04-25T00:00:00"/>
    <x v="3"/>
    <s v="08523-01791-TI"/>
    <s v="R-M-2.5"/>
    <n v="5"/>
    <n v="22.884999999999998"/>
    <n v="114.42499999999998"/>
    <x v="2"/>
    <x v="0"/>
    <x v="0"/>
    <x v="33"/>
    <s v="Minneapolis"/>
    <x v="0"/>
    <x v="1"/>
    <m/>
    <m/>
    <m/>
  </r>
  <r>
    <s v="OFX-99147-470"/>
    <d v="2021-11-24T00:00:00"/>
    <x v="1"/>
    <s v="49860-68865-AB"/>
    <s v="R-M-1"/>
    <n v="6"/>
    <n v="9.9499999999999993"/>
    <n v="59.699999999999996"/>
    <x v="0"/>
    <x v="0"/>
    <x v="0"/>
    <x v="34"/>
    <s v="Tucson"/>
    <x v="0"/>
    <x v="0"/>
    <m/>
    <m/>
    <m/>
  </r>
  <r>
    <s v="LUO-37559-016"/>
    <d v="2021-04-19T00:00:00"/>
    <x v="1"/>
    <s v="21240-83132-SP"/>
    <s v="L-M-1"/>
    <n v="3"/>
    <n v="14.55"/>
    <n v="43.650000000000006"/>
    <x v="0"/>
    <x v="0"/>
    <x v="3"/>
    <x v="35"/>
    <s v="New Orleans"/>
    <x v="0"/>
    <x v="1"/>
    <m/>
    <m/>
    <m/>
  </r>
  <r>
    <s v="XWC-20610-167"/>
    <d v="2022-07-07T00:00:00"/>
    <x v="2"/>
    <s v="08350-81623-TF"/>
    <s v="E-D-0.2"/>
    <n v="2"/>
    <n v="3.645"/>
    <n v="7.29"/>
    <x v="3"/>
    <x v="2"/>
    <x v="1"/>
    <x v="36"/>
    <s v="Hartford"/>
    <x v="0"/>
    <x v="0"/>
    <m/>
    <m/>
    <m/>
  </r>
  <r>
    <s v="GPU-79113-136"/>
    <d v="2019-05-22T00:00:00"/>
    <x v="0"/>
    <s v="73284-01385-SJ"/>
    <s v="R-D-0.2"/>
    <n v="3"/>
    <n v="2.6849999999999996"/>
    <n v="8.0549999999999997"/>
    <x v="3"/>
    <x v="2"/>
    <x v="0"/>
    <x v="37"/>
    <s v="Ogden"/>
    <x v="0"/>
    <x v="0"/>
    <m/>
    <m/>
    <m/>
  </r>
  <r>
    <s v="ULR-52653-960"/>
    <d v="2021-10-04T00:00:00"/>
    <x v="1"/>
    <s v="04152-34436-IE"/>
    <s v="L-L-2.5"/>
    <n v="2"/>
    <n v="36.454999999999998"/>
    <n v="72.91"/>
    <x v="2"/>
    <x v="1"/>
    <x v="3"/>
    <x v="38"/>
    <s v="Boston"/>
    <x v="0"/>
    <x v="1"/>
    <m/>
    <m/>
    <m/>
  </r>
  <r>
    <s v="HPI-42308-142"/>
    <d v="2020-04-11T00:00:00"/>
    <x v="3"/>
    <s v="06631-86965-XP"/>
    <s v="E-M-0.5"/>
    <n v="2"/>
    <n v="8.25"/>
    <n v="16.5"/>
    <x v="1"/>
    <x v="0"/>
    <x v="1"/>
    <x v="39"/>
    <s v="Rochester"/>
    <x v="0"/>
    <x v="0"/>
    <m/>
    <m/>
    <m/>
  </r>
  <r>
    <s v="XHI-30227-581"/>
    <d v="2022-01-31T00:00:00"/>
    <x v="2"/>
    <s v="54619-08558-ZU"/>
    <s v="L-D-2.5"/>
    <n v="6"/>
    <n v="29.784999999999997"/>
    <n v="178.70999999999998"/>
    <x v="2"/>
    <x v="2"/>
    <x v="3"/>
    <x v="40"/>
    <s v="Bronx"/>
    <x v="0"/>
    <x v="1"/>
    <m/>
    <m/>
    <m/>
  </r>
  <r>
    <s v="DJH-05202-380"/>
    <d v="2019-11-07T00:00:00"/>
    <x v="0"/>
    <s v="85589-17020-CX"/>
    <s v="E-M-2.5"/>
    <n v="2"/>
    <n v="31.624999999999996"/>
    <n v="63.249999999999993"/>
    <x v="2"/>
    <x v="0"/>
    <x v="1"/>
    <x v="41"/>
    <s v="Birmingham"/>
    <x v="0"/>
    <x v="0"/>
    <m/>
    <m/>
    <m/>
  </r>
  <r>
    <s v="VMW-26889-781"/>
    <d v="2019-06-28T00:00:00"/>
    <x v="0"/>
    <s v="36078-91009-WU"/>
    <s v="A-L-0.2"/>
    <n v="2"/>
    <n v="3.8849999999999998"/>
    <n v="7.77"/>
    <x v="3"/>
    <x v="1"/>
    <x v="2"/>
    <x v="42"/>
    <s v="San Bernardino"/>
    <x v="0"/>
    <x v="0"/>
    <m/>
    <m/>
    <m/>
  </r>
  <r>
    <s v="DBU-81099-586"/>
    <d v="2020-09-11T00:00:00"/>
    <x v="3"/>
    <s v="15770-27099-GX"/>
    <s v="A-D-2.5"/>
    <n v="4"/>
    <n v="22.884999999999998"/>
    <n v="91.539999999999992"/>
    <x v="2"/>
    <x v="2"/>
    <x v="2"/>
    <x v="43"/>
    <s v="Norfolk"/>
    <x v="0"/>
    <x v="1"/>
    <m/>
    <m/>
    <m/>
  </r>
  <r>
    <s v="PQA-54820-810"/>
    <d v="2022-08-17T00:00:00"/>
    <x v="2"/>
    <s v="91460-04823-BX"/>
    <s v="A-L-1"/>
    <n v="3"/>
    <n v="12.95"/>
    <n v="38.849999999999994"/>
    <x v="0"/>
    <x v="1"/>
    <x v="2"/>
    <x v="44"/>
    <s v="Washington"/>
    <x v="0"/>
    <x v="1"/>
    <m/>
    <m/>
    <m/>
  </r>
  <r>
    <s v="XKB-41924-202"/>
    <d v="2022-08-19T00:00:00"/>
    <x v="2"/>
    <s v="45089-52817-WN"/>
    <s v="L-D-0.5"/>
    <n v="2"/>
    <n v="7.77"/>
    <n v="15.54"/>
    <x v="1"/>
    <x v="2"/>
    <x v="3"/>
    <x v="45"/>
    <s v="Fort Lauderdale"/>
    <x v="0"/>
    <x v="1"/>
    <m/>
    <m/>
    <m/>
  </r>
  <r>
    <s v="DWZ-69106-473"/>
    <d v="2019-05-15T00:00:00"/>
    <x v="0"/>
    <s v="76447-50326-IC"/>
    <s v="L-L-2.5"/>
    <n v="4"/>
    <n v="36.454999999999998"/>
    <n v="145.82"/>
    <x v="2"/>
    <x v="1"/>
    <x v="3"/>
    <x v="46"/>
    <s v="Crumlin"/>
    <x v="1"/>
    <x v="0"/>
    <m/>
    <m/>
    <m/>
  </r>
  <r>
    <s v="YHV-68700-050"/>
    <d v="2019-09-11T00:00:00"/>
    <x v="0"/>
    <s v="26333-67911-OL"/>
    <s v="R-M-0.5"/>
    <n v="5"/>
    <n v="5.97"/>
    <n v="29.849999999999998"/>
    <x v="1"/>
    <x v="0"/>
    <x v="0"/>
    <x v="47"/>
    <s v="Kinloch"/>
    <x v="2"/>
    <x v="1"/>
    <m/>
    <m/>
    <m/>
  </r>
  <r>
    <s v="YHV-68700-050"/>
    <d v="2019-09-11T00:00:00"/>
    <x v="0"/>
    <s v="26333-67911-OL"/>
    <s v="L-L-2.5"/>
    <n v="2"/>
    <n v="36.454999999999998"/>
    <n v="72.91"/>
    <x v="2"/>
    <x v="1"/>
    <x v="3"/>
    <x v="47"/>
    <s v="Kinloch"/>
    <x v="2"/>
    <x v="1"/>
    <m/>
    <m/>
    <m/>
  </r>
  <r>
    <s v="KRB-88066-642"/>
    <d v="2021-03-16T00:00:00"/>
    <x v="1"/>
    <s v="22107-86640-SB"/>
    <s v="L-M-1"/>
    <n v="5"/>
    <n v="14.55"/>
    <n v="72.75"/>
    <x v="0"/>
    <x v="0"/>
    <x v="3"/>
    <x v="48"/>
    <s v="Toledo"/>
    <x v="0"/>
    <x v="1"/>
    <m/>
    <m/>
    <m/>
  </r>
  <r>
    <s v="LQU-08404-173"/>
    <d v="2020-12-03T00:00:00"/>
    <x v="3"/>
    <s v="09960-34242-LZ"/>
    <s v="L-L-1"/>
    <n v="3"/>
    <n v="15.85"/>
    <n v="47.55"/>
    <x v="0"/>
    <x v="1"/>
    <x v="3"/>
    <x v="49"/>
    <s v="Trenton"/>
    <x v="0"/>
    <x v="1"/>
    <m/>
    <m/>
    <m/>
  </r>
  <r>
    <s v="CWK-60159-881"/>
    <d v="2020-01-27T00:00:00"/>
    <x v="3"/>
    <s v="04671-85591-RT"/>
    <s v="E-D-0.2"/>
    <n v="3"/>
    <n v="3.645"/>
    <n v="10.935"/>
    <x v="3"/>
    <x v="2"/>
    <x v="1"/>
    <x v="50"/>
    <s v="Tampa"/>
    <x v="0"/>
    <x v="0"/>
    <m/>
    <m/>
    <m/>
  </r>
  <r>
    <s v="EEG-74197-843"/>
    <d v="2022-07-17T00:00:00"/>
    <x v="2"/>
    <s v="25729-68859-UA"/>
    <s v="E-L-1"/>
    <n v="4"/>
    <n v="14.85"/>
    <n v="59.4"/>
    <x v="0"/>
    <x v="1"/>
    <x v="1"/>
    <x v="51"/>
    <s v="Pensacola"/>
    <x v="0"/>
    <x v="1"/>
    <m/>
    <m/>
    <m/>
  </r>
  <r>
    <s v="UCZ-59708-525"/>
    <d v="2022-03-04T00:00:00"/>
    <x v="2"/>
    <s v="05501-86351-NX"/>
    <s v="L-D-2.5"/>
    <n v="3"/>
    <n v="29.784999999999997"/>
    <n v="89.35499999999999"/>
    <x v="2"/>
    <x v="2"/>
    <x v="3"/>
    <x v="52"/>
    <s v="Zephyrhills"/>
    <x v="0"/>
    <x v="0"/>
    <m/>
    <m/>
    <m/>
  </r>
  <r>
    <s v="HUB-47311-849"/>
    <d v="2021-12-07T00:00:00"/>
    <x v="1"/>
    <s v="04521-04300-OK"/>
    <s v="L-M-0.5"/>
    <n v="3"/>
    <n v="8.73"/>
    <n v="26.19"/>
    <x v="1"/>
    <x v="0"/>
    <x v="3"/>
    <x v="53"/>
    <s v="Saint Paul"/>
    <x v="0"/>
    <x v="0"/>
    <m/>
    <m/>
    <m/>
  </r>
  <r>
    <s v="WYM-17686-694"/>
    <d v="2021-02-25T00:00:00"/>
    <x v="1"/>
    <s v="58689-55264-VK"/>
    <s v="A-D-2.5"/>
    <n v="5"/>
    <n v="22.884999999999998"/>
    <n v="114.42499999999998"/>
    <x v="2"/>
    <x v="2"/>
    <x v="2"/>
    <x v="54"/>
    <s v="Fort Wayne"/>
    <x v="0"/>
    <x v="1"/>
    <m/>
    <m/>
    <m/>
  </r>
  <r>
    <s v="ZYQ-15797-695"/>
    <d v="2019-02-25T00:00:00"/>
    <x v="0"/>
    <s v="79436-73011-MM"/>
    <s v="R-D-0.5"/>
    <n v="5"/>
    <n v="5.3699999999999992"/>
    <n v="26.849999999999994"/>
    <x v="1"/>
    <x v="2"/>
    <x v="0"/>
    <x v="55"/>
    <s v="Wootton"/>
    <x v="2"/>
    <x v="0"/>
    <m/>
    <m/>
    <m/>
  </r>
  <r>
    <s v="EEJ-16185-108"/>
    <d v="2019-02-09T00:00:00"/>
    <x v="0"/>
    <s v="65552-60476-KY"/>
    <s v="L-L-0.2"/>
    <n v="5"/>
    <n v="4.7549999999999999"/>
    <n v="23.774999999999999"/>
    <x v="3"/>
    <x v="1"/>
    <x v="3"/>
    <x v="56"/>
    <s v="Naples"/>
    <x v="0"/>
    <x v="0"/>
    <m/>
    <m/>
    <m/>
  </r>
  <r>
    <s v="RWR-77888-800"/>
    <d v="2020-02-07T00:00:00"/>
    <x v="3"/>
    <s v="69904-02729-YS"/>
    <s v="A-M-0.5"/>
    <n v="1"/>
    <n v="6.75"/>
    <n v="6.75"/>
    <x v="1"/>
    <x v="0"/>
    <x v="2"/>
    <x v="57"/>
    <s v="Chicago"/>
    <x v="0"/>
    <x v="1"/>
    <m/>
    <m/>
    <m/>
  </r>
  <r>
    <s v="LHN-75209-742"/>
    <d v="2020-03-23T00:00:00"/>
    <x v="3"/>
    <s v="01433-04270-AX"/>
    <s v="R-M-0.5"/>
    <n v="6"/>
    <n v="5.97"/>
    <n v="35.82"/>
    <x v="1"/>
    <x v="0"/>
    <x v="0"/>
    <x v="58"/>
    <s v="Newark"/>
    <x v="0"/>
    <x v="0"/>
    <m/>
    <m/>
    <m/>
  </r>
  <r>
    <s v="TIR-71396-998"/>
    <d v="2022-03-06T00:00:00"/>
    <x v="2"/>
    <s v="14204-14186-LA"/>
    <s v="R-D-2.5"/>
    <n v="4"/>
    <n v="20.584999999999997"/>
    <n v="82.339999999999989"/>
    <x v="2"/>
    <x v="2"/>
    <x v="0"/>
    <x v="59"/>
    <s v="Vienna"/>
    <x v="0"/>
    <x v="0"/>
    <m/>
    <m/>
    <m/>
  </r>
  <r>
    <s v="RXF-37618-213"/>
    <d v="2022-04-15T00:00:00"/>
    <x v="2"/>
    <s v="32948-34398-HC"/>
    <s v="R-L-0.5"/>
    <n v="1"/>
    <n v="7.169999999999999"/>
    <n v="7.169999999999999"/>
    <x v="1"/>
    <x v="1"/>
    <x v="0"/>
    <x v="60"/>
    <s v="Fort Worth"/>
    <x v="0"/>
    <x v="0"/>
    <m/>
    <m/>
    <m/>
  </r>
  <r>
    <s v="ANM-16388-634"/>
    <d v="2021-11-19T00:00:00"/>
    <x v="1"/>
    <s v="77343-52608-FF"/>
    <s v="L-L-0.2"/>
    <n v="2"/>
    <n v="4.7549999999999999"/>
    <n v="9.51"/>
    <x v="3"/>
    <x v="1"/>
    <x v="3"/>
    <x v="61"/>
    <s v="Burbank"/>
    <x v="0"/>
    <x v="1"/>
    <m/>
    <m/>
    <m/>
  </r>
  <r>
    <s v="WYL-29300-070"/>
    <d v="2019-10-16T00:00:00"/>
    <x v="0"/>
    <s v="42770-36274-QA"/>
    <s v="R-M-0.2"/>
    <n v="1"/>
    <n v="2.9849999999999999"/>
    <n v="2.9849999999999999"/>
    <x v="3"/>
    <x v="0"/>
    <x v="0"/>
    <x v="62"/>
    <s v="Kingsport"/>
    <x v="0"/>
    <x v="1"/>
    <m/>
    <m/>
    <m/>
  </r>
  <r>
    <s v="JHW-74554-805"/>
    <d v="2019-11-26T00:00:00"/>
    <x v="0"/>
    <s v="14103-58987-ZU"/>
    <s v="R-M-1"/>
    <n v="6"/>
    <n v="9.9499999999999993"/>
    <n v="59.699999999999996"/>
    <x v="0"/>
    <x v="0"/>
    <x v="0"/>
    <x v="63"/>
    <s v="Liverpool"/>
    <x v="2"/>
    <x v="0"/>
    <m/>
    <m/>
    <m/>
  </r>
  <r>
    <s v="KYS-27063-603"/>
    <d v="2019-06-30T00:00:00"/>
    <x v="0"/>
    <s v="69958-32065-SW"/>
    <s v="E-L-2.5"/>
    <n v="4"/>
    <n v="34.154999999999994"/>
    <n v="136.61999999999998"/>
    <x v="2"/>
    <x v="1"/>
    <x v="1"/>
    <x v="64"/>
    <s v="Columbus"/>
    <x v="0"/>
    <x v="1"/>
    <m/>
    <m/>
    <m/>
  </r>
  <r>
    <s v="GAZ-58626-277"/>
    <d v="2021-01-04T00:00:00"/>
    <x v="1"/>
    <s v="69533-84907-FA"/>
    <s v="L-L-0.2"/>
    <n v="2"/>
    <n v="4.7549999999999999"/>
    <n v="9.51"/>
    <x v="3"/>
    <x v="1"/>
    <x v="3"/>
    <x v="65"/>
    <s v="Newmarket on Fergus"/>
    <x v="1"/>
    <x v="1"/>
    <m/>
    <m/>
    <m/>
  </r>
  <r>
    <s v="RPJ-37787-335"/>
    <d v="2020-10-27T00:00:00"/>
    <x v="3"/>
    <s v="76005-95461-CI"/>
    <s v="A-M-2.5"/>
    <n v="3"/>
    <n v="25.874999999999996"/>
    <n v="77.624999999999986"/>
    <x v="2"/>
    <x v="0"/>
    <x v="2"/>
    <x v="66"/>
    <s v="New Orleans"/>
    <x v="0"/>
    <x v="1"/>
    <m/>
    <m/>
    <m/>
  </r>
  <r>
    <s v="LEF-83057-763"/>
    <d v="2021-06-15T00:00:00"/>
    <x v="1"/>
    <s v="15395-90855-VB"/>
    <s v="L-M-0.2"/>
    <n v="5"/>
    <n v="4.3650000000000002"/>
    <n v="21.825000000000003"/>
    <x v="3"/>
    <x v="0"/>
    <x v="3"/>
    <x v="67"/>
    <s v="Charlotte"/>
    <x v="0"/>
    <x v="0"/>
    <m/>
    <m/>
    <m/>
  </r>
  <r>
    <s v="RPW-36123-215"/>
    <d v="2021-07-19T00:00:00"/>
    <x v="1"/>
    <s v="80640-45811-LB"/>
    <s v="E-L-0.5"/>
    <n v="2"/>
    <n v="8.91"/>
    <n v="17.82"/>
    <x v="1"/>
    <x v="1"/>
    <x v="1"/>
    <x v="68"/>
    <s v="Springfield"/>
    <x v="0"/>
    <x v="0"/>
    <m/>
    <m/>
    <m/>
  </r>
  <r>
    <s v="WLL-59044-117"/>
    <d v="2021-07-23T00:00:00"/>
    <x v="1"/>
    <s v="28476-04082-GR"/>
    <s v="R-D-1"/>
    <n v="6"/>
    <n v="8.9499999999999993"/>
    <n v="53.699999999999996"/>
    <x v="0"/>
    <x v="2"/>
    <x v="0"/>
    <x v="69"/>
    <s v="Listowel"/>
    <x v="1"/>
    <x v="0"/>
    <m/>
    <m/>
    <m/>
  </r>
  <r>
    <s v="AWT-22827-563"/>
    <d v="2020-01-25T00:00:00"/>
    <x v="3"/>
    <s v="12018-75670-EU"/>
    <s v="R-L-0.2"/>
    <n v="1"/>
    <n v="3.5849999999999995"/>
    <n v="3.5849999999999995"/>
    <x v="3"/>
    <x v="1"/>
    <x v="0"/>
    <x v="70"/>
    <s v="Moycullen"/>
    <x v="1"/>
    <x v="0"/>
    <m/>
    <m/>
    <m/>
  </r>
  <r>
    <s v="QLM-07145-668"/>
    <d v="2019-05-09T00:00:00"/>
    <x v="0"/>
    <s v="86437-17399-FK"/>
    <s v="E-D-0.2"/>
    <n v="2"/>
    <n v="3.645"/>
    <n v="7.29"/>
    <x v="3"/>
    <x v="2"/>
    <x v="1"/>
    <x v="71"/>
    <s v="Midland"/>
    <x v="0"/>
    <x v="1"/>
    <m/>
    <m/>
    <m/>
  </r>
  <r>
    <s v="HVQ-64398-930"/>
    <d v="2020-03-30T00:00:00"/>
    <x v="3"/>
    <s v="62979-53167-ML"/>
    <s v="A-M-0.5"/>
    <n v="6"/>
    <n v="6.75"/>
    <n v="40.5"/>
    <x v="1"/>
    <x v="0"/>
    <x v="2"/>
    <x v="72"/>
    <s v="Dallas"/>
    <x v="0"/>
    <x v="0"/>
    <m/>
    <m/>
    <m/>
  </r>
  <r>
    <s v="WRT-40778-247"/>
    <d v="2022-03-13T00:00:00"/>
    <x v="2"/>
    <s v="54810-81899-HL"/>
    <s v="R-L-1"/>
    <n v="4"/>
    <n v="11.95"/>
    <n v="47.8"/>
    <x v="0"/>
    <x v="1"/>
    <x v="0"/>
    <x v="73"/>
    <s v="Dulles"/>
    <x v="0"/>
    <x v="1"/>
    <m/>
    <m/>
    <m/>
  </r>
  <r>
    <s v="SUB-13006-125"/>
    <d v="2019-04-17T00:00:00"/>
    <x v="0"/>
    <s v="26103-41504-IB"/>
    <s v="A-L-0.5"/>
    <n v="5"/>
    <n v="7.77"/>
    <n v="38.849999999999994"/>
    <x v="1"/>
    <x v="1"/>
    <x v="2"/>
    <x v="74"/>
    <s v="Oakland"/>
    <x v="0"/>
    <x v="0"/>
    <m/>
    <m/>
    <m/>
  </r>
  <r>
    <s v="CQM-49696-263"/>
    <d v="2019-10-25T00:00:00"/>
    <x v="0"/>
    <s v="76534-45229-SG"/>
    <s v="L-L-2.5"/>
    <n v="3"/>
    <n v="36.454999999999998"/>
    <n v="109.36499999999999"/>
    <x v="2"/>
    <x v="1"/>
    <x v="3"/>
    <x v="75"/>
    <s v="Colorado Springs"/>
    <x v="0"/>
    <x v="0"/>
    <m/>
    <m/>
    <m/>
  </r>
  <r>
    <s v="KXN-85094-246"/>
    <d v="2019-09-13T00:00:00"/>
    <x v="0"/>
    <s v="81744-27332-RR"/>
    <s v="L-M-2.5"/>
    <n v="3"/>
    <n v="33.464999999999996"/>
    <n v="100.39499999999998"/>
    <x v="2"/>
    <x v="0"/>
    <x v="3"/>
    <x v="76"/>
    <s v="Adare"/>
    <x v="1"/>
    <x v="0"/>
    <m/>
    <m/>
    <m/>
  </r>
  <r>
    <s v="XOQ-12405-419"/>
    <d v="2020-04-12T00:00:00"/>
    <x v="3"/>
    <s v="91513-75657-PH"/>
    <s v="R-D-2.5"/>
    <n v="4"/>
    <n v="20.584999999999997"/>
    <n v="82.339999999999989"/>
    <x v="2"/>
    <x v="2"/>
    <x v="0"/>
    <x v="77"/>
    <s v="Buffalo"/>
    <x v="0"/>
    <x v="0"/>
    <m/>
    <m/>
    <m/>
  </r>
  <r>
    <s v="HYF-10254-369"/>
    <d v="2019-11-14T00:00:00"/>
    <x v="0"/>
    <s v="30373-66619-CB"/>
    <s v="L-L-0.5"/>
    <n v="1"/>
    <n v="9.51"/>
    <n v="9.51"/>
    <x v="1"/>
    <x v="1"/>
    <x v="3"/>
    <x v="78"/>
    <s v="Fresno"/>
    <x v="0"/>
    <x v="1"/>
    <m/>
    <m/>
    <m/>
  </r>
  <r>
    <s v="XXJ-47000-307"/>
    <d v="2019-07-18T00:00:00"/>
    <x v="0"/>
    <s v="31582-23562-FM"/>
    <s v="A-L-2.5"/>
    <n v="3"/>
    <n v="29.784999999999997"/>
    <n v="89.35499999999999"/>
    <x v="2"/>
    <x v="1"/>
    <x v="2"/>
    <x v="79"/>
    <s v="Fort Worth"/>
    <x v="0"/>
    <x v="1"/>
    <m/>
    <m/>
    <m/>
  </r>
  <r>
    <s v="XXJ-47000-307"/>
    <d v="2019-07-18T00:00:00"/>
    <x v="0"/>
    <s v="31582-23562-FM"/>
    <s v="A-D-0.2"/>
    <n v="4"/>
    <n v="2.9849999999999999"/>
    <n v="11.94"/>
    <x v="3"/>
    <x v="2"/>
    <x v="2"/>
    <x v="79"/>
    <s v="Fort Worth"/>
    <x v="0"/>
    <x v="1"/>
    <m/>
    <m/>
    <m/>
  </r>
  <r>
    <s v="ZDK-82166-357"/>
    <d v="2021-04-03T00:00:00"/>
    <x v="1"/>
    <s v="81431-12577-VD"/>
    <s v="A-M-1"/>
    <n v="3"/>
    <n v="11.25"/>
    <n v="33.75"/>
    <x v="0"/>
    <x v="0"/>
    <x v="2"/>
    <x v="80"/>
    <s v="Beaumont"/>
    <x v="0"/>
    <x v="1"/>
    <m/>
    <m/>
    <m/>
  </r>
  <r>
    <s v="IHN-19982-362"/>
    <d v="2021-03-29T00:00:00"/>
    <x v="1"/>
    <s v="68894-91205-MP"/>
    <s v="R-L-1"/>
    <n v="3"/>
    <n v="11.95"/>
    <n v="35.849999999999994"/>
    <x v="0"/>
    <x v="1"/>
    <x v="0"/>
    <x v="81"/>
    <s v="Reno"/>
    <x v="0"/>
    <x v="1"/>
    <m/>
    <m/>
    <m/>
  </r>
  <r>
    <s v="VMT-10030-889"/>
    <d v="2021-12-15T00:00:00"/>
    <x v="1"/>
    <s v="87602-55754-VN"/>
    <s v="A-L-1"/>
    <n v="6"/>
    <n v="12.95"/>
    <n v="77.699999999999989"/>
    <x v="0"/>
    <x v="1"/>
    <x v="2"/>
    <x v="82"/>
    <s v="Kansas City"/>
    <x v="0"/>
    <x v="1"/>
    <m/>
    <m/>
    <m/>
  </r>
  <r>
    <s v="NHL-11063-100"/>
    <d v="2020-05-20T00:00:00"/>
    <x v="3"/>
    <s v="39181-35745-WH"/>
    <s v="A-L-1"/>
    <n v="4"/>
    <n v="12.95"/>
    <n v="51.8"/>
    <x v="0"/>
    <x v="1"/>
    <x v="2"/>
    <x v="83"/>
    <s v="Crumlin"/>
    <x v="1"/>
    <x v="0"/>
    <m/>
    <m/>
    <m/>
  </r>
  <r>
    <s v="ROV-87448-086"/>
    <d v="2020-11-02T00:00:00"/>
    <x v="3"/>
    <s v="30381-64762-NG"/>
    <s v="A-M-2.5"/>
    <n v="4"/>
    <n v="25.874999999999996"/>
    <n v="103.49999999999999"/>
    <x v="2"/>
    <x v="0"/>
    <x v="2"/>
    <x v="84"/>
    <s v="Corona"/>
    <x v="0"/>
    <x v="1"/>
    <m/>
    <m/>
    <m/>
  </r>
  <r>
    <s v="DGY-35773-612"/>
    <d v="2020-07-25T00:00:00"/>
    <x v="3"/>
    <s v="17503-27693-ZH"/>
    <s v="E-L-1"/>
    <n v="3"/>
    <n v="14.85"/>
    <n v="44.55"/>
    <x v="0"/>
    <x v="1"/>
    <x v="1"/>
    <x v="85"/>
    <s v="Austin"/>
    <x v="0"/>
    <x v="0"/>
    <m/>
    <m/>
    <m/>
  </r>
  <r>
    <s v="YWH-50638-556"/>
    <d v="2019-03-14T00:00:00"/>
    <x v="0"/>
    <s v="89442-35633-HJ"/>
    <s v="E-L-0.5"/>
    <n v="4"/>
    <n v="8.91"/>
    <n v="35.64"/>
    <x v="1"/>
    <x v="1"/>
    <x v="1"/>
    <x v="86"/>
    <s v="Normanton"/>
    <x v="2"/>
    <x v="0"/>
    <m/>
    <m/>
    <m/>
  </r>
  <r>
    <s v="ISL-11200-600"/>
    <d v="2020-07-02T00:00:00"/>
    <x v="3"/>
    <s v="13654-85265-IL"/>
    <s v="A-D-0.2"/>
    <n v="6"/>
    <n v="2.9849999999999999"/>
    <n v="17.91"/>
    <x v="3"/>
    <x v="2"/>
    <x v="2"/>
    <x v="87"/>
    <s v="Charlesland"/>
    <x v="1"/>
    <x v="0"/>
    <m/>
    <m/>
    <m/>
  </r>
  <r>
    <s v="LBZ-75997-047"/>
    <d v="2019-12-17T00:00:00"/>
    <x v="0"/>
    <s v="40946-22090-FP"/>
    <s v="A-M-2.5"/>
    <n v="6"/>
    <n v="25.874999999999996"/>
    <n v="155.24999999999997"/>
    <x v="2"/>
    <x v="0"/>
    <x v="2"/>
    <x v="88"/>
    <s v="Fresno"/>
    <x v="0"/>
    <x v="1"/>
    <m/>
    <m/>
    <m/>
  </r>
  <r>
    <s v="EUH-08089-954"/>
    <d v="2020-12-06T00:00:00"/>
    <x v="3"/>
    <s v="29050-93691-TS"/>
    <s v="A-D-0.2"/>
    <n v="2"/>
    <n v="2.9849999999999999"/>
    <n v="5.97"/>
    <x v="3"/>
    <x v="2"/>
    <x v="2"/>
    <x v="89"/>
    <s v="Saint Louis"/>
    <x v="0"/>
    <x v="1"/>
    <m/>
    <m/>
    <m/>
  </r>
  <r>
    <s v="BLD-12227-251"/>
    <d v="2021-03-04T00:00:00"/>
    <x v="1"/>
    <s v="64395-74865-WF"/>
    <s v="A-M-0.5"/>
    <n v="2"/>
    <n v="6.75"/>
    <n v="13.5"/>
    <x v="1"/>
    <x v="0"/>
    <x v="2"/>
    <x v="90"/>
    <s v="Fresno"/>
    <x v="0"/>
    <x v="1"/>
    <m/>
    <m/>
    <m/>
  </r>
  <r>
    <s v="OPY-30711-853"/>
    <d v="2021-07-17T00:00:00"/>
    <x v="1"/>
    <s v="81861-66046-SU"/>
    <s v="A-D-0.2"/>
    <n v="1"/>
    <n v="2.9849999999999999"/>
    <n v="2.9849999999999999"/>
    <x v="3"/>
    <x v="2"/>
    <x v="2"/>
    <x v="91"/>
    <s v="Confey"/>
    <x v="1"/>
    <x v="1"/>
    <m/>
    <m/>
    <m/>
  </r>
  <r>
    <s v="DBC-44122-300"/>
    <d v="2020-11-04T00:00:00"/>
    <x v="3"/>
    <s v="13366-78506-KP"/>
    <s v="L-M-0.2"/>
    <n v="3"/>
    <n v="4.3650000000000002"/>
    <n v="13.095000000000001"/>
    <x v="3"/>
    <x v="0"/>
    <x v="3"/>
    <x v="92"/>
    <s v="Columbus"/>
    <x v="0"/>
    <x v="0"/>
    <m/>
    <m/>
    <m/>
  </r>
  <r>
    <s v="FJQ-60035-234"/>
    <d v="2021-04-05T00:00:00"/>
    <x v="1"/>
    <s v="08847-29858-HN"/>
    <s v="A-L-0.2"/>
    <n v="2"/>
    <n v="3.8849999999999998"/>
    <n v="7.77"/>
    <x v="3"/>
    <x v="1"/>
    <x v="2"/>
    <x v="93"/>
    <s v="Stockton"/>
    <x v="0"/>
    <x v="0"/>
    <m/>
    <m/>
    <m/>
  </r>
  <r>
    <s v="HSF-66926-425"/>
    <d v="2020-03-01T00:00:00"/>
    <x v="3"/>
    <s v="00539-42510-RY"/>
    <s v="L-D-2.5"/>
    <n v="5"/>
    <n v="29.784999999999997"/>
    <n v="148.92499999999998"/>
    <x v="2"/>
    <x v="2"/>
    <x v="3"/>
    <x v="94"/>
    <s v="Edgeworthstown"/>
    <x v="1"/>
    <x v="0"/>
    <m/>
    <m/>
    <m/>
  </r>
  <r>
    <s v="LQG-41416-375"/>
    <d v="2021-10-19T00:00:00"/>
    <x v="1"/>
    <s v="45190-08727-NV"/>
    <s v="L-D-1"/>
    <n v="3"/>
    <n v="12.95"/>
    <n v="38.849999999999994"/>
    <x v="0"/>
    <x v="2"/>
    <x v="3"/>
    <x v="95"/>
    <s v="Leixlip"/>
    <x v="1"/>
    <x v="0"/>
    <m/>
    <m/>
    <m/>
  </r>
  <r>
    <s v="VZO-97265-841"/>
    <d v="2022-07-08T00:00:00"/>
    <x v="2"/>
    <s v="87049-37901-FU"/>
    <s v="R-M-0.2"/>
    <n v="4"/>
    <n v="2.9849999999999999"/>
    <n v="11.94"/>
    <x v="3"/>
    <x v="0"/>
    <x v="0"/>
    <x v="96"/>
    <s v="Rochester"/>
    <x v="0"/>
    <x v="1"/>
    <m/>
    <m/>
    <m/>
  </r>
  <r>
    <s v="MOR-12987-399"/>
    <d v="2019-08-17T00:00:00"/>
    <x v="0"/>
    <s v="34015-31593-JC"/>
    <s v="L-M-1"/>
    <n v="6"/>
    <n v="14.55"/>
    <n v="87.300000000000011"/>
    <x v="0"/>
    <x v="0"/>
    <x v="3"/>
    <x v="97"/>
    <s v="Tuscaloosa"/>
    <x v="0"/>
    <x v="1"/>
    <m/>
    <m/>
    <m/>
  </r>
  <r>
    <s v="UOA-23786-489"/>
    <d v="2020-05-31T00:00:00"/>
    <x v="3"/>
    <s v="90305-50099-SV"/>
    <s v="A-M-0.5"/>
    <n v="6"/>
    <n v="6.75"/>
    <n v="40.5"/>
    <x v="1"/>
    <x v="0"/>
    <x v="2"/>
    <x v="98"/>
    <s v="Houston"/>
    <x v="0"/>
    <x v="0"/>
    <m/>
    <m/>
    <m/>
  </r>
  <r>
    <s v="AJL-52941-018"/>
    <d v="2020-05-05T00:00:00"/>
    <x v="3"/>
    <s v="55871-61935-MF"/>
    <s v="E-D-1"/>
    <n v="2"/>
    <n v="12.15"/>
    <n v="24.3"/>
    <x v="0"/>
    <x v="2"/>
    <x v="1"/>
    <x v="99"/>
    <s v="El Paso"/>
    <x v="0"/>
    <x v="1"/>
    <m/>
    <m/>
    <m/>
  </r>
  <r>
    <s v="XSZ-84273-421"/>
    <d v="2019-04-14T00:00:00"/>
    <x v="0"/>
    <s v="15405-60469-TM"/>
    <s v="R-M-0.5"/>
    <n v="3"/>
    <n v="5.97"/>
    <n v="17.91"/>
    <x v="1"/>
    <x v="0"/>
    <x v="0"/>
    <x v="100"/>
    <s v="Colorado Springs"/>
    <x v="0"/>
    <x v="0"/>
    <m/>
    <m/>
    <m/>
  </r>
  <r>
    <s v="NUN-48214-216"/>
    <d v="2020-07-29T00:00:00"/>
    <x v="3"/>
    <s v="06953-94794-FB"/>
    <s v="A-M-0.5"/>
    <n v="4"/>
    <n v="6.75"/>
    <n v="27"/>
    <x v="1"/>
    <x v="0"/>
    <x v="2"/>
    <x v="101"/>
    <s v="Fort Wayne"/>
    <x v="0"/>
    <x v="1"/>
    <m/>
    <m/>
    <m/>
  </r>
  <r>
    <s v="AKV-93064-769"/>
    <d v="2019-12-12T00:00:00"/>
    <x v="0"/>
    <s v="22305-40299-CY"/>
    <s v="L-D-0.5"/>
    <n v="1"/>
    <n v="7.77"/>
    <n v="7.77"/>
    <x v="1"/>
    <x v="2"/>
    <x v="3"/>
    <x v="102"/>
    <s v="Port Washington"/>
    <x v="0"/>
    <x v="0"/>
    <m/>
    <m/>
    <m/>
  </r>
  <r>
    <s v="BRB-40903-533"/>
    <d v="2022-06-15T00:00:00"/>
    <x v="2"/>
    <s v="09020-56774-GU"/>
    <s v="E-L-0.2"/>
    <n v="3"/>
    <n v="4.4550000000000001"/>
    <n v="13.365"/>
    <x v="3"/>
    <x v="1"/>
    <x v="1"/>
    <x v="103"/>
    <s v="Springfield"/>
    <x v="0"/>
    <x v="0"/>
    <m/>
    <m/>
    <m/>
  </r>
  <r>
    <s v="GPR-19973-483"/>
    <d v="2019-06-26T00:00:00"/>
    <x v="0"/>
    <s v="92926-08470-YS"/>
    <s v="R-D-0.5"/>
    <n v="5"/>
    <n v="5.3699999999999992"/>
    <n v="26.849999999999994"/>
    <x v="1"/>
    <x v="2"/>
    <x v="0"/>
    <x v="104"/>
    <s v="Pensacola"/>
    <x v="0"/>
    <x v="1"/>
    <m/>
    <m/>
    <m/>
  </r>
  <r>
    <s v="XIY-43041-882"/>
    <d v="2021-10-12T00:00:00"/>
    <x v="1"/>
    <s v="07250-63194-JO"/>
    <s v="A-M-1"/>
    <n v="1"/>
    <n v="11.25"/>
    <n v="11.25"/>
    <x v="0"/>
    <x v="0"/>
    <x v="2"/>
    <x v="105"/>
    <s v="Richmond"/>
    <x v="0"/>
    <x v="1"/>
    <m/>
    <m/>
    <m/>
  </r>
  <r>
    <s v="YGY-98425-969"/>
    <d v="2019-04-01T00:00:00"/>
    <x v="0"/>
    <s v="63787-96257-TQ"/>
    <s v="L-M-1"/>
    <n v="1"/>
    <n v="14.55"/>
    <n v="14.55"/>
    <x v="0"/>
    <x v="0"/>
    <x v="3"/>
    <x v="106"/>
    <s v="Cherryville"/>
    <x v="1"/>
    <x v="1"/>
    <m/>
    <m/>
    <m/>
  </r>
  <r>
    <s v="MSB-08397-648"/>
    <d v="2021-03-10T00:00:00"/>
    <x v="1"/>
    <s v="49530-25460-RW"/>
    <s v="R-L-0.2"/>
    <n v="4"/>
    <n v="3.5849999999999995"/>
    <n v="14.339999999999998"/>
    <x v="3"/>
    <x v="1"/>
    <x v="0"/>
    <x v="107"/>
    <s v="Huntington"/>
    <x v="0"/>
    <x v="1"/>
    <m/>
    <m/>
    <m/>
  </r>
  <r>
    <s v="WDR-06028-345"/>
    <d v="2019-08-16T00:00:00"/>
    <x v="0"/>
    <s v="66508-21373-OQ"/>
    <s v="L-L-1"/>
    <n v="1"/>
    <n v="15.85"/>
    <n v="15.85"/>
    <x v="0"/>
    <x v="1"/>
    <x v="3"/>
    <x v="108"/>
    <s v="Birmingham"/>
    <x v="2"/>
    <x v="1"/>
    <m/>
    <m/>
    <m/>
  </r>
  <r>
    <s v="MXM-42948-061"/>
    <d v="2020-08-11T00:00:00"/>
    <x v="3"/>
    <s v="20203-03950-FY"/>
    <s v="L-L-0.2"/>
    <n v="4"/>
    <n v="4.7549999999999999"/>
    <n v="19.02"/>
    <x v="3"/>
    <x v="1"/>
    <x v="3"/>
    <x v="109"/>
    <s v="Killorglin"/>
    <x v="1"/>
    <x v="0"/>
    <m/>
    <m/>
    <m/>
  </r>
  <r>
    <s v="MGQ-98961-173"/>
    <d v="2022-04-05T00:00:00"/>
    <x v="2"/>
    <s v="83895-90735-XH"/>
    <s v="L-L-0.5"/>
    <n v="4"/>
    <n v="9.51"/>
    <n v="38.04"/>
    <x v="1"/>
    <x v="1"/>
    <x v="3"/>
    <x v="110"/>
    <s v="Dayton"/>
    <x v="0"/>
    <x v="1"/>
    <m/>
    <m/>
    <m/>
  </r>
  <r>
    <s v="RFH-64349-897"/>
    <d v="2019-10-22T00:00:00"/>
    <x v="0"/>
    <s v="61954-61462-RJ"/>
    <s v="E-D-0.5"/>
    <n v="3"/>
    <n v="7.29"/>
    <n v="21.87"/>
    <x v="1"/>
    <x v="2"/>
    <x v="1"/>
    <x v="111"/>
    <s v="Anchorage"/>
    <x v="0"/>
    <x v="0"/>
    <m/>
    <m/>
    <m/>
  </r>
  <r>
    <s v="TKL-20738-660"/>
    <d v="2021-10-02T00:00:00"/>
    <x v="1"/>
    <s v="47939-53158-LS"/>
    <s v="E-M-0.2"/>
    <n v="1"/>
    <n v="4.125"/>
    <n v="4.125"/>
    <x v="3"/>
    <x v="0"/>
    <x v="1"/>
    <x v="112"/>
    <s v="Nashville"/>
    <x v="0"/>
    <x v="1"/>
    <m/>
    <m/>
    <m/>
  </r>
  <r>
    <s v="TKL-20738-660"/>
    <d v="2021-10-02T00:00:00"/>
    <x v="1"/>
    <s v="47939-53158-LS"/>
    <s v="A-L-0.2"/>
    <n v="1"/>
    <n v="3.8849999999999998"/>
    <n v="3.8849999999999998"/>
    <x v="3"/>
    <x v="1"/>
    <x v="2"/>
    <x v="112"/>
    <s v="Nashville"/>
    <x v="0"/>
    <x v="1"/>
    <m/>
    <m/>
    <m/>
  </r>
  <r>
    <s v="TKL-20738-660"/>
    <d v="2021-10-02T00:00:00"/>
    <x v="1"/>
    <s v="47939-53158-LS"/>
    <s v="E-M-1"/>
    <n v="5"/>
    <n v="13.75"/>
    <n v="68.75"/>
    <x v="0"/>
    <x v="0"/>
    <x v="1"/>
    <x v="112"/>
    <s v="Nashville"/>
    <x v="0"/>
    <x v="1"/>
    <m/>
    <m/>
    <m/>
  </r>
  <r>
    <s v="GOW-03198-575"/>
    <d v="2021-03-13T00:00:00"/>
    <x v="1"/>
    <s v="61513-27752-FA"/>
    <s v="A-D-0.5"/>
    <n v="4"/>
    <n v="5.97"/>
    <n v="23.88"/>
    <x v="1"/>
    <x v="2"/>
    <x v="2"/>
    <x v="113"/>
    <s v="Denver"/>
    <x v="0"/>
    <x v="0"/>
    <m/>
    <m/>
    <m/>
  </r>
  <r>
    <s v="QJB-90477-635"/>
    <d v="2022-06-12T00:00:00"/>
    <x v="2"/>
    <s v="89714-19856-WX"/>
    <s v="L-L-2.5"/>
    <n v="4"/>
    <n v="36.454999999999998"/>
    <n v="145.82"/>
    <x v="2"/>
    <x v="1"/>
    <x v="3"/>
    <x v="114"/>
    <s v="Stamford"/>
    <x v="0"/>
    <x v="1"/>
    <m/>
    <m/>
    <m/>
  </r>
  <r>
    <s v="MWP-46239-785"/>
    <d v="2019-04-27T00:00:00"/>
    <x v="0"/>
    <s v="87979-56781-YV"/>
    <s v="L-M-0.2"/>
    <n v="5"/>
    <n v="4.3650000000000002"/>
    <n v="21.825000000000003"/>
    <x v="3"/>
    <x v="0"/>
    <x v="3"/>
    <x v="115"/>
    <s v="Newport News"/>
    <x v="0"/>
    <x v="0"/>
    <m/>
    <m/>
    <m/>
  </r>
  <r>
    <s v="QDV-03406-248"/>
    <d v="2019-05-23T00:00:00"/>
    <x v="0"/>
    <s v="74126-88836-KA"/>
    <s v="L-M-0.5"/>
    <n v="3"/>
    <n v="8.73"/>
    <n v="26.19"/>
    <x v="1"/>
    <x v="0"/>
    <x v="3"/>
    <x v="116"/>
    <s v="Drumcondra"/>
    <x v="1"/>
    <x v="0"/>
    <m/>
    <m/>
    <m/>
  </r>
  <r>
    <s v="GPH-40635-105"/>
    <d v="2020-07-14T00:00:00"/>
    <x v="3"/>
    <s v="37397-05992-VO"/>
    <s v="A-M-1"/>
    <n v="1"/>
    <n v="11.25"/>
    <n v="11.25"/>
    <x v="0"/>
    <x v="0"/>
    <x v="2"/>
    <x v="117"/>
    <s v="Anchorage"/>
    <x v="0"/>
    <x v="1"/>
    <m/>
    <m/>
    <m/>
  </r>
  <r>
    <s v="JOM-80930-071"/>
    <d v="2021-11-10T00:00:00"/>
    <x v="1"/>
    <s v="54904-18397-UD"/>
    <s v="L-D-1"/>
    <n v="6"/>
    <n v="12.95"/>
    <n v="77.699999999999989"/>
    <x v="0"/>
    <x v="2"/>
    <x v="3"/>
    <x v="118"/>
    <s v="Beaumont"/>
    <x v="1"/>
    <x v="1"/>
    <m/>
    <m/>
    <m/>
  </r>
  <r>
    <s v="OIL-26493-755"/>
    <d v="2021-08-31T00:00:00"/>
    <x v="1"/>
    <s v="19017-95853-EK"/>
    <s v="A-M-0.5"/>
    <n v="1"/>
    <n v="6.75"/>
    <n v="6.75"/>
    <x v="1"/>
    <x v="0"/>
    <x v="2"/>
    <x v="119"/>
    <s v="Fargo"/>
    <x v="0"/>
    <x v="1"/>
    <m/>
    <m/>
    <m/>
  </r>
  <r>
    <s v="CYV-13426-645"/>
    <d v="2019-07-06T00:00:00"/>
    <x v="0"/>
    <s v="88593-59934-VU"/>
    <s v="E-D-1"/>
    <n v="1"/>
    <n v="12.15"/>
    <n v="12.15"/>
    <x v="0"/>
    <x v="2"/>
    <x v="1"/>
    <x v="120"/>
    <s v="Evansville"/>
    <x v="0"/>
    <x v="0"/>
    <m/>
    <m/>
    <m/>
  </r>
  <r>
    <s v="WRP-39846-614"/>
    <d v="2022-03-04T00:00:00"/>
    <x v="2"/>
    <s v="47493-68564-YM"/>
    <s v="A-L-2.5"/>
    <n v="5"/>
    <n v="29.784999999999997"/>
    <n v="148.92499999999998"/>
    <x v="2"/>
    <x v="1"/>
    <x v="2"/>
    <x v="121"/>
    <s v="Cherryville"/>
    <x v="1"/>
    <x v="0"/>
    <m/>
    <m/>
    <m/>
  </r>
  <r>
    <s v="VDZ-76673-968"/>
    <d v="2020-12-31T00:00:00"/>
    <x v="3"/>
    <s v="82246-82543-DW"/>
    <s v="E-D-0.5"/>
    <n v="2"/>
    <n v="7.29"/>
    <n v="14.58"/>
    <x v="1"/>
    <x v="2"/>
    <x v="1"/>
    <x v="122"/>
    <s v="Charlotte"/>
    <x v="0"/>
    <x v="0"/>
    <m/>
    <m/>
    <m/>
  </r>
  <r>
    <s v="VTV-03546-175"/>
    <d v="2020-07-31T00:00:00"/>
    <x v="3"/>
    <s v="03384-62101-IY"/>
    <s v="A-L-2.5"/>
    <n v="5"/>
    <n v="29.784999999999997"/>
    <n v="148.92499999999998"/>
    <x v="2"/>
    <x v="1"/>
    <x v="2"/>
    <x v="123"/>
    <s v="Huntsville"/>
    <x v="0"/>
    <x v="0"/>
    <m/>
    <m/>
    <m/>
  </r>
  <r>
    <s v="GHR-72274-715"/>
    <d v="2021-05-24T00:00:00"/>
    <x v="1"/>
    <s v="86881-41559-OR"/>
    <s v="L-D-1"/>
    <n v="1"/>
    <n v="12.95"/>
    <n v="12.95"/>
    <x v="0"/>
    <x v="2"/>
    <x v="3"/>
    <x v="124"/>
    <s v="Santa Ana"/>
    <x v="0"/>
    <x v="1"/>
    <m/>
    <m/>
    <m/>
  </r>
  <r>
    <s v="ZGK-97262-313"/>
    <d v="2022-07-16T00:00:00"/>
    <x v="2"/>
    <s v="02536-18494-AQ"/>
    <s v="E-M-2.5"/>
    <n v="3"/>
    <n v="31.624999999999996"/>
    <n v="94.874999999999986"/>
    <x v="2"/>
    <x v="0"/>
    <x v="1"/>
    <x v="125"/>
    <s v="Washington"/>
    <x v="0"/>
    <x v="0"/>
    <m/>
    <m/>
    <m/>
  </r>
  <r>
    <s v="ZFS-30776-804"/>
    <d v="2021-02-05T00:00:00"/>
    <x v="1"/>
    <s v="58638-01029-CB"/>
    <s v="A-L-0.5"/>
    <n v="5"/>
    <n v="7.77"/>
    <n v="38.849999999999994"/>
    <x v="1"/>
    <x v="1"/>
    <x v="2"/>
    <x v="126"/>
    <s v="Oklahoma City"/>
    <x v="0"/>
    <x v="0"/>
    <m/>
    <m/>
    <m/>
  </r>
  <r>
    <s v="QUU-91729-492"/>
    <d v="2021-07-29T00:00:00"/>
    <x v="1"/>
    <s v="90312-11148-LA"/>
    <s v="A-D-0.2"/>
    <n v="4"/>
    <n v="2.9849999999999999"/>
    <n v="11.94"/>
    <x v="3"/>
    <x v="2"/>
    <x v="2"/>
    <x v="127"/>
    <s v="Saint Louis"/>
    <x v="0"/>
    <x v="1"/>
    <m/>
    <m/>
    <m/>
  </r>
  <r>
    <s v="PVI-72795-960"/>
    <d v="2022-03-17T00:00:00"/>
    <x v="2"/>
    <s v="68239-74809-TF"/>
    <s v="E-L-2.5"/>
    <n v="3"/>
    <n v="34.154999999999994"/>
    <n v="102.46499999999997"/>
    <x v="2"/>
    <x v="1"/>
    <x v="1"/>
    <x v="128"/>
    <s v="Bailieborough"/>
    <x v="1"/>
    <x v="1"/>
    <m/>
    <m/>
    <m/>
  </r>
  <r>
    <s v="PPP-78935-365"/>
    <d v="2021-02-11T00:00:00"/>
    <x v="1"/>
    <s v="91074-60023-IP"/>
    <s v="E-D-1"/>
    <n v="4"/>
    <n v="12.15"/>
    <n v="48.6"/>
    <x v="0"/>
    <x v="2"/>
    <x v="1"/>
    <x v="129"/>
    <s v="Honolulu"/>
    <x v="0"/>
    <x v="1"/>
    <m/>
    <m/>
    <m/>
  </r>
  <r>
    <s v="JUO-34131-517"/>
    <d v="2019-02-13T00:00:00"/>
    <x v="0"/>
    <s v="07972-83748-JI"/>
    <s v="L-D-1"/>
    <n v="6"/>
    <n v="12.95"/>
    <n v="77.699999999999989"/>
    <x v="0"/>
    <x v="2"/>
    <x v="3"/>
    <x v="130"/>
    <s v="Corona"/>
    <x v="0"/>
    <x v="0"/>
    <m/>
    <m/>
    <m/>
  </r>
  <r>
    <s v="ZJE-89333-489"/>
    <d v="2022-05-13T00:00:00"/>
    <x v="2"/>
    <s v="08694-57330-XR"/>
    <s v="L-D-2.5"/>
    <n v="1"/>
    <n v="29.784999999999997"/>
    <n v="29.784999999999997"/>
    <x v="2"/>
    <x v="2"/>
    <x v="3"/>
    <x v="131"/>
    <s v="Ballivor"/>
    <x v="1"/>
    <x v="0"/>
    <m/>
    <m/>
    <m/>
  </r>
  <r>
    <s v="LOO-35324-159"/>
    <d v="2020-05-19T00:00:00"/>
    <x v="3"/>
    <s v="68412-11126-YJ"/>
    <s v="A-L-0.2"/>
    <n v="4"/>
    <n v="3.8849999999999998"/>
    <n v="15.54"/>
    <x v="3"/>
    <x v="1"/>
    <x v="2"/>
    <x v="132"/>
    <s v="Washington"/>
    <x v="0"/>
    <x v="0"/>
    <m/>
    <m/>
    <m/>
  </r>
  <r>
    <s v="JBQ-93412-846"/>
    <d v="2022-04-27T00:00:00"/>
    <x v="2"/>
    <s v="69037-66822-DW"/>
    <s v="E-L-2.5"/>
    <n v="4"/>
    <n v="34.154999999999994"/>
    <n v="136.61999999999998"/>
    <x v="2"/>
    <x v="1"/>
    <x v="1"/>
    <x v="133"/>
    <s v="Portumna"/>
    <x v="1"/>
    <x v="0"/>
    <m/>
    <m/>
    <m/>
  </r>
  <r>
    <s v="EHX-66333-637"/>
    <d v="2020-09-09T00:00:00"/>
    <x v="3"/>
    <s v="01297-94364-XH"/>
    <s v="L-M-0.5"/>
    <n v="2"/>
    <n v="8.73"/>
    <n v="17.46"/>
    <x v="1"/>
    <x v="0"/>
    <x v="3"/>
    <x v="134"/>
    <s v="Houston"/>
    <x v="0"/>
    <x v="1"/>
    <m/>
    <m/>
    <m/>
  </r>
  <r>
    <s v="WXG-25759-236"/>
    <d v="2021-03-10T00:00:00"/>
    <x v="1"/>
    <s v="39919-06540-ZI"/>
    <s v="E-L-2.5"/>
    <n v="2"/>
    <n v="34.154999999999994"/>
    <n v="68.309999999999988"/>
    <x v="2"/>
    <x v="1"/>
    <x v="1"/>
    <x v="135"/>
    <s v="Orange"/>
    <x v="0"/>
    <x v="0"/>
    <m/>
    <m/>
    <m/>
  </r>
  <r>
    <s v="QNA-31113-984"/>
    <d v="2019-04-07T00:00:00"/>
    <x v="0"/>
    <s v="60512-78550-WS"/>
    <s v="L-M-0.2"/>
    <n v="4"/>
    <n v="4.3650000000000002"/>
    <n v="17.46"/>
    <x v="3"/>
    <x v="0"/>
    <x v="3"/>
    <x v="136"/>
    <s v="El Paso"/>
    <x v="0"/>
    <x v="1"/>
    <m/>
    <m/>
    <m/>
  </r>
  <r>
    <s v="ZWI-52029-159"/>
    <d v="2020-07-12T00:00:00"/>
    <x v="3"/>
    <s v="40172-12000-AU"/>
    <s v="L-M-1"/>
    <n v="3"/>
    <n v="14.55"/>
    <n v="43.650000000000006"/>
    <x v="0"/>
    <x v="0"/>
    <x v="3"/>
    <x v="137"/>
    <s v="Carson City"/>
    <x v="0"/>
    <x v="1"/>
    <m/>
    <m/>
    <m/>
  </r>
  <r>
    <s v="ZWI-52029-159"/>
    <d v="2020-07-12T00:00:00"/>
    <x v="3"/>
    <s v="40172-12000-AU"/>
    <s v="E-M-1"/>
    <n v="2"/>
    <n v="13.75"/>
    <n v="27.5"/>
    <x v="0"/>
    <x v="0"/>
    <x v="1"/>
    <x v="137"/>
    <s v="Carson City"/>
    <x v="0"/>
    <x v="1"/>
    <m/>
    <m/>
    <m/>
  </r>
  <r>
    <s v="DFS-49954-707"/>
    <d v="2021-12-21T00:00:00"/>
    <x v="1"/>
    <s v="39019-13649-CL"/>
    <s v="E-D-0.2"/>
    <n v="5"/>
    <n v="3.645"/>
    <n v="18.225000000000001"/>
    <x v="3"/>
    <x v="2"/>
    <x v="1"/>
    <x v="138"/>
    <s v="Provo"/>
    <x v="0"/>
    <x v="0"/>
    <m/>
    <m/>
    <m/>
  </r>
  <r>
    <s v="VYP-89830-878"/>
    <d v="2020-10-04T00:00:00"/>
    <x v="3"/>
    <s v="12715-05198-QU"/>
    <s v="A-M-2.5"/>
    <n v="2"/>
    <n v="25.874999999999996"/>
    <n v="51.749999999999993"/>
    <x v="2"/>
    <x v="0"/>
    <x v="2"/>
    <x v="139"/>
    <s v="Boca Raton"/>
    <x v="0"/>
    <x v="0"/>
    <m/>
    <m/>
    <m/>
  </r>
  <r>
    <s v="AMT-40418-362"/>
    <d v="2020-08-08T00:00:00"/>
    <x v="3"/>
    <s v="04513-76520-QO"/>
    <s v="L-D-1"/>
    <n v="1"/>
    <n v="12.95"/>
    <n v="12.95"/>
    <x v="0"/>
    <x v="2"/>
    <x v="3"/>
    <x v="140"/>
    <s v="Roanoke"/>
    <x v="0"/>
    <x v="0"/>
    <m/>
    <m/>
    <m/>
  </r>
  <r>
    <s v="NFQ-23241-793"/>
    <d v="2020-10-11T00:00:00"/>
    <x v="3"/>
    <s v="88446-59251-SQ"/>
    <s v="A-M-1"/>
    <n v="3"/>
    <n v="11.25"/>
    <n v="33.75"/>
    <x v="0"/>
    <x v="0"/>
    <x v="2"/>
    <x v="141"/>
    <s v="Des Moines"/>
    <x v="0"/>
    <x v="0"/>
    <m/>
    <m/>
    <m/>
  </r>
  <r>
    <s v="JQK-64922-985"/>
    <d v="2021-11-10T00:00:00"/>
    <x v="1"/>
    <s v="23779-10274-KN"/>
    <s v="R-M-2.5"/>
    <n v="3"/>
    <n v="22.884999999999998"/>
    <n v="68.655000000000001"/>
    <x v="2"/>
    <x v="0"/>
    <x v="0"/>
    <x v="142"/>
    <s v="Honolulu"/>
    <x v="0"/>
    <x v="0"/>
    <m/>
    <m/>
    <m/>
  </r>
  <r>
    <s v="YET-17732-678"/>
    <d v="2021-06-20T00:00:00"/>
    <x v="1"/>
    <s v="57235-92842-DK"/>
    <s v="R-D-0.2"/>
    <n v="1"/>
    <n v="2.6849999999999996"/>
    <n v="2.6849999999999996"/>
    <x v="3"/>
    <x v="2"/>
    <x v="0"/>
    <x v="143"/>
    <s v="Fort Lauderdale"/>
    <x v="0"/>
    <x v="1"/>
    <m/>
    <m/>
    <m/>
  </r>
  <r>
    <s v="NKW-24945-846"/>
    <d v="2021-10-04T00:00:00"/>
    <x v="1"/>
    <s v="75977-30364-AY"/>
    <s v="A-D-2.5"/>
    <n v="5"/>
    <n v="22.884999999999998"/>
    <n v="114.42499999999998"/>
    <x v="2"/>
    <x v="2"/>
    <x v="2"/>
    <x v="144"/>
    <s v="Philadelphia"/>
    <x v="0"/>
    <x v="1"/>
    <m/>
    <m/>
    <m/>
  </r>
  <r>
    <s v="VKA-82720-513"/>
    <d v="2019-06-24T00:00:00"/>
    <x v="0"/>
    <s v="12299-30914-NG"/>
    <s v="A-M-2.5"/>
    <n v="6"/>
    <n v="25.874999999999996"/>
    <n v="155.24999999999997"/>
    <x v="2"/>
    <x v="0"/>
    <x v="2"/>
    <x v="145"/>
    <s v="Norwalk"/>
    <x v="0"/>
    <x v="0"/>
    <m/>
    <m/>
    <m/>
  </r>
  <r>
    <s v="THA-60599-417"/>
    <d v="2019-10-26T00:00:00"/>
    <x v="0"/>
    <s v="59971-35626-YJ"/>
    <s v="A-M-2.5"/>
    <n v="3"/>
    <n v="25.874999999999996"/>
    <n v="77.624999999999986"/>
    <x v="2"/>
    <x v="0"/>
    <x v="2"/>
    <x v="146"/>
    <s v="Arlington"/>
    <x v="0"/>
    <x v="0"/>
    <m/>
    <m/>
    <m/>
  </r>
  <r>
    <s v="MEK-39769-035"/>
    <d v="2021-06-27T00:00:00"/>
    <x v="1"/>
    <s v="15380-76513-PS"/>
    <s v="R-D-2.5"/>
    <n v="3"/>
    <n v="20.584999999999997"/>
    <n v="61.754999999999995"/>
    <x v="2"/>
    <x v="2"/>
    <x v="0"/>
    <x v="147"/>
    <s v="Ashford"/>
    <x v="1"/>
    <x v="1"/>
    <m/>
    <m/>
    <m/>
  </r>
  <r>
    <s v="JAF-18294-750"/>
    <d v="2019-09-06T00:00:00"/>
    <x v="0"/>
    <s v="73564-98204-EY"/>
    <s v="R-D-2.5"/>
    <n v="6"/>
    <n v="20.584999999999997"/>
    <n v="123.50999999999999"/>
    <x v="2"/>
    <x v="2"/>
    <x v="0"/>
    <x v="148"/>
    <s v="Chattanooga"/>
    <x v="0"/>
    <x v="0"/>
    <m/>
    <m/>
    <m/>
  </r>
  <r>
    <s v="TME-59627-221"/>
    <d v="2021-04-30T00:00:00"/>
    <x v="1"/>
    <s v="72282-40594-RX"/>
    <s v="L-L-2.5"/>
    <n v="6"/>
    <n v="36.454999999999998"/>
    <n v="218.73"/>
    <x v="2"/>
    <x v="1"/>
    <x v="3"/>
    <x v="149"/>
    <s v="Portland"/>
    <x v="0"/>
    <x v="1"/>
    <m/>
    <m/>
    <m/>
  </r>
  <r>
    <s v="UDG-65353-824"/>
    <d v="2020-01-07T00:00:00"/>
    <x v="3"/>
    <s v="17514-94165-RJ"/>
    <s v="E-M-0.5"/>
    <n v="4"/>
    <n v="8.25"/>
    <n v="33"/>
    <x v="1"/>
    <x v="0"/>
    <x v="1"/>
    <x v="150"/>
    <s v="Oklahoma City"/>
    <x v="0"/>
    <x v="1"/>
    <m/>
    <m/>
    <m/>
  </r>
  <r>
    <s v="ENQ-42923-176"/>
    <d v="2021-01-11T00:00:00"/>
    <x v="1"/>
    <s v="56248-75861-JX"/>
    <s v="A-L-0.5"/>
    <n v="3"/>
    <n v="7.77"/>
    <n v="23.31"/>
    <x v="1"/>
    <x v="1"/>
    <x v="2"/>
    <x v="151"/>
    <s v="Washington"/>
    <x v="0"/>
    <x v="1"/>
    <m/>
    <m/>
    <m/>
  </r>
  <r>
    <s v="CBT-55781-720"/>
    <d v="2021-11-15T00:00:00"/>
    <x v="1"/>
    <s v="97855-54761-IS"/>
    <s v="E-D-0.5"/>
    <n v="3"/>
    <n v="7.29"/>
    <n v="21.87"/>
    <x v="1"/>
    <x v="2"/>
    <x v="1"/>
    <x v="152"/>
    <s v="Greensboro"/>
    <x v="0"/>
    <x v="0"/>
    <m/>
    <m/>
    <m/>
  </r>
  <r>
    <s v="NEU-86533-016"/>
    <d v="2019-06-03T00:00:00"/>
    <x v="0"/>
    <s v="96544-91644-IT"/>
    <s v="R-D-0.2"/>
    <n v="6"/>
    <n v="2.6849999999999996"/>
    <n v="16.11"/>
    <x v="3"/>
    <x v="2"/>
    <x v="0"/>
    <x v="153"/>
    <s v="Alexandria"/>
    <x v="0"/>
    <x v="1"/>
    <m/>
    <m/>
    <m/>
  </r>
  <r>
    <s v="BYU-58154-603"/>
    <d v="2020-12-17T00:00:00"/>
    <x v="3"/>
    <s v="51971-70393-QM"/>
    <s v="E-D-0.5"/>
    <n v="4"/>
    <n v="7.29"/>
    <n v="29.16"/>
    <x v="1"/>
    <x v="2"/>
    <x v="1"/>
    <x v="154"/>
    <s v="Castlebridge"/>
    <x v="1"/>
    <x v="1"/>
    <m/>
    <m/>
    <m/>
  </r>
  <r>
    <s v="EHJ-05910-257"/>
    <d v="2021-02-07T00:00:00"/>
    <x v="1"/>
    <s v="06812-11924-IK"/>
    <s v="R-D-1"/>
    <n v="6"/>
    <n v="8.9499999999999993"/>
    <n v="53.699999999999996"/>
    <x v="0"/>
    <x v="2"/>
    <x v="0"/>
    <x v="155"/>
    <s v="Racine"/>
    <x v="0"/>
    <x v="0"/>
    <m/>
    <m/>
    <m/>
  </r>
  <r>
    <s v="EIL-44855-309"/>
    <d v="2021-03-15T00:00:00"/>
    <x v="1"/>
    <s v="59741-90220-OW"/>
    <s v="R-D-0.5"/>
    <n v="5"/>
    <n v="5.3699999999999992"/>
    <n v="26.849999999999994"/>
    <x v="1"/>
    <x v="2"/>
    <x v="0"/>
    <x v="156"/>
    <s v="Clearwater"/>
    <x v="0"/>
    <x v="0"/>
    <m/>
    <m/>
    <m/>
  </r>
  <r>
    <s v="HCA-87224-420"/>
    <d v="2022-08-04T00:00:00"/>
    <x v="2"/>
    <s v="62682-27930-PD"/>
    <s v="E-M-0.5"/>
    <n v="5"/>
    <n v="8.25"/>
    <n v="41.25"/>
    <x v="1"/>
    <x v="0"/>
    <x v="1"/>
    <x v="157"/>
    <s v="Racine"/>
    <x v="0"/>
    <x v="0"/>
    <m/>
    <m/>
    <m/>
  </r>
  <r>
    <s v="ABO-29054-365"/>
    <d v="2019-01-19T00:00:00"/>
    <x v="0"/>
    <s v="00256-19905-YG"/>
    <s v="A-M-0.5"/>
    <n v="6"/>
    <n v="6.75"/>
    <n v="40.5"/>
    <x v="1"/>
    <x v="0"/>
    <x v="2"/>
    <x v="158"/>
    <s v="Castlebridge"/>
    <x v="1"/>
    <x v="1"/>
    <m/>
    <m/>
    <m/>
  </r>
  <r>
    <s v="TKN-58485-031"/>
    <d v="2022-03-23T00:00:00"/>
    <x v="2"/>
    <s v="38890-22576-UI"/>
    <s v="R-D-1"/>
    <n v="2"/>
    <n v="8.9499999999999993"/>
    <n v="17.899999999999999"/>
    <x v="0"/>
    <x v="2"/>
    <x v="0"/>
    <x v="159"/>
    <s v="Castlebellingham"/>
    <x v="1"/>
    <x v="1"/>
    <m/>
    <m/>
    <m/>
  </r>
  <r>
    <s v="RCK-04069-371"/>
    <d v="2021-10-07T00:00:00"/>
    <x v="1"/>
    <s v="94573-61802-PH"/>
    <s v="E-L-2.5"/>
    <n v="2"/>
    <n v="34.154999999999994"/>
    <n v="68.309999999999988"/>
    <x v="2"/>
    <x v="1"/>
    <x v="1"/>
    <x v="160"/>
    <s v="Craigavon"/>
    <x v="2"/>
    <x v="1"/>
    <m/>
    <m/>
    <m/>
  </r>
  <r>
    <s v="IRJ-67095-738"/>
    <d v="2019-03-20T00:00:00"/>
    <x v="0"/>
    <s v="86447-02699-UT"/>
    <s v="E-M-2.5"/>
    <n v="2"/>
    <n v="31.624999999999996"/>
    <n v="63.249999999999993"/>
    <x v="2"/>
    <x v="0"/>
    <x v="1"/>
    <x v="161"/>
    <s v="Tampa"/>
    <x v="0"/>
    <x v="0"/>
    <m/>
    <m/>
    <m/>
  </r>
  <r>
    <s v="VEA-31961-977"/>
    <d v="2021-12-15T00:00:00"/>
    <x v="1"/>
    <s v="51432-27169-KN"/>
    <s v="E-D-0.5"/>
    <n v="3"/>
    <n v="7.29"/>
    <n v="21.87"/>
    <x v="1"/>
    <x v="2"/>
    <x v="1"/>
    <x v="162"/>
    <s v="Eadestown"/>
    <x v="1"/>
    <x v="1"/>
    <m/>
    <m/>
    <m/>
  </r>
  <r>
    <s v="BAF-42286-205"/>
    <d v="2022-06-08T00:00:00"/>
    <x v="2"/>
    <s v="43074-00987-PB"/>
    <s v="R-M-2.5"/>
    <n v="4"/>
    <n v="22.884999999999998"/>
    <n v="91.539999999999992"/>
    <x v="2"/>
    <x v="0"/>
    <x v="0"/>
    <x v="163"/>
    <s v="Montgomery"/>
    <x v="0"/>
    <x v="1"/>
    <m/>
    <m/>
    <m/>
  </r>
  <r>
    <s v="WOR-52762-511"/>
    <d v="2019-12-14T00:00:00"/>
    <x v="0"/>
    <s v="04739-85772-QT"/>
    <s v="E-L-2.5"/>
    <n v="6"/>
    <n v="34.154999999999994"/>
    <n v="204.92999999999995"/>
    <x v="2"/>
    <x v="1"/>
    <x v="1"/>
    <x v="164"/>
    <s v="Sparks"/>
    <x v="0"/>
    <x v="0"/>
    <m/>
    <m/>
    <m/>
  </r>
  <r>
    <s v="ZWK-03995-815"/>
    <d v="2021-04-10T00:00:00"/>
    <x v="1"/>
    <s v="28279-78469-YW"/>
    <s v="E-M-2.5"/>
    <n v="2"/>
    <n v="31.624999999999996"/>
    <n v="63.249999999999993"/>
    <x v="2"/>
    <x v="0"/>
    <x v="1"/>
    <x v="165"/>
    <s v="Macon"/>
    <x v="0"/>
    <x v="0"/>
    <m/>
    <m/>
    <m/>
  </r>
  <r>
    <s v="CKF-43291-846"/>
    <d v="2020-03-10T00:00:00"/>
    <x v="3"/>
    <s v="91829-99544-DS"/>
    <s v="E-L-2.5"/>
    <n v="1"/>
    <n v="34.154999999999994"/>
    <n v="34.154999999999994"/>
    <x v="2"/>
    <x v="1"/>
    <x v="1"/>
    <x v="166"/>
    <s v="Whittier"/>
    <x v="0"/>
    <x v="0"/>
    <m/>
    <m/>
    <m/>
  </r>
  <r>
    <s v="RMW-74160-339"/>
    <d v="2020-10-16T00:00:00"/>
    <x v="3"/>
    <s v="38978-59582-JP"/>
    <s v="R-L-2.5"/>
    <n v="4"/>
    <n v="27.484999999999996"/>
    <n v="109.93999999999998"/>
    <x v="2"/>
    <x v="1"/>
    <x v="0"/>
    <x v="167"/>
    <s v="Johnson City"/>
    <x v="0"/>
    <x v="0"/>
    <m/>
    <m/>
    <m/>
  </r>
  <r>
    <s v="FMT-94584-786"/>
    <d v="2019-10-08T00:00:00"/>
    <x v="0"/>
    <s v="86504-96610-BH"/>
    <s v="A-L-1"/>
    <n v="2"/>
    <n v="12.95"/>
    <n v="25.9"/>
    <x v="0"/>
    <x v="1"/>
    <x v="2"/>
    <x v="168"/>
    <s v="Rochester"/>
    <x v="0"/>
    <x v="1"/>
    <m/>
    <m/>
    <m/>
  </r>
  <r>
    <s v="NWT-78222-575"/>
    <d v="2019-12-31T00:00:00"/>
    <x v="0"/>
    <s v="75986-98864-EZ"/>
    <s v="A-D-0.2"/>
    <n v="1"/>
    <n v="2.9849999999999999"/>
    <n v="2.9849999999999999"/>
    <x v="3"/>
    <x v="2"/>
    <x v="2"/>
    <x v="169"/>
    <s v="Portarlington"/>
    <x v="1"/>
    <x v="1"/>
    <m/>
    <m/>
    <m/>
  </r>
  <r>
    <s v="EOI-02511-919"/>
    <d v="2020-03-20T00:00:00"/>
    <x v="3"/>
    <s v="66776-88682-RG"/>
    <s v="E-L-0.2"/>
    <n v="5"/>
    <n v="4.4550000000000001"/>
    <n v="22.274999999999999"/>
    <x v="3"/>
    <x v="1"/>
    <x v="1"/>
    <x v="170"/>
    <s v="Brooklyn"/>
    <x v="0"/>
    <x v="1"/>
    <m/>
    <m/>
    <m/>
  </r>
  <r>
    <s v="EOI-02511-919"/>
    <d v="2020-03-20T00:00:00"/>
    <x v="3"/>
    <s v="66776-88682-RG"/>
    <s v="A-D-0.5"/>
    <n v="5"/>
    <n v="5.97"/>
    <n v="29.849999999999998"/>
    <x v="1"/>
    <x v="2"/>
    <x v="2"/>
    <x v="170"/>
    <s v="Brooklyn"/>
    <x v="0"/>
    <x v="1"/>
    <m/>
    <m/>
    <m/>
  </r>
  <r>
    <s v="UCT-03935-589"/>
    <d v="2021-03-29T00:00:00"/>
    <x v="1"/>
    <s v="85851-78384-DM"/>
    <s v="R-D-0.5"/>
    <n v="6"/>
    <n v="5.3699999999999992"/>
    <n v="32.22"/>
    <x v="1"/>
    <x v="2"/>
    <x v="0"/>
    <x v="171"/>
    <s v="Charlottesville"/>
    <x v="0"/>
    <x v="1"/>
    <m/>
    <m/>
    <m/>
  </r>
  <r>
    <s v="SBI-60013-494"/>
    <d v="2021-11-12T00:00:00"/>
    <x v="1"/>
    <s v="55232-81621-BX"/>
    <s v="E-M-0.2"/>
    <n v="2"/>
    <n v="4.125"/>
    <n v="8.25"/>
    <x v="3"/>
    <x v="0"/>
    <x v="1"/>
    <x v="172"/>
    <s v="Garland"/>
    <x v="0"/>
    <x v="1"/>
    <m/>
    <m/>
    <m/>
  </r>
  <r>
    <s v="QRA-73277-814"/>
    <d v="2021-07-20T00:00:00"/>
    <x v="1"/>
    <s v="80310-92912-JA"/>
    <s v="A-L-0.5"/>
    <n v="4"/>
    <n v="7.77"/>
    <n v="31.08"/>
    <x v="1"/>
    <x v="1"/>
    <x v="2"/>
    <x v="173"/>
    <s v="Minneapolis"/>
    <x v="0"/>
    <x v="1"/>
    <m/>
    <m/>
    <m/>
  </r>
  <r>
    <s v="EQE-31648-909"/>
    <d v="2019-01-18T00:00:00"/>
    <x v="0"/>
    <s v="19821-05175-WZ"/>
    <s v="E-D-0.5"/>
    <n v="5"/>
    <n v="7.29"/>
    <n v="36.450000000000003"/>
    <x v="1"/>
    <x v="2"/>
    <x v="1"/>
    <x v="174"/>
    <s v="Lansing"/>
    <x v="0"/>
    <x v="0"/>
    <m/>
    <m/>
    <m/>
  </r>
  <r>
    <s v="QOO-24615-950"/>
    <d v="2019-08-07T00:00:00"/>
    <x v="0"/>
    <s v="01338-83217-GV"/>
    <s v="R-M-2.5"/>
    <n v="3"/>
    <n v="22.884999999999998"/>
    <n v="68.655000000000001"/>
    <x v="2"/>
    <x v="0"/>
    <x v="0"/>
    <x v="175"/>
    <s v="Grand Forks"/>
    <x v="0"/>
    <x v="1"/>
    <m/>
    <m/>
    <m/>
  </r>
  <r>
    <s v="WDV-73864-037"/>
    <d v="2022-03-13T00:00:00"/>
    <x v="2"/>
    <s v="66044-25298-TA"/>
    <s v="L-M-0.5"/>
    <n v="5"/>
    <n v="8.73"/>
    <n v="43.650000000000006"/>
    <x v="1"/>
    <x v="0"/>
    <x v="3"/>
    <x v="176"/>
    <s v="Anchorage"/>
    <x v="0"/>
    <x v="0"/>
    <m/>
    <m/>
    <m/>
  </r>
  <r>
    <s v="PKR-88575-066"/>
    <d v="2022-05-17T00:00:00"/>
    <x v="2"/>
    <s v="28728-47861-TZ"/>
    <s v="E-L-0.2"/>
    <n v="1"/>
    <n v="4.4550000000000001"/>
    <n v="4.4550000000000001"/>
    <x v="3"/>
    <x v="1"/>
    <x v="1"/>
    <x v="177"/>
    <s v="Oklahoma City"/>
    <x v="0"/>
    <x v="0"/>
    <m/>
    <m/>
    <m/>
  </r>
  <r>
    <s v="BWR-85735-955"/>
    <d v="2019-12-14T00:00:00"/>
    <x v="0"/>
    <s v="32638-38620-AX"/>
    <s v="L-M-1"/>
    <n v="3"/>
    <n v="14.55"/>
    <n v="43.650000000000006"/>
    <x v="0"/>
    <x v="0"/>
    <x v="3"/>
    <x v="178"/>
    <s v="Tulsa"/>
    <x v="0"/>
    <x v="0"/>
    <m/>
    <m/>
    <m/>
  </r>
  <r>
    <s v="YFX-64795-136"/>
    <d v="2020-01-15T00:00:00"/>
    <x v="3"/>
    <s v="83163-65741-IH"/>
    <s v="L-M-2.5"/>
    <n v="1"/>
    <n v="33.464999999999996"/>
    <n v="33.464999999999996"/>
    <x v="2"/>
    <x v="0"/>
    <x v="3"/>
    <x v="179"/>
    <s v="Detroit"/>
    <x v="0"/>
    <x v="0"/>
    <m/>
    <m/>
    <m/>
  </r>
  <r>
    <s v="DDO-71442-967"/>
    <d v="2019-04-12T00:00:00"/>
    <x v="0"/>
    <s v="89422-58281-FD"/>
    <s v="L-D-0.2"/>
    <n v="5"/>
    <n v="3.8849999999999998"/>
    <n v="19.424999999999997"/>
    <x v="3"/>
    <x v="2"/>
    <x v="3"/>
    <x v="180"/>
    <s v="Washington"/>
    <x v="0"/>
    <x v="0"/>
    <m/>
    <m/>
    <m/>
  </r>
  <r>
    <s v="ILQ-11027-588"/>
    <d v="2020-03-29T00:00:00"/>
    <x v="3"/>
    <s v="76293-30918-DQ"/>
    <s v="E-D-1"/>
    <n v="6"/>
    <n v="12.15"/>
    <n v="72.900000000000006"/>
    <x v="0"/>
    <x v="2"/>
    <x v="1"/>
    <x v="181"/>
    <s v="Nenagh"/>
    <x v="1"/>
    <x v="0"/>
    <m/>
    <m/>
    <m/>
  </r>
  <r>
    <s v="KRZ-13868-122"/>
    <d v="2022-03-24T00:00:00"/>
    <x v="2"/>
    <s v="86779-84838-EJ"/>
    <s v="E-L-1"/>
    <n v="3"/>
    <n v="14.85"/>
    <n v="44.55"/>
    <x v="0"/>
    <x v="1"/>
    <x v="1"/>
    <x v="182"/>
    <s v="Mesa"/>
    <x v="0"/>
    <x v="1"/>
    <m/>
    <m/>
    <m/>
  </r>
  <r>
    <s v="VRM-93594-914"/>
    <d v="2021-07-21T00:00:00"/>
    <x v="1"/>
    <s v="66806-41795-MX"/>
    <s v="E-D-0.5"/>
    <n v="5"/>
    <n v="7.29"/>
    <n v="36.450000000000003"/>
    <x v="1"/>
    <x v="2"/>
    <x v="1"/>
    <x v="183"/>
    <s v="Warren"/>
    <x v="0"/>
    <x v="1"/>
    <m/>
    <m/>
    <m/>
  </r>
  <r>
    <s v="HXL-22497-359"/>
    <d v="2019-08-06T00:00:00"/>
    <x v="0"/>
    <s v="64875-71224-UI"/>
    <s v="A-L-1"/>
    <n v="3"/>
    <n v="12.95"/>
    <n v="38.849999999999994"/>
    <x v="0"/>
    <x v="1"/>
    <x v="2"/>
    <x v="184"/>
    <s v="Memphis"/>
    <x v="0"/>
    <x v="1"/>
    <m/>
    <m/>
    <m/>
  </r>
  <r>
    <s v="NOP-21394-646"/>
    <d v="2021-05-23T00:00:00"/>
    <x v="1"/>
    <s v="16982-35708-BZ"/>
    <s v="E-L-0.5"/>
    <n v="6"/>
    <n v="8.91"/>
    <n v="53.46"/>
    <x v="1"/>
    <x v="1"/>
    <x v="1"/>
    <x v="185"/>
    <s v="Washington"/>
    <x v="0"/>
    <x v="1"/>
    <m/>
    <m/>
    <m/>
  </r>
  <r>
    <s v="NOP-21394-646"/>
    <d v="2021-05-23T00:00:00"/>
    <x v="1"/>
    <s v="16982-35708-BZ"/>
    <s v="L-D-2.5"/>
    <n v="2"/>
    <n v="29.784999999999997"/>
    <n v="59.569999999999993"/>
    <x v="2"/>
    <x v="2"/>
    <x v="3"/>
    <x v="185"/>
    <s v="Washington"/>
    <x v="0"/>
    <x v="1"/>
    <m/>
    <m/>
    <m/>
  </r>
  <r>
    <s v="NOP-21394-646"/>
    <d v="2021-05-23T00:00:00"/>
    <x v="1"/>
    <s v="16982-35708-BZ"/>
    <s v="L-D-2.5"/>
    <n v="3"/>
    <n v="29.784999999999997"/>
    <n v="89.35499999999999"/>
    <x v="2"/>
    <x v="2"/>
    <x v="3"/>
    <x v="185"/>
    <s v="Washington"/>
    <x v="0"/>
    <x v="1"/>
    <m/>
    <m/>
    <m/>
  </r>
  <r>
    <s v="NOP-21394-646"/>
    <d v="2021-05-23T00:00:00"/>
    <x v="1"/>
    <s v="16982-35708-BZ"/>
    <s v="L-L-0.5"/>
    <n v="4"/>
    <n v="9.51"/>
    <n v="38.04"/>
    <x v="1"/>
    <x v="1"/>
    <x v="3"/>
    <x v="185"/>
    <s v="Washington"/>
    <x v="0"/>
    <x v="1"/>
    <m/>
    <m/>
    <m/>
  </r>
  <r>
    <s v="NOP-21394-646"/>
    <d v="2021-05-23T00:00:00"/>
    <x v="1"/>
    <s v="16982-35708-BZ"/>
    <s v="E-M-1"/>
    <n v="3"/>
    <n v="13.75"/>
    <n v="41.25"/>
    <x v="0"/>
    <x v="0"/>
    <x v="1"/>
    <x v="185"/>
    <s v="Washington"/>
    <x v="0"/>
    <x v="1"/>
    <m/>
    <m/>
    <m/>
  </r>
  <r>
    <s v="FTV-77095-168"/>
    <d v="2021-04-08T00:00:00"/>
    <x v="1"/>
    <s v="66708-26678-QK"/>
    <s v="L-L-0.5"/>
    <n v="6"/>
    <n v="9.51"/>
    <n v="57.06"/>
    <x v="1"/>
    <x v="1"/>
    <x v="3"/>
    <x v="186"/>
    <s v="Ogden"/>
    <x v="0"/>
    <x v="1"/>
    <m/>
    <m/>
    <m/>
  </r>
  <r>
    <s v="BOR-02906-411"/>
    <d v="2021-10-17T00:00:00"/>
    <x v="1"/>
    <s v="08743-09057-OO"/>
    <s v="L-D-2.5"/>
    <n v="6"/>
    <n v="29.784999999999997"/>
    <n v="178.70999999999998"/>
    <x v="2"/>
    <x v="2"/>
    <x v="3"/>
    <x v="187"/>
    <s v="Albany"/>
    <x v="0"/>
    <x v="0"/>
    <m/>
    <m/>
    <m/>
  </r>
  <r>
    <s v="WMP-68847-770"/>
    <d v="2022-02-16T00:00:00"/>
    <x v="2"/>
    <s v="37490-01572-JW"/>
    <s v="L-L-0.2"/>
    <n v="1"/>
    <n v="4.7549999999999999"/>
    <n v="4.7549999999999999"/>
    <x v="3"/>
    <x v="1"/>
    <x v="3"/>
    <x v="188"/>
    <s v="Spartanburg"/>
    <x v="0"/>
    <x v="1"/>
    <m/>
    <m/>
    <m/>
  </r>
  <r>
    <s v="TMO-22785-872"/>
    <d v="2020-07-15T00:00:00"/>
    <x v="3"/>
    <s v="01811-60350-CU"/>
    <s v="E-M-1"/>
    <n v="6"/>
    <n v="13.75"/>
    <n v="82.5"/>
    <x v="0"/>
    <x v="0"/>
    <x v="1"/>
    <x v="189"/>
    <s v="Staten Island"/>
    <x v="0"/>
    <x v="1"/>
    <m/>
    <m/>
    <m/>
  </r>
  <r>
    <s v="TJG-73587-353"/>
    <d v="2020-02-22T00:00:00"/>
    <x v="3"/>
    <s v="24766-58139-GT"/>
    <s v="R-D-0.2"/>
    <n v="3"/>
    <n v="2.6849999999999996"/>
    <n v="8.0549999999999997"/>
    <x v="3"/>
    <x v="2"/>
    <x v="0"/>
    <x v="190"/>
    <s v="Washington"/>
    <x v="0"/>
    <x v="0"/>
    <m/>
    <m/>
    <m/>
  </r>
  <r>
    <s v="OOU-61343-455"/>
    <d v="2021-01-15T00:00:00"/>
    <x v="1"/>
    <s v="90123-70970-NY"/>
    <s v="A-M-1"/>
    <n v="2"/>
    <n v="11.25"/>
    <n v="22.5"/>
    <x v="0"/>
    <x v="0"/>
    <x v="2"/>
    <x v="191"/>
    <s v="Charlotte"/>
    <x v="0"/>
    <x v="1"/>
    <m/>
    <m/>
    <m/>
  </r>
  <r>
    <s v="RMA-08327-369"/>
    <d v="2021-01-11T00:00:00"/>
    <x v="1"/>
    <s v="93809-05424-MG"/>
    <s v="A-M-0.5"/>
    <n v="6"/>
    <n v="6.75"/>
    <n v="40.5"/>
    <x v="1"/>
    <x v="0"/>
    <x v="2"/>
    <x v="192"/>
    <s v="Lubbock"/>
    <x v="0"/>
    <x v="0"/>
    <m/>
    <m/>
    <m/>
  </r>
  <r>
    <s v="SFB-97929-779"/>
    <d v="2022-04-08T00:00:00"/>
    <x v="2"/>
    <s v="85425-33494-HQ"/>
    <s v="E-D-0.5"/>
    <n v="4"/>
    <n v="7.29"/>
    <n v="29.16"/>
    <x v="1"/>
    <x v="2"/>
    <x v="1"/>
    <x v="193"/>
    <s v="Fermoy"/>
    <x v="1"/>
    <x v="0"/>
    <m/>
    <m/>
    <m/>
  </r>
  <r>
    <s v="AUP-10128-606"/>
    <d v="2020-10-01T00:00:00"/>
    <x v="3"/>
    <s v="54387-64897-XC"/>
    <s v="A-M-0.5"/>
    <n v="1"/>
    <n v="6.75"/>
    <n v="6.75"/>
    <x v="1"/>
    <x v="0"/>
    <x v="2"/>
    <x v="194"/>
    <s v="Whitwell"/>
    <x v="2"/>
    <x v="1"/>
    <m/>
    <m/>
    <m/>
  </r>
  <r>
    <s v="YTW-40242-005"/>
    <d v="2019-10-28T00:00:00"/>
    <x v="0"/>
    <s v="01035-70465-UO"/>
    <s v="L-D-1"/>
    <n v="4"/>
    <n v="12.95"/>
    <n v="51.8"/>
    <x v="0"/>
    <x v="2"/>
    <x v="3"/>
    <x v="195"/>
    <s v="Charlottesville"/>
    <x v="0"/>
    <x v="0"/>
    <m/>
    <m/>
    <m/>
  </r>
  <r>
    <s v="PRP-53390-819"/>
    <d v="2021-03-28T00:00:00"/>
    <x v="1"/>
    <s v="84260-39432-ML"/>
    <s v="E-L-0.5"/>
    <n v="6"/>
    <n v="8.91"/>
    <n v="53.46"/>
    <x v="1"/>
    <x v="1"/>
    <x v="1"/>
    <x v="196"/>
    <s v="New York City"/>
    <x v="0"/>
    <x v="1"/>
    <m/>
    <m/>
    <m/>
  </r>
  <r>
    <s v="GSJ-01065-125"/>
    <d v="2020-03-31T00:00:00"/>
    <x v="3"/>
    <s v="69779-40609-RS"/>
    <s v="E-D-0.2"/>
    <n v="4"/>
    <n v="3.645"/>
    <n v="14.58"/>
    <x v="3"/>
    <x v="2"/>
    <x v="1"/>
    <x v="197"/>
    <s v="Roanoke"/>
    <x v="0"/>
    <x v="0"/>
    <m/>
    <m/>
    <m/>
  </r>
  <r>
    <s v="YQU-65147-580"/>
    <d v="2022-03-26T00:00:00"/>
    <x v="2"/>
    <s v="80247-70000-HT"/>
    <s v="R-D-2.5"/>
    <n v="1"/>
    <n v="20.584999999999997"/>
    <n v="20.584999999999997"/>
    <x v="2"/>
    <x v="2"/>
    <x v="0"/>
    <x v="198"/>
    <s v="New York City"/>
    <x v="0"/>
    <x v="1"/>
    <m/>
    <m/>
    <m/>
  </r>
  <r>
    <s v="QPM-95832-683"/>
    <d v="2019-11-06T00:00:00"/>
    <x v="0"/>
    <s v="35058-04550-VC"/>
    <s v="L-L-1"/>
    <n v="2"/>
    <n v="15.85"/>
    <n v="31.7"/>
    <x v="0"/>
    <x v="1"/>
    <x v="3"/>
    <x v="199"/>
    <s v="Balally"/>
    <x v="1"/>
    <x v="1"/>
    <m/>
    <m/>
    <m/>
  </r>
  <r>
    <s v="BNQ-88920-567"/>
    <d v="2019-12-30T00:00:00"/>
    <x v="0"/>
    <s v="27226-53717-SY"/>
    <s v="L-D-0.2"/>
    <n v="6"/>
    <n v="3.8849999999999998"/>
    <n v="23.31"/>
    <x v="3"/>
    <x v="2"/>
    <x v="3"/>
    <x v="200"/>
    <s v="Salt Lake City"/>
    <x v="0"/>
    <x v="1"/>
    <m/>
    <m/>
    <m/>
  </r>
  <r>
    <s v="PUX-47906-110"/>
    <d v="2021-10-01T00:00:00"/>
    <x v="1"/>
    <s v="02002-98725-CH"/>
    <s v="L-M-1"/>
    <n v="4"/>
    <n v="14.55"/>
    <n v="58.2"/>
    <x v="0"/>
    <x v="0"/>
    <x v="3"/>
    <x v="201"/>
    <s v="Toledo"/>
    <x v="0"/>
    <x v="0"/>
    <m/>
    <m/>
    <m/>
  </r>
  <r>
    <s v="COL-72079-610"/>
    <d v="2020-12-09T00:00:00"/>
    <x v="3"/>
    <s v="38487-01549-MV"/>
    <s v="E-L-0.5"/>
    <n v="4"/>
    <n v="8.91"/>
    <n v="35.64"/>
    <x v="1"/>
    <x v="1"/>
    <x v="1"/>
    <x v="202"/>
    <s v="Pasadena"/>
    <x v="0"/>
    <x v="1"/>
    <m/>
    <m/>
    <m/>
  </r>
  <r>
    <s v="LBC-45686-819"/>
    <d v="2021-05-01T00:00:00"/>
    <x v="1"/>
    <s v="98573-41811-EQ"/>
    <s v="A-M-1"/>
    <n v="5"/>
    <n v="11.25"/>
    <n v="56.25"/>
    <x v="0"/>
    <x v="0"/>
    <x v="2"/>
    <x v="203"/>
    <s v="Kinsale"/>
    <x v="1"/>
    <x v="0"/>
    <m/>
    <m/>
    <m/>
  </r>
  <r>
    <s v="BLQ-03709-265"/>
    <d v="2022-08-04T00:00:00"/>
    <x v="2"/>
    <s v="72463-75685-MV"/>
    <s v="R-L-0.2"/>
    <n v="3"/>
    <n v="3.5849999999999995"/>
    <n v="10.754999999999999"/>
    <x v="3"/>
    <x v="1"/>
    <x v="0"/>
    <x v="204"/>
    <s v="Lees Summit"/>
    <x v="0"/>
    <x v="1"/>
    <m/>
    <m/>
    <m/>
  </r>
  <r>
    <s v="BLQ-03709-265"/>
    <d v="2022-08-04T00:00:00"/>
    <x v="2"/>
    <s v="72463-75685-MV"/>
    <s v="R-M-0.2"/>
    <n v="5"/>
    <n v="2.9849999999999999"/>
    <n v="14.924999999999999"/>
    <x v="3"/>
    <x v="0"/>
    <x v="0"/>
    <x v="204"/>
    <s v="Lees Summit"/>
    <x v="0"/>
    <x v="1"/>
    <m/>
    <m/>
    <m/>
  </r>
  <r>
    <s v="VFZ-91673-181"/>
    <d v="2021-11-13T00:00:00"/>
    <x v="1"/>
    <s v="10225-91535-AI"/>
    <s v="A-L-1"/>
    <n v="6"/>
    <n v="12.95"/>
    <n v="77.699999999999989"/>
    <x v="0"/>
    <x v="1"/>
    <x v="2"/>
    <x v="205"/>
    <s v="Irvine"/>
    <x v="0"/>
    <x v="0"/>
    <m/>
    <m/>
    <m/>
  </r>
  <r>
    <s v="WKD-81956-870"/>
    <d v="2020-09-16T00:00:00"/>
    <x v="3"/>
    <s v="48090-06534-HI"/>
    <s v="L-D-0.5"/>
    <n v="3"/>
    <n v="7.77"/>
    <n v="23.31"/>
    <x v="1"/>
    <x v="2"/>
    <x v="3"/>
    <x v="206"/>
    <s v="Hicksville"/>
    <x v="0"/>
    <x v="1"/>
    <m/>
    <m/>
    <m/>
  </r>
  <r>
    <s v="TNI-91067-006"/>
    <d v="2020-10-05T00:00:00"/>
    <x v="3"/>
    <s v="80444-58185-FX"/>
    <s v="E-L-1"/>
    <n v="4"/>
    <n v="14.85"/>
    <n v="59.4"/>
    <x v="0"/>
    <x v="1"/>
    <x v="1"/>
    <x v="207"/>
    <s v="Washington"/>
    <x v="0"/>
    <x v="0"/>
    <m/>
    <m/>
    <m/>
  </r>
  <r>
    <s v="IZA-61469-812"/>
    <d v="2020-01-06T00:00:00"/>
    <x v="3"/>
    <s v="13561-92774-WP"/>
    <s v="L-D-2.5"/>
    <n v="4"/>
    <n v="29.784999999999997"/>
    <n v="119.13999999999999"/>
    <x v="2"/>
    <x v="2"/>
    <x v="3"/>
    <x v="208"/>
    <s v="New York City"/>
    <x v="0"/>
    <x v="0"/>
    <m/>
    <m/>
    <m/>
  </r>
  <r>
    <s v="PSS-22466-862"/>
    <d v="2021-05-21T00:00:00"/>
    <x v="1"/>
    <s v="11550-78378-GE"/>
    <s v="R-L-0.2"/>
    <n v="4"/>
    <n v="3.5849999999999995"/>
    <n v="14.339999999999998"/>
    <x v="3"/>
    <x v="1"/>
    <x v="0"/>
    <x v="209"/>
    <s v="Newmarket on Fergus"/>
    <x v="1"/>
    <x v="1"/>
    <m/>
    <m/>
    <m/>
  </r>
  <r>
    <s v="REH-56504-397"/>
    <d v="2020-02-26T00:00:00"/>
    <x v="3"/>
    <s v="90961-35603-RP"/>
    <s v="A-M-2.5"/>
    <n v="5"/>
    <n v="25.874999999999996"/>
    <n v="129.37499999999997"/>
    <x v="2"/>
    <x v="0"/>
    <x v="2"/>
    <x v="210"/>
    <s v="Shawnee Mission"/>
    <x v="0"/>
    <x v="1"/>
    <m/>
    <m/>
    <m/>
  </r>
  <r>
    <s v="ALA-62598-016"/>
    <d v="2020-02-19T00:00:00"/>
    <x v="3"/>
    <s v="57145-03803-ZL"/>
    <s v="R-D-0.2"/>
    <n v="6"/>
    <n v="2.6849999999999996"/>
    <n v="16.11"/>
    <x v="3"/>
    <x v="2"/>
    <x v="0"/>
    <x v="211"/>
    <s v="Edinburgh"/>
    <x v="2"/>
    <x v="0"/>
    <m/>
    <m/>
    <m/>
  </r>
  <r>
    <s v="EYE-70374-835"/>
    <d v="2021-06-29T00:00:00"/>
    <x v="1"/>
    <s v="89115-11966-VF"/>
    <s v="R-L-0.2"/>
    <n v="5"/>
    <n v="3.5849999999999995"/>
    <n v="17.924999999999997"/>
    <x v="3"/>
    <x v="1"/>
    <x v="0"/>
    <x v="212"/>
    <s v="Sacramento"/>
    <x v="0"/>
    <x v="1"/>
    <m/>
    <m/>
    <m/>
  </r>
  <r>
    <s v="CCZ-19589-212"/>
    <d v="2021-03-27T00:00:00"/>
    <x v="1"/>
    <s v="05754-41702-FG"/>
    <s v="L-M-0.2"/>
    <n v="2"/>
    <n v="4.3650000000000002"/>
    <n v="8.73"/>
    <x v="3"/>
    <x v="0"/>
    <x v="3"/>
    <x v="213"/>
    <s v="Wilkes Barre"/>
    <x v="0"/>
    <x v="1"/>
    <m/>
    <m/>
    <m/>
  </r>
  <r>
    <s v="BPT-83989-157"/>
    <d v="2021-10-27T00:00:00"/>
    <x v="1"/>
    <s v="84269-49816-ML"/>
    <s v="A-M-2.5"/>
    <n v="2"/>
    <n v="25.874999999999996"/>
    <n v="51.749999999999993"/>
    <x v="2"/>
    <x v="0"/>
    <x v="2"/>
    <x v="214"/>
    <s v="Greensboro"/>
    <x v="0"/>
    <x v="1"/>
    <m/>
    <m/>
    <m/>
  </r>
  <r>
    <s v="YFH-87456-208"/>
    <d v="2019-06-12T00:00:00"/>
    <x v="0"/>
    <s v="23600-98432-ME"/>
    <s v="L-M-0.2"/>
    <n v="2"/>
    <n v="4.3650000000000002"/>
    <n v="8.73"/>
    <x v="3"/>
    <x v="0"/>
    <x v="3"/>
    <x v="215"/>
    <s v="Newark"/>
    <x v="0"/>
    <x v="0"/>
    <m/>
    <m/>
    <m/>
  </r>
  <r>
    <s v="JLN-14700-924"/>
    <d v="2020-06-28T00:00:00"/>
    <x v="3"/>
    <s v="79058-02767-CP"/>
    <s v="L-L-0.2"/>
    <n v="5"/>
    <n v="4.7549999999999999"/>
    <n v="23.774999999999999"/>
    <x v="3"/>
    <x v="1"/>
    <x v="3"/>
    <x v="216"/>
    <s v="Kinloch"/>
    <x v="2"/>
    <x v="1"/>
    <m/>
    <m/>
    <m/>
  </r>
  <r>
    <s v="JVW-22582-137"/>
    <d v="2021-03-23T00:00:00"/>
    <x v="1"/>
    <s v="89208-74646-UK"/>
    <s v="E-M-0.2"/>
    <n v="5"/>
    <n v="4.125"/>
    <n v="20.625"/>
    <x v="3"/>
    <x v="0"/>
    <x v="1"/>
    <x v="217"/>
    <s v="Honolulu"/>
    <x v="0"/>
    <x v="1"/>
    <m/>
    <m/>
    <m/>
  </r>
  <r>
    <s v="LAA-41879-001"/>
    <d v="2022-02-10T00:00:00"/>
    <x v="2"/>
    <s v="11408-81032-UR"/>
    <s v="L-L-2.5"/>
    <n v="1"/>
    <n v="36.454999999999998"/>
    <n v="36.454999999999998"/>
    <x v="2"/>
    <x v="1"/>
    <x v="3"/>
    <x v="218"/>
    <s v="New York City"/>
    <x v="0"/>
    <x v="1"/>
    <m/>
    <m/>
    <m/>
  </r>
  <r>
    <s v="BRV-64870-915"/>
    <d v="2019-04-16T00:00:00"/>
    <x v="0"/>
    <s v="32070-55528-UG"/>
    <s v="L-L-2.5"/>
    <n v="5"/>
    <n v="36.454999999999998"/>
    <n v="182.27499999999998"/>
    <x v="2"/>
    <x v="1"/>
    <x v="3"/>
    <x v="219"/>
    <s v="Ballinroad"/>
    <x v="1"/>
    <x v="1"/>
    <m/>
    <m/>
    <m/>
  </r>
  <r>
    <s v="RGJ-12544-083"/>
    <d v="2020-02-12T00:00:00"/>
    <x v="3"/>
    <s v="48873-84433-PN"/>
    <s v="L-D-2.5"/>
    <n v="3"/>
    <n v="29.784999999999997"/>
    <n v="89.35499999999999"/>
    <x v="2"/>
    <x v="2"/>
    <x v="3"/>
    <x v="220"/>
    <s v="D煤n Laoghaire"/>
    <x v="1"/>
    <x v="1"/>
    <m/>
    <m/>
    <m/>
  </r>
  <r>
    <s v="JJX-83339-346"/>
    <d v="2022-01-02T00:00:00"/>
    <x v="2"/>
    <s v="32928-18158-OW"/>
    <s v="R-L-0.2"/>
    <n v="1"/>
    <n v="3.5849999999999995"/>
    <n v="3.5849999999999995"/>
    <x v="3"/>
    <x v="1"/>
    <x v="0"/>
    <x v="221"/>
    <s v="Cincinnati"/>
    <x v="0"/>
    <x v="0"/>
    <m/>
    <m/>
    <m/>
  </r>
  <r>
    <s v="BIU-21970-705"/>
    <d v="2020-12-07T00:00:00"/>
    <x v="3"/>
    <s v="89711-56688-GG"/>
    <s v="R-M-2.5"/>
    <n v="2"/>
    <n v="22.884999999999998"/>
    <n v="45.769999999999996"/>
    <x v="2"/>
    <x v="0"/>
    <x v="0"/>
    <x v="222"/>
    <s v="Midland"/>
    <x v="0"/>
    <x v="0"/>
    <m/>
    <m/>
    <m/>
  </r>
  <r>
    <s v="ELJ-87741-745"/>
    <d v="2020-02-20T00:00:00"/>
    <x v="3"/>
    <s v="48389-71976-JB"/>
    <s v="E-L-1"/>
    <n v="4"/>
    <n v="14.85"/>
    <n v="59.4"/>
    <x v="0"/>
    <x v="1"/>
    <x v="1"/>
    <x v="223"/>
    <s v="Cheyenne"/>
    <x v="0"/>
    <x v="1"/>
    <m/>
    <m/>
    <m/>
  </r>
  <r>
    <s v="SGI-48226-857"/>
    <d v="2020-06-11T00:00:00"/>
    <x v="3"/>
    <s v="84033-80762-EQ"/>
    <s v="A-M-2.5"/>
    <n v="6"/>
    <n v="25.874999999999996"/>
    <n v="155.24999999999997"/>
    <x v="2"/>
    <x v="0"/>
    <x v="2"/>
    <x v="224"/>
    <s v="Atlanta"/>
    <x v="0"/>
    <x v="0"/>
    <m/>
    <m/>
    <m/>
  </r>
  <r>
    <s v="AHV-66988-037"/>
    <d v="2020-09-08T00:00:00"/>
    <x v="3"/>
    <s v="12743-00952-KO"/>
    <s v="R-M-2.5"/>
    <n v="2"/>
    <n v="22.884999999999998"/>
    <n v="45.769999999999996"/>
    <x v="2"/>
    <x v="0"/>
    <x v="0"/>
    <x v="225"/>
    <s v="Duluth"/>
    <x v="0"/>
    <x v="1"/>
    <m/>
    <m/>
    <m/>
  </r>
  <r>
    <s v="ISK-42066-094"/>
    <d v="2020-03-28T00:00:00"/>
    <x v="3"/>
    <s v="41505-42181-EF"/>
    <s v="E-D-1"/>
    <n v="3"/>
    <n v="12.15"/>
    <n v="36.450000000000003"/>
    <x v="0"/>
    <x v="2"/>
    <x v="1"/>
    <x v="226"/>
    <s v="Sacramento"/>
    <x v="0"/>
    <x v="0"/>
    <m/>
    <m/>
    <m/>
  </r>
  <r>
    <s v="FTC-35822-530"/>
    <d v="2020-10-10T00:00:00"/>
    <x v="3"/>
    <s v="14307-87663-KB"/>
    <s v="E-D-0.5"/>
    <n v="4"/>
    <n v="7.29"/>
    <n v="29.16"/>
    <x v="1"/>
    <x v="2"/>
    <x v="1"/>
    <x v="227"/>
    <s v="Tampa"/>
    <x v="0"/>
    <x v="0"/>
    <m/>
    <m/>
    <m/>
  </r>
  <r>
    <s v="VSS-56247-688"/>
    <d v="2022-05-21T00:00:00"/>
    <x v="2"/>
    <s v="08360-19442-GB"/>
    <s v="L-M-2.5"/>
    <n v="4"/>
    <n v="33.464999999999996"/>
    <n v="133.85999999999999"/>
    <x v="2"/>
    <x v="0"/>
    <x v="3"/>
    <x v="228"/>
    <s v="Honolulu"/>
    <x v="0"/>
    <x v="1"/>
    <m/>
    <m/>
    <m/>
  </r>
  <r>
    <s v="HVW-25584-144"/>
    <d v="2020-04-30T00:00:00"/>
    <x v="3"/>
    <s v="93405-51204-UW"/>
    <s v="L-L-0.2"/>
    <n v="5"/>
    <n v="4.7549999999999999"/>
    <n v="23.774999999999999"/>
    <x v="3"/>
    <x v="1"/>
    <x v="3"/>
    <x v="229"/>
    <s v="Baton Rouge"/>
    <x v="0"/>
    <x v="0"/>
    <m/>
    <m/>
    <m/>
  </r>
  <r>
    <s v="MUY-15309-209"/>
    <d v="2021-12-12T00:00:00"/>
    <x v="1"/>
    <s v="97152-03355-IW"/>
    <s v="L-D-1"/>
    <n v="3"/>
    <n v="12.95"/>
    <n v="38.849999999999994"/>
    <x v="0"/>
    <x v="2"/>
    <x v="3"/>
    <x v="230"/>
    <s v="Newbiggin"/>
    <x v="2"/>
    <x v="1"/>
    <m/>
    <m/>
    <m/>
  </r>
  <r>
    <s v="VAJ-44572-469"/>
    <d v="2020-10-27T00:00:00"/>
    <x v="3"/>
    <s v="79216-73157-TE"/>
    <s v="R-L-0.2"/>
    <n v="6"/>
    <n v="3.5849999999999995"/>
    <n v="21.509999999999998"/>
    <x v="3"/>
    <x v="1"/>
    <x v="0"/>
    <x v="231"/>
    <s v="Kilkenny"/>
    <x v="1"/>
    <x v="0"/>
    <m/>
    <m/>
    <m/>
  </r>
  <r>
    <s v="YJU-84377-606"/>
    <d v="2020-07-07T00:00:00"/>
    <x v="3"/>
    <s v="20259-47723-AC"/>
    <s v="A-D-1"/>
    <n v="1"/>
    <n v="9.9499999999999993"/>
    <n v="9.9499999999999993"/>
    <x v="0"/>
    <x v="2"/>
    <x v="2"/>
    <x v="232"/>
    <s v="Minneapolis"/>
    <x v="0"/>
    <x v="0"/>
    <m/>
    <m/>
    <m/>
  </r>
  <r>
    <s v="VNC-93921-469"/>
    <d v="2020-01-31T00:00:00"/>
    <x v="3"/>
    <s v="04666-71569-RI"/>
    <s v="L-L-1"/>
    <n v="1"/>
    <n v="15.85"/>
    <n v="15.85"/>
    <x v="0"/>
    <x v="1"/>
    <x v="3"/>
    <x v="233"/>
    <s v="Milwaukee"/>
    <x v="0"/>
    <x v="0"/>
    <m/>
    <m/>
    <m/>
  </r>
  <r>
    <s v="OGB-91614-810"/>
    <d v="2020-02-18T00:00:00"/>
    <x v="3"/>
    <s v="08909-77713-CG"/>
    <s v="R-M-0.2"/>
    <n v="1"/>
    <n v="2.9849999999999999"/>
    <n v="2.9849999999999999"/>
    <x v="3"/>
    <x v="0"/>
    <x v="0"/>
    <x v="234"/>
    <s v="Charlotte"/>
    <x v="0"/>
    <x v="0"/>
    <m/>
    <m/>
    <m/>
  </r>
  <r>
    <s v="BQI-61647-496"/>
    <d v="2021-06-13T00:00:00"/>
    <x v="1"/>
    <s v="84340-73931-VV"/>
    <s v="E-M-1"/>
    <n v="5"/>
    <n v="13.75"/>
    <n v="68.75"/>
    <x v="0"/>
    <x v="0"/>
    <x v="1"/>
    <x v="235"/>
    <s v="Phoenix"/>
    <x v="0"/>
    <x v="0"/>
    <m/>
    <m/>
    <m/>
  </r>
  <r>
    <s v="IOM-51636-823"/>
    <d v="2022-08-06T00:00:00"/>
    <x v="2"/>
    <s v="04609-95151-XH"/>
    <s v="A-D-1"/>
    <n v="3"/>
    <n v="9.9499999999999993"/>
    <n v="29.849999999999998"/>
    <x v="0"/>
    <x v="2"/>
    <x v="2"/>
    <x v="236"/>
    <s v="Jamaica"/>
    <x v="0"/>
    <x v="1"/>
    <m/>
    <m/>
    <m/>
  </r>
  <r>
    <s v="GGD-38107-641"/>
    <d v="2021-11-23T00:00:00"/>
    <x v="1"/>
    <s v="99562-88650-YF"/>
    <s v="L-M-1"/>
    <n v="4"/>
    <n v="14.55"/>
    <n v="58.2"/>
    <x v="0"/>
    <x v="0"/>
    <x v="3"/>
    <x v="237"/>
    <s v="Champaign"/>
    <x v="0"/>
    <x v="1"/>
    <m/>
    <m/>
    <m/>
  </r>
  <r>
    <s v="LTO-95975-728"/>
    <d v="2021-10-13T00:00:00"/>
    <x v="1"/>
    <s v="46560-73885-PJ"/>
    <s v="R-L-0.5"/>
    <n v="4"/>
    <n v="7.169999999999999"/>
    <n v="28.679999999999996"/>
    <x v="1"/>
    <x v="1"/>
    <x v="0"/>
    <x v="238"/>
    <s v="Swindon"/>
    <x v="2"/>
    <x v="1"/>
    <m/>
    <m/>
    <m/>
  </r>
  <r>
    <s v="IGM-84664-265"/>
    <d v="2021-08-31T00:00:00"/>
    <x v="1"/>
    <s v="80179-44620-WN"/>
    <s v="R-L-0.5"/>
    <n v="3"/>
    <n v="7.169999999999999"/>
    <n v="21.509999999999998"/>
    <x v="1"/>
    <x v="1"/>
    <x v="0"/>
    <x v="239"/>
    <s v="Tucson"/>
    <x v="0"/>
    <x v="1"/>
    <m/>
    <m/>
    <m/>
  </r>
  <r>
    <s v="SKO-45740-621"/>
    <d v="2020-01-16T00:00:00"/>
    <x v="3"/>
    <s v="04666-71569-RI"/>
    <s v="L-M-0.5"/>
    <n v="2"/>
    <n v="8.73"/>
    <n v="17.46"/>
    <x v="1"/>
    <x v="0"/>
    <x v="3"/>
    <x v="233"/>
    <s v="Milwaukee"/>
    <x v="0"/>
    <x v="0"/>
    <m/>
    <m/>
    <m/>
  </r>
  <r>
    <s v="FOJ-02234-063"/>
    <d v="2022-04-25T00:00:00"/>
    <x v="2"/>
    <s v="59081-87231-VP"/>
    <s v="E-D-2.5"/>
    <n v="1"/>
    <n v="27.945"/>
    <n v="27.945"/>
    <x v="2"/>
    <x v="2"/>
    <x v="1"/>
    <x v="240"/>
    <s v="Pompano Beach"/>
    <x v="0"/>
    <x v="0"/>
    <m/>
    <m/>
    <m/>
  </r>
  <r>
    <s v="MSJ-11909-468"/>
    <d v="2021-11-13T00:00:00"/>
    <x v="1"/>
    <s v="07878-45872-CC"/>
    <s v="E-D-2.5"/>
    <n v="5"/>
    <n v="27.945"/>
    <n v="139.72499999999999"/>
    <x v="2"/>
    <x v="2"/>
    <x v="1"/>
    <x v="241"/>
    <s v="Whittier"/>
    <x v="0"/>
    <x v="1"/>
    <m/>
    <m/>
    <m/>
  </r>
  <r>
    <s v="DKB-78053-329"/>
    <d v="2021-06-08T00:00:00"/>
    <x v="1"/>
    <s v="12444-05174-OO"/>
    <s v="R-M-0.2"/>
    <n v="2"/>
    <n v="2.9849999999999999"/>
    <n v="5.97"/>
    <x v="3"/>
    <x v="0"/>
    <x v="0"/>
    <x v="242"/>
    <s v="Sheffield"/>
    <x v="2"/>
    <x v="1"/>
    <m/>
    <m/>
    <m/>
  </r>
  <r>
    <s v="DFZ-45083-941"/>
    <d v="2020-11-21T00:00:00"/>
    <x v="3"/>
    <s v="34665-62561-AU"/>
    <s v="R-L-2.5"/>
    <n v="1"/>
    <n v="27.484999999999996"/>
    <n v="27.484999999999996"/>
    <x v="2"/>
    <x v="1"/>
    <x v="0"/>
    <x v="243"/>
    <s v="Saint Louis"/>
    <x v="0"/>
    <x v="0"/>
    <m/>
    <m/>
    <m/>
  </r>
  <r>
    <s v="OTA-40969-710"/>
    <d v="2019-03-14T00:00:00"/>
    <x v="0"/>
    <s v="77877-11993-QH"/>
    <s v="R-L-1"/>
    <n v="5"/>
    <n v="11.95"/>
    <n v="59.75"/>
    <x v="0"/>
    <x v="1"/>
    <x v="0"/>
    <x v="244"/>
    <s v="Erie"/>
    <x v="0"/>
    <x v="0"/>
    <m/>
    <m/>
    <m/>
  </r>
  <r>
    <s v="GRH-45571-667"/>
    <d v="2019-08-16T00:00:00"/>
    <x v="0"/>
    <s v="32291-18308-YZ"/>
    <s v="E-M-1"/>
    <n v="3"/>
    <n v="13.75"/>
    <n v="41.25"/>
    <x v="0"/>
    <x v="0"/>
    <x v="1"/>
    <x v="245"/>
    <s v="Tacoma"/>
    <x v="0"/>
    <x v="1"/>
    <m/>
    <m/>
    <m/>
  </r>
  <r>
    <s v="NXV-05302-067"/>
    <d v="2019-04-22T00:00:00"/>
    <x v="0"/>
    <s v="25754-33191-ZI"/>
    <s v="L-M-2.5"/>
    <n v="4"/>
    <n v="33.464999999999996"/>
    <n v="133.85999999999999"/>
    <x v="2"/>
    <x v="0"/>
    <x v="3"/>
    <x v="246"/>
    <s v="Richmond"/>
    <x v="0"/>
    <x v="1"/>
    <m/>
    <m/>
    <m/>
  </r>
  <r>
    <s v="VZH-86274-142"/>
    <d v="2022-05-02T00:00:00"/>
    <x v="2"/>
    <s v="53120-45532-KL"/>
    <s v="R-L-1"/>
    <n v="5"/>
    <n v="11.95"/>
    <n v="59.75"/>
    <x v="0"/>
    <x v="1"/>
    <x v="0"/>
    <x v="247"/>
    <s v="Kinsealy-Drinan"/>
    <x v="1"/>
    <x v="0"/>
    <m/>
    <m/>
    <m/>
  </r>
  <r>
    <s v="KIX-93248-135"/>
    <d v="2020-02-11T00:00:00"/>
    <x v="3"/>
    <s v="36605-83052-WB"/>
    <s v="A-D-0.5"/>
    <n v="1"/>
    <n v="5.97"/>
    <n v="5.97"/>
    <x v="1"/>
    <x v="2"/>
    <x v="2"/>
    <x v="248"/>
    <s v="Little Rock"/>
    <x v="0"/>
    <x v="0"/>
    <m/>
    <m/>
    <m/>
  </r>
  <r>
    <s v="AXR-10962-010"/>
    <d v="2021-03-28T00:00:00"/>
    <x v="1"/>
    <s v="53683-35977-KI"/>
    <s v="E-D-1"/>
    <n v="2"/>
    <n v="12.15"/>
    <n v="24.3"/>
    <x v="0"/>
    <x v="2"/>
    <x v="1"/>
    <x v="249"/>
    <s v="Newton"/>
    <x v="2"/>
    <x v="1"/>
    <m/>
    <m/>
    <m/>
  </r>
  <r>
    <s v="IHS-71573-008"/>
    <d v="2021-05-08T00:00:00"/>
    <x v="1"/>
    <s v="07972-83134-NM"/>
    <s v="E-D-0.2"/>
    <n v="6"/>
    <n v="3.645"/>
    <n v="21.87"/>
    <x v="3"/>
    <x v="2"/>
    <x v="1"/>
    <x v="250"/>
    <s v="Sparks"/>
    <x v="0"/>
    <x v="0"/>
    <m/>
    <m/>
    <m/>
  </r>
  <r>
    <s v="QTR-19001-114"/>
    <d v="2019-11-21T00:00:00"/>
    <x v="0"/>
    <s v="01035-70465-UO"/>
    <s v="A-D-1"/>
    <n v="2"/>
    <n v="9.9499999999999993"/>
    <n v="19.899999999999999"/>
    <x v="0"/>
    <x v="2"/>
    <x v="2"/>
    <x v="195"/>
    <s v="Charlottesville"/>
    <x v="0"/>
    <x v="0"/>
    <m/>
    <m/>
    <m/>
  </r>
  <r>
    <s v="WBK-62297-910"/>
    <d v="2021-05-17T00:00:00"/>
    <x v="1"/>
    <s v="25514-23938-IQ"/>
    <s v="A-D-0.2"/>
    <n v="2"/>
    <n v="2.9849999999999999"/>
    <n v="5.97"/>
    <x v="3"/>
    <x v="2"/>
    <x v="2"/>
    <x v="251"/>
    <s v="Denton"/>
    <x v="0"/>
    <x v="1"/>
    <m/>
    <m/>
    <m/>
  </r>
  <r>
    <s v="OGY-19377-175"/>
    <d v="2019-07-09T00:00:00"/>
    <x v="0"/>
    <s v="49084-44492-OJ"/>
    <s v="E-D-0.5"/>
    <n v="1"/>
    <n v="7.29"/>
    <n v="7.29"/>
    <x v="1"/>
    <x v="2"/>
    <x v="1"/>
    <x v="252"/>
    <s v="Tullamore"/>
    <x v="1"/>
    <x v="0"/>
    <m/>
    <m/>
    <m/>
  </r>
  <r>
    <s v="ESR-66651-814"/>
    <d v="2020-05-20T00:00:00"/>
    <x v="3"/>
    <s v="76624-72205-CK"/>
    <s v="A-D-0.2"/>
    <n v="4"/>
    <n v="2.9849999999999999"/>
    <n v="11.94"/>
    <x v="3"/>
    <x v="2"/>
    <x v="2"/>
    <x v="253"/>
    <s v="Raleigh"/>
    <x v="0"/>
    <x v="0"/>
    <m/>
    <m/>
    <m/>
  </r>
  <r>
    <s v="CPX-46916-770"/>
    <d v="2021-08-27T00:00:00"/>
    <x v="1"/>
    <s v="12729-50170-JE"/>
    <s v="R-L-1"/>
    <n v="6"/>
    <n v="11.95"/>
    <n v="71.699999999999989"/>
    <x v="0"/>
    <x v="1"/>
    <x v="0"/>
    <x v="254"/>
    <s v="Shankill"/>
    <x v="1"/>
    <x v="0"/>
    <m/>
    <m/>
    <m/>
  </r>
  <r>
    <s v="MDC-03318-645"/>
    <d v="2022-04-30T00:00:00"/>
    <x v="2"/>
    <s v="43974-44760-QI"/>
    <s v="A-L-0.2"/>
    <n v="2"/>
    <n v="3.8849999999999998"/>
    <n v="7.77"/>
    <x v="3"/>
    <x v="1"/>
    <x v="2"/>
    <x v="255"/>
    <s v="New York City"/>
    <x v="0"/>
    <x v="1"/>
    <m/>
    <m/>
    <m/>
  </r>
  <r>
    <s v="SFF-86059-407"/>
    <d v="2020-06-03T00:00:00"/>
    <x v="3"/>
    <s v="30585-48726-BK"/>
    <s v="A-M-2.5"/>
    <n v="1"/>
    <n v="25.874999999999996"/>
    <n v="25.874999999999996"/>
    <x v="2"/>
    <x v="0"/>
    <x v="2"/>
    <x v="256"/>
    <s v="Stamford"/>
    <x v="0"/>
    <x v="1"/>
    <m/>
    <m/>
    <m/>
  </r>
  <r>
    <s v="SCL-94540-788"/>
    <d v="2022-06-13T00:00:00"/>
    <x v="2"/>
    <s v="16123-07017-TY"/>
    <s v="E-L-2.5"/>
    <n v="6"/>
    <n v="34.154999999999994"/>
    <n v="204.92999999999995"/>
    <x v="2"/>
    <x v="1"/>
    <x v="1"/>
    <x v="257"/>
    <s v="Toledo"/>
    <x v="0"/>
    <x v="1"/>
    <m/>
    <m/>
    <m/>
  </r>
  <r>
    <s v="HVU-21634-076"/>
    <d v="2020-06-10T00:00:00"/>
    <x v="3"/>
    <s v="27723-45097-MH"/>
    <s v="R-L-2.5"/>
    <n v="4"/>
    <n v="27.484999999999996"/>
    <n v="109.93999999999998"/>
    <x v="2"/>
    <x v="1"/>
    <x v="0"/>
    <x v="258"/>
    <s v="Castleblayney"/>
    <x v="1"/>
    <x v="0"/>
    <m/>
    <m/>
    <m/>
  </r>
  <r>
    <s v="XUS-73326-418"/>
    <d v="2020-12-18T00:00:00"/>
    <x v="3"/>
    <s v="37078-56703-AF"/>
    <s v="E-L-1"/>
    <n v="6"/>
    <n v="14.85"/>
    <n v="89.1"/>
    <x v="0"/>
    <x v="1"/>
    <x v="1"/>
    <x v="259"/>
    <s v="Columbia"/>
    <x v="0"/>
    <x v="1"/>
    <m/>
    <m/>
    <m/>
  </r>
  <r>
    <s v="XWD-18933-006"/>
    <d v="2019-08-31T00:00:00"/>
    <x v="0"/>
    <s v="79420-11075-MY"/>
    <s v="A-L-0.2"/>
    <n v="2"/>
    <n v="3.8849999999999998"/>
    <n v="7.77"/>
    <x v="3"/>
    <x v="1"/>
    <x v="2"/>
    <x v="260"/>
    <s v="Fort Wayne"/>
    <x v="0"/>
    <x v="0"/>
    <m/>
    <m/>
    <m/>
  </r>
  <r>
    <s v="HPD-65272-772"/>
    <d v="2019-02-25T00:00:00"/>
    <x v="0"/>
    <s v="57504-13456-UO"/>
    <s v="L-M-2.5"/>
    <n v="1"/>
    <n v="33.464999999999996"/>
    <n v="33.464999999999996"/>
    <x v="2"/>
    <x v="0"/>
    <x v="3"/>
    <x v="261"/>
    <s v="Saint Louis"/>
    <x v="0"/>
    <x v="0"/>
    <m/>
    <m/>
    <m/>
  </r>
  <r>
    <s v="JEG-93140-224"/>
    <d v="2021-02-07T00:00:00"/>
    <x v="1"/>
    <s v="53751-57560-CN"/>
    <s v="E-M-0.5"/>
    <n v="5"/>
    <n v="8.25"/>
    <n v="41.25"/>
    <x v="1"/>
    <x v="0"/>
    <x v="1"/>
    <x v="262"/>
    <s v="Portland"/>
    <x v="0"/>
    <x v="0"/>
    <m/>
    <m/>
    <m/>
  </r>
  <r>
    <s v="NNH-62058-950"/>
    <d v="2021-01-14T00:00:00"/>
    <x v="1"/>
    <s v="96112-42558-EA"/>
    <s v="E-L-1"/>
    <n v="4"/>
    <n v="14.85"/>
    <n v="59.4"/>
    <x v="0"/>
    <x v="1"/>
    <x v="1"/>
    <x v="263"/>
    <s v="Boulder"/>
    <x v="0"/>
    <x v="0"/>
    <m/>
    <m/>
    <m/>
  </r>
  <r>
    <s v="LTD-71429-845"/>
    <d v="2019-02-24T00:00:00"/>
    <x v="0"/>
    <s v="03157-23165-UB"/>
    <s v="A-L-0.5"/>
    <n v="1"/>
    <n v="7.77"/>
    <n v="7.77"/>
    <x v="1"/>
    <x v="1"/>
    <x v="2"/>
    <x v="264"/>
    <s v="Norton"/>
    <x v="2"/>
    <x v="1"/>
    <m/>
    <m/>
    <m/>
  </r>
  <r>
    <s v="MPV-26985-215"/>
    <d v="2019-06-23T00:00:00"/>
    <x v="0"/>
    <s v="51466-52850-AG"/>
    <s v="R-D-0.5"/>
    <n v="1"/>
    <n v="5.3699999999999992"/>
    <n v="5.3699999999999992"/>
    <x v="1"/>
    <x v="2"/>
    <x v="0"/>
    <x v="265"/>
    <s v="Sheffield"/>
    <x v="2"/>
    <x v="0"/>
    <m/>
    <m/>
    <m/>
  </r>
  <r>
    <s v="IYO-10245-081"/>
    <d v="2020-05-09T00:00:00"/>
    <x v="3"/>
    <s v="57145-31023-FK"/>
    <s v="E-M-2.5"/>
    <n v="3"/>
    <n v="31.624999999999996"/>
    <n v="94.874999999999986"/>
    <x v="2"/>
    <x v="0"/>
    <x v="1"/>
    <x v="266"/>
    <s v="Louisville"/>
    <x v="0"/>
    <x v="1"/>
    <m/>
    <m/>
    <m/>
  </r>
  <r>
    <s v="BYZ-39669-954"/>
    <d v="2020-07-18T00:00:00"/>
    <x v="3"/>
    <s v="66408-53777-VE"/>
    <s v="L-L-2.5"/>
    <n v="1"/>
    <n v="36.454999999999998"/>
    <n v="36.454999999999998"/>
    <x v="2"/>
    <x v="1"/>
    <x v="3"/>
    <x v="267"/>
    <s v="Buffalo"/>
    <x v="0"/>
    <x v="1"/>
    <m/>
    <m/>
    <m/>
  </r>
  <r>
    <s v="EFB-72860-209"/>
    <d v="2019-10-17T00:00:00"/>
    <x v="0"/>
    <s v="53035-99701-WG"/>
    <s v="A-M-0.2"/>
    <n v="4"/>
    <n v="3.375"/>
    <n v="13.5"/>
    <x v="3"/>
    <x v="0"/>
    <x v="2"/>
    <x v="268"/>
    <s v="Canton"/>
    <x v="0"/>
    <x v="0"/>
    <m/>
    <m/>
    <m/>
  </r>
  <r>
    <s v="GMM-72397-378"/>
    <d v="2022-05-16T00:00:00"/>
    <x v="2"/>
    <s v="45899-92796-EI"/>
    <s v="R-L-0.2"/>
    <n v="4"/>
    <n v="3.5849999999999995"/>
    <n v="14.339999999999998"/>
    <x v="3"/>
    <x v="1"/>
    <x v="0"/>
    <x v="269"/>
    <s v="Boston"/>
    <x v="0"/>
    <x v="1"/>
    <m/>
    <m/>
    <m/>
  </r>
  <r>
    <s v="LYP-52345-883"/>
    <d v="2021-03-24T00:00:00"/>
    <x v="1"/>
    <s v="17649-28133-PY"/>
    <s v="E-M-0.5"/>
    <n v="1"/>
    <n v="8.25"/>
    <n v="8.25"/>
    <x v="1"/>
    <x v="0"/>
    <x v="1"/>
    <x v="270"/>
    <s v="Kinlough"/>
    <x v="1"/>
    <x v="0"/>
    <m/>
    <m/>
    <m/>
  </r>
  <r>
    <s v="DFK-35846-692"/>
    <d v="2019-11-03T00:00:00"/>
    <x v="0"/>
    <s v="49612-33852-CN"/>
    <s v="R-D-0.2"/>
    <n v="5"/>
    <n v="2.6849999999999996"/>
    <n v="13.424999999999997"/>
    <x v="3"/>
    <x v="2"/>
    <x v="0"/>
    <x v="271"/>
    <s v="Lynchburg"/>
    <x v="0"/>
    <x v="0"/>
    <m/>
    <m/>
    <m/>
  </r>
  <r>
    <s v="XAH-93337-609"/>
    <d v="2021-10-28T00:00:00"/>
    <x v="1"/>
    <s v="66976-43829-YG"/>
    <s v="A-D-1"/>
    <n v="5"/>
    <n v="9.9499999999999993"/>
    <n v="49.75"/>
    <x v="0"/>
    <x v="2"/>
    <x v="2"/>
    <x v="272"/>
    <s v="Los Angeles"/>
    <x v="0"/>
    <x v="1"/>
    <m/>
    <m/>
    <m/>
  </r>
  <r>
    <s v="QKA-72582-644"/>
    <d v="2020-12-16T00:00:00"/>
    <x v="3"/>
    <s v="64852-04619-XZ"/>
    <s v="E-M-0.5"/>
    <n v="2"/>
    <n v="8.25"/>
    <n v="16.5"/>
    <x v="1"/>
    <x v="0"/>
    <x v="1"/>
    <x v="273"/>
    <s v="Drumcondra"/>
    <x v="1"/>
    <x v="1"/>
    <m/>
    <m/>
    <m/>
  </r>
  <r>
    <s v="ZDK-84567-102"/>
    <d v="2021-11-29T00:00:00"/>
    <x v="1"/>
    <s v="58690-31815-VY"/>
    <s v="A-D-0.5"/>
    <n v="3"/>
    <n v="5.97"/>
    <n v="17.91"/>
    <x v="1"/>
    <x v="2"/>
    <x v="2"/>
    <x v="274"/>
    <s v="Birmingham"/>
    <x v="0"/>
    <x v="1"/>
    <m/>
    <m/>
    <m/>
  </r>
  <r>
    <s v="WAV-38301-984"/>
    <d v="2021-03-20T00:00:00"/>
    <x v="1"/>
    <s v="62863-81239-DT"/>
    <s v="A-D-0.5"/>
    <n v="5"/>
    <n v="5.97"/>
    <n v="29.849999999999998"/>
    <x v="1"/>
    <x v="2"/>
    <x v="2"/>
    <x v="275"/>
    <s v="Alexandria"/>
    <x v="0"/>
    <x v="1"/>
    <m/>
    <m/>
    <m/>
  </r>
  <r>
    <s v="KZR-33023-209"/>
    <d v="2022-04-08T00:00:00"/>
    <x v="2"/>
    <s v="21177-40725-CF"/>
    <s v="E-L-1"/>
    <n v="3"/>
    <n v="14.85"/>
    <n v="44.55"/>
    <x v="0"/>
    <x v="1"/>
    <x v="1"/>
    <x v="276"/>
    <s v="Danbury"/>
    <x v="0"/>
    <x v="1"/>
    <m/>
    <m/>
    <m/>
  </r>
  <r>
    <s v="ULM-49433-003"/>
    <d v="2020-08-14T00:00:00"/>
    <x v="3"/>
    <s v="99421-80253-UI"/>
    <s v="E-M-1"/>
    <n v="2"/>
    <n v="13.75"/>
    <n v="27.5"/>
    <x v="0"/>
    <x v="0"/>
    <x v="1"/>
    <x v="277"/>
    <s v="Albany"/>
    <x v="0"/>
    <x v="1"/>
    <m/>
    <m/>
    <m/>
  </r>
  <r>
    <s v="SIB-83254-136"/>
    <d v="2019-05-12T00:00:00"/>
    <x v="0"/>
    <s v="45315-50206-DK"/>
    <s v="R-M-0.5"/>
    <n v="6"/>
    <n v="5.97"/>
    <n v="35.82"/>
    <x v="1"/>
    <x v="0"/>
    <x v="0"/>
    <x v="278"/>
    <s v="Naples"/>
    <x v="0"/>
    <x v="0"/>
    <m/>
    <m/>
    <m/>
  </r>
  <r>
    <s v="NOK-50349-551"/>
    <d v="2021-03-03T00:00:00"/>
    <x v="1"/>
    <s v="09595-95726-OV"/>
    <s v="R-D-0.5"/>
    <n v="3"/>
    <n v="5.3699999999999992"/>
    <n v="16.11"/>
    <x v="1"/>
    <x v="2"/>
    <x v="0"/>
    <x v="279"/>
    <s v="Miami Beach"/>
    <x v="0"/>
    <x v="0"/>
    <m/>
    <m/>
    <m/>
  </r>
  <r>
    <s v="YIS-96268-844"/>
    <d v="2020-02-11T00:00:00"/>
    <x v="3"/>
    <s v="60221-67036-TD"/>
    <s v="E-L-0.2"/>
    <n v="6"/>
    <n v="4.4550000000000001"/>
    <n v="26.73"/>
    <x v="3"/>
    <x v="1"/>
    <x v="1"/>
    <x v="280"/>
    <s v="Atlanta"/>
    <x v="0"/>
    <x v="0"/>
    <m/>
    <m/>
    <m/>
  </r>
  <r>
    <s v="CXI-04933-855"/>
    <d v="2019-04-27T00:00:00"/>
    <x v="0"/>
    <s v="62923-29397-KX"/>
    <s v="E-L-2.5"/>
    <n v="6"/>
    <n v="34.154999999999994"/>
    <n v="204.92999999999995"/>
    <x v="2"/>
    <x v="1"/>
    <x v="1"/>
    <x v="281"/>
    <s v="Corpus Christi"/>
    <x v="0"/>
    <x v="0"/>
    <m/>
    <m/>
    <m/>
  </r>
  <r>
    <s v="IZU-90429-382"/>
    <d v="2022-03-26T00:00:00"/>
    <x v="2"/>
    <s v="33011-52383-BA"/>
    <s v="A-L-1"/>
    <n v="3"/>
    <n v="12.95"/>
    <n v="38.849999999999994"/>
    <x v="0"/>
    <x v="1"/>
    <x v="2"/>
    <x v="282"/>
    <s v="Honolulu"/>
    <x v="0"/>
    <x v="0"/>
    <m/>
    <m/>
    <m/>
  </r>
  <r>
    <s v="WIT-40912-783"/>
    <d v="2020-09-28T00:00:00"/>
    <x v="3"/>
    <s v="86768-91598-FA"/>
    <s v="L-D-0.2"/>
    <n v="4"/>
    <n v="3.8849999999999998"/>
    <n v="15.54"/>
    <x v="3"/>
    <x v="2"/>
    <x v="3"/>
    <x v="283"/>
    <s v="Austin"/>
    <x v="0"/>
    <x v="0"/>
    <m/>
    <m/>
    <m/>
  </r>
  <r>
    <s v="PSD-57291-590"/>
    <d v="2019-10-24T00:00:00"/>
    <x v="0"/>
    <s v="37191-12203-MX"/>
    <s v="A-M-0.5"/>
    <n v="1"/>
    <n v="6.75"/>
    <n v="6.75"/>
    <x v="1"/>
    <x v="0"/>
    <x v="2"/>
    <x v="284"/>
    <s v="Baltimore"/>
    <x v="0"/>
    <x v="1"/>
    <m/>
    <m/>
    <m/>
  </r>
  <r>
    <s v="GOI-41472-677"/>
    <d v="2021-08-04T00:00:00"/>
    <x v="1"/>
    <s v="16545-76328-JY"/>
    <s v="E-D-2.5"/>
    <n v="4"/>
    <n v="27.945"/>
    <n v="111.78"/>
    <x v="2"/>
    <x v="2"/>
    <x v="1"/>
    <x v="285"/>
    <s v="Lexington"/>
    <x v="0"/>
    <x v="0"/>
    <m/>
    <m/>
    <m/>
  </r>
  <r>
    <s v="KTX-17944-494"/>
    <d v="2019-12-29T00:00:00"/>
    <x v="0"/>
    <s v="74330-29286-RO"/>
    <s v="A-L-0.2"/>
    <n v="1"/>
    <n v="3.8849999999999998"/>
    <n v="3.8849999999999998"/>
    <x v="3"/>
    <x v="1"/>
    <x v="2"/>
    <x v="286"/>
    <s v="Charlotte"/>
    <x v="0"/>
    <x v="0"/>
    <m/>
    <m/>
    <m/>
  </r>
  <r>
    <s v="RDM-99811-230"/>
    <d v="2019-11-27T00:00:00"/>
    <x v="0"/>
    <s v="22349-47389-GY"/>
    <s v="L-M-0.2"/>
    <n v="5"/>
    <n v="4.3650000000000002"/>
    <n v="21.825000000000003"/>
    <x v="3"/>
    <x v="0"/>
    <x v="3"/>
    <x v="287"/>
    <s v="Eaton"/>
    <x v="2"/>
    <x v="1"/>
    <m/>
    <m/>
    <m/>
  </r>
  <r>
    <s v="JTU-55897-581"/>
    <d v="2020-02-29T00:00:00"/>
    <x v="3"/>
    <s v="70290-38099-GB"/>
    <s v="R-M-0.2"/>
    <n v="5"/>
    <n v="2.9849999999999999"/>
    <n v="14.924999999999999"/>
    <x v="3"/>
    <x v="0"/>
    <x v="0"/>
    <x v="288"/>
    <s v="Lincoln"/>
    <x v="0"/>
    <x v="1"/>
    <m/>
    <m/>
    <m/>
  </r>
  <r>
    <s v="CRK-07584-240"/>
    <d v="2021-01-31T00:00:00"/>
    <x v="1"/>
    <s v="18741-72071-PP"/>
    <s v="A-M-1"/>
    <n v="3"/>
    <n v="11.25"/>
    <n v="33.75"/>
    <x v="0"/>
    <x v="0"/>
    <x v="2"/>
    <x v="289"/>
    <s v="Cincinnati"/>
    <x v="0"/>
    <x v="0"/>
    <m/>
    <m/>
    <m/>
  </r>
  <r>
    <s v="MKE-75518-399"/>
    <d v="2022-06-17T00:00:00"/>
    <x v="2"/>
    <s v="62588-82624-II"/>
    <s v="A-M-1"/>
    <n v="3"/>
    <n v="11.25"/>
    <n v="33.75"/>
    <x v="0"/>
    <x v="0"/>
    <x v="2"/>
    <x v="290"/>
    <s v="Sheffield"/>
    <x v="2"/>
    <x v="1"/>
    <m/>
    <m/>
    <m/>
  </r>
  <r>
    <s v="AEL-51169-725"/>
    <d v="2020-02-03T00:00:00"/>
    <x v="3"/>
    <s v="37430-29579-HD"/>
    <s v="L-M-0.2"/>
    <n v="6"/>
    <n v="4.3650000000000002"/>
    <n v="26.19"/>
    <x v="3"/>
    <x v="0"/>
    <x v="3"/>
    <x v="291"/>
    <s v="West Hartford"/>
    <x v="0"/>
    <x v="0"/>
    <m/>
    <m/>
    <m/>
  </r>
  <r>
    <s v="ZGM-83108-823"/>
    <d v="2022-01-25T00:00:00"/>
    <x v="2"/>
    <s v="84132-22322-QT"/>
    <s v="E-L-1"/>
    <n v="1"/>
    <n v="14.85"/>
    <n v="14.85"/>
    <x v="0"/>
    <x v="1"/>
    <x v="1"/>
    <x v="292"/>
    <s v="Listowel"/>
    <x v="1"/>
    <x v="1"/>
    <m/>
    <m/>
    <m/>
  </r>
  <r>
    <s v="JBP-78754-392"/>
    <d v="2020-04-30T00:00:00"/>
    <x v="3"/>
    <s v="74330-29286-RO"/>
    <s v="E-M-2.5"/>
    <n v="6"/>
    <n v="31.624999999999996"/>
    <n v="189.74999999999997"/>
    <x v="2"/>
    <x v="0"/>
    <x v="1"/>
    <x v="286"/>
    <s v="Charlotte"/>
    <x v="0"/>
    <x v="0"/>
    <m/>
    <m/>
    <m/>
  </r>
  <r>
    <s v="RNH-54912-747"/>
    <d v="2021-05-01T00:00:00"/>
    <x v="1"/>
    <s v="37445-17791-NQ"/>
    <s v="R-M-0.5"/>
    <n v="1"/>
    <n v="5.97"/>
    <n v="5.97"/>
    <x v="1"/>
    <x v="0"/>
    <x v="0"/>
    <x v="293"/>
    <s v="Alexandria"/>
    <x v="0"/>
    <x v="0"/>
    <m/>
    <m/>
    <m/>
  </r>
  <r>
    <s v="JDS-33440-914"/>
    <d v="2021-10-28T00:00:00"/>
    <x v="1"/>
    <s v="58511-10548-ZU"/>
    <s v="R-M-1"/>
    <n v="3"/>
    <n v="9.9499999999999993"/>
    <n v="29.849999999999998"/>
    <x v="0"/>
    <x v="0"/>
    <x v="0"/>
    <x v="294"/>
    <s v="Belfast"/>
    <x v="2"/>
    <x v="0"/>
    <m/>
    <m/>
    <m/>
  </r>
  <r>
    <s v="SYX-48878-182"/>
    <d v="2021-08-29T00:00:00"/>
    <x v="1"/>
    <s v="47725-34771-FJ"/>
    <s v="R-D-1"/>
    <n v="5"/>
    <n v="8.9499999999999993"/>
    <n v="44.75"/>
    <x v="0"/>
    <x v="2"/>
    <x v="0"/>
    <x v="295"/>
    <s v="Las Vegas"/>
    <x v="0"/>
    <x v="1"/>
    <m/>
    <m/>
    <m/>
  </r>
  <r>
    <s v="ZGD-94763-868"/>
    <d v="2019-12-27T00:00:00"/>
    <x v="0"/>
    <s v="53086-67334-KT"/>
    <s v="E-L-2.5"/>
    <n v="1"/>
    <n v="34.154999999999994"/>
    <n v="34.154999999999994"/>
    <x v="2"/>
    <x v="1"/>
    <x v="1"/>
    <x v="296"/>
    <s v="Des Moines"/>
    <x v="0"/>
    <x v="0"/>
    <m/>
    <m/>
    <m/>
  </r>
  <r>
    <s v="CZY-70361-485"/>
    <d v="2019-06-25T00:00:00"/>
    <x v="0"/>
    <s v="83308-82257-UN"/>
    <s v="E-L-2.5"/>
    <n v="6"/>
    <n v="34.154999999999994"/>
    <n v="204.92999999999995"/>
    <x v="2"/>
    <x v="1"/>
    <x v="1"/>
    <x v="297"/>
    <s v="Ballivor"/>
    <x v="1"/>
    <x v="1"/>
    <m/>
    <m/>
    <m/>
  </r>
  <r>
    <s v="RJR-12175-899"/>
    <d v="2019-03-02T00:00:00"/>
    <x v="0"/>
    <s v="37274-08534-FM"/>
    <s v="E-D-0.5"/>
    <n v="3"/>
    <n v="7.29"/>
    <n v="21.87"/>
    <x v="1"/>
    <x v="2"/>
    <x v="1"/>
    <x v="298"/>
    <s v="Akron"/>
    <x v="0"/>
    <x v="1"/>
    <m/>
    <m/>
    <m/>
  </r>
  <r>
    <s v="ELB-07929-407"/>
    <d v="2022-01-02T00:00:00"/>
    <x v="2"/>
    <s v="54004-04664-AA"/>
    <s v="A-M-2.5"/>
    <n v="2"/>
    <n v="25.874999999999996"/>
    <n v="51.749999999999993"/>
    <x v="2"/>
    <x v="0"/>
    <x v="2"/>
    <x v="299"/>
    <s v="West Palm Beach"/>
    <x v="0"/>
    <x v="0"/>
    <m/>
    <m/>
    <m/>
  </r>
  <r>
    <s v="UJQ-54441-340"/>
    <d v="2019-07-30T00:00:00"/>
    <x v="0"/>
    <s v="26822-19510-SD"/>
    <s v="E-M-0.2"/>
    <n v="2"/>
    <n v="4.125"/>
    <n v="8.25"/>
    <x v="3"/>
    <x v="0"/>
    <x v="1"/>
    <x v="300"/>
    <s v="Fresno"/>
    <x v="0"/>
    <x v="0"/>
    <m/>
    <m/>
    <m/>
  </r>
  <r>
    <s v="UJQ-54441-340"/>
    <d v="2019-07-30T00:00:00"/>
    <x v="0"/>
    <s v="26822-19510-SD"/>
    <s v="A-L-0.2"/>
    <n v="5"/>
    <n v="3.8849999999999998"/>
    <n v="19.424999999999997"/>
    <x v="3"/>
    <x v="1"/>
    <x v="2"/>
    <x v="300"/>
    <s v="Fresno"/>
    <x v="0"/>
    <x v="0"/>
    <m/>
    <m/>
    <m/>
  </r>
  <r>
    <s v="OWY-43108-475"/>
    <d v="2020-12-05T00:00:00"/>
    <x v="3"/>
    <s v="06432-73165-ML"/>
    <s v="A-M-0.2"/>
    <n v="6"/>
    <n v="3.375"/>
    <n v="20.25"/>
    <x v="3"/>
    <x v="0"/>
    <x v="2"/>
    <x v="301"/>
    <s v="Sandyford"/>
    <x v="1"/>
    <x v="0"/>
    <m/>
    <m/>
    <m/>
  </r>
  <r>
    <s v="GNO-91911-159"/>
    <d v="2020-12-17T00:00:00"/>
    <x v="3"/>
    <s v="96503-31833-CW"/>
    <s v="L-D-0.5"/>
    <n v="3"/>
    <n v="7.77"/>
    <n v="23.31"/>
    <x v="1"/>
    <x v="2"/>
    <x v="3"/>
    <x v="302"/>
    <s v="Dublin"/>
    <x v="1"/>
    <x v="1"/>
    <m/>
    <m/>
    <m/>
  </r>
  <r>
    <s v="CNY-06284-066"/>
    <d v="2021-06-26T00:00:00"/>
    <x v="1"/>
    <s v="63985-64148-MG"/>
    <s v="E-D-0.2"/>
    <n v="5"/>
    <n v="3.645"/>
    <n v="18.225000000000001"/>
    <x v="3"/>
    <x v="2"/>
    <x v="1"/>
    <x v="303"/>
    <s v="Knoxville"/>
    <x v="0"/>
    <x v="0"/>
    <m/>
    <m/>
    <m/>
  </r>
  <r>
    <s v="OQS-46321-904"/>
    <d v="2019-07-20T00:00:00"/>
    <x v="0"/>
    <s v="19597-91185-CM"/>
    <s v="E-M-1"/>
    <n v="1"/>
    <n v="13.75"/>
    <n v="13.75"/>
    <x v="0"/>
    <x v="0"/>
    <x v="1"/>
    <x v="304"/>
    <s v="Shawnee Mission"/>
    <x v="0"/>
    <x v="1"/>
    <m/>
    <m/>
    <m/>
  </r>
  <r>
    <s v="IBW-87442-480"/>
    <d v="2022-07-14T00:00:00"/>
    <x v="2"/>
    <s v="79814-23626-JR"/>
    <s v="A-L-2.5"/>
    <n v="1"/>
    <n v="29.784999999999997"/>
    <n v="29.784999999999997"/>
    <x v="2"/>
    <x v="1"/>
    <x v="2"/>
    <x v="305"/>
    <s v="San Francisco"/>
    <x v="0"/>
    <x v="0"/>
    <m/>
    <m/>
    <m/>
  </r>
  <r>
    <s v="DGZ-82537-477"/>
    <d v="2020-08-14T00:00:00"/>
    <x v="3"/>
    <s v="43439-94003-DW"/>
    <s v="R-D-1"/>
    <n v="5"/>
    <n v="8.9499999999999993"/>
    <n v="44.75"/>
    <x v="0"/>
    <x v="2"/>
    <x v="0"/>
    <x v="306"/>
    <s v="Birmingham"/>
    <x v="0"/>
    <x v="1"/>
    <m/>
    <m/>
    <m/>
  </r>
  <r>
    <s v="LPS-39089-432"/>
    <d v="2019-04-24T00:00:00"/>
    <x v="0"/>
    <s v="97655-45555-LI"/>
    <s v="R-D-1"/>
    <n v="5"/>
    <n v="8.9499999999999993"/>
    <n v="44.75"/>
    <x v="0"/>
    <x v="2"/>
    <x v="0"/>
    <x v="307"/>
    <s v="Brooklyn"/>
    <x v="0"/>
    <x v="0"/>
    <m/>
    <m/>
    <m/>
  </r>
  <r>
    <s v="MQU-86100-929"/>
    <d v="2019-06-04T00:00:00"/>
    <x v="0"/>
    <s v="64418-01720-VW"/>
    <s v="L-L-0.5"/>
    <n v="4"/>
    <n v="9.51"/>
    <n v="38.04"/>
    <x v="1"/>
    <x v="1"/>
    <x v="3"/>
    <x v="308"/>
    <s v="El Paso"/>
    <x v="0"/>
    <x v="0"/>
    <m/>
    <m/>
    <m/>
  </r>
  <r>
    <s v="XUR-14132-391"/>
    <d v="2022-08-08T00:00:00"/>
    <x v="2"/>
    <s v="96836-09258-RI"/>
    <s v="R-D-0.5"/>
    <n v="4"/>
    <n v="5.3699999999999992"/>
    <n v="21.479999999999997"/>
    <x v="1"/>
    <x v="2"/>
    <x v="0"/>
    <x v="309"/>
    <s v="Sacramento"/>
    <x v="0"/>
    <x v="0"/>
    <m/>
    <m/>
    <m/>
  </r>
  <r>
    <s v="OVI-27064-381"/>
    <d v="2019-11-13T00:00:00"/>
    <x v="0"/>
    <s v="37274-08534-FM"/>
    <s v="R-D-0.5"/>
    <n v="3"/>
    <n v="5.3699999999999992"/>
    <n v="16.11"/>
    <x v="1"/>
    <x v="2"/>
    <x v="0"/>
    <x v="298"/>
    <s v="Akron"/>
    <x v="0"/>
    <x v="1"/>
    <m/>
    <m/>
    <m/>
  </r>
  <r>
    <s v="SHP-17012-870"/>
    <d v="2020-06-07T00:00:00"/>
    <x v="3"/>
    <s v="69529-07533-CV"/>
    <s v="R-M-2.5"/>
    <n v="1"/>
    <n v="22.884999999999998"/>
    <n v="22.884999999999998"/>
    <x v="2"/>
    <x v="0"/>
    <x v="0"/>
    <x v="310"/>
    <s v="Boynton Beach"/>
    <x v="0"/>
    <x v="0"/>
    <m/>
    <m/>
    <m/>
  </r>
  <r>
    <s v="FDY-03414-903"/>
    <d v="2019-08-12T00:00:00"/>
    <x v="0"/>
    <s v="94840-49457-UD"/>
    <s v="A-D-0.5"/>
    <n v="3"/>
    <n v="5.97"/>
    <n v="17.91"/>
    <x v="1"/>
    <x v="2"/>
    <x v="2"/>
    <x v="311"/>
    <s v="Los Angeles"/>
    <x v="0"/>
    <x v="0"/>
    <m/>
    <m/>
    <m/>
  </r>
  <r>
    <s v="WXT-85291-143"/>
    <d v="2019-09-04T00:00:00"/>
    <x v="0"/>
    <s v="81414-81273-DK"/>
    <s v="R-M-0.5"/>
    <n v="4"/>
    <n v="5.97"/>
    <n v="23.88"/>
    <x v="1"/>
    <x v="0"/>
    <x v="0"/>
    <x v="312"/>
    <s v="Baltimore"/>
    <x v="0"/>
    <x v="0"/>
    <m/>
    <m/>
    <m/>
  </r>
  <r>
    <s v="QNP-18893-547"/>
    <d v="2019-10-04T00:00:00"/>
    <x v="0"/>
    <s v="76930-61689-CH"/>
    <s v="R-L-1"/>
    <n v="5"/>
    <n v="11.95"/>
    <n v="59.75"/>
    <x v="0"/>
    <x v="1"/>
    <x v="0"/>
    <x v="313"/>
    <s v="Salt Lake City"/>
    <x v="0"/>
    <x v="1"/>
    <m/>
    <m/>
    <m/>
  </r>
  <r>
    <s v="DOH-92927-530"/>
    <d v="2020-02-24T00:00:00"/>
    <x v="3"/>
    <s v="12839-56537-TQ"/>
    <s v="L-L-0.2"/>
    <n v="6"/>
    <n v="4.7549999999999999"/>
    <n v="28.53"/>
    <x v="3"/>
    <x v="1"/>
    <x v="3"/>
    <x v="314"/>
    <s v="Garland"/>
    <x v="0"/>
    <x v="0"/>
    <m/>
    <m/>
    <m/>
  </r>
  <r>
    <s v="HGJ-82768-173"/>
    <d v="2021-08-26T00:00:00"/>
    <x v="1"/>
    <s v="62741-01322-HU"/>
    <s v="A-M-1"/>
    <n v="4"/>
    <n v="11.25"/>
    <n v="45"/>
    <x v="0"/>
    <x v="0"/>
    <x v="2"/>
    <x v="315"/>
    <s v="Church End"/>
    <x v="2"/>
    <x v="1"/>
    <m/>
    <m/>
    <m/>
  </r>
  <r>
    <s v="YPT-95383-088"/>
    <d v="2021-10-03T00:00:00"/>
    <x v="1"/>
    <s v="43439-94003-DW"/>
    <s v="E-D-2.5"/>
    <n v="2"/>
    <n v="27.945"/>
    <n v="55.89"/>
    <x v="2"/>
    <x v="2"/>
    <x v="1"/>
    <x v="306"/>
    <s v="Birmingham"/>
    <x v="0"/>
    <x v="1"/>
    <m/>
    <m/>
    <m/>
  </r>
  <r>
    <s v="OYH-16533-767"/>
    <d v="2020-06-13T00:00:00"/>
    <x v="3"/>
    <s v="44932-34838-RM"/>
    <s v="E-L-1"/>
    <n v="4"/>
    <n v="14.85"/>
    <n v="59.4"/>
    <x v="0"/>
    <x v="1"/>
    <x v="1"/>
    <x v="316"/>
    <s v="New York City"/>
    <x v="0"/>
    <x v="1"/>
    <m/>
    <m/>
    <m/>
  </r>
  <r>
    <s v="DWW-28642-549"/>
    <d v="2021-03-01T00:00:00"/>
    <x v="1"/>
    <s v="91181-19412-RQ"/>
    <s v="E-D-0.2"/>
    <n v="2"/>
    <n v="3.645"/>
    <n v="7.29"/>
    <x v="3"/>
    <x v="2"/>
    <x v="1"/>
    <x v="317"/>
    <s v="Boston"/>
    <x v="0"/>
    <x v="0"/>
    <m/>
    <m/>
    <m/>
  </r>
  <r>
    <s v="CGO-79583-871"/>
    <d v="2019-03-04T00:00:00"/>
    <x v="0"/>
    <s v="37182-54930-XC"/>
    <s v="E-D-0.5"/>
    <n v="1"/>
    <n v="7.29"/>
    <n v="7.29"/>
    <x v="1"/>
    <x v="2"/>
    <x v="1"/>
    <x v="318"/>
    <s v="San Francisco"/>
    <x v="0"/>
    <x v="0"/>
    <m/>
    <m/>
    <m/>
  </r>
  <r>
    <s v="TFY-52090-386"/>
    <d v="2019-10-13T00:00:00"/>
    <x v="0"/>
    <s v="08613-17327-XT"/>
    <s v="E-L-0.5"/>
    <n v="2"/>
    <n v="8.91"/>
    <n v="17.82"/>
    <x v="1"/>
    <x v="1"/>
    <x v="1"/>
    <x v="319"/>
    <s v="Indianapolis"/>
    <x v="0"/>
    <x v="1"/>
    <m/>
    <m/>
    <m/>
  </r>
  <r>
    <s v="TFY-52090-386"/>
    <d v="2019-10-13T00:00:00"/>
    <x v="0"/>
    <s v="08613-17327-XT"/>
    <s v="L-D-0.5"/>
    <n v="5"/>
    <n v="7.77"/>
    <n v="38.849999999999994"/>
    <x v="1"/>
    <x v="2"/>
    <x v="3"/>
    <x v="319"/>
    <s v="Indianapolis"/>
    <x v="0"/>
    <x v="1"/>
    <m/>
    <m/>
    <m/>
  </r>
  <r>
    <s v="NYY-73968-094"/>
    <d v="2019-08-15T00:00:00"/>
    <x v="0"/>
    <s v="70451-38048-AH"/>
    <s v="R-D-0.5"/>
    <n v="6"/>
    <n v="5.3699999999999992"/>
    <n v="32.22"/>
    <x v="1"/>
    <x v="2"/>
    <x v="0"/>
    <x v="320"/>
    <s v="Seattle"/>
    <x v="0"/>
    <x v="1"/>
    <m/>
    <m/>
    <m/>
  </r>
  <r>
    <s v="QEY-71761-460"/>
    <d v="2021-11-29T00:00:00"/>
    <x v="1"/>
    <s v="35442-75769-PL"/>
    <s v="R-M-1"/>
    <n v="2"/>
    <n v="9.9499999999999993"/>
    <n v="19.899999999999999"/>
    <x v="0"/>
    <x v="0"/>
    <x v="0"/>
    <x v="321"/>
    <s v="Dunmanway"/>
    <x v="1"/>
    <x v="0"/>
    <m/>
    <m/>
    <m/>
  </r>
  <r>
    <s v="GKQ-82603-910"/>
    <d v="2020-01-19T00:00:00"/>
    <x v="3"/>
    <s v="83737-56117-JE"/>
    <s v="R-L-1"/>
    <n v="5"/>
    <n v="11.95"/>
    <n v="59.75"/>
    <x v="0"/>
    <x v="1"/>
    <x v="0"/>
    <x v="322"/>
    <s v="Montgomery"/>
    <x v="0"/>
    <x v="1"/>
    <m/>
    <m/>
    <m/>
  </r>
  <r>
    <s v="IOB-32673-745"/>
    <d v="2021-05-28T00:00:00"/>
    <x v="1"/>
    <s v="07095-81281-NJ"/>
    <s v="A-L-0.5"/>
    <n v="3"/>
    <n v="7.77"/>
    <n v="23.31"/>
    <x v="1"/>
    <x v="1"/>
    <x v="2"/>
    <x v="323"/>
    <s v="Dallas"/>
    <x v="0"/>
    <x v="0"/>
    <m/>
    <m/>
    <m/>
  </r>
  <r>
    <s v="YAU-98893-150"/>
    <d v="2022-01-15T00:00:00"/>
    <x v="2"/>
    <s v="77043-48851-HG"/>
    <s v="L-M-1"/>
    <n v="3"/>
    <n v="14.55"/>
    <n v="43.650000000000006"/>
    <x v="0"/>
    <x v="0"/>
    <x v="3"/>
    <x v="324"/>
    <s v="Topeka"/>
    <x v="0"/>
    <x v="1"/>
    <m/>
    <m/>
    <m/>
  </r>
  <r>
    <s v="XNM-14163-951"/>
    <d v="2019-12-04T00:00:00"/>
    <x v="0"/>
    <s v="78224-60622-KH"/>
    <s v="E-L-2.5"/>
    <n v="6"/>
    <n v="34.154999999999994"/>
    <n v="204.92999999999995"/>
    <x v="2"/>
    <x v="1"/>
    <x v="1"/>
    <x v="325"/>
    <s v="Tyler"/>
    <x v="0"/>
    <x v="1"/>
    <m/>
    <m/>
    <m/>
  </r>
  <r>
    <s v="JPB-45297-000"/>
    <d v="2022-07-01T00:00:00"/>
    <x v="2"/>
    <s v="83105-86631-IU"/>
    <s v="R-L-0.2"/>
    <n v="4"/>
    <n v="3.5849999999999995"/>
    <n v="14.339999999999998"/>
    <x v="3"/>
    <x v="1"/>
    <x v="0"/>
    <x v="326"/>
    <s v="Los Angeles"/>
    <x v="0"/>
    <x v="1"/>
    <m/>
    <m/>
    <m/>
  </r>
  <r>
    <s v="MOU-74341-266"/>
    <d v="2019-05-07T00:00:00"/>
    <x v="0"/>
    <s v="99358-65399-TC"/>
    <s v="A-D-0.5"/>
    <n v="4"/>
    <n v="5.97"/>
    <n v="23.88"/>
    <x v="1"/>
    <x v="2"/>
    <x v="2"/>
    <x v="327"/>
    <s v="Shreveport"/>
    <x v="0"/>
    <x v="1"/>
    <m/>
    <m/>
    <m/>
  </r>
  <r>
    <s v="DHJ-87461-571"/>
    <d v="2020-08-23T00:00:00"/>
    <x v="3"/>
    <s v="94525-76037-JP"/>
    <s v="A-M-1"/>
    <n v="2"/>
    <n v="11.25"/>
    <n v="22.5"/>
    <x v="0"/>
    <x v="0"/>
    <x v="2"/>
    <x v="328"/>
    <s v="Boise"/>
    <x v="0"/>
    <x v="1"/>
    <m/>
    <m/>
    <m/>
  </r>
  <r>
    <s v="DKM-97676-850"/>
    <d v="2020-06-02T00:00:00"/>
    <x v="3"/>
    <s v="43439-94003-DW"/>
    <s v="E-D-0.5"/>
    <n v="5"/>
    <n v="7.29"/>
    <n v="36.450000000000003"/>
    <x v="1"/>
    <x v="2"/>
    <x v="1"/>
    <x v="306"/>
    <s v="Birmingham"/>
    <x v="0"/>
    <x v="1"/>
    <m/>
    <m/>
    <m/>
  </r>
  <r>
    <s v="UEB-09112-118"/>
    <d v="2020-01-30T00:00:00"/>
    <x v="3"/>
    <s v="82718-93677-XO"/>
    <s v="A-M-0.5"/>
    <n v="4"/>
    <n v="6.75"/>
    <n v="27"/>
    <x v="1"/>
    <x v="0"/>
    <x v="2"/>
    <x v="329"/>
    <s v="Montgomery"/>
    <x v="0"/>
    <x v="0"/>
    <m/>
    <m/>
    <m/>
  </r>
  <r>
    <s v="ORZ-67699-748"/>
    <d v="2020-02-15T00:00:00"/>
    <x v="3"/>
    <s v="44708-78241-DF"/>
    <s v="A-M-2.5"/>
    <n v="6"/>
    <n v="25.874999999999996"/>
    <n v="155.24999999999997"/>
    <x v="2"/>
    <x v="0"/>
    <x v="2"/>
    <x v="330"/>
    <s v="Fort Pierce"/>
    <x v="0"/>
    <x v="1"/>
    <m/>
    <m/>
    <m/>
  </r>
  <r>
    <s v="JXP-28398-485"/>
    <d v="2021-06-11T00:00:00"/>
    <x v="1"/>
    <s v="23039-93032-FN"/>
    <s v="A-D-2.5"/>
    <n v="5"/>
    <n v="22.884999999999998"/>
    <n v="114.42499999999998"/>
    <x v="2"/>
    <x v="2"/>
    <x v="2"/>
    <x v="331"/>
    <s v="Greensboro"/>
    <x v="0"/>
    <x v="0"/>
    <m/>
    <m/>
    <m/>
  </r>
  <r>
    <s v="WWH-92259-198"/>
    <d v="2022-03-11T00:00:00"/>
    <x v="2"/>
    <s v="35256-12529-FT"/>
    <s v="L-D-1"/>
    <n v="4"/>
    <n v="12.95"/>
    <n v="51.8"/>
    <x v="0"/>
    <x v="2"/>
    <x v="3"/>
    <x v="332"/>
    <s v="Sacramento"/>
    <x v="0"/>
    <x v="0"/>
    <m/>
    <m/>
    <m/>
  </r>
  <r>
    <s v="FLR-82914-153"/>
    <d v="2021-09-09T00:00:00"/>
    <x v="1"/>
    <s v="86100-33488-WP"/>
    <s v="A-M-2.5"/>
    <n v="6"/>
    <n v="25.874999999999996"/>
    <n v="155.24999999999997"/>
    <x v="2"/>
    <x v="0"/>
    <x v="2"/>
    <x v="333"/>
    <s v="Round Rock"/>
    <x v="0"/>
    <x v="1"/>
    <m/>
    <m/>
    <m/>
  </r>
  <r>
    <s v="AMB-93600-000"/>
    <d v="2019-05-14T00:00:00"/>
    <x v="0"/>
    <s v="64435-53100-WM"/>
    <s v="A-L-2.5"/>
    <n v="1"/>
    <n v="29.784999999999997"/>
    <n v="29.784999999999997"/>
    <x v="2"/>
    <x v="1"/>
    <x v="2"/>
    <x v="334"/>
    <s v="Reston"/>
    <x v="0"/>
    <x v="1"/>
    <m/>
    <m/>
    <m/>
  </r>
  <r>
    <s v="FEP-36895-658"/>
    <d v="2019-04-08T00:00:00"/>
    <x v="0"/>
    <s v="44699-43836-UH"/>
    <s v="R-L-0.2"/>
    <n v="6"/>
    <n v="3.5849999999999995"/>
    <n v="21.509999999999998"/>
    <x v="3"/>
    <x v="1"/>
    <x v="0"/>
    <x v="335"/>
    <s v="Charlton"/>
    <x v="2"/>
    <x v="1"/>
    <m/>
    <m/>
    <m/>
  </r>
  <r>
    <s v="RXW-91413-276"/>
    <d v="2020-08-15T00:00:00"/>
    <x v="3"/>
    <s v="29588-35679-RG"/>
    <s v="R-D-2.5"/>
    <n v="2"/>
    <n v="20.584999999999997"/>
    <n v="41.169999999999995"/>
    <x v="2"/>
    <x v="2"/>
    <x v="0"/>
    <x v="336"/>
    <s v="Columbia"/>
    <x v="0"/>
    <x v="1"/>
    <m/>
    <m/>
    <m/>
  </r>
  <r>
    <s v="RXW-91413-276"/>
    <d v="2020-08-15T00:00:00"/>
    <x v="3"/>
    <s v="29588-35679-RG"/>
    <s v="R-M-0.5"/>
    <n v="1"/>
    <n v="5.97"/>
    <n v="5.97"/>
    <x v="1"/>
    <x v="0"/>
    <x v="0"/>
    <x v="336"/>
    <s v="Columbia"/>
    <x v="0"/>
    <x v="1"/>
    <m/>
    <m/>
    <m/>
  </r>
  <r>
    <s v="SDB-77492-188"/>
    <d v="2022-05-05T00:00:00"/>
    <x v="2"/>
    <s v="64815-54078-HH"/>
    <s v="E-L-1"/>
    <n v="5"/>
    <n v="14.85"/>
    <n v="74.25"/>
    <x v="0"/>
    <x v="1"/>
    <x v="1"/>
    <x v="337"/>
    <s v="Phoenix"/>
    <x v="0"/>
    <x v="0"/>
    <m/>
    <m/>
    <m/>
  </r>
  <r>
    <s v="RZN-65182-395"/>
    <d v="2021-03-27T00:00:00"/>
    <x v="1"/>
    <s v="59572-41990-XY"/>
    <s v="L-M-1"/>
    <n v="6"/>
    <n v="14.55"/>
    <n v="87.300000000000011"/>
    <x v="0"/>
    <x v="0"/>
    <x v="3"/>
    <x v="338"/>
    <s v="Miami"/>
    <x v="0"/>
    <x v="1"/>
    <m/>
    <m/>
    <m/>
  </r>
  <r>
    <s v="HDQ-86094-507"/>
    <d v="2019-04-27T00:00:00"/>
    <x v="0"/>
    <s v="32481-61533-ZJ"/>
    <s v="E-D-1"/>
    <n v="6"/>
    <n v="12.15"/>
    <n v="72.900000000000006"/>
    <x v="0"/>
    <x v="2"/>
    <x v="1"/>
    <x v="339"/>
    <s v="Fresno"/>
    <x v="0"/>
    <x v="0"/>
    <m/>
    <m/>
    <m/>
  </r>
  <r>
    <s v="YXO-79631-417"/>
    <d v="2021-09-25T00:00:00"/>
    <x v="1"/>
    <s v="31587-92570-HL"/>
    <s v="L-D-0.5"/>
    <n v="1"/>
    <n v="7.77"/>
    <n v="7.77"/>
    <x v="1"/>
    <x v="2"/>
    <x v="3"/>
    <x v="340"/>
    <s v="Anaheim"/>
    <x v="0"/>
    <x v="1"/>
    <m/>
    <m/>
    <m/>
  </r>
  <r>
    <s v="SNF-57032-096"/>
    <d v="2020-02-13T00:00:00"/>
    <x v="3"/>
    <s v="93832-04799-ID"/>
    <s v="E-D-0.5"/>
    <n v="6"/>
    <n v="7.29"/>
    <n v="43.74"/>
    <x v="1"/>
    <x v="2"/>
    <x v="1"/>
    <x v="341"/>
    <s v="Newport News"/>
    <x v="0"/>
    <x v="1"/>
    <m/>
    <m/>
    <m/>
  </r>
  <r>
    <s v="DGL-29648-995"/>
    <d v="2021-07-16T00:00:00"/>
    <x v="1"/>
    <s v="59367-30821-ZQ"/>
    <s v="L-M-0.2"/>
    <n v="2"/>
    <n v="4.3650000000000002"/>
    <n v="8.73"/>
    <x v="3"/>
    <x v="0"/>
    <x v="3"/>
    <x v="342"/>
    <s v="Spartanburg"/>
    <x v="0"/>
    <x v="0"/>
    <m/>
    <m/>
    <m/>
  </r>
  <r>
    <s v="GPU-65651-504"/>
    <d v="2022-05-11T00:00:00"/>
    <x v="2"/>
    <s v="83947-45528-ET"/>
    <s v="E-M-2.5"/>
    <n v="2"/>
    <n v="31.624999999999996"/>
    <n v="63.249999999999993"/>
    <x v="2"/>
    <x v="0"/>
    <x v="1"/>
    <x v="343"/>
    <s v="Staten Island"/>
    <x v="0"/>
    <x v="1"/>
    <m/>
    <m/>
    <m/>
  </r>
  <r>
    <s v="OJU-34452-896"/>
    <d v="2019-02-04T00:00:00"/>
    <x v="0"/>
    <s v="60799-92593-CX"/>
    <s v="E-L-0.5"/>
    <n v="1"/>
    <n v="8.91"/>
    <n v="8.91"/>
    <x v="1"/>
    <x v="1"/>
    <x v="1"/>
    <x v="344"/>
    <s v="Las Vegas"/>
    <x v="0"/>
    <x v="0"/>
    <m/>
    <m/>
    <m/>
  </r>
  <r>
    <s v="GZS-50547-887"/>
    <d v="2019-02-05T00:00:00"/>
    <x v="0"/>
    <s v="61600-55136-UM"/>
    <s v="E-D-1"/>
    <n v="2"/>
    <n v="12.15"/>
    <n v="24.3"/>
    <x v="0"/>
    <x v="2"/>
    <x v="1"/>
    <x v="345"/>
    <s v="Salt Lake City"/>
    <x v="0"/>
    <x v="0"/>
    <m/>
    <m/>
    <m/>
  </r>
  <r>
    <s v="ESR-54041-053"/>
    <d v="2022-05-24T00:00:00"/>
    <x v="2"/>
    <s v="59771-90302-OF"/>
    <s v="A-L-0.5"/>
    <n v="6"/>
    <n v="7.77"/>
    <n v="46.62"/>
    <x v="1"/>
    <x v="1"/>
    <x v="2"/>
    <x v="346"/>
    <s v="Seattle"/>
    <x v="0"/>
    <x v="0"/>
    <m/>
    <m/>
    <m/>
  </r>
  <r>
    <s v="OGD-10781-526"/>
    <d v="2020-10-04T00:00:00"/>
    <x v="3"/>
    <s v="16880-78077-FB"/>
    <s v="R-L-0.5"/>
    <n v="6"/>
    <n v="7.169999999999999"/>
    <n v="43.019999999999996"/>
    <x v="1"/>
    <x v="1"/>
    <x v="0"/>
    <x v="347"/>
    <s v="Odessa"/>
    <x v="0"/>
    <x v="1"/>
    <m/>
    <m/>
    <m/>
  </r>
  <r>
    <s v="FVH-29271-315"/>
    <d v="2022-06-30T00:00:00"/>
    <x v="2"/>
    <s v="74415-50873-FC"/>
    <s v="A-D-0.5"/>
    <n v="3"/>
    <n v="5.97"/>
    <n v="17.91"/>
    <x v="1"/>
    <x v="2"/>
    <x v="2"/>
    <x v="348"/>
    <s v="Castleknock"/>
    <x v="1"/>
    <x v="0"/>
    <m/>
    <m/>
    <m/>
  </r>
  <r>
    <s v="BNZ-20544-633"/>
    <d v="2020-10-21T00:00:00"/>
    <x v="3"/>
    <s v="31798-95707-NR"/>
    <s v="L-L-0.5"/>
    <n v="4"/>
    <n v="9.51"/>
    <n v="38.04"/>
    <x v="1"/>
    <x v="1"/>
    <x v="3"/>
    <x v="349"/>
    <s v="Irving"/>
    <x v="0"/>
    <x v="0"/>
    <m/>
    <m/>
    <m/>
  </r>
  <r>
    <s v="FUX-85791-078"/>
    <d v="2020-10-16T00:00:00"/>
    <x v="3"/>
    <s v="59122-08794-WT"/>
    <s v="A-M-0.2"/>
    <n v="2"/>
    <n v="3.375"/>
    <n v="6.75"/>
    <x v="3"/>
    <x v="0"/>
    <x v="2"/>
    <x v="350"/>
    <s v="Dayton"/>
    <x v="0"/>
    <x v="0"/>
    <m/>
    <m/>
    <m/>
  </r>
  <r>
    <s v="YXP-20078-116"/>
    <d v="2020-09-23T00:00:00"/>
    <x v="3"/>
    <s v="37238-52421-JJ"/>
    <s v="R-M-0.5"/>
    <n v="1"/>
    <n v="5.97"/>
    <n v="5.97"/>
    <x v="1"/>
    <x v="0"/>
    <x v="0"/>
    <x v="351"/>
    <s v="Grand Rapids"/>
    <x v="0"/>
    <x v="0"/>
    <m/>
    <m/>
    <m/>
  </r>
  <r>
    <s v="VQV-59984-866"/>
    <d v="2019-03-08T00:00:00"/>
    <x v="0"/>
    <s v="48854-01899-FN"/>
    <s v="R-D-0.2"/>
    <n v="3"/>
    <n v="2.6849999999999996"/>
    <n v="8.0549999999999997"/>
    <x v="3"/>
    <x v="2"/>
    <x v="0"/>
    <x v="352"/>
    <s v="Balally"/>
    <x v="1"/>
    <x v="1"/>
    <m/>
    <m/>
    <m/>
  </r>
  <r>
    <s v="JEH-37276-048"/>
    <d v="2021-06-30T00:00:00"/>
    <x v="1"/>
    <s v="80896-38819-DW"/>
    <s v="A-L-0.5"/>
    <n v="3"/>
    <n v="7.77"/>
    <n v="23.31"/>
    <x v="1"/>
    <x v="1"/>
    <x v="2"/>
    <x v="353"/>
    <s v="Tullyallen"/>
    <x v="1"/>
    <x v="0"/>
    <m/>
    <m/>
    <m/>
  </r>
  <r>
    <s v="VYD-28555-589"/>
    <d v="2019-08-13T00:00:00"/>
    <x v="0"/>
    <s v="29814-01459-RC"/>
    <s v="R-L-0.5"/>
    <n v="6"/>
    <n v="7.169999999999999"/>
    <n v="43.019999999999996"/>
    <x v="1"/>
    <x v="1"/>
    <x v="0"/>
    <x v="354"/>
    <s v="Sutton"/>
    <x v="2"/>
    <x v="0"/>
    <m/>
    <m/>
    <m/>
  </r>
  <r>
    <s v="WUG-76466-650"/>
    <d v="2021-02-22T00:00:00"/>
    <x v="1"/>
    <s v="43439-94003-DW"/>
    <s v="L-D-0.5"/>
    <n v="3"/>
    <n v="7.77"/>
    <n v="23.31"/>
    <x v="1"/>
    <x v="2"/>
    <x v="3"/>
    <x v="306"/>
    <s v="Birmingham"/>
    <x v="0"/>
    <x v="1"/>
    <m/>
    <m/>
    <m/>
  </r>
  <r>
    <s v="RJV-08261-583"/>
    <d v="2022-03-26T00:00:00"/>
    <x v="2"/>
    <s v="48497-29281-FE"/>
    <s v="A-D-0.2"/>
    <n v="5"/>
    <n v="2.9849999999999999"/>
    <n v="14.924999999999999"/>
    <x v="3"/>
    <x v="2"/>
    <x v="2"/>
    <x v="355"/>
    <s v="Los Angeles"/>
    <x v="0"/>
    <x v="0"/>
    <m/>
    <m/>
    <m/>
  </r>
  <r>
    <s v="PMR-56062-609"/>
    <d v="2020-01-10T00:00:00"/>
    <x v="3"/>
    <s v="43605-12616-YH"/>
    <s v="E-D-0.5"/>
    <n v="3"/>
    <n v="7.29"/>
    <n v="21.87"/>
    <x v="1"/>
    <x v="2"/>
    <x v="1"/>
    <x v="356"/>
    <s v="Baltimore"/>
    <x v="0"/>
    <x v="1"/>
    <m/>
    <m/>
    <m/>
  </r>
  <r>
    <s v="XLD-12920-505"/>
    <d v="2019-05-01T00:00:00"/>
    <x v="0"/>
    <s v="21907-75962-VB"/>
    <s v="E-L-0.5"/>
    <n v="6"/>
    <n v="8.91"/>
    <n v="53.46"/>
    <x v="1"/>
    <x v="1"/>
    <x v="1"/>
    <x v="357"/>
    <s v="Harrisburg"/>
    <x v="0"/>
    <x v="0"/>
    <m/>
    <m/>
    <m/>
  </r>
  <r>
    <s v="UBW-50312-037"/>
    <d v="2020-02-09T00:00:00"/>
    <x v="3"/>
    <s v="69503-12127-YD"/>
    <s v="A-L-2.5"/>
    <n v="4"/>
    <n v="29.784999999999997"/>
    <n v="119.13999999999999"/>
    <x v="2"/>
    <x v="1"/>
    <x v="2"/>
    <x v="358"/>
    <s v="Dallas"/>
    <x v="0"/>
    <x v="1"/>
    <m/>
    <m/>
    <m/>
  </r>
  <r>
    <s v="QAW-05889-019"/>
    <d v="2021-12-29T00:00:00"/>
    <x v="1"/>
    <s v="68810-07329-EU"/>
    <s v="L-M-0.5"/>
    <n v="5"/>
    <n v="8.73"/>
    <n v="43.650000000000006"/>
    <x v="1"/>
    <x v="0"/>
    <x v="3"/>
    <x v="359"/>
    <s v="Kansas City"/>
    <x v="0"/>
    <x v="0"/>
    <m/>
    <m/>
    <m/>
  </r>
  <r>
    <s v="EPT-12715-397"/>
    <d v="2020-09-09T00:00:00"/>
    <x v="3"/>
    <s v="08478-75251-OG"/>
    <s v="A-D-0.2"/>
    <n v="6"/>
    <n v="2.9849999999999999"/>
    <n v="17.91"/>
    <x v="3"/>
    <x v="2"/>
    <x v="2"/>
    <x v="360"/>
    <s v="Springfield"/>
    <x v="0"/>
    <x v="0"/>
    <m/>
    <m/>
    <m/>
  </r>
  <r>
    <s v="DHT-93810-053"/>
    <d v="2021-09-16T00:00:00"/>
    <x v="1"/>
    <s v="17005-82030-EA"/>
    <s v="E-L-1"/>
    <n v="5"/>
    <n v="14.85"/>
    <n v="74.25"/>
    <x v="0"/>
    <x v="1"/>
    <x v="1"/>
    <x v="361"/>
    <s v="New Haven"/>
    <x v="0"/>
    <x v="0"/>
    <m/>
    <m/>
    <m/>
  </r>
  <r>
    <s v="DMY-96037-963"/>
    <d v="2020-10-26T00:00:00"/>
    <x v="3"/>
    <s v="42179-95059-DO"/>
    <s v="L-D-0.2"/>
    <n v="3"/>
    <n v="3.8849999999999998"/>
    <n v="11.654999999999999"/>
    <x v="3"/>
    <x v="2"/>
    <x v="3"/>
    <x v="362"/>
    <s v="Lawrenceville"/>
    <x v="0"/>
    <x v="0"/>
    <m/>
    <m/>
    <m/>
  </r>
  <r>
    <s v="MBM-55936-917"/>
    <d v="2019-03-12T00:00:00"/>
    <x v="0"/>
    <s v="55989-39849-WO"/>
    <s v="L-D-0.5"/>
    <n v="3"/>
    <n v="7.77"/>
    <n v="23.31"/>
    <x v="1"/>
    <x v="2"/>
    <x v="3"/>
    <x v="363"/>
    <s v="Asheville"/>
    <x v="0"/>
    <x v="0"/>
    <m/>
    <m/>
    <m/>
  </r>
  <r>
    <s v="TPA-93614-840"/>
    <d v="2021-02-18T00:00:00"/>
    <x v="1"/>
    <s v="28932-49296-TM"/>
    <s v="E-D-0.5"/>
    <n v="2"/>
    <n v="7.29"/>
    <n v="14.58"/>
    <x v="1"/>
    <x v="2"/>
    <x v="1"/>
    <x v="364"/>
    <s v="Saint Paul"/>
    <x v="0"/>
    <x v="0"/>
    <m/>
    <m/>
    <m/>
  </r>
  <r>
    <s v="WDM-77521-710"/>
    <d v="2020-10-29T00:00:00"/>
    <x v="3"/>
    <s v="86144-10144-CB"/>
    <s v="A-M-0.5"/>
    <n v="2"/>
    <n v="6.75"/>
    <n v="13.5"/>
    <x v="1"/>
    <x v="0"/>
    <x v="2"/>
    <x v="365"/>
    <s v="Minneapolis"/>
    <x v="0"/>
    <x v="1"/>
    <m/>
    <m/>
    <m/>
  </r>
  <r>
    <s v="EIP-19142-462"/>
    <d v="2021-09-06T00:00:00"/>
    <x v="1"/>
    <s v="60973-72562-DQ"/>
    <s v="E-L-1"/>
    <n v="6"/>
    <n v="14.85"/>
    <n v="89.1"/>
    <x v="0"/>
    <x v="1"/>
    <x v="1"/>
    <x v="366"/>
    <s v="Santa Ana"/>
    <x v="0"/>
    <x v="1"/>
    <m/>
    <m/>
    <m/>
  </r>
  <r>
    <s v="EIP-19142-462"/>
    <d v="2021-09-06T00:00:00"/>
    <x v="1"/>
    <s v="60973-72562-DQ"/>
    <s v="A-L-0.2"/>
    <n v="1"/>
    <n v="3.8849999999999998"/>
    <n v="3.8849999999999998"/>
    <x v="3"/>
    <x v="1"/>
    <x v="2"/>
    <x v="366"/>
    <s v="Santa Ana"/>
    <x v="0"/>
    <x v="1"/>
    <m/>
    <m/>
    <m/>
  </r>
  <r>
    <s v="ZZL-76364-387"/>
    <d v="2020-09-09T00:00:00"/>
    <x v="3"/>
    <s v="11263-86515-VU"/>
    <s v="R-L-2.5"/>
    <n v="4"/>
    <n v="27.484999999999996"/>
    <n v="109.93999999999998"/>
    <x v="2"/>
    <x v="1"/>
    <x v="0"/>
    <x v="367"/>
    <s v="Minneapolis"/>
    <x v="0"/>
    <x v="1"/>
    <m/>
    <m/>
    <m/>
  </r>
  <r>
    <s v="GMF-18638-786"/>
    <d v="2021-09-26T00:00:00"/>
    <x v="1"/>
    <s v="60004-62976-NI"/>
    <s v="L-D-0.5"/>
    <n v="6"/>
    <n v="7.77"/>
    <n v="46.62"/>
    <x v="1"/>
    <x v="2"/>
    <x v="3"/>
    <x v="368"/>
    <s v="Washington"/>
    <x v="0"/>
    <x v="0"/>
    <m/>
    <m/>
    <m/>
  </r>
  <r>
    <s v="TDJ-20844-787"/>
    <d v="2020-11-05T00:00:00"/>
    <x v="3"/>
    <s v="77876-28498-HI"/>
    <s v="A-L-0.5"/>
    <n v="5"/>
    <n v="7.77"/>
    <n v="38.849999999999994"/>
    <x v="1"/>
    <x v="1"/>
    <x v="2"/>
    <x v="369"/>
    <s v="San Bernardino"/>
    <x v="0"/>
    <x v="1"/>
    <m/>
    <m/>
    <m/>
  </r>
  <r>
    <s v="BWK-39400-446"/>
    <d v="2019-09-12T00:00:00"/>
    <x v="0"/>
    <s v="61302-06948-EH"/>
    <s v="L-D-0.5"/>
    <n v="4"/>
    <n v="7.77"/>
    <n v="31.08"/>
    <x v="1"/>
    <x v="2"/>
    <x v="3"/>
    <x v="370"/>
    <s v="Rochester"/>
    <x v="0"/>
    <x v="0"/>
    <m/>
    <m/>
    <m/>
  </r>
  <r>
    <s v="LCB-02099-995"/>
    <d v="2019-07-31T00:00:00"/>
    <x v="0"/>
    <s v="06757-96251-UH"/>
    <s v="A-D-0.2"/>
    <n v="6"/>
    <n v="2.9849999999999999"/>
    <n v="17.91"/>
    <x v="3"/>
    <x v="2"/>
    <x v="2"/>
    <x v="371"/>
    <s v="Vancouver"/>
    <x v="0"/>
    <x v="0"/>
    <m/>
    <m/>
    <m/>
  </r>
  <r>
    <s v="UBA-43678-174"/>
    <d v="2019-03-15T00:00:00"/>
    <x v="0"/>
    <s v="44530-75983-OD"/>
    <s v="E-D-2.5"/>
    <n v="6"/>
    <n v="27.945"/>
    <n v="167.67000000000002"/>
    <x v="2"/>
    <x v="2"/>
    <x v="1"/>
    <x v="372"/>
    <s v="Preston"/>
    <x v="2"/>
    <x v="1"/>
    <m/>
    <m/>
    <m/>
  </r>
  <r>
    <s v="UDH-24280-432"/>
    <d v="2021-05-16T00:00:00"/>
    <x v="1"/>
    <s v="44865-58249-RY"/>
    <s v="L-L-1"/>
    <n v="4"/>
    <n v="15.85"/>
    <n v="63.4"/>
    <x v="0"/>
    <x v="1"/>
    <x v="3"/>
    <x v="373"/>
    <s v="Washington"/>
    <x v="0"/>
    <x v="1"/>
    <m/>
    <m/>
    <m/>
  </r>
  <r>
    <s v="IDQ-20193-502"/>
    <d v="2019-05-06T00:00:00"/>
    <x v="0"/>
    <s v="36021-61205-DF"/>
    <s v="L-M-0.2"/>
    <n v="2"/>
    <n v="4.3650000000000002"/>
    <n v="8.73"/>
    <x v="3"/>
    <x v="0"/>
    <x v="3"/>
    <x v="374"/>
    <s v="Knoxville"/>
    <x v="0"/>
    <x v="0"/>
    <m/>
    <m/>
    <m/>
  </r>
  <r>
    <s v="DJG-14442-608"/>
    <d v="2019-02-06T00:00:00"/>
    <x v="0"/>
    <s v="75716-12782-SS"/>
    <s v="R-D-1"/>
    <n v="3"/>
    <n v="8.9499999999999993"/>
    <n v="26.849999999999998"/>
    <x v="0"/>
    <x v="2"/>
    <x v="0"/>
    <x v="375"/>
    <s v="Charleston"/>
    <x v="0"/>
    <x v="0"/>
    <m/>
    <m/>
    <m/>
  </r>
  <r>
    <s v="DWB-61381-370"/>
    <d v="2021-04-09T00:00:00"/>
    <x v="1"/>
    <s v="11812-00461-KH"/>
    <s v="L-L-0.2"/>
    <n v="2"/>
    <n v="4.7549999999999999"/>
    <n v="9.51"/>
    <x v="3"/>
    <x v="1"/>
    <x v="3"/>
    <x v="376"/>
    <s v="Dallas"/>
    <x v="0"/>
    <x v="1"/>
    <m/>
    <m/>
    <m/>
  </r>
  <r>
    <s v="FRD-17347-990"/>
    <d v="2020-05-20T00:00:00"/>
    <x v="3"/>
    <s v="46681-78850-ZW"/>
    <s v="A-D-1"/>
    <n v="4"/>
    <n v="9.9499999999999993"/>
    <n v="39.799999999999997"/>
    <x v="0"/>
    <x v="2"/>
    <x v="2"/>
    <x v="377"/>
    <s v="Whitegate"/>
    <x v="1"/>
    <x v="1"/>
    <m/>
    <m/>
    <m/>
  </r>
  <r>
    <s v="YPP-27450-525"/>
    <d v="2020-12-02T00:00:00"/>
    <x v="3"/>
    <s v="01932-87052-KO"/>
    <s v="E-M-0.5"/>
    <n v="3"/>
    <n v="8.25"/>
    <n v="24.75"/>
    <x v="1"/>
    <x v="0"/>
    <x v="1"/>
    <x v="378"/>
    <s v="Chico"/>
    <x v="0"/>
    <x v="0"/>
    <m/>
    <m/>
    <m/>
  </r>
  <r>
    <s v="EFC-39577-424"/>
    <d v="2021-08-08T00:00:00"/>
    <x v="1"/>
    <s v="16046-34805-ZF"/>
    <s v="E-M-1"/>
    <n v="5"/>
    <n v="13.75"/>
    <n v="68.75"/>
    <x v="0"/>
    <x v="0"/>
    <x v="1"/>
    <x v="379"/>
    <s v="Little Rock"/>
    <x v="0"/>
    <x v="0"/>
    <m/>
    <m/>
    <m/>
  </r>
  <r>
    <s v="LAW-80062-016"/>
    <d v="2022-02-03T00:00:00"/>
    <x v="2"/>
    <s v="34546-70516-LR"/>
    <s v="E-M-0.5"/>
    <n v="6"/>
    <n v="8.25"/>
    <n v="49.5"/>
    <x v="1"/>
    <x v="0"/>
    <x v="1"/>
    <x v="380"/>
    <s v="Balrothery"/>
    <x v="1"/>
    <x v="1"/>
    <m/>
    <m/>
    <m/>
  </r>
  <r>
    <s v="WKL-27981-758"/>
    <d v="2022-04-08T00:00:00"/>
    <x v="2"/>
    <s v="73699-93557-FZ"/>
    <s v="A-M-2.5"/>
    <n v="2"/>
    <n v="25.874999999999996"/>
    <n v="51.749999999999993"/>
    <x v="2"/>
    <x v="0"/>
    <x v="2"/>
    <x v="381"/>
    <s v="New Brunswick"/>
    <x v="0"/>
    <x v="0"/>
    <m/>
    <m/>
    <m/>
  </r>
  <r>
    <s v="VRT-39834-265"/>
    <d v="2021-01-07T00:00:00"/>
    <x v="1"/>
    <s v="86686-37462-CK"/>
    <s v="L-L-1"/>
    <n v="3"/>
    <n v="15.85"/>
    <n v="47.55"/>
    <x v="0"/>
    <x v="1"/>
    <x v="3"/>
    <x v="382"/>
    <s v="Valleymount"/>
    <x v="1"/>
    <x v="0"/>
    <m/>
    <m/>
    <m/>
  </r>
  <r>
    <s v="QTC-71005-730"/>
    <d v="2021-09-02T00:00:00"/>
    <x v="1"/>
    <s v="14298-02150-KH"/>
    <s v="A-L-0.2"/>
    <n v="4"/>
    <n v="3.8849999999999998"/>
    <n v="15.54"/>
    <x v="3"/>
    <x v="1"/>
    <x v="2"/>
    <x v="383"/>
    <s v="San Francisco"/>
    <x v="0"/>
    <x v="1"/>
    <m/>
    <m/>
    <m/>
  </r>
  <r>
    <s v="TNX-09857-717"/>
    <d v="2021-11-04T00:00:00"/>
    <x v="1"/>
    <s v="48675-07824-HJ"/>
    <s v="L-M-1"/>
    <n v="6"/>
    <n v="14.55"/>
    <n v="87.300000000000011"/>
    <x v="0"/>
    <x v="0"/>
    <x v="3"/>
    <x v="384"/>
    <s v="Lafayette"/>
    <x v="0"/>
    <x v="0"/>
    <m/>
    <m/>
    <m/>
  </r>
  <r>
    <s v="JZV-43874-185"/>
    <d v="2021-08-02T00:00:00"/>
    <x v="1"/>
    <s v="18551-80943-YQ"/>
    <s v="A-M-1"/>
    <n v="5"/>
    <n v="11.25"/>
    <n v="56.25"/>
    <x v="0"/>
    <x v="0"/>
    <x v="2"/>
    <x v="385"/>
    <s v="San Diego"/>
    <x v="0"/>
    <x v="0"/>
    <m/>
    <m/>
    <m/>
  </r>
  <r>
    <s v="ICF-17486-106"/>
    <d v="2020-01-27T00:00:00"/>
    <x v="3"/>
    <s v="19196-09748-DB"/>
    <s v="L-L-2.5"/>
    <n v="1"/>
    <n v="36.454999999999998"/>
    <n v="36.454999999999998"/>
    <x v="2"/>
    <x v="1"/>
    <x v="3"/>
    <x v="386"/>
    <s v="Alhambra"/>
    <x v="0"/>
    <x v="0"/>
    <m/>
    <m/>
    <m/>
  </r>
  <r>
    <s v="BMK-49520-383"/>
    <d v="2019-12-03T00:00:00"/>
    <x v="0"/>
    <s v="72233-08665-IP"/>
    <s v="R-L-0.2"/>
    <n v="3"/>
    <n v="3.5849999999999995"/>
    <n v="10.754999999999999"/>
    <x v="3"/>
    <x v="1"/>
    <x v="0"/>
    <x v="387"/>
    <s v="Tyler"/>
    <x v="0"/>
    <x v="0"/>
    <m/>
    <m/>
    <m/>
  </r>
  <r>
    <s v="HTS-15020-632"/>
    <d v="2019-08-06T00:00:00"/>
    <x v="0"/>
    <s v="53817-13148-RK"/>
    <s v="R-M-0.2"/>
    <n v="3"/>
    <n v="2.9849999999999999"/>
    <n v="8.9550000000000001"/>
    <x v="3"/>
    <x v="0"/>
    <x v="0"/>
    <x v="388"/>
    <s v="Lafayette"/>
    <x v="0"/>
    <x v="1"/>
    <m/>
    <m/>
    <m/>
  </r>
  <r>
    <s v="YLE-18247-749"/>
    <d v="2020-03-11T00:00:00"/>
    <x v="3"/>
    <s v="92227-49331-QR"/>
    <s v="A-L-0.5"/>
    <n v="3"/>
    <n v="7.77"/>
    <n v="23.31"/>
    <x v="1"/>
    <x v="1"/>
    <x v="2"/>
    <x v="389"/>
    <s v="Dayton"/>
    <x v="0"/>
    <x v="0"/>
    <m/>
    <m/>
    <m/>
  </r>
  <r>
    <s v="KJJ-12573-591"/>
    <d v="2021-09-18T00:00:00"/>
    <x v="1"/>
    <s v="12997-41076-FQ"/>
    <s v="A-L-2.5"/>
    <n v="1"/>
    <n v="29.784999999999997"/>
    <n v="29.784999999999997"/>
    <x v="2"/>
    <x v="1"/>
    <x v="2"/>
    <x v="390"/>
    <s v="Phoenix"/>
    <x v="0"/>
    <x v="0"/>
    <m/>
    <m/>
    <m/>
  </r>
  <r>
    <s v="RGU-43561-950"/>
    <d v="2020-11-07T00:00:00"/>
    <x v="3"/>
    <s v="44220-00348-MB"/>
    <s v="A-L-2.5"/>
    <n v="5"/>
    <n v="29.784999999999997"/>
    <n v="148.92499999999998"/>
    <x v="2"/>
    <x v="1"/>
    <x v="2"/>
    <x v="391"/>
    <s v="Sacramento"/>
    <x v="0"/>
    <x v="0"/>
    <m/>
    <m/>
    <m/>
  </r>
  <r>
    <s v="JSN-73975-443"/>
    <d v="2022-06-27T00:00:00"/>
    <x v="2"/>
    <s v="93047-98331-DD"/>
    <s v="L-M-0.5"/>
    <n v="1"/>
    <n v="8.73"/>
    <n v="8.73"/>
    <x v="1"/>
    <x v="0"/>
    <x v="3"/>
    <x v="392"/>
    <s v="Lincoln"/>
    <x v="0"/>
    <x v="0"/>
    <m/>
    <m/>
    <m/>
  </r>
  <r>
    <s v="WNR-71736-993"/>
    <d v="2020-02-05T00:00:00"/>
    <x v="3"/>
    <s v="16880-78077-FB"/>
    <s v="L-D-0.5"/>
    <n v="4"/>
    <n v="7.77"/>
    <n v="31.08"/>
    <x v="1"/>
    <x v="2"/>
    <x v="3"/>
    <x v="347"/>
    <s v="Odessa"/>
    <x v="0"/>
    <x v="1"/>
    <m/>
    <m/>
    <m/>
  </r>
  <r>
    <s v="WNR-71736-993"/>
    <d v="2020-02-05T00:00:00"/>
    <x v="3"/>
    <s v="16880-78077-FB"/>
    <s v="A-D-2.5"/>
    <n v="6"/>
    <n v="22.884999999999998"/>
    <n v="137.31"/>
    <x v="2"/>
    <x v="2"/>
    <x v="2"/>
    <x v="347"/>
    <s v="Odessa"/>
    <x v="0"/>
    <x v="1"/>
    <m/>
    <m/>
    <m/>
  </r>
  <r>
    <s v="HNI-91338-546"/>
    <d v="2020-02-07T00:00:00"/>
    <x v="3"/>
    <s v="67285-75317-XI"/>
    <s v="A-D-0.5"/>
    <n v="5"/>
    <n v="5.97"/>
    <n v="29.849999999999998"/>
    <x v="1"/>
    <x v="2"/>
    <x v="2"/>
    <x v="393"/>
    <s v="Madison"/>
    <x v="0"/>
    <x v="1"/>
    <m/>
    <m/>
    <m/>
  </r>
  <r>
    <s v="CYH-53243-218"/>
    <d v="2020-12-18T00:00:00"/>
    <x v="3"/>
    <s v="88167-57964-PH"/>
    <s v="R-M-0.5"/>
    <n v="3"/>
    <n v="5.97"/>
    <n v="17.91"/>
    <x v="1"/>
    <x v="0"/>
    <x v="0"/>
    <x v="394"/>
    <s v="Charleston"/>
    <x v="0"/>
    <x v="1"/>
    <m/>
    <m/>
    <m/>
  </r>
  <r>
    <s v="SVD-75407-177"/>
    <d v="2021-08-23T00:00:00"/>
    <x v="1"/>
    <s v="16106-36039-QS"/>
    <s v="E-L-0.5"/>
    <n v="3"/>
    <n v="8.91"/>
    <n v="26.73"/>
    <x v="1"/>
    <x v="1"/>
    <x v="1"/>
    <x v="395"/>
    <s v="Little Rock"/>
    <x v="0"/>
    <x v="0"/>
    <m/>
    <m/>
    <m/>
  </r>
  <r>
    <s v="NVN-66443-451"/>
    <d v="2021-08-20T00:00:00"/>
    <x v="1"/>
    <s v="98921-82417-GN"/>
    <s v="R-D-1"/>
    <n v="2"/>
    <n v="8.9499999999999993"/>
    <n v="17.899999999999999"/>
    <x v="0"/>
    <x v="2"/>
    <x v="0"/>
    <x v="396"/>
    <s v="Anchorage"/>
    <x v="0"/>
    <x v="1"/>
    <m/>
    <m/>
    <m/>
  </r>
  <r>
    <s v="JUA-13580-095"/>
    <d v="2019-04-01T00:00:00"/>
    <x v="0"/>
    <s v="55265-75151-AK"/>
    <s v="R-L-0.2"/>
    <n v="4"/>
    <n v="3.5849999999999995"/>
    <n v="14.339999999999998"/>
    <x v="3"/>
    <x v="1"/>
    <x v="0"/>
    <x v="397"/>
    <s v="Longwood"/>
    <x v="1"/>
    <x v="0"/>
    <m/>
    <m/>
    <m/>
  </r>
  <r>
    <s v="ACY-56225-839"/>
    <d v="2021-01-28T00:00:00"/>
    <x v="1"/>
    <s v="47386-50743-FG"/>
    <s v="A-M-2.5"/>
    <n v="3"/>
    <n v="25.874999999999996"/>
    <n v="77.624999999999986"/>
    <x v="2"/>
    <x v="0"/>
    <x v="2"/>
    <x v="398"/>
    <s v="San Francisco"/>
    <x v="0"/>
    <x v="0"/>
    <m/>
    <m/>
    <m/>
  </r>
  <r>
    <s v="QBB-07903-622"/>
    <d v="2019-10-21T00:00:00"/>
    <x v="0"/>
    <s v="32622-54551-UC"/>
    <s v="R-L-1"/>
    <n v="5"/>
    <n v="11.95"/>
    <n v="59.75"/>
    <x v="0"/>
    <x v="1"/>
    <x v="0"/>
    <x v="399"/>
    <s v="Warren"/>
    <x v="0"/>
    <x v="1"/>
    <m/>
    <m/>
    <m/>
  </r>
  <r>
    <s v="JLJ-81802-619"/>
    <d v="2021-06-20T00:00:00"/>
    <x v="1"/>
    <s v="16880-78077-FB"/>
    <s v="A-L-1"/>
    <n v="6"/>
    <n v="12.95"/>
    <n v="77.699999999999989"/>
    <x v="0"/>
    <x v="1"/>
    <x v="2"/>
    <x v="347"/>
    <s v="Odessa"/>
    <x v="0"/>
    <x v="1"/>
    <m/>
    <m/>
    <m/>
  </r>
  <r>
    <s v="HFT-77191-168"/>
    <d v="2021-11-04T00:00:00"/>
    <x v="1"/>
    <s v="48419-02347-XP"/>
    <s v="R-D-0.2"/>
    <n v="2"/>
    <n v="2.6849999999999996"/>
    <n v="5.3699999999999992"/>
    <x v="3"/>
    <x v="2"/>
    <x v="0"/>
    <x v="400"/>
    <s v="Jackson"/>
    <x v="0"/>
    <x v="0"/>
    <m/>
    <m/>
    <m/>
  </r>
  <r>
    <s v="SZR-35951-530"/>
    <d v="2021-04-05T00:00:00"/>
    <x v="1"/>
    <s v="14121-20527-OJ"/>
    <s v="E-D-2.5"/>
    <n v="3"/>
    <n v="27.945"/>
    <n v="83.835000000000008"/>
    <x v="2"/>
    <x v="2"/>
    <x v="1"/>
    <x v="401"/>
    <s v="Kildare"/>
    <x v="1"/>
    <x v="0"/>
    <m/>
    <m/>
    <m/>
  </r>
  <r>
    <s v="IKL-95976-565"/>
    <d v="2019-12-09T00:00:00"/>
    <x v="0"/>
    <s v="53486-73919-BQ"/>
    <s v="A-M-1"/>
    <n v="2"/>
    <n v="11.25"/>
    <n v="22.5"/>
    <x v="0"/>
    <x v="0"/>
    <x v="2"/>
    <x v="402"/>
    <s v="Milwaukee"/>
    <x v="0"/>
    <x v="1"/>
    <m/>
    <m/>
    <m/>
  </r>
  <r>
    <s v="XEY-48929-474"/>
    <d v="2022-01-02T00:00:00"/>
    <x v="2"/>
    <s v="21889-94615-WT"/>
    <s v="L-M-2.5"/>
    <n v="6"/>
    <n v="33.464999999999996"/>
    <n v="200.78999999999996"/>
    <x v="2"/>
    <x v="0"/>
    <x v="3"/>
    <x v="403"/>
    <s v="Sacramento"/>
    <x v="0"/>
    <x v="0"/>
    <m/>
    <m/>
    <m/>
  </r>
  <r>
    <s v="SQT-07286-736"/>
    <d v="2019-12-08T00:00:00"/>
    <x v="0"/>
    <s v="87726-16941-QW"/>
    <s v="A-M-1"/>
    <n v="6"/>
    <n v="11.25"/>
    <n v="67.5"/>
    <x v="0"/>
    <x v="0"/>
    <x v="2"/>
    <x v="404"/>
    <s v="Boston"/>
    <x v="0"/>
    <x v="1"/>
    <m/>
    <m/>
    <m/>
  </r>
  <r>
    <s v="QDU-45390-361"/>
    <d v="2021-11-28T00:00:00"/>
    <x v="1"/>
    <s v="03677-09134-BC"/>
    <s v="E-M-0.5"/>
    <n v="1"/>
    <n v="8.25"/>
    <n v="8.25"/>
    <x v="1"/>
    <x v="0"/>
    <x v="1"/>
    <x v="405"/>
    <s v="Topeka"/>
    <x v="0"/>
    <x v="1"/>
    <m/>
    <m/>
    <m/>
  </r>
  <r>
    <s v="RUJ-30649-712"/>
    <d v="2022-03-11T00:00:00"/>
    <x v="2"/>
    <s v="93224-71517-WV"/>
    <s v="L-L-0.2"/>
    <n v="2"/>
    <n v="4.7549999999999999"/>
    <n v="9.51"/>
    <x v="3"/>
    <x v="1"/>
    <x v="3"/>
    <x v="406"/>
    <s v="Fargo"/>
    <x v="0"/>
    <x v="0"/>
    <m/>
    <m/>
    <m/>
  </r>
  <r>
    <s v="WSV-49732-075"/>
    <d v="2021-01-17T00:00:00"/>
    <x v="1"/>
    <s v="76263-95145-GJ"/>
    <s v="L-D-2.5"/>
    <n v="1"/>
    <n v="29.784999999999997"/>
    <n v="29.784999999999997"/>
    <x v="2"/>
    <x v="2"/>
    <x v="3"/>
    <x v="407"/>
    <s v="Houston"/>
    <x v="0"/>
    <x v="1"/>
    <m/>
    <m/>
    <m/>
  </r>
  <r>
    <s v="VJF-46305-323"/>
    <d v="2019-01-18T00:00:00"/>
    <x v="0"/>
    <s v="68555-89840-GZ"/>
    <s v="L-D-0.5"/>
    <n v="2"/>
    <n v="7.77"/>
    <n v="15.54"/>
    <x v="1"/>
    <x v="2"/>
    <x v="3"/>
    <x v="408"/>
    <s v="Seattle"/>
    <x v="0"/>
    <x v="1"/>
    <m/>
    <m/>
    <m/>
  </r>
  <r>
    <s v="CXD-74176-600"/>
    <d v="2019-04-07T00:00:00"/>
    <x v="0"/>
    <s v="70624-19112-AO"/>
    <s v="E-L-0.5"/>
    <n v="4"/>
    <n v="8.91"/>
    <n v="35.64"/>
    <x v="1"/>
    <x v="1"/>
    <x v="1"/>
    <x v="409"/>
    <s v="Caherconlish"/>
    <x v="1"/>
    <x v="1"/>
    <m/>
    <m/>
    <m/>
  </r>
  <r>
    <s v="ADX-50674-975"/>
    <d v="2021-02-03T00:00:00"/>
    <x v="1"/>
    <s v="58916-61837-QH"/>
    <s v="A-M-2.5"/>
    <n v="4"/>
    <n v="25.874999999999996"/>
    <n v="103.49999999999999"/>
    <x v="2"/>
    <x v="0"/>
    <x v="2"/>
    <x v="410"/>
    <s v="Buffalo"/>
    <x v="0"/>
    <x v="0"/>
    <m/>
    <m/>
    <m/>
  </r>
  <r>
    <s v="RRP-51647-420"/>
    <d v="2019-04-18T00:00:00"/>
    <x v="0"/>
    <s v="89292-52335-YZ"/>
    <s v="E-D-1"/>
    <n v="3"/>
    <n v="12.15"/>
    <n v="36.450000000000003"/>
    <x v="0"/>
    <x v="2"/>
    <x v="1"/>
    <x v="411"/>
    <s v="Shankill"/>
    <x v="1"/>
    <x v="0"/>
    <m/>
    <m/>
    <m/>
  </r>
  <r>
    <s v="PKJ-99134-523"/>
    <d v="2021-07-07T00:00:00"/>
    <x v="1"/>
    <s v="77284-34297-YY"/>
    <s v="R-L-0.5"/>
    <n v="5"/>
    <n v="7.169999999999999"/>
    <n v="35.849999999999994"/>
    <x v="1"/>
    <x v="1"/>
    <x v="0"/>
    <x v="412"/>
    <s v="Bethlehem"/>
    <x v="0"/>
    <x v="1"/>
    <m/>
    <m/>
    <m/>
  </r>
  <r>
    <s v="FZQ-29439-457"/>
    <d v="2021-02-23T00:00:00"/>
    <x v="1"/>
    <s v="50449-80974-BZ"/>
    <s v="E-L-0.2"/>
    <n v="5"/>
    <n v="4.4550000000000001"/>
    <n v="22.274999999999999"/>
    <x v="3"/>
    <x v="1"/>
    <x v="1"/>
    <x v="413"/>
    <s v="Watergrasshill"/>
    <x v="1"/>
    <x v="0"/>
    <m/>
    <m/>
    <m/>
  </r>
  <r>
    <s v="USN-68115-161"/>
    <d v="2021-08-10T00:00:00"/>
    <x v="1"/>
    <s v="08120-16183-AW"/>
    <s v="E-M-0.2"/>
    <n v="6"/>
    <n v="4.125"/>
    <n v="24.75"/>
    <x v="3"/>
    <x v="0"/>
    <x v="1"/>
    <x v="414"/>
    <s v="Monasterevin"/>
    <x v="1"/>
    <x v="1"/>
    <m/>
    <m/>
    <m/>
  </r>
  <r>
    <s v="IXU-20263-532"/>
    <d v="2019-11-15T00:00:00"/>
    <x v="0"/>
    <s v="68044-89277-ML"/>
    <s v="L-M-2.5"/>
    <n v="2"/>
    <n v="33.464999999999996"/>
    <n v="66.929999999999993"/>
    <x v="2"/>
    <x v="0"/>
    <x v="3"/>
    <x v="415"/>
    <s v="Sandyford"/>
    <x v="1"/>
    <x v="0"/>
    <m/>
    <m/>
    <m/>
  </r>
  <r>
    <s v="CBT-15092-420"/>
    <d v="2019-12-17T00:00:00"/>
    <x v="0"/>
    <s v="71364-35210-HS"/>
    <s v="L-M-0.5"/>
    <n v="1"/>
    <n v="8.73"/>
    <n v="8.73"/>
    <x v="1"/>
    <x v="0"/>
    <x v="3"/>
    <x v="416"/>
    <s v="Birmingham"/>
    <x v="2"/>
    <x v="0"/>
    <m/>
    <m/>
    <m/>
  </r>
  <r>
    <s v="PKQ-46841-696"/>
    <d v="2020-03-18T00:00:00"/>
    <x v="3"/>
    <s v="37177-68797-ON"/>
    <s v="R-M-0.5"/>
    <n v="3"/>
    <n v="5.97"/>
    <n v="17.91"/>
    <x v="1"/>
    <x v="0"/>
    <x v="0"/>
    <x v="417"/>
    <s v="Phoenix"/>
    <x v="0"/>
    <x v="1"/>
    <m/>
    <m/>
    <m/>
  </r>
  <r>
    <s v="XDU-05471-219"/>
    <d v="2022-06-06T00:00:00"/>
    <x v="2"/>
    <s v="60308-06944-GS"/>
    <s v="R-L-0.5"/>
    <n v="1"/>
    <n v="7.169999999999999"/>
    <n v="7.169999999999999"/>
    <x v="1"/>
    <x v="1"/>
    <x v="0"/>
    <x v="418"/>
    <s v="Longford"/>
    <x v="1"/>
    <x v="1"/>
    <m/>
    <m/>
    <m/>
  </r>
  <r>
    <s v="NID-20149-329"/>
    <d v="2021-05-20T00:00:00"/>
    <x v="1"/>
    <s v="49888-39458-PF"/>
    <s v="R-D-0.2"/>
    <n v="2"/>
    <n v="2.6849999999999996"/>
    <n v="5.3699999999999992"/>
    <x v="3"/>
    <x v="2"/>
    <x v="0"/>
    <x v="419"/>
    <s v="Toledo"/>
    <x v="0"/>
    <x v="1"/>
    <m/>
    <m/>
    <m/>
  </r>
  <r>
    <s v="SVU-27222-213"/>
    <d v="2021-01-11T00:00:00"/>
    <x v="1"/>
    <s v="60748-46813-DZ"/>
    <s v="L-L-0.2"/>
    <n v="5"/>
    <n v="4.7549999999999999"/>
    <n v="23.774999999999999"/>
    <x v="3"/>
    <x v="1"/>
    <x v="3"/>
    <x v="420"/>
    <s v="Ballylinan"/>
    <x v="1"/>
    <x v="1"/>
    <m/>
    <m/>
    <m/>
  </r>
  <r>
    <s v="RWI-84131-848"/>
    <d v="2019-02-22T00:00:00"/>
    <x v="0"/>
    <s v="16385-11286-NX"/>
    <s v="R-D-2.5"/>
    <n v="2"/>
    <n v="20.584999999999997"/>
    <n v="41.169999999999995"/>
    <x v="2"/>
    <x v="2"/>
    <x v="0"/>
    <x v="421"/>
    <s v="Charlotte"/>
    <x v="0"/>
    <x v="0"/>
    <m/>
    <m/>
    <m/>
  </r>
  <r>
    <s v="GUU-40666-525"/>
    <d v="2021-11-24T00:00:00"/>
    <x v="1"/>
    <s v="68555-89840-GZ"/>
    <s v="A-L-0.2"/>
    <n v="3"/>
    <n v="3.8849999999999998"/>
    <n v="11.654999999999999"/>
    <x v="3"/>
    <x v="1"/>
    <x v="2"/>
    <x v="408"/>
    <s v="Seattle"/>
    <x v="0"/>
    <x v="1"/>
    <m/>
    <m/>
    <m/>
  </r>
  <r>
    <s v="SCN-51395-066"/>
    <d v="2022-01-18T00:00:00"/>
    <x v="2"/>
    <s v="72164-90254-EJ"/>
    <s v="L-L-0.5"/>
    <n v="4"/>
    <n v="9.51"/>
    <n v="38.04"/>
    <x v="1"/>
    <x v="1"/>
    <x v="3"/>
    <x v="422"/>
    <s v="Wilkes Barre"/>
    <x v="0"/>
    <x v="1"/>
    <m/>
    <m/>
    <m/>
  </r>
  <r>
    <s v="ULA-24644-321"/>
    <d v="2021-08-13T00:00:00"/>
    <x v="1"/>
    <s v="67010-92988-CT"/>
    <s v="R-D-2.5"/>
    <n v="4"/>
    <n v="20.584999999999997"/>
    <n v="82.339999999999989"/>
    <x v="2"/>
    <x v="2"/>
    <x v="0"/>
    <x v="423"/>
    <s v="Ballyboden"/>
    <x v="1"/>
    <x v="0"/>
    <m/>
    <m/>
    <m/>
  </r>
  <r>
    <s v="EOL-92666-762"/>
    <d v="2020-01-11T00:00:00"/>
    <x v="3"/>
    <s v="15776-91507-GT"/>
    <s v="L-L-0.2"/>
    <n v="2"/>
    <n v="4.7549999999999999"/>
    <n v="9.51"/>
    <x v="3"/>
    <x v="1"/>
    <x v="3"/>
    <x v="424"/>
    <s v="Bagenalstown"/>
    <x v="1"/>
    <x v="0"/>
    <m/>
    <m/>
    <m/>
  </r>
  <r>
    <s v="AJV-18231-334"/>
    <d v="2020-07-05T00:00:00"/>
    <x v="3"/>
    <s v="23473-41001-CD"/>
    <s v="R-D-2.5"/>
    <n v="2"/>
    <n v="20.584999999999997"/>
    <n v="41.169999999999995"/>
    <x v="2"/>
    <x v="2"/>
    <x v="0"/>
    <x v="425"/>
    <s v="Liverpool"/>
    <x v="2"/>
    <x v="1"/>
    <m/>
    <m/>
    <m/>
  </r>
  <r>
    <s v="ZQI-47236-301"/>
    <d v="2019-07-25T00:00:00"/>
    <x v="0"/>
    <s v="23446-47798-ID"/>
    <s v="L-L-0.5"/>
    <n v="5"/>
    <n v="9.51"/>
    <n v="47.55"/>
    <x v="1"/>
    <x v="1"/>
    <x v="3"/>
    <x v="426"/>
    <s v="Rochester"/>
    <x v="0"/>
    <x v="1"/>
    <m/>
    <m/>
    <m/>
  </r>
  <r>
    <s v="ZCR-15721-658"/>
    <d v="2022-05-26T00:00:00"/>
    <x v="2"/>
    <s v="28327-84469-ND"/>
    <s v="A-M-1"/>
    <n v="4"/>
    <n v="11.25"/>
    <n v="45"/>
    <x v="0"/>
    <x v="0"/>
    <x v="2"/>
    <x v="427"/>
    <s v="Tucson"/>
    <x v="0"/>
    <x v="1"/>
    <m/>
    <m/>
    <m/>
  </r>
  <r>
    <s v="QEW-47945-682"/>
    <d v="2020-01-10T00:00:00"/>
    <x v="3"/>
    <s v="42466-87067-DT"/>
    <s v="L-L-0.2"/>
    <n v="5"/>
    <n v="4.7549999999999999"/>
    <n v="23.774999999999999"/>
    <x v="3"/>
    <x v="1"/>
    <x v="3"/>
    <x v="428"/>
    <s v="Minneapolis"/>
    <x v="0"/>
    <x v="1"/>
    <m/>
    <m/>
    <m/>
  </r>
  <r>
    <s v="PSY-45485-542"/>
    <d v="2019-05-17T00:00:00"/>
    <x v="0"/>
    <s v="62246-99443-HF"/>
    <s v="R-D-0.5"/>
    <n v="3"/>
    <n v="5.3699999999999992"/>
    <n v="16.11"/>
    <x v="1"/>
    <x v="2"/>
    <x v="0"/>
    <x v="429"/>
    <s v="Ashbourne"/>
    <x v="1"/>
    <x v="0"/>
    <m/>
    <m/>
    <m/>
  </r>
  <r>
    <s v="BAQ-74241-156"/>
    <d v="2020-07-24T00:00:00"/>
    <x v="3"/>
    <s v="99869-55718-UU"/>
    <s v="R-D-0.2"/>
    <n v="4"/>
    <n v="2.6849999999999996"/>
    <n v="10.739999999999998"/>
    <x v="3"/>
    <x v="2"/>
    <x v="0"/>
    <x v="430"/>
    <s v="Bristol"/>
    <x v="2"/>
    <x v="0"/>
    <m/>
    <m/>
    <m/>
  </r>
  <r>
    <s v="BVU-77367-451"/>
    <d v="2020-10-20T00:00:00"/>
    <x v="3"/>
    <s v="77421-46059-RY"/>
    <s v="A-D-1"/>
    <n v="5"/>
    <n v="9.9499999999999993"/>
    <n v="49.75"/>
    <x v="0"/>
    <x v="2"/>
    <x v="2"/>
    <x v="431"/>
    <s v="Atlanta"/>
    <x v="0"/>
    <x v="0"/>
    <m/>
    <m/>
    <m/>
  </r>
  <r>
    <s v="TJE-91516-344"/>
    <d v="2019-09-22T00:00:00"/>
    <x v="0"/>
    <s v="49894-06550-OQ"/>
    <s v="E-M-1"/>
    <n v="2"/>
    <n v="13.75"/>
    <n v="27.5"/>
    <x v="0"/>
    <x v="0"/>
    <x v="1"/>
    <x v="432"/>
    <s v="Farranacoush"/>
    <x v="1"/>
    <x v="1"/>
    <m/>
    <m/>
    <m/>
  </r>
  <r>
    <s v="LIS-96202-702"/>
    <d v="2020-06-07T00:00:00"/>
    <x v="3"/>
    <s v="72028-63343-SU"/>
    <s v="L-D-2.5"/>
    <n v="4"/>
    <n v="29.784999999999997"/>
    <n v="119.13999999999999"/>
    <x v="2"/>
    <x v="2"/>
    <x v="3"/>
    <x v="433"/>
    <s v="East End"/>
    <x v="2"/>
    <x v="1"/>
    <m/>
    <m/>
    <m/>
  </r>
  <r>
    <s v="VIO-27668-766"/>
    <d v="2019-12-15T00:00:00"/>
    <x v="0"/>
    <s v="10074-20104-NN"/>
    <s v="R-D-2.5"/>
    <n v="1"/>
    <n v="20.584999999999997"/>
    <n v="20.584999999999997"/>
    <x v="2"/>
    <x v="2"/>
    <x v="0"/>
    <x v="434"/>
    <s v="Knoxville"/>
    <x v="0"/>
    <x v="0"/>
    <m/>
    <m/>
    <m/>
  </r>
  <r>
    <s v="ZVG-20473-043"/>
    <d v="2020-12-06T00:00:00"/>
    <x v="3"/>
    <s v="71769-10219-IM"/>
    <s v="A-D-0.2"/>
    <n v="3"/>
    <n v="2.9849999999999999"/>
    <n v="8.9550000000000001"/>
    <x v="3"/>
    <x v="2"/>
    <x v="2"/>
    <x v="435"/>
    <s v="Saginaw"/>
    <x v="0"/>
    <x v="0"/>
    <m/>
    <m/>
    <m/>
  </r>
  <r>
    <s v="KGZ-56395-231"/>
    <d v="2021-12-06T00:00:00"/>
    <x v="1"/>
    <s v="22221-71106-JD"/>
    <s v="A-D-0.5"/>
    <n v="1"/>
    <n v="5.97"/>
    <n v="5.97"/>
    <x v="1"/>
    <x v="2"/>
    <x v="2"/>
    <x v="436"/>
    <s v="Saint Augustine"/>
    <x v="0"/>
    <x v="1"/>
    <m/>
    <m/>
    <m/>
  </r>
  <r>
    <s v="CUU-92244-729"/>
    <d v="2020-07-11T00:00:00"/>
    <x v="3"/>
    <s v="99735-44927-OL"/>
    <s v="E-M-1"/>
    <n v="3"/>
    <n v="13.75"/>
    <n v="41.25"/>
    <x v="0"/>
    <x v="0"/>
    <x v="1"/>
    <x v="437"/>
    <s v="San Rafael"/>
    <x v="0"/>
    <x v="0"/>
    <m/>
    <m/>
    <m/>
  </r>
  <r>
    <s v="EHE-94714-312"/>
    <d v="2021-06-28T00:00:00"/>
    <x v="1"/>
    <s v="27132-68907-RC"/>
    <s v="E-L-0.2"/>
    <n v="5"/>
    <n v="4.4550000000000001"/>
    <n v="22.274999999999999"/>
    <x v="3"/>
    <x v="1"/>
    <x v="1"/>
    <x v="438"/>
    <s v="Flushing"/>
    <x v="0"/>
    <x v="0"/>
    <m/>
    <m/>
    <m/>
  </r>
  <r>
    <s v="RTL-16205-161"/>
    <d v="2022-04-05T00:00:00"/>
    <x v="2"/>
    <s v="90440-62727-HI"/>
    <s v="A-M-0.5"/>
    <n v="1"/>
    <n v="6.75"/>
    <n v="6.75"/>
    <x v="1"/>
    <x v="0"/>
    <x v="2"/>
    <x v="439"/>
    <s v="Lawrenceville"/>
    <x v="0"/>
    <x v="0"/>
    <m/>
    <m/>
    <m/>
  </r>
  <r>
    <s v="GTS-22482-014"/>
    <d v="2022-03-24T00:00:00"/>
    <x v="2"/>
    <s v="36769-16558-SX"/>
    <s v="L-M-2.5"/>
    <n v="4"/>
    <n v="33.464999999999996"/>
    <n v="133.85999999999999"/>
    <x v="2"/>
    <x v="0"/>
    <x v="3"/>
    <x v="440"/>
    <s v="Topeka"/>
    <x v="0"/>
    <x v="0"/>
    <m/>
    <m/>
    <m/>
  </r>
  <r>
    <s v="DYG-25473-881"/>
    <d v="2020-02-08T00:00:00"/>
    <x v="3"/>
    <s v="10138-31681-SD"/>
    <s v="A-D-0.2"/>
    <n v="2"/>
    <n v="2.9849999999999999"/>
    <n v="5.97"/>
    <x v="3"/>
    <x v="2"/>
    <x v="2"/>
    <x v="441"/>
    <s v="Shawnee Mission"/>
    <x v="0"/>
    <x v="1"/>
    <m/>
    <m/>
    <m/>
  </r>
  <r>
    <s v="HTR-21838-286"/>
    <d v="2022-02-11T00:00:00"/>
    <x v="2"/>
    <s v="24669-76297-SF"/>
    <s v="A-L-1"/>
    <n v="2"/>
    <n v="12.95"/>
    <n v="25.9"/>
    <x v="0"/>
    <x v="1"/>
    <x v="2"/>
    <x v="442"/>
    <s v="Seattle"/>
    <x v="0"/>
    <x v="1"/>
    <m/>
    <m/>
    <m/>
  </r>
  <r>
    <s v="KYG-28296-920"/>
    <d v="2020-07-02T00:00:00"/>
    <x v="3"/>
    <s v="78050-20355-DI"/>
    <s v="E-M-2.5"/>
    <n v="1"/>
    <n v="31.624999999999996"/>
    <n v="31.624999999999996"/>
    <x v="2"/>
    <x v="0"/>
    <x v="1"/>
    <x v="443"/>
    <s v="Kilkenny"/>
    <x v="1"/>
    <x v="0"/>
    <m/>
    <m/>
    <m/>
  </r>
  <r>
    <s v="NNB-20459-430"/>
    <d v="2022-07-25T00:00:00"/>
    <x v="2"/>
    <s v="79825-17822-UH"/>
    <s v="L-M-0.2"/>
    <n v="2"/>
    <n v="4.3650000000000002"/>
    <n v="8.73"/>
    <x v="3"/>
    <x v="0"/>
    <x v="3"/>
    <x v="444"/>
    <s v="Kissimmee"/>
    <x v="0"/>
    <x v="1"/>
    <m/>
    <m/>
    <m/>
  </r>
  <r>
    <s v="FEK-14025-351"/>
    <d v="2021-03-19T00:00:00"/>
    <x v="1"/>
    <s v="03990-21586-MQ"/>
    <s v="E-L-0.2"/>
    <n v="6"/>
    <n v="4.4550000000000001"/>
    <n v="26.73"/>
    <x v="3"/>
    <x v="1"/>
    <x v="1"/>
    <x v="445"/>
    <s v="Rochester"/>
    <x v="0"/>
    <x v="0"/>
    <m/>
    <m/>
    <m/>
  </r>
  <r>
    <s v="AWH-16980-469"/>
    <d v="2020-05-11T00:00:00"/>
    <x v="3"/>
    <s v="27493-46921-TZ"/>
    <s v="L-M-0.2"/>
    <n v="6"/>
    <n v="4.3650000000000002"/>
    <n v="26.19"/>
    <x v="3"/>
    <x v="0"/>
    <x v="3"/>
    <x v="446"/>
    <s v="Tyler"/>
    <x v="0"/>
    <x v="1"/>
    <m/>
    <m/>
    <m/>
  </r>
  <r>
    <s v="ZPW-31329-741"/>
    <d v="2019-06-08T00:00:00"/>
    <x v="0"/>
    <s v="27132-68907-RC"/>
    <s v="R-D-1"/>
    <n v="6"/>
    <n v="8.9499999999999993"/>
    <n v="53.699999999999996"/>
    <x v="0"/>
    <x v="2"/>
    <x v="0"/>
    <x v="438"/>
    <s v="Flushing"/>
    <x v="0"/>
    <x v="0"/>
    <m/>
    <m/>
    <m/>
  </r>
  <r>
    <s v="ZPW-31329-741"/>
    <d v="2019-06-08T00:00:00"/>
    <x v="0"/>
    <s v="27132-68907-RC"/>
    <s v="E-M-2.5"/>
    <n v="4"/>
    <n v="31.624999999999996"/>
    <n v="126.49999999999999"/>
    <x v="2"/>
    <x v="0"/>
    <x v="1"/>
    <x v="438"/>
    <s v="Flushing"/>
    <x v="0"/>
    <x v="0"/>
    <m/>
    <m/>
    <m/>
  </r>
  <r>
    <s v="ZPW-31329-741"/>
    <d v="2019-06-08T00:00:00"/>
    <x v="0"/>
    <s v="27132-68907-RC"/>
    <s v="E-M-0.2"/>
    <n v="1"/>
    <n v="4.125"/>
    <n v="4.125"/>
    <x v="3"/>
    <x v="0"/>
    <x v="1"/>
    <x v="438"/>
    <s v="Flushing"/>
    <x v="0"/>
    <x v="0"/>
    <m/>
    <m/>
    <m/>
  </r>
  <r>
    <s v="UBI-83843-396"/>
    <d v="2019-10-09T00:00:00"/>
    <x v="0"/>
    <s v="58816-74064-TF"/>
    <s v="R-L-1"/>
    <n v="2"/>
    <n v="11.95"/>
    <n v="23.9"/>
    <x v="0"/>
    <x v="1"/>
    <x v="0"/>
    <x v="447"/>
    <s v="Seaton"/>
    <x v="2"/>
    <x v="1"/>
    <m/>
    <m/>
    <m/>
  </r>
  <r>
    <s v="VID-40587-569"/>
    <d v="2021-02-20T00:00:00"/>
    <x v="1"/>
    <s v="09818-59895-EH"/>
    <s v="E-D-2.5"/>
    <n v="5"/>
    <n v="27.945"/>
    <n v="139.72499999999999"/>
    <x v="2"/>
    <x v="2"/>
    <x v="1"/>
    <x v="448"/>
    <s v="Alexandria"/>
    <x v="0"/>
    <x v="0"/>
    <m/>
    <m/>
    <m/>
  </r>
  <r>
    <s v="KBB-52530-416"/>
    <d v="2019-11-21T00:00:00"/>
    <x v="0"/>
    <s v="06488-46303-IZ"/>
    <s v="L-D-2.5"/>
    <n v="2"/>
    <n v="29.784999999999997"/>
    <n v="59.569999999999993"/>
    <x v="2"/>
    <x v="2"/>
    <x v="3"/>
    <x v="449"/>
    <s v="Salt Lake City"/>
    <x v="0"/>
    <x v="0"/>
    <m/>
    <m/>
    <m/>
  </r>
  <r>
    <s v="ISJ-48676-420"/>
    <d v="2021-10-10T00:00:00"/>
    <x v="1"/>
    <s v="93046-67561-AY"/>
    <s v="L-L-0.5"/>
    <n v="6"/>
    <n v="9.51"/>
    <n v="57.06"/>
    <x v="1"/>
    <x v="1"/>
    <x v="3"/>
    <x v="450"/>
    <s v="San Jose"/>
    <x v="0"/>
    <x v="1"/>
    <m/>
    <m/>
    <m/>
  </r>
  <r>
    <s v="MIF-17920-768"/>
    <d v="2021-08-05T00:00:00"/>
    <x v="1"/>
    <s v="68946-40750-LK"/>
    <s v="R-L-0.2"/>
    <n v="6"/>
    <n v="3.5849999999999995"/>
    <n v="21.509999999999998"/>
    <x v="3"/>
    <x v="1"/>
    <x v="0"/>
    <x v="451"/>
    <s v="Tr谩 Mh贸r"/>
    <x v="1"/>
    <x v="0"/>
    <m/>
    <m/>
    <m/>
  </r>
  <r>
    <s v="CPX-19312-088"/>
    <d v="2020-07-31T00:00:00"/>
    <x v="3"/>
    <s v="38387-64959-WW"/>
    <s v="L-M-0.5"/>
    <n v="6"/>
    <n v="8.73"/>
    <n v="52.38"/>
    <x v="1"/>
    <x v="0"/>
    <x v="3"/>
    <x v="452"/>
    <s v="Coolock"/>
    <x v="1"/>
    <x v="0"/>
    <m/>
    <m/>
    <m/>
  </r>
  <r>
    <s v="RXI-67978-260"/>
    <d v="2020-09-19T00:00:00"/>
    <x v="3"/>
    <s v="48418-60841-CC"/>
    <s v="E-D-1"/>
    <n v="6"/>
    <n v="12.15"/>
    <n v="72.900000000000006"/>
    <x v="0"/>
    <x v="2"/>
    <x v="1"/>
    <x v="453"/>
    <s v="Coolock"/>
    <x v="1"/>
    <x v="1"/>
    <m/>
    <m/>
    <m/>
  </r>
  <r>
    <s v="LKE-14821-285"/>
    <d v="2020-05-03T00:00:00"/>
    <x v="3"/>
    <s v="13736-92418-JS"/>
    <s v="R-M-0.2"/>
    <n v="5"/>
    <n v="2.9849999999999999"/>
    <n v="14.924999999999999"/>
    <x v="3"/>
    <x v="0"/>
    <x v="0"/>
    <x v="454"/>
    <s v="Kinnegad"/>
    <x v="1"/>
    <x v="0"/>
    <m/>
    <m/>
    <m/>
  </r>
  <r>
    <s v="LRK-97117-150"/>
    <d v="2019-07-08T00:00:00"/>
    <x v="0"/>
    <s v="33000-22405-LO"/>
    <s v="L-L-1"/>
    <n v="6"/>
    <n v="15.85"/>
    <n v="95.1"/>
    <x v="0"/>
    <x v="1"/>
    <x v="3"/>
    <x v="455"/>
    <s v="El Paso"/>
    <x v="0"/>
    <x v="1"/>
    <m/>
    <m/>
    <m/>
  </r>
  <r>
    <s v="IGK-51227-573"/>
    <d v="2019-10-26T00:00:00"/>
    <x v="0"/>
    <s v="46959-60474-LT"/>
    <s v="L-D-0.5"/>
    <n v="2"/>
    <n v="7.77"/>
    <n v="15.54"/>
    <x v="1"/>
    <x v="2"/>
    <x v="3"/>
    <x v="456"/>
    <s v="Fort Lauderdale"/>
    <x v="0"/>
    <x v="1"/>
    <m/>
    <m/>
    <m/>
  </r>
  <r>
    <s v="ZAY-43009-775"/>
    <d v="2020-09-27T00:00:00"/>
    <x v="3"/>
    <s v="73431-39823-UP"/>
    <s v="L-D-0.2"/>
    <n v="6"/>
    <n v="3.8849999999999998"/>
    <n v="23.31"/>
    <x v="3"/>
    <x v="2"/>
    <x v="3"/>
    <x v="457"/>
    <s v="Indianapolis"/>
    <x v="0"/>
    <x v="1"/>
    <m/>
    <m/>
    <m/>
  </r>
  <r>
    <s v="EMA-63190-618"/>
    <d v="2022-02-28T00:00:00"/>
    <x v="2"/>
    <s v="90993-98984-JK"/>
    <s v="E-M-0.2"/>
    <n v="1"/>
    <n v="4.125"/>
    <n v="4.125"/>
    <x v="3"/>
    <x v="0"/>
    <x v="1"/>
    <x v="458"/>
    <s v="Milwaukee"/>
    <x v="0"/>
    <x v="0"/>
    <m/>
    <m/>
    <m/>
  </r>
  <r>
    <s v="FBI-35855-418"/>
    <d v="2020-09-16T00:00:00"/>
    <x v="3"/>
    <s v="06552-04430-AG"/>
    <s v="R-M-0.5"/>
    <n v="6"/>
    <n v="5.97"/>
    <n v="35.82"/>
    <x v="1"/>
    <x v="0"/>
    <x v="0"/>
    <x v="459"/>
    <s v="Eaton"/>
    <x v="2"/>
    <x v="1"/>
    <m/>
    <m/>
    <m/>
  </r>
  <r>
    <s v="TXB-80533-417"/>
    <d v="2020-10-28T00:00:00"/>
    <x v="3"/>
    <s v="54597-57004-QM"/>
    <s v="L-L-1"/>
    <n v="2"/>
    <n v="15.85"/>
    <n v="31.7"/>
    <x v="0"/>
    <x v="1"/>
    <x v="3"/>
    <x v="460"/>
    <s v="Baton Rouge"/>
    <x v="0"/>
    <x v="1"/>
    <m/>
    <m/>
    <m/>
  </r>
  <r>
    <s v="MBM-00112-248"/>
    <d v="2019-09-02T00:00:00"/>
    <x v="0"/>
    <s v="50238-24377-ZS"/>
    <s v="L-L-1"/>
    <n v="5"/>
    <n v="15.85"/>
    <n v="79.25"/>
    <x v="0"/>
    <x v="1"/>
    <x v="3"/>
    <x v="461"/>
    <s v="Danbury"/>
    <x v="0"/>
    <x v="0"/>
    <m/>
    <m/>
    <m/>
  </r>
  <r>
    <s v="EUO-69145-988"/>
    <d v="2021-08-30T00:00:00"/>
    <x v="1"/>
    <s v="60370-41934-IF"/>
    <s v="E-D-0.2"/>
    <n v="3"/>
    <n v="3.645"/>
    <n v="10.935"/>
    <x v="3"/>
    <x v="2"/>
    <x v="1"/>
    <x v="462"/>
    <s v="Pensacola"/>
    <x v="0"/>
    <x v="1"/>
    <m/>
    <m/>
    <m/>
  </r>
  <r>
    <s v="GYA-80327-368"/>
    <d v="2021-06-04T00:00:00"/>
    <x v="1"/>
    <s v="06899-54551-EH"/>
    <s v="A-D-1"/>
    <n v="4"/>
    <n v="9.9499999999999993"/>
    <n v="39.799999999999997"/>
    <x v="0"/>
    <x v="2"/>
    <x v="2"/>
    <x v="463"/>
    <s v="Milltown"/>
    <x v="1"/>
    <x v="1"/>
    <m/>
    <m/>
    <m/>
  </r>
  <r>
    <s v="TNW-41601-420"/>
    <d v="2020-11-24T00:00:00"/>
    <x v="3"/>
    <s v="66458-91190-YC"/>
    <s v="R-M-1"/>
    <n v="5"/>
    <n v="9.9499999999999993"/>
    <n v="49.75"/>
    <x v="0"/>
    <x v="0"/>
    <x v="0"/>
    <x v="464"/>
    <s v="Virginia"/>
    <x v="1"/>
    <x v="0"/>
    <m/>
    <m/>
    <m/>
  </r>
  <r>
    <s v="ALR-62963-723"/>
    <d v="2020-06-21T00:00:00"/>
    <x v="3"/>
    <s v="80463-43913-WZ"/>
    <s v="R-D-0.2"/>
    <n v="3"/>
    <n v="2.6849999999999996"/>
    <n v="8.0549999999999997"/>
    <x v="3"/>
    <x v="2"/>
    <x v="0"/>
    <x v="465"/>
    <s v="Balally"/>
    <x v="1"/>
    <x v="0"/>
    <m/>
    <m/>
    <m/>
  </r>
  <r>
    <s v="JIG-27636-870"/>
    <d v="2020-07-13T00:00:00"/>
    <x v="3"/>
    <s v="67204-04870-LG"/>
    <s v="R-L-1"/>
    <n v="4"/>
    <n v="11.95"/>
    <n v="47.8"/>
    <x v="0"/>
    <x v="1"/>
    <x v="0"/>
    <x v="466"/>
    <s v="Grand Rapids"/>
    <x v="0"/>
    <x v="1"/>
    <m/>
    <m/>
    <m/>
  </r>
  <r>
    <s v="CTE-31437-326"/>
    <d v="2019-01-02T00:00:00"/>
    <x v="0"/>
    <s v="22721-63196-UJ"/>
    <s v="R-M-0.2"/>
    <n v="4"/>
    <n v="2.9849999999999999"/>
    <n v="11.94"/>
    <x v="3"/>
    <x v="0"/>
    <x v="0"/>
    <x v="467"/>
    <s v="Belfast"/>
    <x v="2"/>
    <x v="1"/>
    <m/>
    <m/>
    <m/>
  </r>
  <r>
    <s v="CTE-31437-326"/>
    <d v="2019-01-02T00:00:00"/>
    <x v="0"/>
    <s v="22721-63196-UJ"/>
    <s v="E-M-0.2"/>
    <n v="4"/>
    <n v="4.125"/>
    <n v="16.5"/>
    <x v="3"/>
    <x v="0"/>
    <x v="1"/>
    <x v="467"/>
    <s v="Belfast"/>
    <x v="2"/>
    <x v="1"/>
    <m/>
    <m/>
    <m/>
  </r>
  <r>
    <s v="CTE-31437-326"/>
    <d v="2019-01-02T00:00:00"/>
    <x v="0"/>
    <s v="22721-63196-UJ"/>
    <s v="L-D-1"/>
    <n v="4"/>
    <n v="12.95"/>
    <n v="51.8"/>
    <x v="0"/>
    <x v="2"/>
    <x v="3"/>
    <x v="467"/>
    <s v="Belfast"/>
    <x v="2"/>
    <x v="1"/>
    <m/>
    <m/>
    <m/>
  </r>
  <r>
    <s v="CTE-31437-326"/>
    <d v="2019-01-02T00:00:00"/>
    <x v="0"/>
    <s v="22721-63196-UJ"/>
    <s v="L-L-0.2"/>
    <n v="3"/>
    <n v="4.7549999999999999"/>
    <n v="14.265000000000001"/>
    <x v="3"/>
    <x v="1"/>
    <x v="3"/>
    <x v="467"/>
    <s v="Belfast"/>
    <x v="2"/>
    <x v="1"/>
    <m/>
    <m/>
    <m/>
  </r>
  <r>
    <s v="SLD-63003-334"/>
    <d v="2022-02-17T00:00:00"/>
    <x v="2"/>
    <s v="55515-37571-RS"/>
    <s v="L-M-0.2"/>
    <n v="6"/>
    <n v="4.3650000000000002"/>
    <n v="26.19"/>
    <x v="3"/>
    <x v="0"/>
    <x v="3"/>
    <x v="468"/>
    <s v="High Point"/>
    <x v="0"/>
    <x v="1"/>
    <m/>
    <m/>
    <m/>
  </r>
  <r>
    <s v="BXN-64230-789"/>
    <d v="2020-12-19T00:00:00"/>
    <x v="3"/>
    <s v="25598-77476-CB"/>
    <s v="A-L-1"/>
    <n v="2"/>
    <n v="12.95"/>
    <n v="25.9"/>
    <x v="0"/>
    <x v="1"/>
    <x v="2"/>
    <x v="469"/>
    <s v="El Paso"/>
    <x v="0"/>
    <x v="0"/>
    <m/>
    <m/>
    <m/>
  </r>
  <r>
    <s v="XEE-37895-169"/>
    <d v="2019-02-20T00:00:00"/>
    <x v="0"/>
    <s v="14888-85625-TM"/>
    <s v="A-L-2.5"/>
    <n v="3"/>
    <n v="29.784999999999997"/>
    <n v="89.35499999999999"/>
    <x v="2"/>
    <x v="1"/>
    <x v="2"/>
    <x v="470"/>
    <s v="Cleveland"/>
    <x v="0"/>
    <x v="0"/>
    <m/>
    <m/>
    <m/>
  </r>
  <r>
    <s v="ZTX-80764-911"/>
    <d v="2021-01-14T00:00:00"/>
    <x v="1"/>
    <s v="92793-68332-NR"/>
    <s v="L-D-0.5"/>
    <n v="6"/>
    <n v="7.77"/>
    <n v="46.62"/>
    <x v="1"/>
    <x v="2"/>
    <x v="3"/>
    <x v="471"/>
    <s v="Ballymahon"/>
    <x v="1"/>
    <x v="1"/>
    <m/>
    <m/>
    <m/>
  </r>
  <r>
    <s v="WVT-88135-549"/>
    <d v="2019-11-16T00:00:00"/>
    <x v="0"/>
    <s v="66458-91190-YC"/>
    <s v="A-D-1"/>
    <n v="3"/>
    <n v="9.9499999999999993"/>
    <n v="29.849999999999998"/>
    <x v="0"/>
    <x v="2"/>
    <x v="2"/>
    <x v="464"/>
    <s v="Virginia"/>
    <x v="1"/>
    <x v="0"/>
    <m/>
    <m/>
    <m/>
  </r>
  <r>
    <s v="IPA-94170-889"/>
    <d v="2019-12-04T00:00:00"/>
    <x v="0"/>
    <s v="64439-27325-LG"/>
    <s v="R-L-0.2"/>
    <n v="3"/>
    <n v="3.5849999999999995"/>
    <n v="10.754999999999999"/>
    <x v="3"/>
    <x v="1"/>
    <x v="0"/>
    <x v="472"/>
    <s v="Whitegate"/>
    <x v="1"/>
    <x v="0"/>
    <m/>
    <m/>
    <m/>
  </r>
  <r>
    <s v="YQL-63755-365"/>
    <d v="2020-07-31T00:00:00"/>
    <x v="3"/>
    <s v="78570-76770-LB"/>
    <s v="A-M-0.2"/>
    <n v="4"/>
    <n v="3.375"/>
    <n v="13.5"/>
    <x v="3"/>
    <x v="0"/>
    <x v="2"/>
    <x v="473"/>
    <s v="Birmingham"/>
    <x v="0"/>
    <x v="0"/>
    <m/>
    <m/>
    <m/>
  </r>
  <r>
    <s v="RKW-81145-984"/>
    <d v="2019-03-11T00:00:00"/>
    <x v="0"/>
    <s v="98661-69719-VI"/>
    <s v="L-L-1"/>
    <n v="3"/>
    <n v="15.85"/>
    <n v="47.55"/>
    <x v="0"/>
    <x v="1"/>
    <x v="3"/>
    <x v="474"/>
    <s v="Saint Cloud"/>
    <x v="0"/>
    <x v="1"/>
    <m/>
    <m/>
    <m/>
  </r>
  <r>
    <s v="MBT-23379-866"/>
    <d v="2022-05-10T00:00:00"/>
    <x v="2"/>
    <s v="82990-92703-IX"/>
    <s v="L-L-1"/>
    <n v="5"/>
    <n v="15.85"/>
    <n v="79.25"/>
    <x v="0"/>
    <x v="1"/>
    <x v="3"/>
    <x v="475"/>
    <s v="Philadelphia"/>
    <x v="0"/>
    <x v="1"/>
    <m/>
    <m/>
    <m/>
  </r>
  <r>
    <s v="GEJ-39834-935"/>
    <d v="2021-12-25T00:00:00"/>
    <x v="1"/>
    <s v="49412-86877-VY"/>
    <s v="L-M-0.2"/>
    <n v="6"/>
    <n v="4.3650000000000002"/>
    <n v="26.19"/>
    <x v="3"/>
    <x v="0"/>
    <x v="3"/>
    <x v="476"/>
    <s v="Detroit"/>
    <x v="0"/>
    <x v="0"/>
    <m/>
    <m/>
    <m/>
  </r>
  <r>
    <s v="KRW-91640-596"/>
    <d v="2022-04-22T00:00:00"/>
    <x v="2"/>
    <s v="70879-00984-FJ"/>
    <s v="R-L-0.5"/>
    <n v="3"/>
    <n v="7.169999999999999"/>
    <n v="21.509999999999998"/>
    <x v="1"/>
    <x v="1"/>
    <x v="0"/>
    <x v="477"/>
    <s v="Saint Louis"/>
    <x v="0"/>
    <x v="1"/>
    <m/>
    <m/>
    <m/>
  </r>
  <r>
    <s v="AOT-70449-651"/>
    <d v="2022-06-11T00:00:00"/>
    <x v="2"/>
    <s v="53414-73391-CR"/>
    <s v="R-D-2.5"/>
    <n v="5"/>
    <n v="20.584999999999997"/>
    <n v="102.92499999999998"/>
    <x v="2"/>
    <x v="2"/>
    <x v="0"/>
    <x v="478"/>
    <s v="Schenectady"/>
    <x v="0"/>
    <x v="0"/>
    <m/>
    <m/>
    <m/>
  </r>
  <r>
    <s v="DGC-21813-731"/>
    <d v="2022-04-27T00:00:00"/>
    <x v="2"/>
    <s v="43606-83072-OA"/>
    <s v="L-D-0.2"/>
    <n v="2"/>
    <n v="3.8849999999999998"/>
    <n v="7.77"/>
    <x v="3"/>
    <x v="2"/>
    <x v="3"/>
    <x v="479"/>
    <s v="Lakeland"/>
    <x v="0"/>
    <x v="1"/>
    <m/>
    <m/>
    <m/>
  </r>
  <r>
    <s v="JBE-92943-643"/>
    <d v="2020-12-29T00:00:00"/>
    <x v="3"/>
    <s v="84466-22864-CE"/>
    <s v="E-D-2.5"/>
    <n v="5"/>
    <n v="27.945"/>
    <n v="139.72499999999999"/>
    <x v="2"/>
    <x v="2"/>
    <x v="1"/>
    <x v="480"/>
    <s v="Melbourne"/>
    <x v="0"/>
    <x v="1"/>
    <m/>
    <m/>
    <m/>
  </r>
  <r>
    <s v="ZIL-34948-499"/>
    <d v="2020-07-14T00:00:00"/>
    <x v="3"/>
    <s v="66458-91190-YC"/>
    <s v="A-D-0.5"/>
    <n v="2"/>
    <n v="5.97"/>
    <n v="11.94"/>
    <x v="1"/>
    <x v="2"/>
    <x v="2"/>
    <x v="464"/>
    <s v="Virginia"/>
    <x v="1"/>
    <x v="0"/>
    <m/>
    <m/>
    <m/>
  </r>
  <r>
    <s v="JSU-23781-256"/>
    <d v="2021-09-07T00:00:00"/>
    <x v="1"/>
    <s v="76499-89100-JQ"/>
    <s v="L-D-0.2"/>
    <n v="1"/>
    <n v="3.8849999999999998"/>
    <n v="3.8849999999999998"/>
    <x v="3"/>
    <x v="2"/>
    <x v="3"/>
    <x v="481"/>
    <s v="New Orleans"/>
    <x v="0"/>
    <x v="1"/>
    <m/>
    <m/>
    <m/>
  </r>
  <r>
    <s v="JSU-23781-256"/>
    <d v="2021-09-07T00:00:00"/>
    <x v="1"/>
    <s v="76499-89100-JQ"/>
    <s v="R-M-1"/>
    <n v="4"/>
    <n v="9.9499999999999993"/>
    <n v="39.799999999999997"/>
    <x v="0"/>
    <x v="0"/>
    <x v="0"/>
    <x v="481"/>
    <s v="New Orleans"/>
    <x v="0"/>
    <x v="1"/>
    <m/>
    <m/>
    <m/>
  </r>
  <r>
    <s v="VPX-44956-367"/>
    <d v="2019-06-09T00:00:00"/>
    <x v="0"/>
    <s v="39582-35773-ZJ"/>
    <s v="R-M-0.5"/>
    <n v="5"/>
    <n v="5.97"/>
    <n v="29.849999999999998"/>
    <x v="1"/>
    <x v="0"/>
    <x v="0"/>
    <x v="482"/>
    <s v="Topeka"/>
    <x v="0"/>
    <x v="1"/>
    <m/>
    <m/>
    <m/>
  </r>
  <r>
    <s v="VTB-46451-959"/>
    <d v="2020-10-25T00:00:00"/>
    <x v="3"/>
    <s v="66240-46962-IO"/>
    <s v="L-D-2.5"/>
    <n v="1"/>
    <n v="29.784999999999997"/>
    <n v="29.784999999999997"/>
    <x v="2"/>
    <x v="2"/>
    <x v="3"/>
    <x v="483"/>
    <s v="Lucan"/>
    <x v="1"/>
    <x v="1"/>
    <m/>
    <m/>
    <m/>
  </r>
  <r>
    <s v="DNZ-11665-950"/>
    <d v="2021-02-28T00:00:00"/>
    <x v="1"/>
    <s v="10637-45522-ID"/>
    <s v="L-L-2.5"/>
    <n v="2"/>
    <n v="36.454999999999998"/>
    <n v="72.91"/>
    <x v="2"/>
    <x v="1"/>
    <x v="3"/>
    <x v="484"/>
    <s v="Springfield"/>
    <x v="0"/>
    <x v="1"/>
    <m/>
    <m/>
    <m/>
  </r>
  <r>
    <s v="ITR-54735-364"/>
    <d v="2020-07-26T00:00:00"/>
    <x v="3"/>
    <s v="92599-58687-CS"/>
    <s v="R-D-0.2"/>
    <n v="5"/>
    <n v="2.6849999999999996"/>
    <n v="13.424999999999997"/>
    <x v="3"/>
    <x v="2"/>
    <x v="0"/>
    <x v="485"/>
    <s v="Camden"/>
    <x v="0"/>
    <x v="0"/>
    <m/>
    <m/>
    <m/>
  </r>
  <r>
    <s v="YDS-02797-307"/>
    <d v="2022-06-05T00:00:00"/>
    <x v="2"/>
    <s v="06058-48844-PI"/>
    <s v="E-M-2.5"/>
    <n v="4"/>
    <n v="31.624999999999996"/>
    <n v="126.49999999999999"/>
    <x v="2"/>
    <x v="0"/>
    <x v="1"/>
    <x v="486"/>
    <s v="Seattle"/>
    <x v="0"/>
    <x v="0"/>
    <m/>
    <m/>
    <m/>
  </r>
  <r>
    <s v="BPG-68988-842"/>
    <d v="2019-02-21T00:00:00"/>
    <x v="0"/>
    <s v="53631-24432-SY"/>
    <s v="E-M-0.5"/>
    <n v="5"/>
    <n v="8.25"/>
    <n v="41.25"/>
    <x v="1"/>
    <x v="0"/>
    <x v="1"/>
    <x v="487"/>
    <s v="Wootton"/>
    <x v="2"/>
    <x v="1"/>
    <m/>
    <m/>
    <m/>
  </r>
  <r>
    <s v="XZG-51938-658"/>
    <d v="2020-04-05T00:00:00"/>
    <x v="3"/>
    <s v="18275-73980-KL"/>
    <s v="E-L-0.5"/>
    <n v="6"/>
    <n v="8.91"/>
    <n v="53.46"/>
    <x v="1"/>
    <x v="1"/>
    <x v="1"/>
    <x v="488"/>
    <s v="Waco"/>
    <x v="0"/>
    <x v="1"/>
    <m/>
    <m/>
    <m/>
  </r>
  <r>
    <s v="KAR-24978-271"/>
    <d v="2019-01-10T00:00:00"/>
    <x v="0"/>
    <s v="23187-65750-HZ"/>
    <s v="R-M-1"/>
    <n v="6"/>
    <n v="9.9499999999999993"/>
    <n v="59.699999999999996"/>
    <x v="0"/>
    <x v="0"/>
    <x v="0"/>
    <x v="489"/>
    <s v="Richmond"/>
    <x v="0"/>
    <x v="1"/>
    <m/>
    <m/>
    <m/>
  </r>
  <r>
    <s v="FQK-28730-361"/>
    <d v="2022-04-12T00:00:00"/>
    <x v="2"/>
    <s v="22725-79522-GP"/>
    <s v="R-M-1"/>
    <n v="6"/>
    <n v="9.9499999999999993"/>
    <n v="59.699999999999996"/>
    <x v="0"/>
    <x v="0"/>
    <x v="0"/>
    <x v="490"/>
    <s v="Toledo"/>
    <x v="0"/>
    <x v="1"/>
    <m/>
    <m/>
    <m/>
  </r>
  <r>
    <s v="BGB-67996-089"/>
    <d v="2022-01-30T00:00:00"/>
    <x v="2"/>
    <s v="06279-72603-JE"/>
    <s v="R-D-1"/>
    <n v="5"/>
    <n v="8.9499999999999993"/>
    <n v="44.75"/>
    <x v="0"/>
    <x v="2"/>
    <x v="0"/>
    <x v="491"/>
    <s v="Huntington"/>
    <x v="0"/>
    <x v="1"/>
    <m/>
    <m/>
    <m/>
  </r>
  <r>
    <s v="XMC-20620-809"/>
    <d v="2021-05-14T00:00:00"/>
    <x v="1"/>
    <s v="83543-79246-ON"/>
    <s v="E-M-0.5"/>
    <n v="2"/>
    <n v="8.25"/>
    <n v="16.5"/>
    <x v="1"/>
    <x v="0"/>
    <x v="1"/>
    <x v="492"/>
    <s v="Winter Haven"/>
    <x v="0"/>
    <x v="0"/>
    <m/>
    <m/>
    <m/>
  </r>
  <r>
    <s v="ZSO-58292-191"/>
    <d v="2022-06-12T00:00:00"/>
    <x v="2"/>
    <s v="66794-66795-VW"/>
    <s v="R-D-0.5"/>
    <n v="4"/>
    <n v="5.3699999999999992"/>
    <n v="21.479999999999997"/>
    <x v="1"/>
    <x v="2"/>
    <x v="0"/>
    <x v="493"/>
    <s v="Dallas"/>
    <x v="0"/>
    <x v="1"/>
    <m/>
    <m/>
    <m/>
  </r>
  <r>
    <s v="LWJ-06793-303"/>
    <d v="2022-01-02T00:00:00"/>
    <x v="2"/>
    <s v="95424-67020-AP"/>
    <s v="R-M-2.5"/>
    <n v="2"/>
    <n v="22.884999999999998"/>
    <n v="45.769999999999996"/>
    <x v="2"/>
    <x v="0"/>
    <x v="0"/>
    <x v="494"/>
    <s v="Adare"/>
    <x v="1"/>
    <x v="0"/>
    <m/>
    <m/>
    <m/>
  </r>
  <r>
    <s v="FLM-82229-989"/>
    <d v="2022-01-24T00:00:00"/>
    <x v="2"/>
    <s v="73017-69644-MS"/>
    <s v="L-L-0.2"/>
    <n v="2"/>
    <n v="4.7549999999999999"/>
    <n v="9.51"/>
    <x v="3"/>
    <x v="1"/>
    <x v="3"/>
    <x v="495"/>
    <s v="Ballivor"/>
    <x v="1"/>
    <x v="1"/>
    <m/>
    <m/>
    <m/>
  </r>
  <r>
    <s v="CPV-90280-133"/>
    <d v="2019-03-20T00:00:00"/>
    <x v="0"/>
    <s v="66458-91190-YC"/>
    <s v="R-D-0.2"/>
    <n v="3"/>
    <n v="2.6849999999999996"/>
    <n v="8.0549999999999997"/>
    <x v="3"/>
    <x v="2"/>
    <x v="0"/>
    <x v="464"/>
    <s v="Virginia"/>
    <x v="1"/>
    <x v="0"/>
    <m/>
    <m/>
    <m/>
  </r>
  <r>
    <s v="OGW-60685-912"/>
    <d v="2020-11-21T00:00:00"/>
    <x v="3"/>
    <s v="67423-10113-LM"/>
    <s v="E-D-2.5"/>
    <n v="4"/>
    <n v="27.945"/>
    <n v="111.78"/>
    <x v="2"/>
    <x v="2"/>
    <x v="1"/>
    <x v="496"/>
    <s v="Evansville"/>
    <x v="0"/>
    <x v="0"/>
    <m/>
    <m/>
    <m/>
  </r>
  <r>
    <s v="DEC-11160-362"/>
    <d v="2021-10-13T00:00:00"/>
    <x v="1"/>
    <s v="48582-05061-RY"/>
    <s v="R-D-0.2"/>
    <n v="4"/>
    <n v="2.6849999999999996"/>
    <n v="10.739999999999998"/>
    <x v="3"/>
    <x v="2"/>
    <x v="0"/>
    <x v="497"/>
    <s v="Naperville"/>
    <x v="0"/>
    <x v="0"/>
    <m/>
    <m/>
    <m/>
  </r>
  <r>
    <s v="WCT-07869-499"/>
    <d v="2021-10-19T00:00:00"/>
    <x v="1"/>
    <s v="32031-49093-KE"/>
    <s v="R-D-0.5"/>
    <n v="5"/>
    <n v="5.3699999999999992"/>
    <n v="26.849999999999994"/>
    <x v="1"/>
    <x v="2"/>
    <x v="0"/>
    <x v="498"/>
    <s v="Charleston"/>
    <x v="0"/>
    <x v="1"/>
    <m/>
    <m/>
    <m/>
  </r>
  <r>
    <s v="FHD-89872-325"/>
    <d v="2019-04-29T00:00:00"/>
    <x v="0"/>
    <s v="31715-98714-OO"/>
    <s v="L-L-1"/>
    <n v="4"/>
    <n v="15.85"/>
    <n v="63.4"/>
    <x v="0"/>
    <x v="1"/>
    <x v="3"/>
    <x v="499"/>
    <s v="Lansing"/>
    <x v="0"/>
    <x v="0"/>
    <m/>
    <m/>
    <m/>
  </r>
  <r>
    <s v="AZF-45991-584"/>
    <d v="2019-10-12T00:00:00"/>
    <x v="0"/>
    <s v="73759-17258-KA"/>
    <s v="A-D-2.5"/>
    <n v="1"/>
    <n v="22.884999999999998"/>
    <n v="22.884999999999998"/>
    <x v="2"/>
    <x v="2"/>
    <x v="2"/>
    <x v="500"/>
    <s v="Boyle"/>
    <x v="1"/>
    <x v="0"/>
    <m/>
    <m/>
    <m/>
  </r>
  <r>
    <s v="MDG-14481-513"/>
    <d v="2021-05-19T00:00:00"/>
    <x v="1"/>
    <s v="64897-79178-MH"/>
    <s v="A-M-2.5"/>
    <n v="4"/>
    <n v="25.874999999999996"/>
    <n v="103.49999999999999"/>
    <x v="2"/>
    <x v="0"/>
    <x v="2"/>
    <x v="501"/>
    <s v="Shreveport"/>
    <x v="0"/>
    <x v="1"/>
    <m/>
    <m/>
    <m/>
  </r>
  <r>
    <s v="OFN-49424-848"/>
    <d v="2021-07-03T00:00:00"/>
    <x v="1"/>
    <s v="73346-85564-JB"/>
    <s v="R-L-2.5"/>
    <n v="2"/>
    <n v="27.484999999999996"/>
    <n v="54.969999999999992"/>
    <x v="2"/>
    <x v="1"/>
    <x v="0"/>
    <x v="502"/>
    <s v="San Jose"/>
    <x v="0"/>
    <x v="1"/>
    <m/>
    <m/>
    <m/>
  </r>
  <r>
    <s v="NFA-03411-746"/>
    <d v="2020-02-08T00:00:00"/>
    <x v="3"/>
    <s v="07476-13102-NJ"/>
    <s v="A-L-0.5"/>
    <n v="2"/>
    <n v="7.77"/>
    <n v="15.54"/>
    <x v="1"/>
    <x v="1"/>
    <x v="2"/>
    <x v="503"/>
    <s v="Philadelphia"/>
    <x v="0"/>
    <x v="1"/>
    <m/>
    <m/>
    <m/>
  </r>
  <r>
    <s v="CYM-74988-450"/>
    <d v="2020-10-16T00:00:00"/>
    <x v="3"/>
    <s v="87223-37422-SK"/>
    <s v="L-D-0.2"/>
    <n v="4"/>
    <n v="3.8849999999999998"/>
    <n v="15.54"/>
    <x v="3"/>
    <x v="2"/>
    <x v="3"/>
    <x v="504"/>
    <s v="Sheffield"/>
    <x v="2"/>
    <x v="1"/>
    <m/>
    <m/>
    <m/>
  </r>
  <r>
    <s v="WTV-24996-658"/>
    <d v="2020-10-23T00:00:00"/>
    <x v="3"/>
    <s v="57837-15577-YK"/>
    <s v="E-D-2.5"/>
    <n v="3"/>
    <n v="27.945"/>
    <n v="83.835000000000008"/>
    <x v="2"/>
    <x v="2"/>
    <x v="1"/>
    <x v="505"/>
    <s v="Manorhamilton"/>
    <x v="1"/>
    <x v="1"/>
    <m/>
    <m/>
    <m/>
  </r>
  <r>
    <s v="DSL-69915-544"/>
    <d v="2021-03-10T00:00:00"/>
    <x v="1"/>
    <s v="10142-55267-YO"/>
    <s v="R-L-0.2"/>
    <n v="3"/>
    <n v="3.5849999999999995"/>
    <n v="10.754999999999999"/>
    <x v="3"/>
    <x v="1"/>
    <x v="0"/>
    <x v="506"/>
    <s v="New York City"/>
    <x v="0"/>
    <x v="0"/>
    <m/>
    <m/>
    <m/>
  </r>
  <r>
    <s v="NBT-35757-542"/>
    <d v="2021-07-07T00:00:00"/>
    <x v="1"/>
    <s v="73647-66148-VM"/>
    <s v="E-L-0.2"/>
    <n v="3"/>
    <n v="4.4550000000000001"/>
    <n v="13.365"/>
    <x v="3"/>
    <x v="1"/>
    <x v="1"/>
    <x v="507"/>
    <s v="Oklahoma City"/>
    <x v="0"/>
    <x v="0"/>
    <m/>
    <m/>
    <m/>
  </r>
  <r>
    <s v="OYU-25085-528"/>
    <d v="2021-02-05T00:00:00"/>
    <x v="1"/>
    <s v="10142-55267-YO"/>
    <s v="E-L-0.2"/>
    <n v="4"/>
    <n v="4.4550000000000001"/>
    <n v="17.82"/>
    <x v="3"/>
    <x v="1"/>
    <x v="1"/>
    <x v="506"/>
    <s v="New York City"/>
    <x v="0"/>
    <x v="0"/>
    <m/>
    <m/>
    <m/>
  </r>
  <r>
    <s v="XCG-07109-195"/>
    <d v="2020-12-11T00:00:00"/>
    <x v="3"/>
    <s v="92976-19453-DT"/>
    <s v="L-D-0.2"/>
    <n v="6"/>
    <n v="3.8849999999999998"/>
    <n v="23.31"/>
    <x v="3"/>
    <x v="2"/>
    <x v="3"/>
    <x v="508"/>
    <s v="Newark"/>
    <x v="0"/>
    <x v="0"/>
    <m/>
    <m/>
    <m/>
  </r>
  <r>
    <s v="YZA-25234-630"/>
    <d v="2022-05-13T00:00:00"/>
    <x v="2"/>
    <s v="89757-51438-HX"/>
    <s v="E-D-0.2"/>
    <n v="2"/>
    <n v="3.645"/>
    <n v="7.29"/>
    <x v="3"/>
    <x v="2"/>
    <x v="1"/>
    <x v="509"/>
    <s v="New Haven"/>
    <x v="0"/>
    <x v="1"/>
    <m/>
    <m/>
    <m/>
  </r>
  <r>
    <s v="OKU-29966-417"/>
    <d v="2019-10-23T00:00:00"/>
    <x v="0"/>
    <s v="76192-13390-HZ"/>
    <s v="E-L-0.2"/>
    <n v="4"/>
    <n v="4.4550000000000001"/>
    <n v="17.82"/>
    <x v="3"/>
    <x v="1"/>
    <x v="1"/>
    <x v="510"/>
    <s v="Belfast"/>
    <x v="2"/>
    <x v="0"/>
    <m/>
    <m/>
    <m/>
  </r>
  <r>
    <s v="MEX-29350-659"/>
    <d v="2020-09-11T00:00:00"/>
    <x v="3"/>
    <s v="02009-87294-SY"/>
    <s v="E-M-1"/>
    <n v="5"/>
    <n v="13.75"/>
    <n v="68.75"/>
    <x v="0"/>
    <x v="0"/>
    <x v="1"/>
    <x v="511"/>
    <s v="Toledo"/>
    <x v="0"/>
    <x v="1"/>
    <m/>
    <m/>
    <m/>
  </r>
  <r>
    <s v="NOY-99738-977"/>
    <d v="2019-09-29T00:00:00"/>
    <x v="0"/>
    <s v="82872-34456-LJ"/>
    <s v="R-L-2.5"/>
    <n v="2"/>
    <n v="27.484999999999996"/>
    <n v="54.969999999999992"/>
    <x v="2"/>
    <x v="1"/>
    <x v="0"/>
    <x v="512"/>
    <s v="Newton"/>
    <x v="2"/>
    <x v="0"/>
    <m/>
    <m/>
    <m/>
  </r>
  <r>
    <s v="TCR-01064-030"/>
    <d v="2021-03-03T00:00:00"/>
    <x v="1"/>
    <s v="13181-04387-LI"/>
    <s v="E-M-1"/>
    <n v="6"/>
    <n v="13.75"/>
    <n v="82.5"/>
    <x v="0"/>
    <x v="0"/>
    <x v="1"/>
    <x v="513"/>
    <s v="Bantry"/>
    <x v="1"/>
    <x v="1"/>
    <m/>
    <m/>
    <m/>
  </r>
  <r>
    <s v="YUL-42750-776"/>
    <d v="2021-11-23T00:00:00"/>
    <x v="1"/>
    <s v="24845-36117-TI"/>
    <s v="L-M-0.2"/>
    <n v="2"/>
    <n v="4.3650000000000002"/>
    <n v="8.73"/>
    <x v="3"/>
    <x v="0"/>
    <x v="3"/>
    <x v="514"/>
    <s v="Shreveport"/>
    <x v="0"/>
    <x v="0"/>
    <m/>
    <m/>
    <m/>
  </r>
  <r>
    <s v="XQJ-86887-506"/>
    <d v="2021-11-06T00:00:00"/>
    <x v="1"/>
    <s v="66458-91190-YC"/>
    <s v="E-L-1"/>
    <n v="4"/>
    <n v="14.85"/>
    <n v="59.4"/>
    <x v="0"/>
    <x v="1"/>
    <x v="1"/>
    <x v="464"/>
    <s v="Virginia"/>
    <x v="1"/>
    <x v="0"/>
    <m/>
    <m/>
    <m/>
  </r>
  <r>
    <s v="CUN-90044-279"/>
    <d v="2021-01-29T00:00:00"/>
    <x v="1"/>
    <s v="86646-65810-TD"/>
    <s v="L-D-0.2"/>
    <n v="4"/>
    <n v="3.8849999999999998"/>
    <n v="15.54"/>
    <x v="3"/>
    <x v="2"/>
    <x v="3"/>
    <x v="515"/>
    <s v="Lexington"/>
    <x v="0"/>
    <x v="0"/>
    <m/>
    <m/>
    <m/>
  </r>
  <r>
    <s v="ICC-73030-502"/>
    <d v="2022-04-16T00:00:00"/>
    <x v="2"/>
    <s v="59480-02795-IU"/>
    <s v="A-L-1"/>
    <n v="3"/>
    <n v="12.95"/>
    <n v="38.849999999999994"/>
    <x v="0"/>
    <x v="1"/>
    <x v="2"/>
    <x v="516"/>
    <s v="Milwaukee"/>
    <x v="0"/>
    <x v="0"/>
    <m/>
    <m/>
    <m/>
  </r>
  <r>
    <s v="ADP-04506-084"/>
    <d v="2021-07-24T00:00:00"/>
    <x v="1"/>
    <s v="61809-87758-LJ"/>
    <s v="E-M-2.5"/>
    <n v="6"/>
    <n v="31.624999999999996"/>
    <n v="189.74999999999997"/>
    <x v="2"/>
    <x v="0"/>
    <x v="1"/>
    <x v="517"/>
    <s v="Amarillo"/>
    <x v="0"/>
    <x v="0"/>
    <m/>
    <m/>
    <m/>
  </r>
  <r>
    <s v="PNU-22150-408"/>
    <d v="2019-08-11T00:00:00"/>
    <x v="0"/>
    <s v="77408-43873-RS"/>
    <s v="A-D-0.2"/>
    <n v="6"/>
    <n v="2.9849999999999999"/>
    <n v="17.91"/>
    <x v="3"/>
    <x v="2"/>
    <x v="2"/>
    <x v="518"/>
    <s v="Daingean"/>
    <x v="1"/>
    <x v="0"/>
    <m/>
    <m/>
    <m/>
  </r>
  <r>
    <s v="VSQ-07182-513"/>
    <d v="2019-07-23T00:00:00"/>
    <x v="0"/>
    <s v="18366-65239-WF"/>
    <s v="L-L-0.2"/>
    <n v="6"/>
    <n v="4.7549999999999999"/>
    <n v="28.53"/>
    <x v="3"/>
    <x v="1"/>
    <x v="3"/>
    <x v="519"/>
    <s v="Halton"/>
    <x v="2"/>
    <x v="1"/>
    <m/>
    <m/>
    <m/>
  </r>
  <r>
    <s v="SPF-31673-217"/>
    <d v="2020-06-09T00:00:00"/>
    <x v="3"/>
    <s v="19485-98072-PS"/>
    <s v="E-M-1"/>
    <n v="6"/>
    <n v="13.75"/>
    <n v="82.5"/>
    <x v="0"/>
    <x v="0"/>
    <x v="1"/>
    <x v="520"/>
    <s v="London"/>
    <x v="2"/>
    <x v="1"/>
    <m/>
    <m/>
    <m/>
  </r>
  <r>
    <s v="NEX-63825-598"/>
    <d v="2020-02-22T00:00:00"/>
    <x v="3"/>
    <s v="72072-33025-SD"/>
    <s v="R-L-0.5"/>
    <n v="2"/>
    <n v="7.169999999999999"/>
    <n v="14.339999999999998"/>
    <x v="1"/>
    <x v="1"/>
    <x v="0"/>
    <x v="521"/>
    <s v="Knoxville"/>
    <x v="0"/>
    <x v="1"/>
    <m/>
    <m/>
    <m/>
  </r>
  <r>
    <s v="XPG-66112-335"/>
    <d v="2020-07-19T00:00:00"/>
    <x v="3"/>
    <s v="58118-22461-GC"/>
    <s v="R-D-2.5"/>
    <n v="4"/>
    <n v="20.584999999999997"/>
    <n v="82.339999999999989"/>
    <x v="2"/>
    <x v="2"/>
    <x v="0"/>
    <x v="522"/>
    <s v="Shawnee Mission"/>
    <x v="0"/>
    <x v="1"/>
    <m/>
    <m/>
    <m/>
  </r>
  <r>
    <s v="NSQ-72210-345"/>
    <d v="2021-09-20T00:00:00"/>
    <x v="1"/>
    <s v="90940-63327-DJ"/>
    <s v="A-M-0.2"/>
    <n v="6"/>
    <n v="3.375"/>
    <n v="20.25"/>
    <x v="3"/>
    <x v="0"/>
    <x v="2"/>
    <x v="523"/>
    <s v="Fort Lauderdale"/>
    <x v="0"/>
    <x v="0"/>
    <m/>
    <m/>
    <m/>
  </r>
  <r>
    <s v="XRR-28376-277"/>
    <d v="2021-05-02T00:00:00"/>
    <x v="1"/>
    <s v="64481-42546-II"/>
    <s v="R-L-2.5"/>
    <n v="6"/>
    <n v="27.484999999999996"/>
    <n v="164.90999999999997"/>
    <x v="2"/>
    <x v="1"/>
    <x v="0"/>
    <x v="524"/>
    <s v="Tralee"/>
    <x v="1"/>
    <x v="1"/>
    <m/>
    <m/>
    <m/>
  </r>
  <r>
    <s v="WHQ-25197-475"/>
    <d v="2021-11-26T00:00:00"/>
    <x v="1"/>
    <s v="27536-28463-NJ"/>
    <s v="L-L-0.2"/>
    <n v="4"/>
    <n v="4.7549999999999999"/>
    <n v="19.02"/>
    <x v="3"/>
    <x v="1"/>
    <x v="3"/>
    <x v="525"/>
    <s v="Austin"/>
    <x v="0"/>
    <x v="0"/>
    <m/>
    <m/>
    <m/>
  </r>
  <r>
    <s v="HMB-30634-745"/>
    <d v="2020-02-18T00:00:00"/>
    <x v="3"/>
    <s v="19485-98072-PS"/>
    <s v="A-D-2.5"/>
    <n v="6"/>
    <n v="22.884999999999998"/>
    <n v="137.31"/>
    <x v="2"/>
    <x v="2"/>
    <x v="2"/>
    <x v="520"/>
    <s v="London"/>
    <x v="2"/>
    <x v="1"/>
    <m/>
    <m/>
    <m/>
  </r>
  <r>
    <s v="XTL-68000-371"/>
    <d v="2020-04-07T00:00:00"/>
    <x v="3"/>
    <s v="70140-82812-KD"/>
    <s v="A-M-0.5"/>
    <n v="4"/>
    <n v="6.75"/>
    <n v="27"/>
    <x v="1"/>
    <x v="0"/>
    <x v="2"/>
    <x v="526"/>
    <s v="Hyattsville"/>
    <x v="0"/>
    <x v="1"/>
    <m/>
    <m/>
    <m/>
  </r>
  <r>
    <s v="YES-51109-625"/>
    <d v="2022-01-31T00:00:00"/>
    <x v="2"/>
    <s v="91895-55605-LS"/>
    <s v="E-L-0.5"/>
    <n v="4"/>
    <n v="8.91"/>
    <n v="35.64"/>
    <x v="1"/>
    <x v="1"/>
    <x v="1"/>
    <x v="527"/>
    <s v="Ashley"/>
    <x v="2"/>
    <x v="1"/>
    <m/>
    <m/>
    <m/>
  </r>
  <r>
    <s v="EAY-89850-211"/>
    <d v="2019-02-19T00:00:00"/>
    <x v="0"/>
    <s v="43155-71724-XP"/>
    <s v="A-D-0.2"/>
    <n v="2"/>
    <n v="2.9849999999999999"/>
    <n v="5.97"/>
    <x v="3"/>
    <x v="2"/>
    <x v="2"/>
    <x v="528"/>
    <s v="Pasadena"/>
    <x v="0"/>
    <x v="0"/>
    <m/>
    <m/>
    <m/>
  </r>
  <r>
    <s v="IOQ-84840-827"/>
    <d v="2019-11-12T00:00:00"/>
    <x v="0"/>
    <s v="32038-81174-JF"/>
    <s v="A-M-1"/>
    <n v="6"/>
    <n v="11.25"/>
    <n v="67.5"/>
    <x v="0"/>
    <x v="0"/>
    <x v="2"/>
    <x v="529"/>
    <s v="Shreveport"/>
    <x v="0"/>
    <x v="1"/>
    <m/>
    <m/>
    <m/>
  </r>
  <r>
    <s v="FBD-56220-430"/>
    <d v="2022-05-16T00:00:00"/>
    <x v="2"/>
    <s v="59205-20324-NB"/>
    <s v="R-L-0.2"/>
    <n v="6"/>
    <n v="3.5849999999999995"/>
    <n v="21.509999999999998"/>
    <x v="3"/>
    <x v="1"/>
    <x v="0"/>
    <x v="530"/>
    <s v="Pensacola"/>
    <x v="0"/>
    <x v="0"/>
    <m/>
    <m/>
    <m/>
  </r>
  <r>
    <s v="COV-52659-202"/>
    <d v="2021-02-12T00:00:00"/>
    <x v="1"/>
    <s v="99899-54612-NX"/>
    <s v="L-M-2.5"/>
    <n v="2"/>
    <n v="33.464999999999996"/>
    <n v="66.929999999999993"/>
    <x v="2"/>
    <x v="0"/>
    <x v="3"/>
    <x v="531"/>
    <s v="Los Angeles"/>
    <x v="0"/>
    <x v="1"/>
    <m/>
    <m/>
    <m/>
  </r>
  <r>
    <s v="YUO-76652-814"/>
    <d v="2021-04-04T00:00:00"/>
    <x v="1"/>
    <s v="26248-84194-FI"/>
    <s v="A-D-0.2"/>
    <n v="6"/>
    <n v="2.9849999999999999"/>
    <n v="17.91"/>
    <x v="3"/>
    <x v="2"/>
    <x v="2"/>
    <x v="532"/>
    <s v="Durham"/>
    <x v="0"/>
    <x v="1"/>
    <m/>
    <m/>
    <m/>
  </r>
  <r>
    <s v="PBT-36926-102"/>
    <d v="2021-08-02T00:00:00"/>
    <x v="1"/>
    <s v="19485-98072-PS"/>
    <s v="L-M-1"/>
    <n v="4"/>
    <n v="14.55"/>
    <n v="58.2"/>
    <x v="0"/>
    <x v="0"/>
    <x v="3"/>
    <x v="520"/>
    <s v="London"/>
    <x v="2"/>
    <x v="1"/>
    <m/>
    <m/>
    <m/>
  </r>
  <r>
    <s v="BLV-60087-454"/>
    <d v="2022-06-08T00:00:00"/>
    <x v="2"/>
    <s v="84493-71314-WX"/>
    <s v="E-L-0.2"/>
    <n v="3"/>
    <n v="4.4550000000000001"/>
    <n v="13.365"/>
    <x v="3"/>
    <x v="1"/>
    <x v="1"/>
    <x v="533"/>
    <s v="Loughrea"/>
    <x v="1"/>
    <x v="1"/>
    <m/>
    <m/>
    <m/>
  </r>
  <r>
    <s v="BLV-60087-454"/>
    <d v="2022-06-08T00:00:00"/>
    <x v="2"/>
    <s v="84493-71314-WX"/>
    <s v="A-M-0.5"/>
    <n v="5"/>
    <n v="6.75"/>
    <n v="33.75"/>
    <x v="1"/>
    <x v="0"/>
    <x v="2"/>
    <x v="533"/>
    <s v="Loughrea"/>
    <x v="1"/>
    <x v="1"/>
    <m/>
    <m/>
    <m/>
  </r>
  <r>
    <s v="QYC-63914-195"/>
    <d v="2020-05-14T00:00:00"/>
    <x v="3"/>
    <s v="39789-43945-IV"/>
    <s v="E-L-1"/>
    <n v="3"/>
    <n v="14.85"/>
    <n v="44.55"/>
    <x v="0"/>
    <x v="1"/>
    <x v="1"/>
    <x v="534"/>
    <s v="Whittier"/>
    <x v="0"/>
    <x v="0"/>
    <m/>
    <m/>
    <m/>
  </r>
  <r>
    <s v="OIB-77163-890"/>
    <d v="2020-12-25T00:00:00"/>
    <x v="3"/>
    <s v="38972-89678-ZM"/>
    <s v="E-L-0.5"/>
    <n v="5"/>
    <n v="8.91"/>
    <n v="44.55"/>
    <x v="1"/>
    <x v="1"/>
    <x v="1"/>
    <x v="535"/>
    <s v="Birmingham"/>
    <x v="2"/>
    <x v="0"/>
    <m/>
    <m/>
    <m/>
  </r>
  <r>
    <s v="SGS-87525-238"/>
    <d v="2021-07-05T00:00:00"/>
    <x v="1"/>
    <s v="91465-84526-IJ"/>
    <s v="E-D-1"/>
    <n v="5"/>
    <n v="12.15"/>
    <n v="60.75"/>
    <x v="0"/>
    <x v="2"/>
    <x v="1"/>
    <x v="536"/>
    <s v="Richmond"/>
    <x v="0"/>
    <x v="1"/>
    <m/>
    <m/>
    <m/>
  </r>
  <r>
    <s v="GQR-12490-152"/>
    <d v="2019-03-14T00:00:00"/>
    <x v="0"/>
    <s v="22832-98538-RB"/>
    <s v="R-L-0.2"/>
    <n v="1"/>
    <n v="3.5849999999999995"/>
    <n v="3.5849999999999995"/>
    <x v="3"/>
    <x v="1"/>
    <x v="0"/>
    <x v="537"/>
    <s v="Sterling"/>
    <x v="0"/>
    <x v="0"/>
    <m/>
    <m/>
    <m/>
  </r>
  <r>
    <s v="UOJ-28238-299"/>
    <d v="2021-03-07T00:00:00"/>
    <x v="1"/>
    <s v="30844-91890-ZA"/>
    <s v="R-L-0.2"/>
    <n v="6"/>
    <n v="3.5849999999999995"/>
    <n v="21.509999999999998"/>
    <x v="3"/>
    <x v="1"/>
    <x v="0"/>
    <x v="538"/>
    <s v="Carson City"/>
    <x v="0"/>
    <x v="1"/>
    <m/>
    <m/>
    <m/>
  </r>
  <r>
    <s v="ETD-58130-674"/>
    <d v="2021-11-05T00:00:00"/>
    <x v="1"/>
    <s v="05325-97750-WP"/>
    <s v="E-M-0.5"/>
    <n v="2"/>
    <n v="8.25"/>
    <n v="16.5"/>
    <x v="1"/>
    <x v="0"/>
    <x v="1"/>
    <x v="539"/>
    <s v="Upton"/>
    <x v="2"/>
    <x v="0"/>
    <m/>
    <m/>
    <m/>
  </r>
  <r>
    <s v="UPF-60123-025"/>
    <d v="2020-02-06T00:00:00"/>
    <x v="3"/>
    <s v="88992-49081-AT"/>
    <s v="R-L-2.5"/>
    <n v="3"/>
    <n v="27.484999999999996"/>
    <n v="82.454999999999984"/>
    <x v="2"/>
    <x v="1"/>
    <x v="0"/>
    <x v="540"/>
    <s v="Saint Paul"/>
    <x v="0"/>
    <x v="1"/>
    <m/>
    <m/>
    <m/>
  </r>
  <r>
    <s v="NQS-01613-687"/>
    <d v="2021-03-12T00:00:00"/>
    <x v="1"/>
    <s v="10204-31464-SA"/>
    <s v="L-D-0.5"/>
    <n v="1"/>
    <n v="7.77"/>
    <n v="7.77"/>
    <x v="1"/>
    <x v="2"/>
    <x v="3"/>
    <x v="541"/>
    <s v="Huntsville"/>
    <x v="0"/>
    <x v="0"/>
    <m/>
    <m/>
    <m/>
  </r>
  <r>
    <s v="MGH-36050-573"/>
    <d v="2020-08-03T00:00:00"/>
    <x v="3"/>
    <s v="75156-80911-YT"/>
    <s v="R-M-0.5"/>
    <n v="2"/>
    <n v="5.97"/>
    <n v="11.94"/>
    <x v="1"/>
    <x v="0"/>
    <x v="0"/>
    <x v="542"/>
    <s v="El Paso"/>
    <x v="0"/>
    <x v="0"/>
    <m/>
    <m/>
    <m/>
  </r>
  <r>
    <s v="UVF-59322-459"/>
    <d v="2019-07-25T00:00:00"/>
    <x v="0"/>
    <s v="53971-49906-PZ"/>
    <s v="E-L-2.5"/>
    <n v="6"/>
    <n v="34.154999999999994"/>
    <n v="204.92999999999995"/>
    <x v="2"/>
    <x v="1"/>
    <x v="1"/>
    <x v="543"/>
    <s v="Decatur"/>
    <x v="0"/>
    <x v="1"/>
    <m/>
    <m/>
    <m/>
  </r>
  <r>
    <s v="VET-41158-896"/>
    <d v="2020-04-29T00:00:00"/>
    <x v="3"/>
    <s v="10728-17633-ST"/>
    <s v="E-M-2.5"/>
    <n v="2"/>
    <n v="31.624999999999996"/>
    <n v="63.249999999999993"/>
    <x v="2"/>
    <x v="0"/>
    <x v="1"/>
    <x v="544"/>
    <s v="Orange"/>
    <x v="0"/>
    <x v="0"/>
    <m/>
    <m/>
    <m/>
  </r>
  <r>
    <s v="XYL-52196-459"/>
    <d v="2019-05-02T00:00:00"/>
    <x v="0"/>
    <s v="13549-65017-VE"/>
    <s v="R-D-0.2"/>
    <n v="3"/>
    <n v="2.6849999999999996"/>
    <n v="8.0549999999999997"/>
    <x v="3"/>
    <x v="2"/>
    <x v="0"/>
    <x v="545"/>
    <s v="Huntington Beach"/>
    <x v="0"/>
    <x v="0"/>
    <m/>
    <m/>
    <m/>
  </r>
  <r>
    <s v="BPZ-51283-916"/>
    <d v="2021-08-29T00:00:00"/>
    <x v="1"/>
    <s v="87688-42420-TO"/>
    <s v="A-M-2.5"/>
    <n v="2"/>
    <n v="25.874999999999996"/>
    <n v="51.749999999999993"/>
    <x v="2"/>
    <x v="0"/>
    <x v="2"/>
    <x v="546"/>
    <s v="Milwaukee"/>
    <x v="0"/>
    <x v="1"/>
    <m/>
    <m/>
    <m/>
  </r>
  <r>
    <s v="VQW-91903-926"/>
    <d v="2020-03-13T00:00:00"/>
    <x v="3"/>
    <s v="05325-97750-WP"/>
    <s v="E-D-2.5"/>
    <n v="1"/>
    <n v="27.945"/>
    <n v="27.945"/>
    <x v="2"/>
    <x v="2"/>
    <x v="1"/>
    <x v="539"/>
    <s v="Upton"/>
    <x v="2"/>
    <x v="0"/>
    <m/>
    <m/>
    <m/>
  </r>
  <r>
    <s v="OLF-77983-457"/>
    <d v="2019-02-16T00:00:00"/>
    <x v="0"/>
    <s v="51901-35210-UI"/>
    <s v="A-L-2.5"/>
    <n v="2"/>
    <n v="29.784999999999997"/>
    <n v="59.569999999999993"/>
    <x v="2"/>
    <x v="1"/>
    <x v="2"/>
    <x v="547"/>
    <s v="Chattanooga"/>
    <x v="0"/>
    <x v="1"/>
    <m/>
    <m/>
    <m/>
  </r>
  <r>
    <s v="MVI-04946-827"/>
    <d v="2021-11-27T00:00:00"/>
    <x v="1"/>
    <s v="62483-50867-OM"/>
    <s v="E-L-1"/>
    <n v="1"/>
    <n v="14.85"/>
    <n v="14.85"/>
    <x v="0"/>
    <x v="1"/>
    <x v="1"/>
    <x v="548"/>
    <s v="Manchester"/>
    <x v="2"/>
    <x v="1"/>
    <m/>
    <m/>
    <m/>
  </r>
  <r>
    <s v="UOG-94188-104"/>
    <d v="2021-11-23T00:00:00"/>
    <x v="1"/>
    <s v="92753-50029-SD"/>
    <s v="A-M-0.5"/>
    <n v="5"/>
    <n v="6.75"/>
    <n v="33.75"/>
    <x v="1"/>
    <x v="0"/>
    <x v="2"/>
    <x v="549"/>
    <s v="Columbus"/>
    <x v="0"/>
    <x v="1"/>
    <m/>
    <m/>
    <m/>
  </r>
  <r>
    <s v="DSN-15872-519"/>
    <d v="2021-12-02T00:00:00"/>
    <x v="1"/>
    <s v="53809-98498-SN"/>
    <s v="L-L-2.5"/>
    <n v="4"/>
    <n v="36.454999999999998"/>
    <n v="145.82"/>
    <x v="2"/>
    <x v="1"/>
    <x v="3"/>
    <x v="550"/>
    <s v="Pasadena"/>
    <x v="0"/>
    <x v="0"/>
    <m/>
    <m/>
    <m/>
  </r>
  <r>
    <s v="OUQ-73954-002"/>
    <d v="2019-01-06T00:00:00"/>
    <x v="0"/>
    <s v="66308-13503-KD"/>
    <s v="R-M-0.2"/>
    <n v="4"/>
    <n v="2.9849999999999999"/>
    <n v="11.94"/>
    <x v="3"/>
    <x v="0"/>
    <x v="0"/>
    <x v="551"/>
    <s v="San Francisco"/>
    <x v="0"/>
    <x v="0"/>
    <m/>
    <m/>
    <m/>
  </r>
  <r>
    <s v="LGL-16843-667"/>
    <d v="2021-05-05T00:00:00"/>
    <x v="1"/>
    <s v="82458-87830-JE"/>
    <s v="A-D-0.2"/>
    <n v="4"/>
    <n v="2.9849999999999999"/>
    <n v="11.94"/>
    <x v="3"/>
    <x v="2"/>
    <x v="2"/>
    <x v="552"/>
    <s v="Shreveport"/>
    <x v="0"/>
    <x v="0"/>
    <m/>
    <m/>
    <m/>
  </r>
  <r>
    <s v="TCC-89722-031"/>
    <d v="2021-10-23T00:00:00"/>
    <x v="1"/>
    <s v="41611-34336-WT"/>
    <s v="L-D-0.5"/>
    <n v="1"/>
    <n v="7.77"/>
    <n v="7.77"/>
    <x v="1"/>
    <x v="2"/>
    <x v="3"/>
    <x v="553"/>
    <s v="Philadelphia"/>
    <x v="0"/>
    <x v="1"/>
    <m/>
    <m/>
    <m/>
  </r>
  <r>
    <s v="TRA-79507-007"/>
    <d v="2019-12-16T00:00:00"/>
    <x v="0"/>
    <s v="70089-27418-UJ"/>
    <s v="R-L-2.5"/>
    <n v="4"/>
    <n v="27.484999999999996"/>
    <n v="109.93999999999998"/>
    <x v="2"/>
    <x v="1"/>
    <x v="0"/>
    <x v="554"/>
    <s v="Migrate"/>
    <x v="0"/>
    <x v="0"/>
    <m/>
    <m/>
    <m/>
  </r>
  <r>
    <s v="MZJ-77284-941"/>
    <d v="2019-05-18T00:00:00"/>
    <x v="0"/>
    <s v="99978-56910-BN"/>
    <s v="E-L-0.2"/>
    <n v="5"/>
    <n v="4.4550000000000001"/>
    <n v="22.274999999999999"/>
    <x v="3"/>
    <x v="1"/>
    <x v="1"/>
    <x v="555"/>
    <s v="Toledo"/>
    <x v="0"/>
    <x v="0"/>
    <m/>
    <m/>
    <m/>
  </r>
  <r>
    <s v="AXN-57779-891"/>
    <d v="2019-07-14T00:00:00"/>
    <x v="0"/>
    <s v="09668-23340-IC"/>
    <s v="R-M-0.2"/>
    <n v="3"/>
    <n v="2.9849999999999999"/>
    <n v="8.9550000000000001"/>
    <x v="3"/>
    <x v="0"/>
    <x v="0"/>
    <x v="556"/>
    <s v="Colorado Springs"/>
    <x v="0"/>
    <x v="1"/>
    <m/>
    <m/>
    <m/>
  </r>
  <r>
    <s v="PJB-15659-994"/>
    <d v="2020-11-13T00:00:00"/>
    <x v="3"/>
    <s v="39457-62611-YK"/>
    <s v="L-D-2.5"/>
    <n v="4"/>
    <n v="29.784999999999997"/>
    <n v="119.13999999999999"/>
    <x v="2"/>
    <x v="2"/>
    <x v="3"/>
    <x v="557"/>
    <s v="Longwood"/>
    <x v="1"/>
    <x v="1"/>
    <m/>
    <m/>
    <m/>
  </r>
  <r>
    <s v="LTS-03470-353"/>
    <d v="2020-07-16T00:00:00"/>
    <x v="3"/>
    <s v="90985-89807-RW"/>
    <s v="A-L-2.5"/>
    <n v="5"/>
    <n v="29.784999999999997"/>
    <n v="148.92499999999998"/>
    <x v="2"/>
    <x v="1"/>
    <x v="2"/>
    <x v="558"/>
    <s v="Pittsburgh"/>
    <x v="0"/>
    <x v="0"/>
    <m/>
    <m/>
    <m/>
  </r>
  <r>
    <s v="UMM-28497-689"/>
    <d v="2020-11-03T00:00:00"/>
    <x v="3"/>
    <s v="05325-97750-WP"/>
    <s v="L-L-2.5"/>
    <n v="3"/>
    <n v="36.454999999999998"/>
    <n v="109.36499999999999"/>
    <x v="2"/>
    <x v="1"/>
    <x v="3"/>
    <x v="539"/>
    <s v="Upton"/>
    <x v="2"/>
    <x v="0"/>
    <m/>
    <m/>
    <m/>
  </r>
  <r>
    <s v="MJZ-93232-402"/>
    <d v="2022-03-20T00:00:00"/>
    <x v="2"/>
    <s v="17816-67941-ZS"/>
    <s v="E-D-0.2"/>
    <n v="1"/>
    <n v="3.645"/>
    <n v="3.645"/>
    <x v="3"/>
    <x v="2"/>
    <x v="1"/>
    <x v="559"/>
    <s v="Shreveport"/>
    <x v="0"/>
    <x v="0"/>
    <m/>
    <m/>
    <m/>
  </r>
  <r>
    <s v="UHW-74617-126"/>
    <d v="2022-02-16T00:00:00"/>
    <x v="2"/>
    <s v="90816-65619-LM"/>
    <s v="E-D-2.5"/>
    <n v="2"/>
    <n v="27.945"/>
    <n v="55.89"/>
    <x v="2"/>
    <x v="2"/>
    <x v="1"/>
    <x v="560"/>
    <s v="Cleveland"/>
    <x v="0"/>
    <x v="1"/>
    <m/>
    <m/>
    <m/>
  </r>
  <r>
    <s v="RIK-61730-794"/>
    <d v="2020-11-12T00:00:00"/>
    <x v="3"/>
    <s v="69761-61146-KD"/>
    <s v="L-M-0.2"/>
    <n v="6"/>
    <n v="4.3650000000000002"/>
    <n v="26.19"/>
    <x v="3"/>
    <x v="0"/>
    <x v="3"/>
    <x v="561"/>
    <s v="Milwaukee"/>
    <x v="0"/>
    <x v="0"/>
    <m/>
    <m/>
    <m/>
  </r>
  <r>
    <s v="IDJ-55379-750"/>
    <d v="2019-10-05T00:00:00"/>
    <x v="0"/>
    <s v="24040-20817-QB"/>
    <s v="R-M-1"/>
    <n v="4"/>
    <n v="9.9499999999999993"/>
    <n v="39.799999999999997"/>
    <x v="0"/>
    <x v="0"/>
    <x v="0"/>
    <x v="562"/>
    <s v="Fort Lauderdale"/>
    <x v="0"/>
    <x v="1"/>
    <m/>
    <m/>
    <m/>
  </r>
  <r>
    <s v="OHX-11953-965"/>
    <d v="2019-10-01T00:00:00"/>
    <x v="0"/>
    <s v="19524-21432-XP"/>
    <s v="E-L-2.5"/>
    <n v="2"/>
    <n v="34.154999999999994"/>
    <n v="68.309999999999988"/>
    <x v="2"/>
    <x v="1"/>
    <x v="1"/>
    <x v="563"/>
    <s v="Shreveport"/>
    <x v="0"/>
    <x v="1"/>
    <m/>
    <m/>
    <m/>
  </r>
  <r>
    <s v="TVV-42245-088"/>
    <d v="2020-03-06T00:00:00"/>
    <x v="3"/>
    <s v="14398-43114-RV"/>
    <s v="A-M-0.2"/>
    <n v="4"/>
    <n v="3.375"/>
    <n v="13.5"/>
    <x v="3"/>
    <x v="0"/>
    <x v="2"/>
    <x v="564"/>
    <s v="Beaumont"/>
    <x v="1"/>
    <x v="1"/>
    <m/>
    <m/>
    <m/>
  </r>
  <r>
    <s v="DYP-74337-787"/>
    <d v="2019-10-23T00:00:00"/>
    <x v="0"/>
    <s v="41486-52502-QQ"/>
    <s v="R-M-0.5"/>
    <n v="1"/>
    <n v="5.97"/>
    <n v="5.97"/>
    <x v="1"/>
    <x v="0"/>
    <x v="0"/>
    <x v="565"/>
    <s v="Sacramento"/>
    <x v="0"/>
    <x v="1"/>
    <m/>
    <m/>
    <m/>
  </r>
  <r>
    <s v="OKA-93124-100"/>
    <d v="2020-04-23T00:00:00"/>
    <x v="3"/>
    <s v="05325-97750-WP"/>
    <s v="R-M-0.5"/>
    <n v="5"/>
    <n v="5.97"/>
    <n v="29.849999999999998"/>
    <x v="1"/>
    <x v="0"/>
    <x v="0"/>
    <x v="539"/>
    <s v="Upton"/>
    <x v="2"/>
    <x v="0"/>
    <m/>
    <m/>
    <m/>
  </r>
  <r>
    <s v="IXW-20780-268"/>
    <d v="2020-06-24T00:00:00"/>
    <x v="3"/>
    <s v="20236-64364-QL"/>
    <s v="L-L-2.5"/>
    <n v="2"/>
    <n v="36.454999999999998"/>
    <n v="72.91"/>
    <x v="2"/>
    <x v="1"/>
    <x v="3"/>
    <x v="566"/>
    <s v="Fargo"/>
    <x v="0"/>
    <x v="0"/>
    <m/>
    <m/>
    <m/>
  </r>
  <r>
    <s v="NGG-24006-937"/>
    <d v="2021-03-16T00:00:00"/>
    <x v="1"/>
    <s v="29102-40100-TZ"/>
    <s v="E-M-2.5"/>
    <n v="4"/>
    <n v="31.624999999999996"/>
    <n v="126.49999999999999"/>
    <x v="2"/>
    <x v="0"/>
    <x v="1"/>
    <x v="567"/>
    <s v="Middleton"/>
    <x v="2"/>
    <x v="1"/>
    <m/>
    <m/>
    <m/>
  </r>
  <r>
    <s v="JZC-31180-557"/>
    <d v="2020-04-07T00:00:00"/>
    <x v="3"/>
    <s v="09171-42203-EB"/>
    <s v="L-M-2.5"/>
    <n v="1"/>
    <n v="33.464999999999996"/>
    <n v="33.464999999999996"/>
    <x v="2"/>
    <x v="0"/>
    <x v="3"/>
    <x v="568"/>
    <s v="Tulsa"/>
    <x v="0"/>
    <x v="1"/>
    <m/>
    <m/>
    <m/>
  </r>
  <r>
    <s v="ZMU-63715-204"/>
    <d v="2021-09-30T00:00:00"/>
    <x v="1"/>
    <s v="29060-75856-UI"/>
    <s v="E-D-1"/>
    <n v="6"/>
    <n v="12.15"/>
    <n v="72.900000000000006"/>
    <x v="0"/>
    <x v="2"/>
    <x v="1"/>
    <x v="569"/>
    <s v="New York City"/>
    <x v="0"/>
    <x v="0"/>
    <m/>
    <m/>
    <m/>
  </r>
  <r>
    <s v="GND-08192-056"/>
    <d v="2022-05-01T00:00:00"/>
    <x v="2"/>
    <s v="17088-16989-PL"/>
    <s v="L-D-0.5"/>
    <n v="2"/>
    <n v="7.77"/>
    <n v="15.54"/>
    <x v="1"/>
    <x v="2"/>
    <x v="3"/>
    <x v="570"/>
    <s v="Seminole"/>
    <x v="0"/>
    <x v="0"/>
    <m/>
    <m/>
    <m/>
  </r>
  <r>
    <s v="RYY-38961-093"/>
    <d v="2021-01-21T00:00:00"/>
    <x v="1"/>
    <s v="14756-18321-CL"/>
    <s v="A-M-0.2"/>
    <n v="6"/>
    <n v="3.375"/>
    <n v="20.25"/>
    <x v="3"/>
    <x v="0"/>
    <x v="2"/>
    <x v="571"/>
    <s v="Fort Lauderdale"/>
    <x v="0"/>
    <x v="1"/>
    <m/>
    <m/>
    <m/>
  </r>
  <r>
    <s v="CVA-64996-969"/>
    <d v="2020-06-24T00:00:00"/>
    <x v="3"/>
    <s v="13324-78688-MI"/>
    <s v="A-L-1"/>
    <n v="6"/>
    <n v="12.95"/>
    <n v="77.699999999999989"/>
    <x v="0"/>
    <x v="1"/>
    <x v="2"/>
    <x v="572"/>
    <s v="Portland"/>
    <x v="0"/>
    <x v="1"/>
    <m/>
    <m/>
    <m/>
  </r>
  <r>
    <s v="XTH-67276-442"/>
    <d v="2019-03-03T00:00:00"/>
    <x v="0"/>
    <s v="73799-04749-BM"/>
    <s v="L-M-2.5"/>
    <n v="4"/>
    <n v="33.464999999999996"/>
    <n v="133.85999999999999"/>
    <x v="2"/>
    <x v="0"/>
    <x v="3"/>
    <x v="573"/>
    <s v="Las Vegas"/>
    <x v="0"/>
    <x v="1"/>
    <m/>
    <m/>
    <m/>
  </r>
  <r>
    <s v="PVU-02950-470"/>
    <d v="2021-01-28T00:00:00"/>
    <x v="1"/>
    <s v="01927-46702-YT"/>
    <s v="E-D-1"/>
    <n v="1"/>
    <n v="12.15"/>
    <n v="12.15"/>
    <x v="0"/>
    <x v="2"/>
    <x v="1"/>
    <x v="574"/>
    <s v="Merton"/>
    <x v="2"/>
    <x v="1"/>
    <m/>
    <m/>
    <m/>
  </r>
  <r>
    <s v="XSN-26809-910"/>
    <d v="2020-06-28T00:00:00"/>
    <x v="3"/>
    <s v="80467-17137-TO"/>
    <s v="E-M-2.5"/>
    <n v="2"/>
    <n v="31.624999999999996"/>
    <n v="63.249999999999993"/>
    <x v="2"/>
    <x v="0"/>
    <x v="1"/>
    <x v="575"/>
    <s v="Ballybofey"/>
    <x v="1"/>
    <x v="0"/>
    <m/>
    <m/>
    <m/>
  </r>
  <r>
    <s v="UDN-88321-005"/>
    <d v="2020-07-05T00:00:00"/>
    <x v="3"/>
    <s v="14640-87215-BK"/>
    <s v="R-L-0.5"/>
    <n v="5"/>
    <n v="7.169999999999999"/>
    <n v="35.849999999999994"/>
    <x v="1"/>
    <x v="1"/>
    <x v="0"/>
    <x v="576"/>
    <s v="San Francisco"/>
    <x v="0"/>
    <x v="1"/>
    <m/>
    <m/>
    <m/>
  </r>
  <r>
    <s v="EXP-21628-670"/>
    <d v="2019-03-02T00:00:00"/>
    <x v="0"/>
    <s v="94447-35885-HK"/>
    <s v="A-M-2.5"/>
    <n v="3"/>
    <n v="25.874999999999996"/>
    <n v="77.624999999999986"/>
    <x v="2"/>
    <x v="0"/>
    <x v="2"/>
    <x v="577"/>
    <s v="Pittsburgh"/>
    <x v="0"/>
    <x v="1"/>
    <m/>
    <m/>
    <m/>
  </r>
  <r>
    <s v="VGM-24161-361"/>
    <d v="2022-05-01T00:00:00"/>
    <x v="2"/>
    <s v="71034-49694-CS"/>
    <s v="E-M-2.5"/>
    <n v="2"/>
    <n v="31.624999999999996"/>
    <n v="63.249999999999993"/>
    <x v="2"/>
    <x v="0"/>
    <x v="1"/>
    <x v="578"/>
    <s v="Houston"/>
    <x v="0"/>
    <x v="0"/>
    <m/>
    <m/>
    <m/>
  </r>
  <r>
    <s v="PKN-19556-918"/>
    <d v="2022-04-29T00:00:00"/>
    <x v="2"/>
    <s v="00445-42781-KX"/>
    <s v="E-L-0.2"/>
    <n v="6"/>
    <n v="4.4550000000000001"/>
    <n v="26.73"/>
    <x v="3"/>
    <x v="1"/>
    <x v="1"/>
    <x v="579"/>
    <s v="Castlerea"/>
    <x v="1"/>
    <x v="0"/>
    <m/>
    <m/>
    <m/>
  </r>
  <r>
    <s v="PKN-19556-918"/>
    <d v="2022-04-29T00:00:00"/>
    <x v="2"/>
    <s v="00445-42781-KX"/>
    <s v="L-D-0.5"/>
    <n v="4"/>
    <n v="7.77"/>
    <n v="31.08"/>
    <x v="1"/>
    <x v="2"/>
    <x v="3"/>
    <x v="579"/>
    <s v="Castlerea"/>
    <x v="1"/>
    <x v="0"/>
    <m/>
    <m/>
    <m/>
  </r>
  <r>
    <s v="PKN-19556-918"/>
    <d v="2022-04-29T00:00:00"/>
    <x v="2"/>
    <s v="00445-42781-KX"/>
    <s v="A-D-0.2"/>
    <n v="1"/>
    <n v="2.9849999999999999"/>
    <n v="2.9849999999999999"/>
    <x v="3"/>
    <x v="2"/>
    <x v="2"/>
    <x v="579"/>
    <s v="Castlerea"/>
    <x v="1"/>
    <x v="0"/>
    <m/>
    <m/>
    <m/>
  </r>
  <r>
    <s v="PKN-19556-918"/>
    <d v="2022-04-29T00:00:00"/>
    <x v="2"/>
    <s v="00445-42781-KX"/>
    <s v="R-D-2.5"/>
    <n v="5"/>
    <n v="20.584999999999997"/>
    <n v="102.92499999999998"/>
    <x v="2"/>
    <x v="2"/>
    <x v="0"/>
    <x v="579"/>
    <s v="Castlerea"/>
    <x v="1"/>
    <x v="0"/>
    <m/>
    <m/>
    <m/>
  </r>
  <r>
    <s v="DXQ-44537-297"/>
    <d v="2020-08-06T00:00:00"/>
    <x v="3"/>
    <s v="96116-24737-LV"/>
    <s v="E-L-0.5"/>
    <n v="4"/>
    <n v="8.91"/>
    <n v="35.64"/>
    <x v="1"/>
    <x v="1"/>
    <x v="1"/>
    <x v="580"/>
    <s v="Los Angeles"/>
    <x v="0"/>
    <x v="1"/>
    <m/>
    <m/>
    <m/>
  </r>
  <r>
    <s v="BPC-54727-307"/>
    <d v="2019-12-21T00:00:00"/>
    <x v="0"/>
    <s v="18684-73088-YL"/>
    <s v="R-L-1"/>
    <n v="4"/>
    <n v="11.95"/>
    <n v="47.8"/>
    <x v="0"/>
    <x v="1"/>
    <x v="0"/>
    <x v="581"/>
    <s v="Wilkes Barre"/>
    <x v="0"/>
    <x v="1"/>
    <m/>
    <m/>
    <m/>
  </r>
  <r>
    <s v="KSH-47717-456"/>
    <d v="2020-04-19T00:00:00"/>
    <x v="3"/>
    <s v="74671-55639-TU"/>
    <s v="L-M-1"/>
    <n v="3"/>
    <n v="14.55"/>
    <n v="43.650000000000006"/>
    <x v="0"/>
    <x v="0"/>
    <x v="3"/>
    <x v="582"/>
    <s v="Denton"/>
    <x v="0"/>
    <x v="1"/>
    <m/>
    <m/>
    <m/>
  </r>
  <r>
    <s v="ANK-59436-446"/>
    <d v="2022-01-17T00:00:00"/>
    <x v="2"/>
    <s v="17488-65879-XL"/>
    <s v="E-L-0.5"/>
    <n v="4"/>
    <n v="8.91"/>
    <n v="35.64"/>
    <x v="1"/>
    <x v="1"/>
    <x v="1"/>
    <x v="583"/>
    <s v="Lees Summit"/>
    <x v="0"/>
    <x v="0"/>
    <m/>
    <m/>
    <m/>
  </r>
  <r>
    <s v="AYY-83051-752"/>
    <d v="2019-01-22T00:00:00"/>
    <x v="0"/>
    <s v="46431-09298-OU"/>
    <s v="L-L-1"/>
    <n v="6"/>
    <n v="15.85"/>
    <n v="95.1"/>
    <x v="0"/>
    <x v="1"/>
    <x v="3"/>
    <x v="584"/>
    <s v="Little Rock"/>
    <x v="0"/>
    <x v="0"/>
    <m/>
    <m/>
    <m/>
  </r>
  <r>
    <s v="CSW-59644-267"/>
    <d v="2020-02-28T00:00:00"/>
    <x v="3"/>
    <s v="60378-26473-FE"/>
    <s v="E-M-2.5"/>
    <n v="1"/>
    <n v="31.624999999999996"/>
    <n v="31.624999999999996"/>
    <x v="2"/>
    <x v="0"/>
    <x v="1"/>
    <x v="585"/>
    <s v="Ballisodare"/>
    <x v="1"/>
    <x v="0"/>
    <m/>
    <m/>
    <m/>
  </r>
  <r>
    <s v="ITY-92466-909"/>
    <d v="2019-08-07T00:00:00"/>
    <x v="0"/>
    <s v="34927-68586-ZV"/>
    <s v="A-M-2.5"/>
    <n v="3"/>
    <n v="25.874999999999996"/>
    <n v="77.624999999999986"/>
    <x v="2"/>
    <x v="0"/>
    <x v="2"/>
    <x v="586"/>
    <s v="Daingean"/>
    <x v="1"/>
    <x v="0"/>
    <m/>
    <m/>
    <m/>
  </r>
  <r>
    <s v="IGW-04801-466"/>
    <d v="2021-05-15T00:00:00"/>
    <x v="1"/>
    <s v="29051-27555-GD"/>
    <s v="L-D-0.2"/>
    <n v="1"/>
    <n v="3.8849999999999998"/>
    <n v="3.8849999999999998"/>
    <x v="3"/>
    <x v="2"/>
    <x v="3"/>
    <x v="587"/>
    <s v="Erie"/>
    <x v="0"/>
    <x v="0"/>
    <m/>
    <m/>
    <m/>
  </r>
  <r>
    <s v="LJN-34281-921"/>
    <d v="2021-12-17T00:00:00"/>
    <x v="1"/>
    <s v="52143-35672-JF"/>
    <s v="R-L-2.5"/>
    <n v="5"/>
    <n v="27.484999999999996"/>
    <n v="137.42499999999998"/>
    <x v="2"/>
    <x v="1"/>
    <x v="0"/>
    <x v="588"/>
    <s v="Columbus"/>
    <x v="0"/>
    <x v="1"/>
    <m/>
    <m/>
    <m/>
  </r>
  <r>
    <s v="BWZ-46364-547"/>
    <d v="2021-09-09T00:00:00"/>
    <x v="1"/>
    <s v="64918-67725-MN"/>
    <s v="R-L-1"/>
    <n v="3"/>
    <n v="11.95"/>
    <n v="35.849999999999994"/>
    <x v="0"/>
    <x v="1"/>
    <x v="0"/>
    <x v="589"/>
    <s v="Pittsburgh"/>
    <x v="0"/>
    <x v="0"/>
    <m/>
    <m/>
    <m/>
  </r>
  <r>
    <s v="SBC-95710-706"/>
    <d v="2020-02-19T00:00:00"/>
    <x v="3"/>
    <s v="85634-61759-ND"/>
    <s v="E-M-0.2"/>
    <n v="2"/>
    <n v="4.125"/>
    <n v="8.25"/>
    <x v="3"/>
    <x v="0"/>
    <x v="1"/>
    <x v="590"/>
    <s v="Ford"/>
    <x v="2"/>
    <x v="0"/>
    <m/>
    <m/>
    <m/>
  </r>
  <r>
    <s v="WRN-55114-031"/>
    <d v="2020-06-29T00:00:00"/>
    <x v="3"/>
    <s v="40180-22940-QB"/>
    <s v="E-L-2.5"/>
    <n v="3"/>
    <n v="34.154999999999994"/>
    <n v="102.46499999999997"/>
    <x v="2"/>
    <x v="1"/>
    <x v="1"/>
    <x v="591"/>
    <s v="Dallas"/>
    <x v="0"/>
    <x v="0"/>
    <m/>
    <m/>
    <m/>
  </r>
  <r>
    <s v="TZU-64255-831"/>
    <d v="2022-05-13T00:00:00"/>
    <x v="2"/>
    <s v="34666-76738-SQ"/>
    <s v="R-D-2.5"/>
    <n v="2"/>
    <n v="20.584999999999997"/>
    <n v="41.169999999999995"/>
    <x v="2"/>
    <x v="2"/>
    <x v="0"/>
    <x v="592"/>
    <s v="Miami"/>
    <x v="0"/>
    <x v="1"/>
    <m/>
    <m/>
    <m/>
  </r>
  <r>
    <s v="JVF-91003-729"/>
    <d v="2020-10-02T00:00:00"/>
    <x v="3"/>
    <s v="98536-88616-FF"/>
    <s v="A-D-2.5"/>
    <n v="3"/>
    <n v="22.884999999999998"/>
    <n v="68.655000000000001"/>
    <x v="2"/>
    <x v="2"/>
    <x v="2"/>
    <x v="593"/>
    <s v="San Angelo"/>
    <x v="0"/>
    <x v="0"/>
    <m/>
    <m/>
    <m/>
  </r>
  <r>
    <s v="MVB-22135-665"/>
    <d v="2021-12-02T00:00:00"/>
    <x v="1"/>
    <s v="55621-06130-SA"/>
    <s v="A-D-1"/>
    <n v="1"/>
    <n v="9.9499999999999993"/>
    <n v="9.9499999999999993"/>
    <x v="0"/>
    <x v="2"/>
    <x v="2"/>
    <x v="594"/>
    <s v="Albany"/>
    <x v="0"/>
    <x v="0"/>
    <m/>
    <m/>
    <m/>
  </r>
  <r>
    <s v="CKS-47815-571"/>
    <d v="2021-11-02T00:00:00"/>
    <x v="1"/>
    <s v="45666-86771-EH"/>
    <s v="L-L-0.5"/>
    <n v="3"/>
    <n v="9.51"/>
    <n v="28.53"/>
    <x v="1"/>
    <x v="1"/>
    <x v="3"/>
    <x v="595"/>
    <s v="Thorpe"/>
    <x v="2"/>
    <x v="0"/>
    <m/>
    <m/>
    <m/>
  </r>
  <r>
    <s v="OAW-17338-101"/>
    <d v="2020-02-23T00:00:00"/>
    <x v="3"/>
    <s v="52143-35672-JF"/>
    <s v="R-D-0.2"/>
    <n v="6"/>
    <n v="2.6849999999999996"/>
    <n v="16.11"/>
    <x v="3"/>
    <x v="2"/>
    <x v="0"/>
    <x v="588"/>
    <s v="Columbus"/>
    <x v="0"/>
    <x v="1"/>
    <m/>
    <m/>
    <m/>
  </r>
  <r>
    <s v="ALP-37623-536"/>
    <d v="2020-07-03T00:00:00"/>
    <x v="3"/>
    <s v="24689-69376-XX"/>
    <s v="L-L-1"/>
    <n v="6"/>
    <n v="15.85"/>
    <n v="95.1"/>
    <x v="0"/>
    <x v="1"/>
    <x v="3"/>
    <x v="596"/>
    <s v="Carlton"/>
    <x v="2"/>
    <x v="1"/>
    <m/>
    <m/>
    <m/>
  </r>
  <r>
    <s v="WMU-87639-108"/>
    <d v="2019-02-11T00:00:00"/>
    <x v="0"/>
    <s v="71891-51101-VQ"/>
    <s v="R-D-0.5"/>
    <n v="1"/>
    <n v="5.3699999999999992"/>
    <n v="5.3699999999999992"/>
    <x v="1"/>
    <x v="2"/>
    <x v="0"/>
    <x v="597"/>
    <s v="Corona"/>
    <x v="0"/>
    <x v="0"/>
    <m/>
    <m/>
    <m/>
  </r>
  <r>
    <s v="USN-44968-231"/>
    <d v="2020-09-10T00:00:00"/>
    <x v="3"/>
    <s v="71749-05400-CN"/>
    <s v="R-L-1"/>
    <n v="4"/>
    <n v="11.95"/>
    <n v="47.8"/>
    <x v="0"/>
    <x v="1"/>
    <x v="0"/>
    <x v="598"/>
    <s v="Washington"/>
    <x v="0"/>
    <x v="1"/>
    <m/>
    <m/>
    <m/>
  </r>
  <r>
    <s v="YZG-20575-451"/>
    <d v="2020-03-02T00:00:00"/>
    <x v="3"/>
    <s v="64845-00270-NO"/>
    <s v="L-L-1"/>
    <n v="4"/>
    <n v="15.85"/>
    <n v="63.4"/>
    <x v="0"/>
    <x v="1"/>
    <x v="3"/>
    <x v="599"/>
    <s v="Ballinteer"/>
    <x v="1"/>
    <x v="1"/>
    <m/>
    <m/>
    <m/>
  </r>
  <r>
    <s v="HTH-52867-812"/>
    <d v="2021-06-28T00:00:00"/>
    <x v="1"/>
    <s v="29851-36402-UX"/>
    <s v="A-M-2.5"/>
    <n v="4"/>
    <n v="25.874999999999996"/>
    <n v="103.49999999999999"/>
    <x v="2"/>
    <x v="0"/>
    <x v="2"/>
    <x v="600"/>
    <s v="Toledo"/>
    <x v="0"/>
    <x v="1"/>
    <m/>
    <m/>
    <m/>
  </r>
  <r>
    <s v="FWU-44971-444"/>
    <d v="2019-01-11T00:00:00"/>
    <x v="0"/>
    <s v="12190-25421-WM"/>
    <s v="A-D-2.5"/>
    <n v="3"/>
    <n v="22.884999999999998"/>
    <n v="68.655000000000001"/>
    <x v="2"/>
    <x v="2"/>
    <x v="2"/>
    <x v="601"/>
    <s v="Washington"/>
    <x v="0"/>
    <x v="1"/>
    <m/>
    <m/>
    <m/>
  </r>
  <r>
    <s v="EQI-82205-066"/>
    <d v="2019-09-20T00:00:00"/>
    <x v="0"/>
    <s v="52316-30571-GD"/>
    <s v="R-M-2.5"/>
    <n v="2"/>
    <n v="22.884999999999998"/>
    <n v="45.769999999999996"/>
    <x v="2"/>
    <x v="0"/>
    <x v="0"/>
    <x v="602"/>
    <s v="Cedar Rapids"/>
    <x v="0"/>
    <x v="0"/>
    <m/>
    <m/>
    <m/>
  </r>
  <r>
    <s v="NAR-00747-074"/>
    <d v="2021-10-16T00:00:00"/>
    <x v="1"/>
    <s v="23243-92649-RY"/>
    <s v="L-D-1"/>
    <n v="4"/>
    <n v="12.95"/>
    <n v="51.8"/>
    <x v="0"/>
    <x v="2"/>
    <x v="3"/>
    <x v="603"/>
    <s v="Aurora"/>
    <x v="0"/>
    <x v="1"/>
    <m/>
    <m/>
    <m/>
  </r>
  <r>
    <s v="JYR-22052-185"/>
    <d v="2020-01-01T00:00:00"/>
    <x v="3"/>
    <s v="39528-19971-OR"/>
    <s v="A-M-0.5"/>
    <n v="2"/>
    <n v="6.75"/>
    <n v="13.5"/>
    <x v="1"/>
    <x v="0"/>
    <x v="2"/>
    <x v="604"/>
    <s v="Sunnyvale"/>
    <x v="0"/>
    <x v="0"/>
    <m/>
    <m/>
    <m/>
  </r>
  <r>
    <s v="XKO-54097-932"/>
    <d v="2022-03-10T00:00:00"/>
    <x v="2"/>
    <s v="32743-78448-KT"/>
    <s v="E-M-0.5"/>
    <n v="3"/>
    <n v="8.25"/>
    <n v="24.75"/>
    <x v="1"/>
    <x v="0"/>
    <x v="1"/>
    <x v="605"/>
    <s v="Durham"/>
    <x v="0"/>
    <x v="0"/>
    <m/>
    <m/>
    <m/>
  </r>
  <r>
    <s v="HXA-72415-025"/>
    <d v="2022-05-12T00:00:00"/>
    <x v="2"/>
    <s v="93417-12322-YB"/>
    <s v="A-D-2.5"/>
    <n v="2"/>
    <n v="22.884999999999998"/>
    <n v="45.769999999999996"/>
    <x v="2"/>
    <x v="2"/>
    <x v="2"/>
    <x v="606"/>
    <s v="Cluain Meala"/>
    <x v="1"/>
    <x v="0"/>
    <m/>
    <m/>
    <m/>
  </r>
  <r>
    <s v="MJF-20065-335"/>
    <d v="2020-09-10T00:00:00"/>
    <x v="3"/>
    <s v="56891-86662-UY"/>
    <s v="E-L-0.5"/>
    <n v="6"/>
    <n v="8.91"/>
    <n v="53.46"/>
    <x v="1"/>
    <x v="1"/>
    <x v="1"/>
    <x v="607"/>
    <s v="Lansing"/>
    <x v="0"/>
    <x v="1"/>
    <m/>
    <m/>
    <m/>
  </r>
  <r>
    <s v="GFI-83300-059"/>
    <d v="2021-10-16T00:00:00"/>
    <x v="1"/>
    <s v="40414-26467-VE"/>
    <s v="A-M-0.2"/>
    <n v="6"/>
    <n v="3.375"/>
    <n v="20.25"/>
    <x v="3"/>
    <x v="0"/>
    <x v="2"/>
    <x v="608"/>
    <s v="Houston"/>
    <x v="0"/>
    <x v="0"/>
    <m/>
    <m/>
    <m/>
  </r>
  <r>
    <s v="WJR-51493-682"/>
    <d v="2021-06-17T00:00:00"/>
    <x v="1"/>
    <s v="87858-83734-RK"/>
    <s v="L-D-2.5"/>
    <n v="5"/>
    <n v="29.784999999999997"/>
    <n v="148.92499999999998"/>
    <x v="2"/>
    <x v="2"/>
    <x v="3"/>
    <x v="609"/>
    <s v="Murfreesboro"/>
    <x v="0"/>
    <x v="1"/>
    <m/>
    <m/>
    <m/>
  </r>
  <r>
    <s v="SHP-55648-472"/>
    <d v="2019-03-30T00:00:00"/>
    <x v="0"/>
    <s v="46818-20198-GB"/>
    <s v="A-M-1"/>
    <n v="6"/>
    <n v="11.25"/>
    <n v="67.5"/>
    <x v="0"/>
    <x v="0"/>
    <x v="2"/>
    <x v="610"/>
    <s v="Charleston"/>
    <x v="0"/>
    <x v="1"/>
    <m/>
    <m/>
    <m/>
  </r>
  <r>
    <s v="HYR-03455-684"/>
    <d v="2021-12-19T00:00:00"/>
    <x v="1"/>
    <s v="29808-89098-XD"/>
    <s v="E-D-1"/>
    <n v="6"/>
    <n v="12.15"/>
    <n v="72.900000000000006"/>
    <x v="0"/>
    <x v="2"/>
    <x v="1"/>
    <x v="611"/>
    <s v="Erie"/>
    <x v="0"/>
    <x v="1"/>
    <m/>
    <m/>
    <m/>
  </r>
  <r>
    <s v="HYR-03455-684"/>
    <d v="2021-12-19T00:00:00"/>
    <x v="1"/>
    <s v="29808-89098-XD"/>
    <s v="L-D-0.2"/>
    <n v="2"/>
    <n v="3.8849999999999998"/>
    <n v="7.77"/>
    <x v="3"/>
    <x v="2"/>
    <x v="3"/>
    <x v="611"/>
    <s v="Erie"/>
    <x v="0"/>
    <x v="1"/>
    <m/>
    <m/>
    <m/>
  </r>
  <r>
    <s v="HUG-52766-375"/>
    <d v="2020-06-05T00:00:00"/>
    <x v="3"/>
    <s v="78786-77449-RQ"/>
    <s v="A-D-2.5"/>
    <n v="4"/>
    <n v="22.884999999999998"/>
    <n v="91.539999999999992"/>
    <x v="2"/>
    <x v="2"/>
    <x v="2"/>
    <x v="612"/>
    <s v="Lubbock"/>
    <x v="0"/>
    <x v="1"/>
    <m/>
    <m/>
    <m/>
  </r>
  <r>
    <s v="DAH-46595-917"/>
    <d v="2021-09-12T00:00:00"/>
    <x v="1"/>
    <s v="27878-42224-QF"/>
    <s v="A-D-1"/>
    <n v="6"/>
    <n v="9.9499999999999993"/>
    <n v="59.699999999999996"/>
    <x v="0"/>
    <x v="2"/>
    <x v="2"/>
    <x v="613"/>
    <s v="Gorey"/>
    <x v="1"/>
    <x v="1"/>
    <m/>
    <m/>
    <m/>
  </r>
  <r>
    <s v="VEM-79839-466"/>
    <d v="2022-03-16T00:00:00"/>
    <x v="2"/>
    <s v="32743-78448-KT"/>
    <s v="R-L-2.5"/>
    <n v="5"/>
    <n v="27.484999999999996"/>
    <n v="137.42499999999998"/>
    <x v="2"/>
    <x v="1"/>
    <x v="0"/>
    <x v="605"/>
    <s v="Durham"/>
    <x v="0"/>
    <x v="0"/>
    <m/>
    <m/>
    <m/>
  </r>
  <r>
    <s v="OWH-11126-533"/>
    <d v="2021-12-21T00:00:00"/>
    <x v="1"/>
    <s v="25331-13794-SB"/>
    <s v="L-M-2.5"/>
    <n v="2"/>
    <n v="33.464999999999996"/>
    <n v="66.929999999999993"/>
    <x v="2"/>
    <x v="0"/>
    <x v="3"/>
    <x v="614"/>
    <s v="Florence"/>
    <x v="0"/>
    <x v="1"/>
    <m/>
    <m/>
    <m/>
  </r>
  <r>
    <s v="UMT-26130-151"/>
    <d v="2019-05-21T00:00:00"/>
    <x v="0"/>
    <s v="55864-37682-GQ"/>
    <s v="L-M-0.2"/>
    <n v="3"/>
    <n v="4.3650000000000002"/>
    <n v="13.095000000000001"/>
    <x v="3"/>
    <x v="0"/>
    <x v="3"/>
    <x v="615"/>
    <s v="Syracuse"/>
    <x v="0"/>
    <x v="0"/>
    <m/>
    <m/>
    <m/>
  </r>
  <r>
    <s v="JKA-27899-806"/>
    <d v="2021-10-26T00:00:00"/>
    <x v="1"/>
    <s v="97005-25609-CQ"/>
    <s v="R-L-1"/>
    <n v="5"/>
    <n v="11.95"/>
    <n v="59.75"/>
    <x v="0"/>
    <x v="1"/>
    <x v="0"/>
    <x v="616"/>
    <s v="Lawrenceville"/>
    <x v="0"/>
    <x v="1"/>
    <m/>
    <m/>
    <m/>
  </r>
  <r>
    <s v="ULU-07744-724"/>
    <d v="2020-03-26T00:00:00"/>
    <x v="3"/>
    <s v="94058-95794-IJ"/>
    <s v="L-M-0.5"/>
    <n v="5"/>
    <n v="8.73"/>
    <n v="43.650000000000006"/>
    <x v="1"/>
    <x v="0"/>
    <x v="3"/>
    <x v="617"/>
    <s v="Houston"/>
    <x v="0"/>
    <x v="0"/>
    <m/>
    <m/>
    <m/>
  </r>
  <r>
    <s v="NOM-56457-507"/>
    <d v="2020-10-14T00:00:00"/>
    <x v="3"/>
    <s v="40214-03678-GU"/>
    <s v="E-M-1"/>
    <n v="6"/>
    <n v="13.75"/>
    <n v="82.5"/>
    <x v="0"/>
    <x v="0"/>
    <x v="1"/>
    <x v="618"/>
    <s v="Kansas City"/>
    <x v="0"/>
    <x v="0"/>
    <m/>
    <m/>
    <m/>
  </r>
  <r>
    <s v="NZN-71683-705"/>
    <d v="2021-12-13T00:00:00"/>
    <x v="1"/>
    <s v="04921-85445-SL"/>
    <s v="A-L-2.5"/>
    <n v="6"/>
    <n v="29.784999999999997"/>
    <n v="178.70999999999998"/>
    <x v="2"/>
    <x v="1"/>
    <x v="2"/>
    <x v="619"/>
    <s v="Bradenton"/>
    <x v="0"/>
    <x v="0"/>
    <m/>
    <m/>
    <m/>
  </r>
  <r>
    <s v="WMA-34232-850"/>
    <d v="2021-03-08T00:00:00"/>
    <x v="1"/>
    <s v="53386-94266-LJ"/>
    <s v="L-D-2.5"/>
    <n v="4"/>
    <n v="29.784999999999997"/>
    <n v="119.13999999999999"/>
    <x v="2"/>
    <x v="2"/>
    <x v="3"/>
    <x v="620"/>
    <s v="Allentown"/>
    <x v="0"/>
    <x v="0"/>
    <m/>
    <m/>
    <m/>
  </r>
  <r>
    <s v="EZL-27919-704"/>
    <d v="2021-01-21T00:00:00"/>
    <x v="1"/>
    <s v="49480-85909-DG"/>
    <s v="L-L-0.5"/>
    <n v="5"/>
    <n v="9.51"/>
    <n v="47.55"/>
    <x v="1"/>
    <x v="1"/>
    <x v="3"/>
    <x v="621"/>
    <s v="Hampton"/>
    <x v="0"/>
    <x v="1"/>
    <m/>
    <m/>
    <m/>
  </r>
  <r>
    <s v="ZYU-11345-774"/>
    <d v="2021-01-10T00:00:00"/>
    <x v="1"/>
    <s v="18293-78136-MN"/>
    <s v="L-M-0.5"/>
    <n v="5"/>
    <n v="8.73"/>
    <n v="43.650000000000006"/>
    <x v="1"/>
    <x v="0"/>
    <x v="3"/>
    <x v="622"/>
    <s v="Whitegate"/>
    <x v="1"/>
    <x v="1"/>
    <m/>
    <m/>
    <m/>
  </r>
  <r>
    <s v="CPW-34587-459"/>
    <d v="2021-03-26T00:00:00"/>
    <x v="1"/>
    <s v="84641-67384-TD"/>
    <s v="A-L-2.5"/>
    <n v="6"/>
    <n v="29.784999999999997"/>
    <n v="178.70999999999998"/>
    <x v="2"/>
    <x v="1"/>
    <x v="2"/>
    <x v="623"/>
    <s v="Wichita"/>
    <x v="0"/>
    <x v="0"/>
    <m/>
    <m/>
    <m/>
  </r>
  <r>
    <s v="NQZ-82067-394"/>
    <d v="2022-03-25T00:00:00"/>
    <x v="2"/>
    <s v="72320-29738-EB"/>
    <s v="R-L-2.5"/>
    <n v="1"/>
    <n v="27.484999999999996"/>
    <n v="27.484999999999996"/>
    <x v="2"/>
    <x v="1"/>
    <x v="0"/>
    <x v="624"/>
    <s v="Thorpe"/>
    <x v="2"/>
    <x v="1"/>
    <m/>
    <m/>
    <m/>
  </r>
  <r>
    <s v="JBW-95055-851"/>
    <d v="2021-07-22T00:00:00"/>
    <x v="1"/>
    <s v="47355-97488-XS"/>
    <s v="A-M-1"/>
    <n v="5"/>
    <n v="11.25"/>
    <n v="56.25"/>
    <x v="0"/>
    <x v="0"/>
    <x v="2"/>
    <x v="625"/>
    <s v="Danbury"/>
    <x v="0"/>
    <x v="1"/>
    <m/>
    <m/>
    <m/>
  </r>
  <r>
    <s v="AHY-20324-088"/>
    <d v="2020-09-06T00:00:00"/>
    <x v="3"/>
    <s v="63499-24884-PP"/>
    <s v="L-L-0.2"/>
    <n v="2"/>
    <n v="4.7549999999999999"/>
    <n v="9.51"/>
    <x v="3"/>
    <x v="1"/>
    <x v="3"/>
    <x v="626"/>
    <s v="Kinloch"/>
    <x v="2"/>
    <x v="0"/>
    <m/>
    <m/>
    <m/>
  </r>
  <r>
    <s v="ZSL-66684-103"/>
    <d v="2019-12-28T00:00:00"/>
    <x v="0"/>
    <s v="39193-51770-FM"/>
    <s v="E-M-0.2"/>
    <n v="2"/>
    <n v="4.125"/>
    <n v="8.25"/>
    <x v="3"/>
    <x v="0"/>
    <x v="1"/>
    <x v="627"/>
    <s v="Jacksonville"/>
    <x v="0"/>
    <x v="0"/>
    <m/>
    <m/>
    <m/>
  </r>
  <r>
    <s v="WNE-73911-475"/>
    <d v="2020-04-20T00:00:00"/>
    <x v="3"/>
    <s v="61323-91967-GG"/>
    <s v="L-D-0.5"/>
    <n v="6"/>
    <n v="7.77"/>
    <n v="46.62"/>
    <x v="1"/>
    <x v="2"/>
    <x v="3"/>
    <x v="628"/>
    <s v="Houston"/>
    <x v="0"/>
    <x v="1"/>
    <m/>
    <m/>
    <m/>
  </r>
  <r>
    <s v="EZB-68383-559"/>
    <d v="2019-02-21T00:00:00"/>
    <x v="0"/>
    <s v="90123-01967-KS"/>
    <s v="R-L-1"/>
    <n v="6"/>
    <n v="11.95"/>
    <n v="71.699999999999989"/>
    <x v="0"/>
    <x v="1"/>
    <x v="0"/>
    <x v="629"/>
    <s v="Portland"/>
    <x v="0"/>
    <x v="1"/>
    <m/>
    <m/>
    <m/>
  </r>
  <r>
    <s v="OVO-01283-090"/>
    <d v="2022-03-17T00:00:00"/>
    <x v="2"/>
    <s v="15958-25089-OS"/>
    <s v="L-L-2.5"/>
    <n v="2"/>
    <n v="36.454999999999998"/>
    <n v="72.91"/>
    <x v="2"/>
    <x v="1"/>
    <x v="3"/>
    <x v="630"/>
    <s v="Pasadena"/>
    <x v="0"/>
    <x v="0"/>
    <m/>
    <m/>
    <m/>
  </r>
  <r>
    <s v="TXH-78646-919"/>
    <d v="2021-05-14T00:00:00"/>
    <x v="1"/>
    <s v="98430-37820-UV"/>
    <s v="R-D-0.2"/>
    <n v="3"/>
    <n v="2.6849999999999996"/>
    <n v="8.0549999999999997"/>
    <x v="3"/>
    <x v="2"/>
    <x v="0"/>
    <x v="631"/>
    <s v="Santa Ana"/>
    <x v="0"/>
    <x v="0"/>
    <m/>
    <m/>
    <m/>
  </r>
  <r>
    <s v="CYZ-37122-164"/>
    <d v="2019-01-06T00:00:00"/>
    <x v="0"/>
    <s v="21798-04171-XC"/>
    <s v="E-M-0.5"/>
    <n v="2"/>
    <n v="8.25"/>
    <n v="16.5"/>
    <x v="1"/>
    <x v="0"/>
    <x v="1"/>
    <x v="632"/>
    <s v="San Jose"/>
    <x v="0"/>
    <x v="1"/>
    <m/>
    <m/>
    <m/>
  </r>
  <r>
    <s v="AGQ-06534-750"/>
    <d v="2019-04-24T00:00:00"/>
    <x v="0"/>
    <s v="52798-46508-HP"/>
    <s v="A-L-1"/>
    <n v="5"/>
    <n v="12.95"/>
    <n v="64.75"/>
    <x v="0"/>
    <x v="1"/>
    <x v="2"/>
    <x v="633"/>
    <s v="Tallaght"/>
    <x v="1"/>
    <x v="1"/>
    <m/>
    <m/>
    <m/>
  </r>
  <r>
    <s v="QVL-32245-818"/>
    <d v="2021-05-30T00:00:00"/>
    <x v="1"/>
    <s v="46478-42970-EM"/>
    <s v="A-M-0.5"/>
    <n v="5"/>
    <n v="6.75"/>
    <n v="33.75"/>
    <x v="1"/>
    <x v="0"/>
    <x v="2"/>
    <x v="634"/>
    <s v="Colorado Springs"/>
    <x v="0"/>
    <x v="1"/>
    <m/>
    <m/>
    <m/>
  </r>
  <r>
    <s v="LTD-96842-834"/>
    <d v="2022-07-12T00:00:00"/>
    <x v="2"/>
    <s v="00246-15080-LE"/>
    <s v="L-D-2.5"/>
    <n v="6"/>
    <n v="29.784999999999997"/>
    <n v="178.70999999999998"/>
    <x v="2"/>
    <x v="2"/>
    <x v="3"/>
    <x v="635"/>
    <s v="Toledo"/>
    <x v="0"/>
    <x v="1"/>
    <m/>
    <m/>
    <m/>
  </r>
  <r>
    <s v="SEC-91807-425"/>
    <d v="2021-01-31T00:00:00"/>
    <x v="1"/>
    <s v="94091-86957-HX"/>
    <s v="A-M-1"/>
    <n v="2"/>
    <n v="11.25"/>
    <n v="22.5"/>
    <x v="0"/>
    <x v="0"/>
    <x v="2"/>
    <x v="636"/>
    <s v="Beaumont"/>
    <x v="1"/>
    <x v="1"/>
    <m/>
    <m/>
    <m/>
  </r>
  <r>
    <s v="MHM-44857-599"/>
    <d v="2019-09-12T00:00:00"/>
    <x v="0"/>
    <s v="26295-44907-DK"/>
    <s v="L-D-1"/>
    <n v="1"/>
    <n v="12.95"/>
    <n v="12.95"/>
    <x v="0"/>
    <x v="2"/>
    <x v="3"/>
    <x v="637"/>
    <s v="Cincinnati"/>
    <x v="0"/>
    <x v="1"/>
    <m/>
    <m/>
    <m/>
  </r>
  <r>
    <s v="KGC-95046-911"/>
    <d v="2020-06-30T00:00:00"/>
    <x v="3"/>
    <s v="95351-96177-QV"/>
    <s v="A-M-2.5"/>
    <n v="2"/>
    <n v="25.874999999999996"/>
    <n v="51.749999999999993"/>
    <x v="2"/>
    <x v="0"/>
    <x v="2"/>
    <x v="638"/>
    <s v="Saint Louis"/>
    <x v="0"/>
    <x v="0"/>
    <m/>
    <m/>
    <m/>
  </r>
  <r>
    <s v="RZC-75150-413"/>
    <d v="2020-03-25T00:00:00"/>
    <x v="3"/>
    <s v="92204-96636-BS"/>
    <s v="E-D-0.5"/>
    <n v="5"/>
    <n v="7.29"/>
    <n v="36.450000000000003"/>
    <x v="1"/>
    <x v="2"/>
    <x v="1"/>
    <x v="639"/>
    <s v="Yonkers"/>
    <x v="0"/>
    <x v="1"/>
    <m/>
    <m/>
    <m/>
  </r>
  <r>
    <s v="EYH-88288-452"/>
    <d v="2021-04-14T00:00:00"/>
    <x v="1"/>
    <s v="03010-30348-UA"/>
    <s v="L-L-2.5"/>
    <n v="5"/>
    <n v="36.454999999999998"/>
    <n v="182.27499999999998"/>
    <x v="2"/>
    <x v="1"/>
    <x v="3"/>
    <x v="640"/>
    <s v="Baltimore"/>
    <x v="0"/>
    <x v="0"/>
    <m/>
    <m/>
    <m/>
  </r>
  <r>
    <s v="NYQ-24237-772"/>
    <d v="2019-08-16T00:00:00"/>
    <x v="0"/>
    <s v="13441-34686-SW"/>
    <s v="L-D-0.5"/>
    <n v="4"/>
    <n v="7.77"/>
    <n v="31.08"/>
    <x v="1"/>
    <x v="2"/>
    <x v="3"/>
    <x v="641"/>
    <s v="Jacksonville"/>
    <x v="0"/>
    <x v="1"/>
    <m/>
    <m/>
    <m/>
  </r>
  <r>
    <s v="WKB-21680-566"/>
    <d v="2021-12-17T00:00:00"/>
    <x v="1"/>
    <s v="96612-41722-VJ"/>
    <s v="A-M-0.5"/>
    <n v="3"/>
    <n v="6.75"/>
    <n v="20.25"/>
    <x v="1"/>
    <x v="0"/>
    <x v="2"/>
    <x v="642"/>
    <s v="Bayside"/>
    <x v="1"/>
    <x v="1"/>
    <m/>
    <m/>
    <m/>
  </r>
  <r>
    <s v="THE-61147-027"/>
    <d v="2019-12-31T00:00:00"/>
    <x v="0"/>
    <s v="94091-86957-HX"/>
    <s v="L-D-1"/>
    <n v="2"/>
    <n v="12.95"/>
    <n v="25.9"/>
    <x v="0"/>
    <x v="2"/>
    <x v="3"/>
    <x v="636"/>
    <s v="Beaumont"/>
    <x v="1"/>
    <x v="1"/>
    <m/>
    <m/>
    <m/>
  </r>
  <r>
    <s v="PTY-86420-119"/>
    <d v="2021-04-12T00:00:00"/>
    <x v="1"/>
    <s v="25504-41681-WA"/>
    <s v="A-D-0.5"/>
    <n v="4"/>
    <n v="5.97"/>
    <n v="23.88"/>
    <x v="1"/>
    <x v="2"/>
    <x v="2"/>
    <x v="643"/>
    <s v="Miami"/>
    <x v="0"/>
    <x v="0"/>
    <m/>
    <m/>
    <m/>
  </r>
  <r>
    <s v="QHL-27188-431"/>
    <d v="2019-09-28T00:00:00"/>
    <x v="0"/>
    <s v="75443-07820-DZ"/>
    <s v="L-L-0.5"/>
    <n v="2"/>
    <n v="9.51"/>
    <n v="19.02"/>
    <x v="1"/>
    <x v="1"/>
    <x v="3"/>
    <x v="644"/>
    <s v="San Francisco"/>
    <x v="0"/>
    <x v="1"/>
    <m/>
    <m/>
    <m/>
  </r>
  <r>
    <s v="MIS-54381-047"/>
    <d v="2022-06-15T00:00:00"/>
    <x v="2"/>
    <s v="39276-95489-XV"/>
    <s v="A-D-0.5"/>
    <n v="5"/>
    <n v="5.97"/>
    <n v="29.849999999999998"/>
    <x v="1"/>
    <x v="2"/>
    <x v="2"/>
    <x v="645"/>
    <s v="Sandyford"/>
    <x v="1"/>
    <x v="0"/>
    <m/>
    <m/>
    <m/>
  </r>
  <r>
    <s v="TBB-29780-459"/>
    <d v="2019-07-15T00:00:00"/>
    <x v="0"/>
    <s v="61437-83623-PZ"/>
    <s v="A-L-0.5"/>
    <n v="1"/>
    <n v="7.77"/>
    <n v="7.77"/>
    <x v="1"/>
    <x v="1"/>
    <x v="2"/>
    <x v="646"/>
    <s v="Punta Gorda"/>
    <x v="0"/>
    <x v="0"/>
    <m/>
    <m/>
    <m/>
  </r>
  <r>
    <s v="QLC-52637-305"/>
    <d v="2019-02-10T00:00:00"/>
    <x v="0"/>
    <s v="34317-87258-HQ"/>
    <s v="L-D-2.5"/>
    <n v="4"/>
    <n v="29.784999999999997"/>
    <n v="119.13999999999999"/>
    <x v="2"/>
    <x v="2"/>
    <x v="3"/>
    <x v="647"/>
    <s v="Ballivor"/>
    <x v="1"/>
    <x v="0"/>
    <m/>
    <m/>
    <m/>
  </r>
  <r>
    <s v="CWT-27056-328"/>
    <d v="2022-06-04T00:00:00"/>
    <x v="2"/>
    <s v="18570-80998-ZS"/>
    <s v="E-D-0.2"/>
    <n v="6"/>
    <n v="3.645"/>
    <n v="21.87"/>
    <x v="3"/>
    <x v="2"/>
    <x v="1"/>
    <x v="648"/>
    <s v="New York City"/>
    <x v="0"/>
    <x v="0"/>
    <m/>
    <m/>
    <m/>
  </r>
  <r>
    <s v="ASS-05878-128"/>
    <d v="2020-10-10T00:00:00"/>
    <x v="3"/>
    <s v="66580-33745-OQ"/>
    <s v="E-L-0.5"/>
    <n v="2"/>
    <n v="8.91"/>
    <n v="17.82"/>
    <x v="1"/>
    <x v="1"/>
    <x v="1"/>
    <x v="649"/>
    <s v="Spartanburg"/>
    <x v="0"/>
    <x v="1"/>
    <m/>
    <m/>
    <m/>
  </r>
  <r>
    <s v="EGK-03027-418"/>
    <d v="2021-06-06T00:00:00"/>
    <x v="1"/>
    <s v="19820-29285-FD"/>
    <s v="E-M-0.2"/>
    <n v="3"/>
    <n v="4.125"/>
    <n v="12.375"/>
    <x v="3"/>
    <x v="0"/>
    <x v="1"/>
    <x v="650"/>
    <s v="Bakersfield"/>
    <x v="0"/>
    <x v="1"/>
    <m/>
    <m/>
    <m/>
  </r>
  <r>
    <s v="KCY-61732-849"/>
    <d v="2019-03-16T00:00:00"/>
    <x v="0"/>
    <s v="11349-55147-SN"/>
    <s v="L-D-1"/>
    <n v="2"/>
    <n v="12.95"/>
    <n v="25.9"/>
    <x v="0"/>
    <x v="2"/>
    <x v="3"/>
    <x v="651"/>
    <s v="Dungarvan"/>
    <x v="1"/>
    <x v="1"/>
    <m/>
    <m/>
    <m/>
  </r>
  <r>
    <s v="BLI-21697-702"/>
    <d v="2019-12-05T00:00:00"/>
    <x v="0"/>
    <s v="21141-12455-VB"/>
    <s v="A-M-0.5"/>
    <n v="2"/>
    <n v="6.75"/>
    <n v="13.5"/>
    <x v="1"/>
    <x v="0"/>
    <x v="2"/>
    <x v="652"/>
    <s v="Saint Louis"/>
    <x v="0"/>
    <x v="0"/>
    <m/>
    <m/>
    <m/>
  </r>
  <r>
    <s v="KFJ-46568-890"/>
    <d v="2019-01-20T00:00:00"/>
    <x v="0"/>
    <s v="71003-85639-HB"/>
    <s v="E-L-0.5"/>
    <n v="2"/>
    <n v="8.91"/>
    <n v="17.82"/>
    <x v="1"/>
    <x v="1"/>
    <x v="1"/>
    <x v="653"/>
    <s v="Fort Wayne"/>
    <x v="0"/>
    <x v="0"/>
    <m/>
    <m/>
    <m/>
  </r>
  <r>
    <s v="SOK-43535-680"/>
    <d v="2022-04-04T00:00:00"/>
    <x v="2"/>
    <s v="58443-95866-YO"/>
    <s v="E-M-0.5"/>
    <n v="3"/>
    <n v="8.25"/>
    <n v="24.75"/>
    <x v="1"/>
    <x v="0"/>
    <x v="1"/>
    <x v="654"/>
    <s v="Young America"/>
    <x v="0"/>
    <x v="1"/>
    <m/>
    <m/>
    <m/>
  </r>
  <r>
    <s v="XUE-87260-201"/>
    <d v="2022-02-08T00:00:00"/>
    <x v="2"/>
    <s v="89646-21249-OH"/>
    <s v="R-M-0.2"/>
    <n v="6"/>
    <n v="2.9849999999999999"/>
    <n v="17.91"/>
    <x v="3"/>
    <x v="0"/>
    <x v="0"/>
    <x v="655"/>
    <s v="Fort Smith"/>
    <x v="0"/>
    <x v="1"/>
    <m/>
    <m/>
    <m/>
  </r>
  <r>
    <s v="CZF-40873-691"/>
    <d v="2019-06-30T00:00:00"/>
    <x v="0"/>
    <s v="64988-20636-XQ"/>
    <s v="E-M-0.5"/>
    <n v="2"/>
    <n v="8.25"/>
    <n v="16.5"/>
    <x v="1"/>
    <x v="0"/>
    <x v="1"/>
    <x v="656"/>
    <s v="Charlton"/>
    <x v="2"/>
    <x v="1"/>
    <m/>
    <m/>
    <m/>
  </r>
  <r>
    <s v="AIA-98989-755"/>
    <d v="2020-05-09T00:00:00"/>
    <x v="3"/>
    <s v="34704-83143-KS"/>
    <s v="R-M-0.2"/>
    <n v="1"/>
    <n v="2.9849999999999999"/>
    <n v="2.9849999999999999"/>
    <x v="3"/>
    <x v="0"/>
    <x v="0"/>
    <x v="657"/>
    <s v="Stockton"/>
    <x v="0"/>
    <x v="1"/>
    <m/>
    <m/>
    <m/>
  </r>
  <r>
    <s v="ITZ-21793-986"/>
    <d v="2021-06-11T00:00:00"/>
    <x v="1"/>
    <s v="67388-17544-XX"/>
    <s v="E-D-0.2"/>
    <n v="4"/>
    <n v="3.645"/>
    <n v="14.58"/>
    <x v="3"/>
    <x v="2"/>
    <x v="1"/>
    <x v="658"/>
    <s v="Navan"/>
    <x v="1"/>
    <x v="0"/>
    <m/>
    <m/>
    <m/>
  </r>
  <r>
    <s v="YOK-93322-608"/>
    <d v="2021-11-04T00:00:00"/>
    <x v="1"/>
    <s v="69411-48470-ID"/>
    <s v="E-L-1"/>
    <n v="6"/>
    <n v="14.85"/>
    <n v="89.1"/>
    <x v="0"/>
    <x v="1"/>
    <x v="1"/>
    <x v="659"/>
    <s v="Tampa"/>
    <x v="0"/>
    <x v="1"/>
    <m/>
    <m/>
    <m/>
  </r>
  <r>
    <s v="LXK-00634-611"/>
    <d v="2022-02-20T00:00:00"/>
    <x v="2"/>
    <s v="94091-86957-HX"/>
    <s v="R-L-1"/>
    <n v="3"/>
    <n v="11.95"/>
    <n v="35.849999999999994"/>
    <x v="0"/>
    <x v="1"/>
    <x v="0"/>
    <x v="636"/>
    <s v="Beaumont"/>
    <x v="1"/>
    <x v="1"/>
    <m/>
    <m/>
    <m/>
  </r>
  <r>
    <s v="CQW-37388-302"/>
    <d v="2019-07-03T00:00:00"/>
    <x v="0"/>
    <s v="97741-98924-KT"/>
    <s v="A-D-2.5"/>
    <n v="3"/>
    <n v="22.884999999999998"/>
    <n v="68.655000000000001"/>
    <x v="2"/>
    <x v="2"/>
    <x v="2"/>
    <x v="660"/>
    <s v="Philadelphia"/>
    <x v="0"/>
    <x v="1"/>
    <m/>
    <m/>
    <m/>
  </r>
  <r>
    <s v="SPA-79365-334"/>
    <d v="2021-06-01T00:00:00"/>
    <x v="1"/>
    <s v="79857-78167-KO"/>
    <s v="L-D-1"/>
    <n v="3"/>
    <n v="12.95"/>
    <n v="38.849999999999994"/>
    <x v="0"/>
    <x v="2"/>
    <x v="3"/>
    <x v="661"/>
    <s v="San Angelo"/>
    <x v="0"/>
    <x v="1"/>
    <m/>
    <m/>
    <m/>
  </r>
  <r>
    <s v="VPX-08817-517"/>
    <d v="2020-11-15T00:00:00"/>
    <x v="3"/>
    <s v="46963-10322-ZA"/>
    <s v="L-L-1"/>
    <n v="5"/>
    <n v="15.85"/>
    <n v="79.25"/>
    <x v="0"/>
    <x v="1"/>
    <x v="3"/>
    <x v="662"/>
    <s v="Los Angeles"/>
    <x v="0"/>
    <x v="0"/>
    <m/>
    <m/>
    <m/>
  </r>
  <r>
    <s v="PBP-87115-410"/>
    <d v="2021-01-19T00:00:00"/>
    <x v="1"/>
    <s v="93812-74772-MV"/>
    <s v="E-D-0.5"/>
    <n v="5"/>
    <n v="7.29"/>
    <n v="36.450000000000003"/>
    <x v="1"/>
    <x v="2"/>
    <x v="1"/>
    <x v="663"/>
    <s v="Lansing"/>
    <x v="0"/>
    <x v="0"/>
    <m/>
    <m/>
    <m/>
  </r>
  <r>
    <s v="SFB-93752-440"/>
    <d v="2021-10-10T00:00:00"/>
    <x v="1"/>
    <s v="48203-23480-UB"/>
    <s v="R-M-0.2"/>
    <n v="3"/>
    <n v="2.9849999999999999"/>
    <n v="8.9550000000000001"/>
    <x v="3"/>
    <x v="0"/>
    <x v="0"/>
    <x v="664"/>
    <s v="Clearwater"/>
    <x v="0"/>
    <x v="0"/>
    <m/>
    <m/>
    <m/>
  </r>
  <r>
    <s v="TBU-65158-068"/>
    <d v="2022-02-28T00:00:00"/>
    <x v="2"/>
    <s v="60357-65386-RD"/>
    <s v="E-D-1"/>
    <n v="2"/>
    <n v="12.15"/>
    <n v="24.3"/>
    <x v="0"/>
    <x v="2"/>
    <x v="1"/>
    <x v="665"/>
    <s v="Whittier"/>
    <x v="0"/>
    <x v="1"/>
    <m/>
    <m/>
    <m/>
  </r>
  <r>
    <s v="TEH-08414-216"/>
    <d v="2021-10-01T00:00:00"/>
    <x v="1"/>
    <s v="35099-13971-JI"/>
    <s v="E-M-2.5"/>
    <n v="2"/>
    <n v="31.624999999999996"/>
    <n v="63.249999999999993"/>
    <x v="2"/>
    <x v="0"/>
    <x v="1"/>
    <x v="666"/>
    <s v="Fresno"/>
    <x v="0"/>
    <x v="1"/>
    <m/>
    <m/>
    <m/>
  </r>
  <r>
    <s v="MAY-77231-536"/>
    <d v="2020-09-02T00:00:00"/>
    <x v="3"/>
    <s v="01304-59807-OB"/>
    <s v="A-M-0.2"/>
    <n v="2"/>
    <n v="3.375"/>
    <n v="6.75"/>
    <x v="3"/>
    <x v="0"/>
    <x v="2"/>
    <x v="667"/>
    <s v="New York City"/>
    <x v="0"/>
    <x v="0"/>
    <m/>
    <m/>
    <m/>
  </r>
  <r>
    <s v="ATY-28980-884"/>
    <d v="2020-07-31T00:00:00"/>
    <x v="3"/>
    <s v="50705-17295-NK"/>
    <s v="A-L-0.2"/>
    <n v="6"/>
    <n v="3.8849999999999998"/>
    <n v="23.31"/>
    <x v="3"/>
    <x v="1"/>
    <x v="2"/>
    <x v="668"/>
    <s v="Colorado Springs"/>
    <x v="0"/>
    <x v="1"/>
    <m/>
    <m/>
    <m/>
  </r>
  <r>
    <s v="SWP-88281-918"/>
    <d v="2022-01-10T00:00:00"/>
    <x v="2"/>
    <s v="77657-61366-FY"/>
    <s v="L-L-2.5"/>
    <n v="4"/>
    <n v="36.454999999999998"/>
    <n v="145.82"/>
    <x v="2"/>
    <x v="1"/>
    <x v="3"/>
    <x v="669"/>
    <s v="Long Beach"/>
    <x v="0"/>
    <x v="1"/>
    <m/>
    <m/>
    <m/>
  </r>
  <r>
    <s v="VCE-56531-986"/>
    <d v="2021-03-09T00:00:00"/>
    <x v="1"/>
    <s v="57192-13428-PL"/>
    <s v="R-M-0.5"/>
    <n v="5"/>
    <n v="5.97"/>
    <n v="29.849999999999998"/>
    <x v="1"/>
    <x v="0"/>
    <x v="0"/>
    <x v="670"/>
    <s v="Lusk"/>
    <x v="1"/>
    <x v="0"/>
    <m/>
    <m/>
    <m/>
  </r>
  <r>
    <s v="FVV-75700-005"/>
    <d v="2020-11-20T00:00:00"/>
    <x v="3"/>
    <s v="24891-77957-LU"/>
    <s v="E-D-0.5"/>
    <n v="3"/>
    <n v="7.29"/>
    <n v="21.87"/>
    <x v="1"/>
    <x v="2"/>
    <x v="1"/>
    <x v="671"/>
    <s v="Reno"/>
    <x v="0"/>
    <x v="0"/>
    <m/>
    <m/>
    <m/>
  </r>
  <r>
    <s v="CFZ-53492-600"/>
    <d v="2022-03-14T00:00:00"/>
    <x v="2"/>
    <s v="64896-18468-BT"/>
    <s v="L-M-0.2"/>
    <n v="1"/>
    <n v="4.3650000000000002"/>
    <n v="4.3650000000000002"/>
    <x v="3"/>
    <x v="0"/>
    <x v="3"/>
    <x v="672"/>
    <s v="Upton"/>
    <x v="2"/>
    <x v="1"/>
    <m/>
    <m/>
    <m/>
  </r>
  <r>
    <s v="LDK-71031-121"/>
    <d v="2019-01-10T00:00:00"/>
    <x v="0"/>
    <s v="84761-40784-SV"/>
    <s v="L-L-2.5"/>
    <n v="1"/>
    <n v="36.454999999999998"/>
    <n v="36.454999999999998"/>
    <x v="2"/>
    <x v="1"/>
    <x v="3"/>
    <x v="673"/>
    <s v="Las Vegas"/>
    <x v="0"/>
    <x v="1"/>
    <m/>
    <m/>
    <m/>
  </r>
  <r>
    <s v="EBA-82404-343"/>
    <d v="2021-01-26T00:00:00"/>
    <x v="1"/>
    <s v="20236-42322-CM"/>
    <s v="L-D-0.2"/>
    <n v="4"/>
    <n v="3.8849999999999998"/>
    <n v="15.54"/>
    <x v="3"/>
    <x v="2"/>
    <x v="3"/>
    <x v="674"/>
    <s v="Wilmington"/>
    <x v="0"/>
    <x v="0"/>
    <m/>
    <m/>
    <m/>
  </r>
  <r>
    <s v="USA-42811-560"/>
    <d v="2021-04-26T00:00:00"/>
    <x v="1"/>
    <s v="49671-11547-WG"/>
    <s v="E-L-0.2"/>
    <n v="2"/>
    <n v="4.4550000000000001"/>
    <n v="8.91"/>
    <x v="3"/>
    <x v="1"/>
    <x v="1"/>
    <x v="675"/>
    <s v="Reno"/>
    <x v="0"/>
    <x v="1"/>
    <m/>
    <m/>
    <m/>
  </r>
  <r>
    <s v="SNL-83703-516"/>
    <d v="2022-01-04T00:00:00"/>
    <x v="2"/>
    <s v="57976-33535-WK"/>
    <s v="L-M-2.5"/>
    <n v="3"/>
    <n v="33.464999999999996"/>
    <n v="100.39499999999998"/>
    <x v="2"/>
    <x v="0"/>
    <x v="3"/>
    <x v="676"/>
    <s v="Tuscaloosa"/>
    <x v="0"/>
    <x v="0"/>
    <m/>
    <m/>
    <m/>
  </r>
  <r>
    <s v="SUZ-83036-175"/>
    <d v="2019-08-20T00:00:00"/>
    <x v="0"/>
    <s v="55915-19477-MK"/>
    <s v="R-D-0.2"/>
    <n v="5"/>
    <n v="2.6849999999999996"/>
    <n v="13.424999999999997"/>
    <x v="3"/>
    <x v="2"/>
    <x v="0"/>
    <x v="677"/>
    <s v="Garden Grove"/>
    <x v="0"/>
    <x v="1"/>
    <m/>
    <m/>
    <m/>
  </r>
  <r>
    <s v="RGM-01187-513"/>
    <d v="2022-07-15T00:00:00"/>
    <x v="2"/>
    <s v="28121-11641-UA"/>
    <s v="E-D-0.2"/>
    <n v="6"/>
    <n v="3.645"/>
    <n v="21.87"/>
    <x v="3"/>
    <x v="2"/>
    <x v="1"/>
    <x v="678"/>
    <s v="Shawnee Mission"/>
    <x v="0"/>
    <x v="1"/>
    <m/>
    <m/>
    <m/>
  </r>
  <r>
    <s v="CZG-01299-952"/>
    <d v="2019-02-12T00:00:00"/>
    <x v="0"/>
    <s v="09540-70637-EV"/>
    <s v="L-D-1"/>
    <n v="2"/>
    <n v="12.95"/>
    <n v="25.9"/>
    <x v="0"/>
    <x v="2"/>
    <x v="3"/>
    <x v="679"/>
    <s v="Ballivor"/>
    <x v="1"/>
    <x v="0"/>
    <m/>
    <m/>
    <m/>
  </r>
  <r>
    <s v="KLD-88731-484"/>
    <d v="2021-09-08T00:00:00"/>
    <x v="1"/>
    <s v="17775-77072-PP"/>
    <s v="A-M-1"/>
    <n v="5"/>
    <n v="11.25"/>
    <n v="56.25"/>
    <x v="0"/>
    <x v="0"/>
    <x v="2"/>
    <x v="680"/>
    <s v="Cincinnati"/>
    <x v="0"/>
    <x v="1"/>
    <m/>
    <m/>
    <m/>
  </r>
  <r>
    <s v="BQK-38412-229"/>
    <d v="2019-12-13T00:00:00"/>
    <x v="0"/>
    <s v="90392-73338-BC"/>
    <s v="R-L-0.2"/>
    <n v="3"/>
    <n v="3.5849999999999995"/>
    <n v="10.754999999999999"/>
    <x v="3"/>
    <x v="1"/>
    <x v="0"/>
    <x v="681"/>
    <s v="Whitwell"/>
    <x v="2"/>
    <x v="1"/>
    <m/>
    <m/>
    <m/>
  </r>
  <r>
    <s v="TCX-76953-071"/>
    <d v="2021-08-25T00:00:00"/>
    <x v="1"/>
    <s v="94091-86957-HX"/>
    <s v="E-D-0.2"/>
    <n v="5"/>
    <n v="3.645"/>
    <n v="18.225000000000001"/>
    <x v="3"/>
    <x v="2"/>
    <x v="1"/>
    <x v="636"/>
    <s v="Beaumont"/>
    <x v="1"/>
    <x v="1"/>
    <m/>
    <m/>
    <m/>
  </r>
  <r>
    <s v="LIN-88046-551"/>
    <d v="2022-03-23T00:00:00"/>
    <x v="2"/>
    <s v="10725-45724-CO"/>
    <s v="R-L-0.5"/>
    <n v="4"/>
    <n v="7.169999999999999"/>
    <n v="28.679999999999996"/>
    <x v="1"/>
    <x v="1"/>
    <x v="0"/>
    <x v="682"/>
    <s v="Dungarvan"/>
    <x v="1"/>
    <x v="1"/>
    <m/>
    <m/>
    <m/>
  </r>
  <r>
    <s v="PMV-54491-220"/>
    <d v="2019-04-11T00:00:00"/>
    <x v="0"/>
    <s v="87242-18006-IR"/>
    <s v="L-M-0.2"/>
    <n v="2"/>
    <n v="4.3650000000000002"/>
    <n v="8.73"/>
    <x v="3"/>
    <x v="0"/>
    <x v="3"/>
    <x v="683"/>
    <s v="Sunnyvale"/>
    <x v="0"/>
    <x v="1"/>
    <m/>
    <m/>
    <m/>
  </r>
  <r>
    <s v="SKA-73676-005"/>
    <d v="2020-10-29T00:00:00"/>
    <x v="3"/>
    <s v="36572-91896-PP"/>
    <s v="L-M-1"/>
    <n v="4"/>
    <n v="14.55"/>
    <n v="58.2"/>
    <x v="0"/>
    <x v="0"/>
    <x v="3"/>
    <x v="684"/>
    <s v="Memphis"/>
    <x v="0"/>
    <x v="1"/>
    <m/>
    <m/>
    <m/>
  </r>
  <r>
    <s v="TKH-62197-239"/>
    <d v="2020-07-30T00:00:00"/>
    <x v="3"/>
    <s v="25181-97933-UX"/>
    <s v="A-D-0.5"/>
    <n v="3"/>
    <n v="5.97"/>
    <n v="17.91"/>
    <x v="1"/>
    <x v="2"/>
    <x v="2"/>
    <x v="685"/>
    <s v="Orlando"/>
    <x v="0"/>
    <x v="1"/>
    <m/>
    <m/>
    <m/>
  </r>
  <r>
    <s v="YXF-57218-272"/>
    <d v="2019-03-15T00:00:00"/>
    <x v="0"/>
    <s v="55374-03175-IA"/>
    <s v="R-M-0.2"/>
    <n v="6"/>
    <n v="2.9849999999999999"/>
    <n v="17.91"/>
    <x v="3"/>
    <x v="0"/>
    <x v="0"/>
    <x v="686"/>
    <s v="Detroit"/>
    <x v="0"/>
    <x v="0"/>
    <m/>
    <m/>
    <m/>
  </r>
  <r>
    <s v="PKJ-30083-501"/>
    <d v="2021-12-27T00:00:00"/>
    <x v="1"/>
    <s v="76948-43532-JS"/>
    <s v="E-D-0.5"/>
    <n v="2"/>
    <n v="7.29"/>
    <n v="14.58"/>
    <x v="1"/>
    <x v="2"/>
    <x v="1"/>
    <x v="687"/>
    <s v="Clones"/>
    <x v="1"/>
    <x v="1"/>
    <m/>
    <m/>
    <m/>
  </r>
  <r>
    <s v="WTT-91832-645"/>
    <d v="2019-10-03T00:00:00"/>
    <x v="0"/>
    <s v="24344-88599-PP"/>
    <s v="A-M-1"/>
    <n v="3"/>
    <n v="11.25"/>
    <n v="33.75"/>
    <x v="0"/>
    <x v="0"/>
    <x v="2"/>
    <x v="688"/>
    <s v="Stradbally"/>
    <x v="1"/>
    <x v="1"/>
    <m/>
    <m/>
    <m/>
  </r>
  <r>
    <s v="TRZ-94735-865"/>
    <d v="2019-02-05T00:00:00"/>
    <x v="0"/>
    <s v="54462-58311-YF"/>
    <s v="L-M-0.5"/>
    <n v="4"/>
    <n v="8.73"/>
    <n v="34.92"/>
    <x v="1"/>
    <x v="0"/>
    <x v="3"/>
    <x v="689"/>
    <s v="Ballina"/>
    <x v="1"/>
    <x v="0"/>
    <m/>
    <m/>
    <m/>
  </r>
  <r>
    <s v="UDB-09651-780"/>
    <d v="2020-08-31T00:00:00"/>
    <x v="3"/>
    <s v="90767-92589-LV"/>
    <s v="E-D-0.5"/>
    <n v="2"/>
    <n v="7.29"/>
    <n v="14.58"/>
    <x v="1"/>
    <x v="2"/>
    <x v="1"/>
    <x v="690"/>
    <s v="Richmond"/>
    <x v="0"/>
    <x v="1"/>
    <m/>
    <m/>
    <m/>
  </r>
  <r>
    <s v="EHJ-82097-549"/>
    <d v="2021-01-13T00:00:00"/>
    <x v="1"/>
    <s v="27517-43747-YD"/>
    <s v="R-D-0.2"/>
    <n v="2"/>
    <n v="2.6849999999999996"/>
    <n v="5.3699999999999992"/>
    <x v="3"/>
    <x v="2"/>
    <x v="0"/>
    <x v="691"/>
    <s v="Glasnevin"/>
    <x v="1"/>
    <x v="0"/>
    <m/>
    <m/>
    <m/>
  </r>
  <r>
    <s v="ZFR-79447-696"/>
    <d v="2021-03-22T00:00:00"/>
    <x v="1"/>
    <s v="77828-66867-KH"/>
    <s v="R-M-0.5"/>
    <n v="1"/>
    <n v="5.97"/>
    <n v="5.97"/>
    <x v="1"/>
    <x v="0"/>
    <x v="0"/>
    <x v="692"/>
    <s v="Fort Worth"/>
    <x v="0"/>
    <x v="0"/>
    <m/>
    <m/>
    <m/>
  </r>
  <r>
    <s v="NUU-03893-975"/>
    <d v="2020-01-17T00:00:00"/>
    <x v="3"/>
    <s v="41054-59693-XE"/>
    <s v="L-L-0.5"/>
    <n v="2"/>
    <n v="9.51"/>
    <n v="19.02"/>
    <x v="1"/>
    <x v="1"/>
    <x v="3"/>
    <x v="693"/>
    <s v="Brooklyn"/>
    <x v="0"/>
    <x v="1"/>
    <m/>
    <m/>
    <m/>
  </r>
  <r>
    <s v="GVG-59542-307"/>
    <d v="2019-07-02T00:00:00"/>
    <x v="0"/>
    <s v="26314-66792-VP"/>
    <s v="E-M-1"/>
    <n v="2"/>
    <n v="13.75"/>
    <n v="27.5"/>
    <x v="0"/>
    <x v="0"/>
    <x v="1"/>
    <x v="694"/>
    <s v="Fort Worth"/>
    <x v="0"/>
    <x v="0"/>
    <m/>
    <m/>
    <m/>
  </r>
  <r>
    <s v="YLY-35287-172"/>
    <d v="2022-05-23T00:00:00"/>
    <x v="2"/>
    <s v="69410-04668-MA"/>
    <s v="A-D-0.5"/>
    <n v="5"/>
    <n v="5.97"/>
    <n v="29.849999999999998"/>
    <x v="1"/>
    <x v="2"/>
    <x v="2"/>
    <x v="695"/>
    <s v="Phoenix"/>
    <x v="0"/>
    <x v="1"/>
    <m/>
    <m/>
    <m/>
  </r>
  <r>
    <s v="DCI-96254-548"/>
    <d v="2022-06-14T00:00:00"/>
    <x v="2"/>
    <s v="94091-86957-HX"/>
    <s v="A-D-0.2"/>
    <n v="6"/>
    <n v="2.9849999999999999"/>
    <n v="17.91"/>
    <x v="3"/>
    <x v="2"/>
    <x v="2"/>
    <x v="636"/>
    <s v="Beaumont"/>
    <x v="1"/>
    <x v="1"/>
    <m/>
    <m/>
    <m/>
  </r>
  <r>
    <s v="KHZ-26264-253"/>
    <d v="2021-07-20T00:00:00"/>
    <x v="1"/>
    <s v="24972-55878-KX"/>
    <s v="L-L-0.2"/>
    <n v="6"/>
    <n v="4.7549999999999999"/>
    <n v="28.53"/>
    <x v="3"/>
    <x v="1"/>
    <x v="3"/>
    <x v="696"/>
    <s v="Dallas"/>
    <x v="0"/>
    <x v="1"/>
    <m/>
    <m/>
    <m/>
  </r>
  <r>
    <s v="AAQ-13644-699"/>
    <d v="2022-06-03T00:00:00"/>
    <x v="2"/>
    <s v="46296-42617-OQ"/>
    <s v="R-D-1"/>
    <n v="4"/>
    <n v="8.9499999999999993"/>
    <n v="35.799999999999997"/>
    <x v="0"/>
    <x v="2"/>
    <x v="0"/>
    <x v="697"/>
    <s v="Asheville"/>
    <x v="0"/>
    <x v="0"/>
    <m/>
    <m/>
    <m/>
  </r>
  <r>
    <s v="LWL-68108-794"/>
    <d v="2020-05-26T00:00:00"/>
    <x v="3"/>
    <s v="44494-89923-UW"/>
    <s v="A-D-0.5"/>
    <n v="3"/>
    <n v="5.97"/>
    <n v="17.91"/>
    <x v="1"/>
    <x v="2"/>
    <x v="2"/>
    <x v="698"/>
    <s v="Billings"/>
    <x v="0"/>
    <x v="0"/>
    <m/>
    <m/>
    <m/>
  </r>
  <r>
    <s v="JQT-14347-517"/>
    <d v="2019-07-26T00:00:00"/>
    <x v="0"/>
    <s v="11621-09964-ID"/>
    <s v="R-D-1"/>
    <n v="1"/>
    <n v="8.9499999999999993"/>
    <n v="8.9499999999999993"/>
    <x v="0"/>
    <x v="2"/>
    <x v="0"/>
    <x v="699"/>
    <s v="Saint Louis"/>
    <x v="0"/>
    <x v="1"/>
    <m/>
    <m/>
    <m/>
  </r>
  <r>
    <s v="BMM-86471-923"/>
    <d v="2020-10-22T00:00:00"/>
    <x v="3"/>
    <s v="76319-80715-II"/>
    <s v="L-D-2.5"/>
    <n v="1"/>
    <n v="29.784999999999997"/>
    <n v="29.784999999999997"/>
    <x v="2"/>
    <x v="2"/>
    <x v="3"/>
    <x v="700"/>
    <s v="Independence"/>
    <x v="0"/>
    <x v="0"/>
    <m/>
    <m/>
    <m/>
  </r>
  <r>
    <s v="IXU-67272-326"/>
    <d v="2020-12-24T00:00:00"/>
    <x v="3"/>
    <s v="91654-79216-IC"/>
    <s v="E-L-0.5"/>
    <n v="5"/>
    <n v="8.91"/>
    <n v="44.55"/>
    <x v="1"/>
    <x v="1"/>
    <x v="1"/>
    <x v="701"/>
    <s v="Greensboro"/>
    <x v="0"/>
    <x v="1"/>
    <m/>
    <m/>
    <m/>
  </r>
  <r>
    <s v="ITE-28312-615"/>
    <d v="2019-09-06T00:00:00"/>
    <x v="0"/>
    <s v="56450-21890-HK"/>
    <s v="E-L-1"/>
    <n v="6"/>
    <n v="14.85"/>
    <n v="89.1"/>
    <x v="0"/>
    <x v="1"/>
    <x v="1"/>
    <x v="702"/>
    <s v="Monroe"/>
    <x v="0"/>
    <x v="0"/>
    <m/>
    <m/>
    <m/>
  </r>
  <r>
    <s v="ZHQ-30471-635"/>
    <d v="2019-04-08T00:00:00"/>
    <x v="0"/>
    <s v="40600-58915-WZ"/>
    <s v="L-M-0.5"/>
    <n v="5"/>
    <n v="8.73"/>
    <n v="43.650000000000006"/>
    <x v="1"/>
    <x v="0"/>
    <x v="3"/>
    <x v="703"/>
    <s v="Halton"/>
    <x v="2"/>
    <x v="1"/>
    <m/>
    <m/>
    <m/>
  </r>
  <r>
    <s v="LTP-31133-134"/>
    <d v="2022-01-26T00:00:00"/>
    <x v="2"/>
    <s v="66527-94478-PB"/>
    <s v="A-L-0.5"/>
    <n v="3"/>
    <n v="7.77"/>
    <n v="23.31"/>
    <x v="1"/>
    <x v="1"/>
    <x v="2"/>
    <x v="704"/>
    <s v="Fort Worth"/>
    <x v="0"/>
    <x v="1"/>
    <m/>
    <m/>
    <m/>
  </r>
  <r>
    <s v="ZVQ-26122-859"/>
    <d v="2019-11-28T00:00:00"/>
    <x v="0"/>
    <s v="77154-45038-IH"/>
    <s v="A-L-2.5"/>
    <n v="6"/>
    <n v="29.784999999999997"/>
    <n v="178.70999999999998"/>
    <x v="2"/>
    <x v="1"/>
    <x v="2"/>
    <x v="705"/>
    <s v="Fargo"/>
    <x v="0"/>
    <x v="0"/>
    <m/>
    <m/>
    <m/>
  </r>
  <r>
    <s v="MIU-01481-194"/>
    <d v="2019-07-21T00:00:00"/>
    <x v="0"/>
    <s v="08439-55669-AI"/>
    <s v="R-M-1"/>
    <n v="6"/>
    <n v="9.9499999999999993"/>
    <n v="59.699999999999996"/>
    <x v="0"/>
    <x v="0"/>
    <x v="0"/>
    <x v="706"/>
    <s v="Garland"/>
    <x v="0"/>
    <x v="0"/>
    <m/>
    <m/>
    <m/>
  </r>
  <r>
    <s v="MIU-01481-194"/>
    <d v="2019-07-21T00:00:00"/>
    <x v="0"/>
    <s v="08439-55669-AI"/>
    <s v="A-L-0.5"/>
    <n v="2"/>
    <n v="7.77"/>
    <n v="15.54"/>
    <x v="1"/>
    <x v="1"/>
    <x v="2"/>
    <x v="706"/>
    <s v="Garland"/>
    <x v="0"/>
    <x v="0"/>
    <m/>
    <m/>
    <m/>
  </r>
  <r>
    <s v="UEA-72681-629"/>
    <d v="2021-03-12T00:00:00"/>
    <x v="1"/>
    <s v="24972-55878-KX"/>
    <s v="A-L-2.5"/>
    <n v="3"/>
    <n v="29.784999999999997"/>
    <n v="89.35499999999999"/>
    <x v="2"/>
    <x v="1"/>
    <x v="2"/>
    <x v="696"/>
    <s v="Dallas"/>
    <x v="0"/>
    <x v="1"/>
    <m/>
    <m/>
    <m/>
  </r>
  <r>
    <s v="CVE-15042-481"/>
    <d v="2022-01-01T00:00:00"/>
    <x v="2"/>
    <s v="24972-55878-KX"/>
    <s v="R-L-1"/>
    <n v="2"/>
    <n v="11.95"/>
    <n v="23.9"/>
    <x v="0"/>
    <x v="1"/>
    <x v="0"/>
    <x v="696"/>
    <s v="Dallas"/>
    <x v="0"/>
    <x v="1"/>
    <m/>
    <m/>
    <m/>
  </r>
  <r>
    <s v="EJA-79176-833"/>
    <d v="2020-03-22T00:00:00"/>
    <x v="3"/>
    <s v="91509-62250-GN"/>
    <s v="R-M-2.5"/>
    <n v="6"/>
    <n v="22.884999999999998"/>
    <n v="137.31"/>
    <x v="2"/>
    <x v="0"/>
    <x v="0"/>
    <x v="707"/>
    <s v="Birmingham"/>
    <x v="2"/>
    <x v="1"/>
    <m/>
    <m/>
    <m/>
  </r>
  <r>
    <s v="AHQ-40440-522"/>
    <d v="2020-09-18T00:00:00"/>
    <x v="3"/>
    <s v="83833-46106-ZC"/>
    <s v="A-D-1"/>
    <n v="1"/>
    <n v="9.9499999999999993"/>
    <n v="9.9499999999999993"/>
    <x v="0"/>
    <x v="2"/>
    <x v="2"/>
    <x v="708"/>
    <s v="Springfield"/>
    <x v="0"/>
    <x v="1"/>
    <m/>
    <m/>
    <m/>
  </r>
  <r>
    <s v="TID-21626-411"/>
    <d v="2019-01-03T00:00:00"/>
    <x v="0"/>
    <s v="19383-33606-PW"/>
    <s v="R-L-0.5"/>
    <n v="3"/>
    <n v="7.169999999999999"/>
    <n v="21.509999999999998"/>
    <x v="1"/>
    <x v="1"/>
    <x v="0"/>
    <x v="709"/>
    <s v="Littleton"/>
    <x v="0"/>
    <x v="1"/>
    <m/>
    <m/>
    <m/>
  </r>
  <r>
    <s v="RSR-96390-187"/>
    <d v="2021-09-29T00:00:00"/>
    <x v="1"/>
    <s v="67052-76184-CB"/>
    <s v="E-M-1"/>
    <n v="6"/>
    <n v="13.75"/>
    <n v="82.5"/>
    <x v="0"/>
    <x v="0"/>
    <x v="1"/>
    <x v="710"/>
    <s v="Baltimore"/>
    <x v="0"/>
    <x v="1"/>
    <m/>
    <m/>
    <m/>
  </r>
  <r>
    <s v="BZE-96093-118"/>
    <d v="2021-10-19T00:00:00"/>
    <x v="1"/>
    <s v="43452-18035-DH"/>
    <s v="L-M-0.2"/>
    <n v="2"/>
    <n v="4.3650000000000002"/>
    <n v="8.73"/>
    <x v="3"/>
    <x v="0"/>
    <x v="3"/>
    <x v="711"/>
    <s v="Moycullen"/>
    <x v="1"/>
    <x v="1"/>
    <m/>
    <m/>
    <m/>
  </r>
  <r>
    <s v="LOU-41819-242"/>
    <d v="2022-07-14T00:00:00"/>
    <x v="2"/>
    <s v="88060-50676-MV"/>
    <s v="R-M-1"/>
    <n v="2"/>
    <n v="9.9499999999999993"/>
    <n v="19.899999999999999"/>
    <x v="0"/>
    <x v="0"/>
    <x v="0"/>
    <x v="712"/>
    <s v="Fort Lauderdale"/>
    <x v="0"/>
    <x v="0"/>
    <m/>
    <m/>
    <m/>
  </r>
  <r>
    <s v="FND-99527-640"/>
    <d v="2021-07-19T00:00:00"/>
    <x v="1"/>
    <s v="89574-96203-EP"/>
    <s v="E-L-0.5"/>
    <n v="2"/>
    <n v="8.91"/>
    <n v="17.82"/>
    <x v="1"/>
    <x v="1"/>
    <x v="1"/>
    <x v="713"/>
    <s v="San Diego"/>
    <x v="0"/>
    <x v="0"/>
    <m/>
    <m/>
    <m/>
  </r>
  <r>
    <s v="ASG-27179-958"/>
    <d v="2021-12-10T00:00:00"/>
    <x v="1"/>
    <s v="12607-75113-UV"/>
    <s v="A-M-0.5"/>
    <n v="3"/>
    <n v="6.75"/>
    <n v="20.25"/>
    <x v="1"/>
    <x v="0"/>
    <x v="2"/>
    <x v="714"/>
    <s v="Dallas"/>
    <x v="0"/>
    <x v="1"/>
    <m/>
    <m/>
    <m/>
  </r>
  <r>
    <s v="YKX-23510-272"/>
    <d v="2019-03-17T00:00:00"/>
    <x v="0"/>
    <s v="56991-05510-PR"/>
    <s v="A-L-2.5"/>
    <n v="2"/>
    <n v="29.784999999999997"/>
    <n v="59.569999999999993"/>
    <x v="2"/>
    <x v="1"/>
    <x v="2"/>
    <x v="715"/>
    <s v="Joliet"/>
    <x v="0"/>
    <x v="1"/>
    <m/>
    <m/>
    <m/>
  </r>
  <r>
    <s v="FSA-98650-921"/>
    <d v="2020-02-28T00:00:00"/>
    <x v="3"/>
    <s v="01841-48191-NL"/>
    <s v="L-L-0.5"/>
    <n v="2"/>
    <n v="9.51"/>
    <n v="19.02"/>
    <x v="1"/>
    <x v="1"/>
    <x v="3"/>
    <x v="716"/>
    <s v="Dayton"/>
    <x v="0"/>
    <x v="0"/>
    <m/>
    <m/>
    <m/>
  </r>
  <r>
    <s v="ZUR-55774-294"/>
    <d v="2020-06-03T00:00:00"/>
    <x v="3"/>
    <s v="33269-10023-CO"/>
    <s v="L-D-1"/>
    <n v="6"/>
    <n v="12.95"/>
    <n v="77.699999999999989"/>
    <x v="0"/>
    <x v="2"/>
    <x v="3"/>
    <x v="717"/>
    <s v="Clearwater"/>
    <x v="0"/>
    <x v="0"/>
    <m/>
    <m/>
    <m/>
  </r>
  <r>
    <s v="FUO-99821-974"/>
    <d v="2020-02-22T00:00:00"/>
    <x v="3"/>
    <s v="31245-81098-PJ"/>
    <s v="E-M-1"/>
    <n v="3"/>
    <n v="13.75"/>
    <n v="41.25"/>
    <x v="0"/>
    <x v="0"/>
    <x v="1"/>
    <x v="718"/>
    <s v="Minneapolis"/>
    <x v="0"/>
    <x v="1"/>
    <m/>
    <m/>
    <m/>
  </r>
  <r>
    <s v="YVH-19865-819"/>
    <d v="2019-11-09T00:00:00"/>
    <x v="0"/>
    <s v="08946-56610-IH"/>
    <s v="L-L-2.5"/>
    <n v="4"/>
    <n v="36.454999999999998"/>
    <n v="145.82"/>
    <x v="2"/>
    <x v="1"/>
    <x v="3"/>
    <x v="719"/>
    <s v="Lawrenceville"/>
    <x v="0"/>
    <x v="1"/>
    <m/>
    <m/>
    <m/>
  </r>
  <r>
    <s v="NNF-47422-501"/>
    <d v="2020-03-07T00:00:00"/>
    <x v="3"/>
    <s v="20260-32948-EB"/>
    <s v="E-L-0.2"/>
    <n v="6"/>
    <n v="4.4550000000000001"/>
    <n v="26.73"/>
    <x v="3"/>
    <x v="1"/>
    <x v="1"/>
    <x v="720"/>
    <s v="Malahide"/>
    <x v="1"/>
    <x v="1"/>
    <m/>
    <m/>
    <m/>
  </r>
  <r>
    <s v="RJI-71409-490"/>
    <d v="2021-04-26T00:00:00"/>
    <x v="1"/>
    <s v="31613-41626-KX"/>
    <s v="L-M-0.5"/>
    <n v="5"/>
    <n v="8.73"/>
    <n v="43.650000000000006"/>
    <x v="1"/>
    <x v="0"/>
    <x v="3"/>
    <x v="721"/>
    <s v="Tampa"/>
    <x v="0"/>
    <x v="0"/>
    <m/>
    <m/>
    <m/>
  </r>
  <r>
    <s v="UZL-46108-213"/>
    <d v="2021-11-11T00:00:00"/>
    <x v="1"/>
    <s v="75961-20170-RD"/>
    <s v="L-L-1"/>
    <n v="2"/>
    <n v="15.85"/>
    <n v="31.7"/>
    <x v="0"/>
    <x v="1"/>
    <x v="3"/>
    <x v="722"/>
    <s v="Nashville"/>
    <x v="0"/>
    <x v="1"/>
    <m/>
    <m/>
    <m/>
  </r>
  <r>
    <s v="AOX-44467-109"/>
    <d v="2021-06-15T00:00:00"/>
    <x v="1"/>
    <s v="72524-06410-KD"/>
    <s v="A-D-2.5"/>
    <n v="1"/>
    <n v="22.884999999999998"/>
    <n v="22.884999999999998"/>
    <x v="2"/>
    <x v="2"/>
    <x v="2"/>
    <x v="723"/>
    <s v="Miami"/>
    <x v="0"/>
    <x v="1"/>
    <m/>
    <m/>
    <m/>
  </r>
  <r>
    <s v="TZD-67261-174"/>
    <d v="2020-02-27T00:00:00"/>
    <x v="3"/>
    <s v="01841-48191-NL"/>
    <s v="E-D-2.5"/>
    <n v="1"/>
    <n v="27.945"/>
    <n v="27.945"/>
    <x v="2"/>
    <x v="2"/>
    <x v="1"/>
    <x v="716"/>
    <s v="Dayton"/>
    <x v="0"/>
    <x v="0"/>
    <m/>
    <m/>
    <m/>
  </r>
  <r>
    <s v="TBU-64277-625"/>
    <d v="2021-04-19T00:00:00"/>
    <x v="1"/>
    <s v="98918-34330-GY"/>
    <s v="E-M-1"/>
    <n v="6"/>
    <n v="13.75"/>
    <n v="82.5"/>
    <x v="0"/>
    <x v="0"/>
    <x v="1"/>
    <x v="724"/>
    <s v="Chicago"/>
    <x v="0"/>
    <x v="0"/>
    <m/>
    <m/>
    <m/>
  </r>
  <r>
    <s v="TYP-85767-944"/>
    <d v="2022-07-29T00:00:00"/>
    <x v="2"/>
    <s v="51497-50894-WU"/>
    <s v="R-M-2.5"/>
    <n v="2"/>
    <n v="22.884999999999998"/>
    <n v="45.769999999999996"/>
    <x v="2"/>
    <x v="0"/>
    <x v="0"/>
    <x v="725"/>
    <s v="Arklow"/>
    <x v="1"/>
    <x v="0"/>
    <m/>
    <m/>
    <m/>
  </r>
  <r>
    <s v="GTT-73214-334"/>
    <d v="2019-01-20T00:00:00"/>
    <x v="0"/>
    <s v="98636-90072-YE"/>
    <s v="A-L-1"/>
    <n v="6"/>
    <n v="12.95"/>
    <n v="77.699999999999989"/>
    <x v="0"/>
    <x v="1"/>
    <x v="2"/>
    <x v="726"/>
    <s v="Richmond"/>
    <x v="0"/>
    <x v="1"/>
    <m/>
    <m/>
    <m/>
  </r>
  <r>
    <s v="WAI-89905-069"/>
    <d v="2022-02-21T00:00:00"/>
    <x v="2"/>
    <s v="47011-57815-HJ"/>
    <s v="A-L-0.5"/>
    <n v="3"/>
    <n v="7.77"/>
    <n v="23.31"/>
    <x v="1"/>
    <x v="1"/>
    <x v="2"/>
    <x v="727"/>
    <s v="Olympia"/>
    <x v="0"/>
    <x v="1"/>
    <m/>
    <m/>
    <m/>
  </r>
  <r>
    <s v="OJL-96844-459"/>
    <d v="2020-05-03T00:00:00"/>
    <x v="3"/>
    <s v="61253-98356-VD"/>
    <s v="L-L-0.2"/>
    <n v="5"/>
    <n v="4.7549999999999999"/>
    <n v="23.774999999999999"/>
    <x v="3"/>
    <x v="1"/>
    <x v="3"/>
    <x v="728"/>
    <s v="Arlington"/>
    <x v="0"/>
    <x v="0"/>
    <m/>
    <m/>
    <m/>
  </r>
  <r>
    <s v="VGI-33205-360"/>
    <d v="2019-03-21T00:00:00"/>
    <x v="0"/>
    <s v="96762-10814-DA"/>
    <s v="L-M-0.5"/>
    <n v="6"/>
    <n v="8.73"/>
    <n v="52.38"/>
    <x v="1"/>
    <x v="0"/>
    <x v="3"/>
    <x v="729"/>
    <s v="Twyford"/>
    <x v="2"/>
    <x v="0"/>
    <m/>
    <m/>
    <m/>
  </r>
  <r>
    <s v="PCA-14081-576"/>
    <d v="2019-06-13T00:00:00"/>
    <x v="0"/>
    <s v="63112-10870-LC"/>
    <s v="R-L-0.2"/>
    <n v="5"/>
    <n v="3.5849999999999995"/>
    <n v="17.924999999999997"/>
    <x v="3"/>
    <x v="1"/>
    <x v="0"/>
    <x v="730"/>
    <s v="Roanoke"/>
    <x v="0"/>
    <x v="1"/>
    <m/>
    <m/>
    <m/>
  </r>
  <r>
    <s v="SCS-67069-962"/>
    <d v="2020-06-05T00:00:00"/>
    <x v="3"/>
    <s v="21403-49423-PD"/>
    <s v="A-L-2.5"/>
    <n v="5"/>
    <n v="29.784999999999997"/>
    <n v="148.92499999999998"/>
    <x v="2"/>
    <x v="1"/>
    <x v="2"/>
    <x v="731"/>
    <s v="New Hyde Park"/>
    <x v="0"/>
    <x v="1"/>
    <m/>
    <m/>
    <m/>
  </r>
  <r>
    <s v="BDM-03174-485"/>
    <d v="2019-03-16T00:00:00"/>
    <x v="0"/>
    <s v="29581-13303-VB"/>
    <s v="R-L-0.5"/>
    <n v="4"/>
    <n v="7.169999999999999"/>
    <n v="28.679999999999996"/>
    <x v="1"/>
    <x v="1"/>
    <x v="0"/>
    <x v="732"/>
    <s v="Anaheim"/>
    <x v="0"/>
    <x v="1"/>
    <m/>
    <m/>
    <m/>
  </r>
  <r>
    <s v="UJV-32333-364"/>
    <d v="2021-12-03T00:00:00"/>
    <x v="1"/>
    <s v="86110-83695-YS"/>
    <s v="L-L-0.5"/>
    <n v="1"/>
    <n v="9.51"/>
    <n v="9.51"/>
    <x v="1"/>
    <x v="1"/>
    <x v="3"/>
    <x v="733"/>
    <s v="Lexington"/>
    <x v="0"/>
    <x v="1"/>
    <m/>
    <m/>
    <m/>
  </r>
  <r>
    <s v="FLI-11493-954"/>
    <d v="2022-07-09T00:00:00"/>
    <x v="2"/>
    <s v="80454-42225-FT"/>
    <s v="A-L-0.5"/>
    <n v="4"/>
    <n v="7.77"/>
    <n v="31.08"/>
    <x v="1"/>
    <x v="1"/>
    <x v="2"/>
    <x v="734"/>
    <s v="Tampa"/>
    <x v="0"/>
    <x v="1"/>
    <m/>
    <m/>
    <m/>
  </r>
  <r>
    <s v="IWL-13117-537"/>
    <d v="2020-04-29T00:00:00"/>
    <x v="3"/>
    <s v="29129-60664-KO"/>
    <s v="R-D-0.2"/>
    <n v="3"/>
    <n v="2.6849999999999996"/>
    <n v="8.0549999999999997"/>
    <x v="3"/>
    <x v="2"/>
    <x v="0"/>
    <x v="735"/>
    <s v="San Jose"/>
    <x v="0"/>
    <x v="0"/>
    <m/>
    <m/>
    <m/>
  </r>
  <r>
    <s v="OAM-76916-748"/>
    <d v="2022-01-27T00:00:00"/>
    <x v="2"/>
    <s v="63025-62939-AN"/>
    <s v="E-D-1"/>
    <n v="3"/>
    <n v="12.15"/>
    <n v="36.450000000000003"/>
    <x v="0"/>
    <x v="2"/>
    <x v="1"/>
    <x v="736"/>
    <s v="Washington"/>
    <x v="0"/>
    <x v="0"/>
    <m/>
    <m/>
    <m/>
  </r>
  <r>
    <s v="UMB-11223-710"/>
    <d v="2021-02-13T00:00:00"/>
    <x v="1"/>
    <s v="49012-12987-QT"/>
    <s v="R-D-0.2"/>
    <n v="6"/>
    <n v="2.6849999999999996"/>
    <n v="16.11"/>
    <x v="3"/>
    <x v="2"/>
    <x v="0"/>
    <x v="737"/>
    <s v="Daingean"/>
    <x v="1"/>
    <x v="1"/>
    <m/>
    <m/>
    <m/>
  </r>
  <r>
    <s v="LXR-09892-726"/>
    <d v="2020-07-13T00:00:00"/>
    <x v="3"/>
    <s v="50924-94200-SQ"/>
    <s v="R-D-2.5"/>
    <n v="2"/>
    <n v="20.584999999999997"/>
    <n v="41.169999999999995"/>
    <x v="2"/>
    <x v="2"/>
    <x v="0"/>
    <x v="738"/>
    <s v="Olympia"/>
    <x v="0"/>
    <x v="0"/>
    <m/>
    <m/>
    <m/>
  </r>
  <r>
    <s v="QXX-89943-393"/>
    <d v="2020-03-12T00:00:00"/>
    <x v="3"/>
    <s v="15673-18812-IU"/>
    <s v="R-D-0.2"/>
    <n v="4"/>
    <n v="2.6849999999999996"/>
    <n v="10.739999999999998"/>
    <x v="3"/>
    <x v="2"/>
    <x v="0"/>
    <x v="739"/>
    <s v="Mesquite"/>
    <x v="0"/>
    <x v="1"/>
    <m/>
    <m/>
    <m/>
  </r>
  <r>
    <s v="WVS-57822-366"/>
    <d v="2020-05-04T00:00:00"/>
    <x v="3"/>
    <s v="52151-75971-YY"/>
    <s v="E-M-2.5"/>
    <n v="4"/>
    <n v="31.624999999999996"/>
    <n v="126.49999999999999"/>
    <x v="2"/>
    <x v="0"/>
    <x v="1"/>
    <x v="740"/>
    <s v="Sacramento"/>
    <x v="0"/>
    <x v="1"/>
    <m/>
    <m/>
    <m/>
  </r>
  <r>
    <s v="CLJ-23403-689"/>
    <d v="2021-04-03T00:00:00"/>
    <x v="1"/>
    <s v="19413-02045-CG"/>
    <s v="R-L-1"/>
    <n v="2"/>
    <n v="11.95"/>
    <n v="23.9"/>
    <x v="0"/>
    <x v="1"/>
    <x v="0"/>
    <x v="741"/>
    <s v="Newton"/>
    <x v="2"/>
    <x v="1"/>
    <m/>
    <m/>
    <m/>
  </r>
  <r>
    <s v="XNU-83276-288"/>
    <d v="2022-06-01T00:00:00"/>
    <x v="2"/>
    <s v="98185-92775-KT"/>
    <s v="R-M-0.5"/>
    <n v="1"/>
    <n v="5.97"/>
    <n v="5.97"/>
    <x v="1"/>
    <x v="0"/>
    <x v="0"/>
    <x v="742"/>
    <s v="Monticello"/>
    <x v="0"/>
    <x v="1"/>
    <m/>
    <m/>
    <m/>
  </r>
  <r>
    <s v="YOG-94666-679"/>
    <d v="2021-02-14T00:00:00"/>
    <x v="1"/>
    <s v="86991-53901-AT"/>
    <s v="L-D-0.2"/>
    <n v="2"/>
    <n v="3.8849999999999998"/>
    <n v="7.77"/>
    <x v="3"/>
    <x v="2"/>
    <x v="3"/>
    <x v="743"/>
    <s v="Kinloch"/>
    <x v="2"/>
    <x v="0"/>
    <m/>
    <m/>
    <m/>
  </r>
  <r>
    <s v="KHG-33953-115"/>
    <d v="2021-12-13T00:00:00"/>
    <x v="1"/>
    <s v="78226-97287-JI"/>
    <s v="L-D-0.5"/>
    <n v="3"/>
    <n v="7.77"/>
    <n v="23.31"/>
    <x v="1"/>
    <x v="2"/>
    <x v="3"/>
    <x v="744"/>
    <s v="Balrothery"/>
    <x v="1"/>
    <x v="1"/>
    <m/>
    <m/>
    <m/>
  </r>
  <r>
    <s v="MHD-95615-696"/>
    <d v="2020-02-07T00:00:00"/>
    <x v="3"/>
    <s v="27930-59250-JT"/>
    <s v="R-L-2.5"/>
    <n v="5"/>
    <n v="27.484999999999996"/>
    <n v="137.42499999999998"/>
    <x v="2"/>
    <x v="1"/>
    <x v="0"/>
    <x v="745"/>
    <s v="Houston"/>
    <x v="0"/>
    <x v="1"/>
    <m/>
    <m/>
    <m/>
  </r>
  <r>
    <s v="HBH-64794-080"/>
    <d v="2021-02-08T00:00:00"/>
    <x v="1"/>
    <s v="40560-18556-YE"/>
    <s v="R-D-0.2"/>
    <n v="3"/>
    <n v="2.6849999999999996"/>
    <n v="8.0549999999999997"/>
    <x v="3"/>
    <x v="2"/>
    <x v="0"/>
    <x v="746"/>
    <s v="El Paso"/>
    <x v="0"/>
    <x v="0"/>
    <m/>
    <m/>
    <m/>
  </r>
  <r>
    <s v="CNJ-56058-223"/>
    <d v="2020-08-11T00:00:00"/>
    <x v="3"/>
    <s v="40780-22081-LX"/>
    <s v="L-L-0.5"/>
    <n v="3"/>
    <n v="9.51"/>
    <n v="28.53"/>
    <x v="1"/>
    <x v="1"/>
    <x v="3"/>
    <x v="747"/>
    <s v="Largo"/>
    <x v="0"/>
    <x v="1"/>
    <m/>
    <m/>
    <m/>
  </r>
  <r>
    <s v="KHO-27106-786"/>
    <d v="2020-10-10T00:00:00"/>
    <x v="3"/>
    <s v="01603-43789-TN"/>
    <s v="A-M-1"/>
    <n v="6"/>
    <n v="11.25"/>
    <n v="67.5"/>
    <x v="0"/>
    <x v="0"/>
    <x v="2"/>
    <x v="748"/>
    <s v="Foxrock"/>
    <x v="1"/>
    <x v="0"/>
    <m/>
    <m/>
    <m/>
  </r>
  <r>
    <s v="KHO-27106-786"/>
    <d v="2020-10-10T00:00:00"/>
    <x v="3"/>
    <s v="01603-43789-TN"/>
    <s v="L-D-2.5"/>
    <n v="6"/>
    <n v="29.784999999999997"/>
    <n v="178.70999999999998"/>
    <x v="2"/>
    <x v="2"/>
    <x v="3"/>
    <x v="748"/>
    <s v="Foxrock"/>
    <x v="1"/>
    <x v="0"/>
    <m/>
    <m/>
    <m/>
  </r>
  <r>
    <s v="YAC-50329-982"/>
    <d v="2020-12-08T00:00:00"/>
    <x v="3"/>
    <s v="75419-92838-TI"/>
    <s v="E-M-2.5"/>
    <n v="1"/>
    <n v="31.624999999999996"/>
    <n v="31.624999999999996"/>
    <x v="2"/>
    <x v="0"/>
    <x v="1"/>
    <x v="749"/>
    <s v="Oklahoma City"/>
    <x v="0"/>
    <x v="0"/>
    <m/>
    <m/>
    <m/>
  </r>
  <r>
    <s v="VVL-95291-039"/>
    <d v="2019-04-18T00:00:00"/>
    <x v="0"/>
    <s v="96516-97464-MF"/>
    <s v="E-L-0.2"/>
    <n v="2"/>
    <n v="4.4550000000000001"/>
    <n v="8.91"/>
    <x v="3"/>
    <x v="1"/>
    <x v="1"/>
    <x v="750"/>
    <s v="Washington"/>
    <x v="0"/>
    <x v="1"/>
    <m/>
    <m/>
    <m/>
  </r>
  <r>
    <s v="VUT-20974-364"/>
    <d v="2021-01-04T00:00:00"/>
    <x v="1"/>
    <s v="90285-56295-PO"/>
    <s v="R-M-0.5"/>
    <n v="6"/>
    <n v="5.97"/>
    <n v="35.82"/>
    <x v="1"/>
    <x v="0"/>
    <x v="0"/>
    <x v="751"/>
    <s v="Atlanta"/>
    <x v="0"/>
    <x v="1"/>
    <m/>
    <m/>
    <m/>
  </r>
  <r>
    <s v="SFC-34054-213"/>
    <d v="2019-03-10T00:00:00"/>
    <x v="0"/>
    <s v="08100-71102-HQ"/>
    <s v="L-L-0.5"/>
    <n v="4"/>
    <n v="9.51"/>
    <n v="38.04"/>
    <x v="1"/>
    <x v="1"/>
    <x v="3"/>
    <x v="752"/>
    <s v="Castlebridge"/>
    <x v="1"/>
    <x v="1"/>
    <m/>
    <m/>
    <m/>
  </r>
  <r>
    <s v="UDS-04807-593"/>
    <d v="2019-11-29T00:00:00"/>
    <x v="0"/>
    <s v="84074-28110-OV"/>
    <s v="L-D-0.5"/>
    <n v="2"/>
    <n v="7.77"/>
    <n v="15.54"/>
    <x v="1"/>
    <x v="2"/>
    <x v="3"/>
    <x v="753"/>
    <s v="Buffalo"/>
    <x v="0"/>
    <x v="1"/>
    <m/>
    <m/>
    <m/>
  </r>
  <r>
    <s v="FWE-98471-488"/>
    <d v="2022-07-19T00:00:00"/>
    <x v="2"/>
    <s v="27930-59250-JT"/>
    <s v="L-L-1"/>
    <n v="5"/>
    <n v="15.85"/>
    <n v="79.25"/>
    <x v="0"/>
    <x v="1"/>
    <x v="3"/>
    <x v="745"/>
    <s v="Houston"/>
    <x v="0"/>
    <x v="1"/>
    <m/>
    <m/>
    <m/>
  </r>
  <r>
    <s v="RAU-17060-674"/>
    <d v="2020-06-26T00:00:00"/>
    <x v="3"/>
    <s v="12747-63766-EU"/>
    <s v="L-L-0.2"/>
    <n v="1"/>
    <n v="4.7549999999999999"/>
    <n v="4.7549999999999999"/>
    <x v="3"/>
    <x v="1"/>
    <x v="3"/>
    <x v="754"/>
    <s v="Washington"/>
    <x v="0"/>
    <x v="0"/>
    <m/>
    <m/>
    <m/>
  </r>
  <r>
    <s v="AOL-13866-711"/>
    <d v="2019-02-14T00:00:00"/>
    <x v="0"/>
    <s v="83490-88357-LJ"/>
    <s v="E-M-1"/>
    <n v="4"/>
    <n v="13.75"/>
    <n v="55"/>
    <x v="0"/>
    <x v="0"/>
    <x v="1"/>
    <x v="755"/>
    <s v="Austin"/>
    <x v="0"/>
    <x v="0"/>
    <m/>
    <m/>
    <m/>
  </r>
  <r>
    <s v="NOA-79645-377"/>
    <d v="2020-11-09T00:00:00"/>
    <x v="3"/>
    <s v="53729-30320-XZ"/>
    <s v="R-D-0.5"/>
    <n v="5"/>
    <n v="5.3699999999999992"/>
    <n v="26.849999999999994"/>
    <x v="1"/>
    <x v="2"/>
    <x v="0"/>
    <x v="756"/>
    <s v="Mesa"/>
    <x v="0"/>
    <x v="1"/>
    <m/>
    <m/>
    <m/>
  </r>
  <r>
    <s v="KMS-49214-806"/>
    <d v="2019-04-30T00:00:00"/>
    <x v="0"/>
    <s v="50384-52703-LA"/>
    <s v="E-L-2.5"/>
    <n v="4"/>
    <n v="34.154999999999994"/>
    <n v="136.61999999999998"/>
    <x v="2"/>
    <x v="1"/>
    <x v="1"/>
    <x v="757"/>
    <s v="Savannah"/>
    <x v="0"/>
    <x v="1"/>
    <m/>
    <m/>
    <m/>
  </r>
  <r>
    <s v="ABK-08091-531"/>
    <d v="2020-10-30T00:00:00"/>
    <x v="3"/>
    <s v="53864-36201-FG"/>
    <s v="L-L-1"/>
    <n v="3"/>
    <n v="15.85"/>
    <n v="47.55"/>
    <x v="0"/>
    <x v="1"/>
    <x v="3"/>
    <x v="758"/>
    <s v="Albuquerque"/>
    <x v="0"/>
    <x v="0"/>
    <m/>
    <m/>
    <m/>
  </r>
  <r>
    <s v="GPT-67705-953"/>
    <d v="2019-11-12T00:00:00"/>
    <x v="0"/>
    <s v="70631-33225-MZ"/>
    <s v="A-M-0.2"/>
    <n v="5"/>
    <n v="3.375"/>
    <n v="16.875"/>
    <x v="3"/>
    <x v="0"/>
    <x v="2"/>
    <x v="759"/>
    <s v="Charlotte"/>
    <x v="0"/>
    <x v="0"/>
    <m/>
    <m/>
    <m/>
  </r>
  <r>
    <s v="JNA-21450-177"/>
    <d v="2022-02-11T00:00:00"/>
    <x v="2"/>
    <s v="54798-14109-HC"/>
    <s v="A-D-1"/>
    <n v="3"/>
    <n v="9.9499999999999993"/>
    <n v="29.849999999999998"/>
    <x v="0"/>
    <x v="2"/>
    <x v="2"/>
    <x v="760"/>
    <s v="Oklahoma City"/>
    <x v="0"/>
    <x v="0"/>
    <m/>
    <m/>
    <m/>
  </r>
  <r>
    <s v="MPQ-23421-608"/>
    <d v="2021-03-28T00:00:00"/>
    <x v="1"/>
    <s v="08023-52962-ET"/>
    <s v="E-M-0.5"/>
    <n v="5"/>
    <n v="8.25"/>
    <n v="41.25"/>
    <x v="1"/>
    <x v="0"/>
    <x v="1"/>
    <x v="761"/>
    <s v="Pensacola"/>
    <x v="0"/>
    <x v="0"/>
    <m/>
    <m/>
    <m/>
  </r>
  <r>
    <s v="NLI-63891-565"/>
    <d v="2021-12-10T00:00:00"/>
    <x v="1"/>
    <s v="41899-00283-VK"/>
    <s v="E-M-0.2"/>
    <n v="5"/>
    <n v="4.125"/>
    <n v="20.625"/>
    <x v="3"/>
    <x v="0"/>
    <x v="1"/>
    <x v="762"/>
    <s v="Washington"/>
    <x v="0"/>
    <x v="1"/>
    <m/>
    <m/>
    <m/>
  </r>
  <r>
    <s v="HHF-36647-854"/>
    <d v="2021-11-05T00:00:00"/>
    <x v="1"/>
    <s v="39011-18412-GR"/>
    <s v="A-D-2.5"/>
    <n v="6"/>
    <n v="22.884999999999998"/>
    <n v="137.31"/>
    <x v="2"/>
    <x v="2"/>
    <x v="2"/>
    <x v="763"/>
    <s v="Port Saint Lucie"/>
    <x v="0"/>
    <x v="0"/>
    <m/>
    <m/>
    <m/>
  </r>
  <r>
    <s v="SBN-16537-046"/>
    <d v="2020-02-29T00:00:00"/>
    <x v="3"/>
    <s v="60255-12579-PZ"/>
    <s v="A-D-0.2"/>
    <n v="1"/>
    <n v="2.9849999999999999"/>
    <n v="2.9849999999999999"/>
    <x v="3"/>
    <x v="2"/>
    <x v="2"/>
    <x v="764"/>
    <s v="Huntington"/>
    <x v="0"/>
    <x v="1"/>
    <m/>
    <m/>
    <m/>
  </r>
  <r>
    <s v="XZD-44484-632"/>
    <d v="2021-08-06T00:00:00"/>
    <x v="1"/>
    <s v="80541-38332-BP"/>
    <s v="E-M-1"/>
    <n v="2"/>
    <n v="13.75"/>
    <n v="27.5"/>
    <x v="0"/>
    <x v="0"/>
    <x v="1"/>
    <x v="765"/>
    <s v="Philadelphia"/>
    <x v="0"/>
    <x v="1"/>
    <m/>
    <m/>
    <m/>
  </r>
  <r>
    <s v="XZD-44484-632"/>
    <d v="2021-08-06T00:00:00"/>
    <x v="1"/>
    <s v="80541-38332-BP"/>
    <s v="A-D-0.2"/>
    <n v="2"/>
    <n v="2.9849999999999999"/>
    <n v="5.97"/>
    <x v="3"/>
    <x v="2"/>
    <x v="2"/>
    <x v="765"/>
    <s v="Philadelphia"/>
    <x v="0"/>
    <x v="1"/>
    <m/>
    <m/>
    <m/>
  </r>
  <r>
    <s v="IKQ-39946-768"/>
    <d v="2021-03-19T00:00:00"/>
    <x v="1"/>
    <s v="72778-50968-UQ"/>
    <s v="R-M-1"/>
    <n v="6"/>
    <n v="9.9499999999999993"/>
    <n v="59.699999999999996"/>
    <x v="0"/>
    <x v="0"/>
    <x v="0"/>
    <x v="766"/>
    <s v="Naples"/>
    <x v="0"/>
    <x v="1"/>
    <m/>
    <m/>
    <m/>
  </r>
  <r>
    <s v="KMB-95211-174"/>
    <d v="2021-04-16T00:00:00"/>
    <x v="1"/>
    <s v="23941-30203-MO"/>
    <s v="R-D-2.5"/>
    <n v="4"/>
    <n v="20.584999999999997"/>
    <n v="82.339999999999989"/>
    <x v="2"/>
    <x v="2"/>
    <x v="0"/>
    <x v="767"/>
    <s v="Fort Worth"/>
    <x v="0"/>
    <x v="0"/>
    <m/>
    <m/>
    <m/>
  </r>
  <r>
    <s v="QWY-99467-368"/>
    <d v="2020-11-06T00:00:00"/>
    <x v="3"/>
    <s v="96434-50068-DZ"/>
    <s v="A-D-2.5"/>
    <n v="1"/>
    <n v="22.884999999999998"/>
    <n v="22.884999999999998"/>
    <x v="2"/>
    <x v="2"/>
    <x v="2"/>
    <x v="768"/>
    <s v="Omaha"/>
    <x v="0"/>
    <x v="1"/>
    <m/>
    <m/>
    <m/>
  </r>
  <r>
    <s v="SRG-76791-614"/>
    <d v="2021-03-15T00:00:00"/>
    <x v="1"/>
    <s v="11729-74102-XB"/>
    <s v="E-L-0.5"/>
    <n v="1"/>
    <n v="8.91"/>
    <n v="8.91"/>
    <x v="1"/>
    <x v="1"/>
    <x v="1"/>
    <x v="769"/>
    <s v="Tucson"/>
    <x v="0"/>
    <x v="0"/>
    <m/>
    <m/>
    <m/>
  </r>
  <r>
    <s v="VSN-94485-621"/>
    <d v="2021-10-17T00:00:00"/>
    <x v="1"/>
    <s v="88116-12604-TE"/>
    <s v="A-D-0.2"/>
    <n v="4"/>
    <n v="2.9849999999999999"/>
    <n v="11.94"/>
    <x v="3"/>
    <x v="2"/>
    <x v="2"/>
    <x v="770"/>
    <s v="Sparks"/>
    <x v="0"/>
    <x v="1"/>
    <m/>
    <m/>
    <m/>
  </r>
  <r>
    <s v="UFZ-24348-219"/>
    <d v="2019-09-07T00:00:00"/>
    <x v="0"/>
    <s v="27930-59250-JT"/>
    <s v="L-M-2.5"/>
    <n v="3"/>
    <n v="33.464999999999996"/>
    <n v="100.39499999999998"/>
    <x v="2"/>
    <x v="0"/>
    <x v="3"/>
    <x v="745"/>
    <s v="Houston"/>
    <x v="0"/>
    <x v="1"/>
    <m/>
    <m/>
    <m/>
  </r>
  <r>
    <s v="UKS-93055-397"/>
    <d v="2022-07-13T00:00:00"/>
    <x v="2"/>
    <s v="13082-41034-PD"/>
    <s v="A-D-2.5"/>
    <n v="5"/>
    <n v="22.884999999999998"/>
    <n v="114.42499999999998"/>
    <x v="2"/>
    <x v="2"/>
    <x v="2"/>
    <x v="771"/>
    <s v="Washington"/>
    <x v="0"/>
    <x v="1"/>
    <m/>
    <m/>
    <m/>
  </r>
  <r>
    <s v="AVH-56062-335"/>
    <d v="2021-11-21T00:00:00"/>
    <x v="1"/>
    <s v="18082-74419-QH"/>
    <s v="E-M-0.5"/>
    <n v="5"/>
    <n v="8.25"/>
    <n v="41.25"/>
    <x v="1"/>
    <x v="0"/>
    <x v="1"/>
    <x v="772"/>
    <s v="Salinas"/>
    <x v="0"/>
    <x v="1"/>
    <m/>
    <m/>
    <m/>
  </r>
  <r>
    <s v="HGE-19842-613"/>
    <d v="2022-01-13T00:00:00"/>
    <x v="2"/>
    <s v="49401-45041-ZU"/>
    <s v="R-L-0.5"/>
    <n v="4"/>
    <n v="7.169999999999999"/>
    <n v="28.679999999999996"/>
    <x v="1"/>
    <x v="1"/>
    <x v="0"/>
    <x v="773"/>
    <s v="Fort Lauderdale"/>
    <x v="0"/>
    <x v="0"/>
    <m/>
    <m/>
    <m/>
  </r>
  <r>
    <s v="WBA-85905-175"/>
    <d v="2022-07-13T00:00:00"/>
    <x v="2"/>
    <s v="41252-45992-VS"/>
    <s v="L-M-0.2"/>
    <n v="1"/>
    <n v="4.3650000000000002"/>
    <n v="4.3650000000000002"/>
    <x v="3"/>
    <x v="0"/>
    <x v="3"/>
    <x v="774"/>
    <s v="El Paso"/>
    <x v="0"/>
    <x v="1"/>
    <m/>
    <m/>
    <m/>
  </r>
  <r>
    <s v="DZI-35365-596"/>
    <d v="2021-11-02T00:00:00"/>
    <x v="1"/>
    <s v="54798-14109-HC"/>
    <s v="E-M-0.2"/>
    <n v="2"/>
    <n v="4.125"/>
    <n v="8.25"/>
    <x v="3"/>
    <x v="0"/>
    <x v="1"/>
    <x v="760"/>
    <s v="Oklahoma City"/>
    <x v="0"/>
    <x v="0"/>
    <m/>
    <m/>
    <m/>
  </r>
  <r>
    <s v="XIR-88982-743"/>
    <d v="2021-07-10T00:00:00"/>
    <x v="1"/>
    <s v="00852-54571-WP"/>
    <s v="E-M-0.2"/>
    <n v="2"/>
    <n v="4.125"/>
    <n v="8.25"/>
    <x v="3"/>
    <x v="0"/>
    <x v="1"/>
    <x v="775"/>
    <s v="Alexandria"/>
    <x v="0"/>
    <x v="0"/>
    <m/>
    <m/>
    <m/>
  </r>
  <r>
    <s v="VUC-72395-865"/>
    <d v="2021-10-07T00:00:00"/>
    <x v="1"/>
    <s v="13321-57602-GK"/>
    <s v="A-D-0.5"/>
    <n v="6"/>
    <n v="5.97"/>
    <n v="35.82"/>
    <x v="1"/>
    <x v="2"/>
    <x v="2"/>
    <x v="776"/>
    <s v="Baltimore"/>
    <x v="0"/>
    <x v="0"/>
    <m/>
    <m/>
    <m/>
  </r>
  <r>
    <s v="BQJ-44755-910"/>
    <d v="2020-02-28T00:00:00"/>
    <x v="3"/>
    <s v="75006-89922-VW"/>
    <s v="E-D-2.5"/>
    <n v="6"/>
    <n v="27.945"/>
    <n v="167.67000000000002"/>
    <x v="2"/>
    <x v="2"/>
    <x v="1"/>
    <x v="777"/>
    <s v="Evansville"/>
    <x v="0"/>
    <x v="1"/>
    <m/>
    <m/>
    <m/>
  </r>
  <r>
    <s v="JKC-64636-831"/>
    <d v="2022-07-05T00:00:00"/>
    <x v="2"/>
    <s v="52098-80103-FD"/>
    <s v="A-M-2.5"/>
    <n v="2"/>
    <n v="25.874999999999996"/>
    <n v="51.749999999999993"/>
    <x v="2"/>
    <x v="0"/>
    <x v="2"/>
    <x v="778"/>
    <s v="Lawrenceville"/>
    <x v="0"/>
    <x v="0"/>
    <m/>
    <m/>
    <m/>
  </r>
  <r>
    <s v="ZKI-78561-066"/>
    <d v="2021-09-21T00:00:00"/>
    <x v="1"/>
    <s v="60121-12432-VU"/>
    <s v="A-D-0.2"/>
    <n v="3"/>
    <n v="2.9849999999999999"/>
    <n v="8.9550000000000001"/>
    <x v="3"/>
    <x v="2"/>
    <x v="2"/>
    <x v="779"/>
    <s v="Mobile"/>
    <x v="0"/>
    <x v="0"/>
    <m/>
    <m/>
    <m/>
  </r>
  <r>
    <s v="IMP-12563-728"/>
    <d v="2019-01-03T00:00:00"/>
    <x v="0"/>
    <s v="68346-14810-UA"/>
    <s v="E-L-0.5"/>
    <n v="6"/>
    <n v="8.91"/>
    <n v="53.46"/>
    <x v="1"/>
    <x v="1"/>
    <x v="1"/>
    <x v="780"/>
    <s v="Midland"/>
    <x v="0"/>
    <x v="1"/>
    <m/>
    <m/>
    <m/>
  </r>
  <r>
    <s v="MZL-81126-390"/>
    <d v="2022-03-08T00:00:00"/>
    <x v="2"/>
    <s v="48464-99723-HK"/>
    <s v="A-L-0.2"/>
    <n v="6"/>
    <n v="3.8849999999999998"/>
    <n v="23.31"/>
    <x v="3"/>
    <x v="1"/>
    <x v="2"/>
    <x v="781"/>
    <s v="Hollywood"/>
    <x v="0"/>
    <x v="0"/>
    <m/>
    <m/>
    <m/>
  </r>
  <r>
    <s v="MZL-81126-390"/>
    <d v="2022-03-08T00:00:00"/>
    <x v="2"/>
    <s v="48464-99723-HK"/>
    <s v="A-M-0.2"/>
    <n v="2"/>
    <n v="3.375"/>
    <n v="6.75"/>
    <x v="3"/>
    <x v="0"/>
    <x v="2"/>
    <x v="781"/>
    <s v="Hollywood"/>
    <x v="0"/>
    <x v="0"/>
    <m/>
    <m/>
    <m/>
  </r>
  <r>
    <s v="TVF-57766-608"/>
    <d v="2020-03-10T00:00:00"/>
    <x v="3"/>
    <s v="88420-46464-XE"/>
    <s v="L-D-0.5"/>
    <n v="1"/>
    <n v="7.77"/>
    <n v="7.77"/>
    <x v="1"/>
    <x v="2"/>
    <x v="3"/>
    <x v="782"/>
    <s v="Chico"/>
    <x v="0"/>
    <x v="0"/>
    <m/>
    <m/>
    <m/>
  </r>
  <r>
    <s v="RUX-37995-892"/>
    <d v="2021-11-27T00:00:00"/>
    <x v="1"/>
    <s v="37762-09530-MP"/>
    <s v="L-D-2.5"/>
    <n v="4"/>
    <n v="29.784999999999997"/>
    <n v="119.13999999999999"/>
    <x v="2"/>
    <x v="2"/>
    <x v="3"/>
    <x v="783"/>
    <s v="Austin"/>
    <x v="0"/>
    <x v="0"/>
    <m/>
    <m/>
    <m/>
  </r>
  <r>
    <s v="AVK-76526-953"/>
    <d v="2021-03-04T00:00:00"/>
    <x v="1"/>
    <s v="47268-50127-XY"/>
    <s v="A-D-1"/>
    <n v="2"/>
    <n v="9.9499999999999993"/>
    <n v="19.899999999999999"/>
    <x v="0"/>
    <x v="2"/>
    <x v="2"/>
    <x v="784"/>
    <s v="El Paso"/>
    <x v="0"/>
    <x v="1"/>
    <m/>
    <m/>
    <m/>
  </r>
  <r>
    <s v="RIU-02231-623"/>
    <d v="2021-11-16T00:00:00"/>
    <x v="1"/>
    <s v="25544-84179-QC"/>
    <s v="R-L-0.5"/>
    <n v="5"/>
    <n v="7.169999999999999"/>
    <n v="35.849999999999994"/>
    <x v="1"/>
    <x v="1"/>
    <x v="0"/>
    <x v="785"/>
    <s v="Charleston"/>
    <x v="0"/>
    <x v="0"/>
    <m/>
    <m/>
    <m/>
  </r>
  <r>
    <s v="WFK-99317-827"/>
    <d v="2019-06-16T00:00:00"/>
    <x v="0"/>
    <s v="32058-76765-ZL"/>
    <s v="L-D-2.5"/>
    <n v="3"/>
    <n v="29.784999999999997"/>
    <n v="89.35499999999999"/>
    <x v="2"/>
    <x v="2"/>
    <x v="3"/>
    <x v="786"/>
    <s v="Allentown"/>
    <x v="0"/>
    <x v="1"/>
    <m/>
    <m/>
    <m/>
  </r>
  <r>
    <s v="SFD-00372-284"/>
    <d v="2020-07-19T00:00:00"/>
    <x v="3"/>
    <s v="54798-14109-HC"/>
    <s v="L-M-0.2"/>
    <n v="2"/>
    <n v="4.3650000000000002"/>
    <n v="8.73"/>
    <x v="3"/>
    <x v="0"/>
    <x v="3"/>
    <x v="760"/>
    <s v="Oklahoma City"/>
    <x v="0"/>
    <x v="0"/>
    <m/>
    <m/>
    <m/>
  </r>
  <r>
    <s v="SXC-62166-515"/>
    <d v="2020-02-28T00:00:00"/>
    <x v="3"/>
    <s v="69171-65646-UC"/>
    <s v="R-L-2.5"/>
    <n v="5"/>
    <n v="27.484999999999996"/>
    <n v="137.42499999999998"/>
    <x v="2"/>
    <x v="1"/>
    <x v="0"/>
    <x v="787"/>
    <s v="Largo"/>
    <x v="0"/>
    <x v="1"/>
    <m/>
    <m/>
    <m/>
  </r>
  <r>
    <s v="YIE-87008-621"/>
    <d v="2019-06-22T00:00:00"/>
    <x v="0"/>
    <s v="22503-52799-MI"/>
    <s v="L-M-0.5"/>
    <n v="4"/>
    <n v="8.73"/>
    <n v="34.92"/>
    <x v="1"/>
    <x v="0"/>
    <x v="3"/>
    <x v="788"/>
    <s v="Fargo"/>
    <x v="0"/>
    <x v="1"/>
    <m/>
    <m/>
    <m/>
  </r>
  <r>
    <s v="HRM-94548-288"/>
    <d v="2019-09-08T00:00:00"/>
    <x v="0"/>
    <s v="08934-65581-ZI"/>
    <s v="A-L-2.5"/>
    <n v="6"/>
    <n v="29.784999999999997"/>
    <n v="178.70999999999998"/>
    <x v="2"/>
    <x v="1"/>
    <x v="2"/>
    <x v="789"/>
    <s v="Fort Smith"/>
    <x v="0"/>
    <x v="1"/>
    <m/>
    <m/>
    <m/>
  </r>
  <r>
    <s v="UJG-34731-295"/>
    <d v="2022-05-26T00:00:00"/>
    <x v="2"/>
    <s v="15764-22559-ZT"/>
    <s v="A-M-2.5"/>
    <n v="1"/>
    <n v="25.874999999999996"/>
    <n v="25.874999999999996"/>
    <x v="2"/>
    <x v="0"/>
    <x v="2"/>
    <x v="790"/>
    <s v="Lakeland"/>
    <x v="0"/>
    <x v="1"/>
    <m/>
    <m/>
    <m/>
  </r>
  <r>
    <s v="TWD-70988-853"/>
    <d v="2019-12-03T00:00:00"/>
    <x v="0"/>
    <s v="87519-68847-ZG"/>
    <s v="L-D-1"/>
    <n v="6"/>
    <n v="12.95"/>
    <n v="77.699999999999989"/>
    <x v="0"/>
    <x v="2"/>
    <x v="3"/>
    <x v="791"/>
    <s v="Knoxville"/>
    <x v="0"/>
    <x v="0"/>
    <m/>
    <m/>
    <m/>
  </r>
  <r>
    <s v="CIX-22904-641"/>
    <d v="2019-09-17T00:00:00"/>
    <x v="0"/>
    <s v="78012-56878-UB"/>
    <s v="R-M-1"/>
    <n v="1"/>
    <n v="9.9499999999999993"/>
    <n v="9.9499999999999993"/>
    <x v="0"/>
    <x v="0"/>
    <x v="0"/>
    <x v="792"/>
    <s v="Los Angeles"/>
    <x v="0"/>
    <x v="0"/>
    <m/>
    <m/>
    <m/>
  </r>
  <r>
    <s v="DLV-65840-759"/>
    <d v="2022-05-31T00:00:00"/>
    <x v="2"/>
    <s v="77192-72145-RG"/>
    <s v="L-M-1"/>
    <n v="2"/>
    <n v="14.55"/>
    <n v="29.1"/>
    <x v="0"/>
    <x v="0"/>
    <x v="3"/>
    <x v="793"/>
    <s v="Miami"/>
    <x v="0"/>
    <x v="0"/>
    <m/>
    <m/>
    <m/>
  </r>
  <r>
    <s v="RXN-55491-201"/>
    <d v="2019-10-21T00:00:00"/>
    <x v="0"/>
    <s v="86071-79238-CX"/>
    <s v="R-L-0.2"/>
    <n v="6"/>
    <n v="3.5849999999999995"/>
    <n v="21.509999999999998"/>
    <x v="3"/>
    <x v="1"/>
    <x v="0"/>
    <x v="794"/>
    <s v="Clones"/>
    <x v="1"/>
    <x v="1"/>
    <m/>
    <m/>
    <m/>
  </r>
  <r>
    <s v="UHK-63283-868"/>
    <d v="2022-04-24T00:00:00"/>
    <x v="2"/>
    <s v="16809-16936-WF"/>
    <s v="A-M-0.5"/>
    <n v="1"/>
    <n v="6.75"/>
    <n v="6.75"/>
    <x v="1"/>
    <x v="0"/>
    <x v="2"/>
    <x v="795"/>
    <s v="Charleston"/>
    <x v="0"/>
    <x v="0"/>
    <m/>
    <m/>
    <m/>
  </r>
  <r>
    <s v="PJC-31401-893"/>
    <d v="2021-01-13T00:00:00"/>
    <x v="1"/>
    <s v="11212-69985-ZJ"/>
    <s v="A-D-0.5"/>
    <n v="3"/>
    <n v="5.97"/>
    <n v="17.91"/>
    <x v="1"/>
    <x v="2"/>
    <x v="2"/>
    <x v="796"/>
    <s v="Greystones"/>
    <x v="1"/>
    <x v="1"/>
    <m/>
    <m/>
    <m/>
  </r>
  <r>
    <s v="HHO-79903-185"/>
    <d v="2022-08-19T00:00:00"/>
    <x v="2"/>
    <s v="53893-01719-CL"/>
    <s v="A-L-2.5"/>
    <n v="1"/>
    <n v="29.784999999999997"/>
    <n v="29.784999999999997"/>
    <x v="2"/>
    <x v="1"/>
    <x v="2"/>
    <x v="797"/>
    <s v="Monaghan"/>
    <x v="1"/>
    <x v="0"/>
    <m/>
    <m/>
    <m/>
  </r>
  <r>
    <s v="YWM-07310-594"/>
    <d v="2019-03-02T00:00:00"/>
    <x v="0"/>
    <s v="66028-99867-WJ"/>
    <s v="E-M-0.5"/>
    <n v="5"/>
    <n v="8.25"/>
    <n v="41.25"/>
    <x v="1"/>
    <x v="0"/>
    <x v="1"/>
    <x v="798"/>
    <s v="Pompano Beach"/>
    <x v="0"/>
    <x v="0"/>
    <m/>
    <m/>
    <m/>
  </r>
  <r>
    <s v="FHD-94983-982"/>
    <d v="2020-01-21T00:00:00"/>
    <x v="3"/>
    <s v="62839-56723-CH"/>
    <s v="R-M-0.5"/>
    <n v="3"/>
    <n v="5.97"/>
    <n v="17.91"/>
    <x v="1"/>
    <x v="0"/>
    <x v="0"/>
    <x v="799"/>
    <s v="Sacramento"/>
    <x v="0"/>
    <x v="0"/>
    <m/>
    <m/>
    <m/>
  </r>
  <r>
    <s v="WQK-10857-119"/>
    <d v="2021-09-21T00:00:00"/>
    <x v="1"/>
    <s v="96849-52854-CR"/>
    <s v="E-D-0.5"/>
    <n v="1"/>
    <n v="7.29"/>
    <n v="7.29"/>
    <x v="1"/>
    <x v="2"/>
    <x v="1"/>
    <x v="800"/>
    <s v="Clonskeagh"/>
    <x v="1"/>
    <x v="0"/>
    <m/>
    <m/>
    <m/>
  </r>
  <r>
    <s v="DXA-50313-073"/>
    <d v="2019-08-30T00:00:00"/>
    <x v="0"/>
    <s v="19755-55847-VW"/>
    <s v="E-L-1"/>
    <n v="2"/>
    <n v="14.85"/>
    <n v="29.7"/>
    <x v="0"/>
    <x v="1"/>
    <x v="1"/>
    <x v="801"/>
    <s v="Kirkton"/>
    <x v="2"/>
    <x v="0"/>
    <m/>
    <m/>
    <m/>
  </r>
  <r>
    <s v="ONW-00560-570"/>
    <d v="2019-02-25T00:00:00"/>
    <x v="0"/>
    <s v="32900-82606-BO"/>
    <s v="A-M-1"/>
    <n v="2"/>
    <n v="11.25"/>
    <n v="22.5"/>
    <x v="0"/>
    <x v="0"/>
    <x v="2"/>
    <x v="802"/>
    <s v="Asheville"/>
    <x v="0"/>
    <x v="1"/>
    <m/>
    <m/>
    <m/>
  </r>
  <r>
    <s v="BRJ-19414-277"/>
    <d v="2019-09-17T00:00:00"/>
    <x v="0"/>
    <s v="16809-16936-WF"/>
    <s v="R-M-0.2"/>
    <n v="4"/>
    <n v="2.9849999999999999"/>
    <n v="11.94"/>
    <x v="3"/>
    <x v="0"/>
    <x v="0"/>
    <x v="795"/>
    <s v="Charleston"/>
    <x v="0"/>
    <x v="0"/>
    <m/>
    <m/>
    <m/>
  </r>
  <r>
    <s v="MIQ-16322-908"/>
    <d v="2019-08-03T00:00:00"/>
    <x v="0"/>
    <s v="20118-28138-QD"/>
    <s v="A-L-1"/>
    <n v="2"/>
    <n v="12.95"/>
    <n v="25.9"/>
    <x v="0"/>
    <x v="1"/>
    <x v="2"/>
    <x v="803"/>
    <s v="Houston"/>
    <x v="0"/>
    <x v="1"/>
    <m/>
    <m/>
    <m/>
  </r>
  <r>
    <s v="MVO-39328-830"/>
    <d v="2021-02-26T00:00:00"/>
    <x v="1"/>
    <s v="84057-45461-AH"/>
    <s v="L-M-0.5"/>
    <n v="5"/>
    <n v="8.73"/>
    <n v="43.650000000000006"/>
    <x v="1"/>
    <x v="0"/>
    <x v="3"/>
    <x v="804"/>
    <s v="Confey"/>
    <x v="1"/>
    <x v="1"/>
    <m/>
    <m/>
    <m/>
  </r>
  <r>
    <s v="MVO-39328-830"/>
    <d v="2021-02-26T00:00:00"/>
    <x v="1"/>
    <s v="84057-45461-AH"/>
    <s v="A-L-0.5"/>
    <n v="6"/>
    <n v="7.77"/>
    <n v="46.62"/>
    <x v="1"/>
    <x v="1"/>
    <x v="2"/>
    <x v="804"/>
    <s v="Confey"/>
    <x v="1"/>
    <x v="1"/>
    <m/>
    <m/>
    <m/>
  </r>
  <r>
    <s v="NTJ-88319-746"/>
    <d v="2021-08-03T00:00:00"/>
    <x v="1"/>
    <s v="90882-88130-KQ"/>
    <s v="L-L-0.5"/>
    <n v="3"/>
    <n v="9.51"/>
    <n v="28.53"/>
    <x v="1"/>
    <x v="1"/>
    <x v="3"/>
    <x v="805"/>
    <s v="Newark"/>
    <x v="0"/>
    <x v="1"/>
    <m/>
    <m/>
    <m/>
  </r>
  <r>
    <s v="LCY-24377-948"/>
    <d v="2021-05-07T00:00:00"/>
    <x v="1"/>
    <s v="21617-79890-DD"/>
    <s v="R-L-2.5"/>
    <n v="1"/>
    <n v="27.484999999999996"/>
    <n v="27.484999999999996"/>
    <x v="2"/>
    <x v="1"/>
    <x v="0"/>
    <x v="806"/>
    <s v="Seattle"/>
    <x v="0"/>
    <x v="0"/>
    <m/>
    <m/>
    <m/>
  </r>
  <r>
    <s v="FWD-85967-769"/>
    <d v="2019-06-14T00:00:00"/>
    <x v="0"/>
    <s v="20256-54689-LO"/>
    <s v="E-D-0.2"/>
    <n v="3"/>
    <n v="3.645"/>
    <n v="10.935"/>
    <x v="3"/>
    <x v="2"/>
    <x v="1"/>
    <x v="807"/>
    <s v="Englewood"/>
    <x v="0"/>
    <x v="1"/>
    <m/>
    <m/>
    <m/>
  </r>
  <r>
    <s v="KTO-53793-109"/>
    <d v="2019-11-21T00:00:00"/>
    <x v="0"/>
    <s v="17572-27091-AA"/>
    <s v="R-L-0.2"/>
    <n v="2"/>
    <n v="3.5849999999999995"/>
    <n v="7.169999999999999"/>
    <x v="3"/>
    <x v="1"/>
    <x v="0"/>
    <x v="808"/>
    <s v="Rockford"/>
    <x v="0"/>
    <x v="1"/>
    <m/>
    <m/>
    <m/>
  </r>
  <r>
    <s v="OCK-89033-348"/>
    <d v="2021-03-31T00:00:00"/>
    <x v="1"/>
    <s v="82300-88786-UE"/>
    <s v="A-L-0.2"/>
    <n v="6"/>
    <n v="3.8849999999999998"/>
    <n v="23.31"/>
    <x v="3"/>
    <x v="1"/>
    <x v="2"/>
    <x v="809"/>
    <s v="Billings"/>
    <x v="0"/>
    <x v="0"/>
    <m/>
    <m/>
    <m/>
  </r>
  <r>
    <s v="GPZ-36017-366"/>
    <d v="2019-07-01T00:00:00"/>
    <x v="0"/>
    <s v="65732-22589-OW"/>
    <s v="A-D-2.5"/>
    <n v="5"/>
    <n v="22.884999999999998"/>
    <n v="114.42499999999998"/>
    <x v="2"/>
    <x v="2"/>
    <x v="2"/>
    <x v="810"/>
    <s v="Denver"/>
    <x v="0"/>
    <x v="0"/>
    <m/>
    <m/>
    <m/>
  </r>
  <r>
    <s v="BZP-33213-637"/>
    <d v="2020-05-05T00:00:00"/>
    <x v="3"/>
    <s v="77175-09826-SF"/>
    <s v="A-M-2.5"/>
    <n v="3"/>
    <n v="25.874999999999996"/>
    <n v="77.624999999999986"/>
    <x v="2"/>
    <x v="0"/>
    <x v="2"/>
    <x v="811"/>
    <s v="Tulsa"/>
    <x v="0"/>
    <x v="0"/>
    <m/>
    <m/>
    <m/>
  </r>
  <r>
    <s v="WFH-21507-708"/>
    <d v="2020-04-20T00:00:00"/>
    <x v="3"/>
    <s v="07237-32539-NB"/>
    <s v="R-D-0.5"/>
    <n v="1"/>
    <n v="5.3699999999999992"/>
    <n v="5.3699999999999992"/>
    <x v="1"/>
    <x v="2"/>
    <x v="0"/>
    <x v="812"/>
    <s v="Fresno"/>
    <x v="0"/>
    <x v="0"/>
    <m/>
    <m/>
    <m/>
  </r>
  <r>
    <s v="HST-96923-073"/>
    <d v="2019-07-18T00:00:00"/>
    <x v="0"/>
    <s v="54722-76431-EX"/>
    <s v="R-D-2.5"/>
    <n v="6"/>
    <n v="20.584999999999997"/>
    <n v="123.50999999999999"/>
    <x v="2"/>
    <x v="2"/>
    <x v="0"/>
    <x v="813"/>
    <s v="Mullagh"/>
    <x v="1"/>
    <x v="1"/>
    <m/>
    <m/>
    <m/>
  </r>
  <r>
    <s v="ENN-79947-323"/>
    <d v="2021-11-18T00:00:00"/>
    <x v="1"/>
    <s v="67847-82662-TE"/>
    <s v="L-M-0.5"/>
    <n v="2"/>
    <n v="8.73"/>
    <n v="17.46"/>
    <x v="1"/>
    <x v="0"/>
    <x v="3"/>
    <x v="814"/>
    <s v="San Francisco"/>
    <x v="0"/>
    <x v="1"/>
    <m/>
    <m/>
    <m/>
  </r>
  <r>
    <s v="BHA-47429-889"/>
    <d v="2020-06-20T00:00:00"/>
    <x v="3"/>
    <s v="51114-51191-EW"/>
    <s v="E-L-0.2"/>
    <n v="3"/>
    <n v="4.4550000000000001"/>
    <n v="13.365"/>
    <x v="3"/>
    <x v="1"/>
    <x v="1"/>
    <x v="815"/>
    <s v="Mobile"/>
    <x v="0"/>
    <x v="1"/>
    <m/>
    <m/>
    <m/>
  </r>
  <r>
    <s v="SZY-63017-318"/>
    <d v="2021-04-06T00:00:00"/>
    <x v="1"/>
    <s v="91809-58808-TV"/>
    <s v="A-L-0.2"/>
    <n v="2"/>
    <n v="3.8849999999999998"/>
    <n v="7.77"/>
    <x v="3"/>
    <x v="1"/>
    <x v="2"/>
    <x v="816"/>
    <s v="San Francisco"/>
    <x v="0"/>
    <x v="0"/>
    <m/>
    <m/>
    <m/>
  </r>
  <r>
    <s v="LCU-93317-340"/>
    <d v="2019-06-17T00:00:00"/>
    <x v="0"/>
    <s v="84996-26826-DK"/>
    <s v="R-D-0.2"/>
    <n v="1"/>
    <n v="2.6849999999999996"/>
    <n v="2.6849999999999996"/>
    <x v="3"/>
    <x v="2"/>
    <x v="0"/>
    <x v="817"/>
    <s v="Jamaica"/>
    <x v="0"/>
    <x v="0"/>
    <m/>
    <m/>
    <m/>
  </r>
  <r>
    <s v="UOM-71431-481"/>
    <d v="2022-03-26T00:00:00"/>
    <x v="2"/>
    <s v="65732-22589-OW"/>
    <s v="R-D-2.5"/>
    <n v="1"/>
    <n v="20.584999999999997"/>
    <n v="20.584999999999997"/>
    <x v="2"/>
    <x v="2"/>
    <x v="0"/>
    <x v="810"/>
    <s v="Denver"/>
    <x v="0"/>
    <x v="0"/>
    <m/>
    <m/>
    <m/>
  </r>
  <r>
    <s v="PJH-42618-877"/>
    <d v="2021-09-30T00:00:00"/>
    <x v="1"/>
    <s v="93676-95250-XJ"/>
    <s v="A-D-2.5"/>
    <n v="5"/>
    <n v="22.884999999999998"/>
    <n v="114.42499999999998"/>
    <x v="2"/>
    <x v="2"/>
    <x v="2"/>
    <x v="818"/>
    <s v="San Diego"/>
    <x v="0"/>
    <x v="0"/>
    <m/>
    <m/>
    <m/>
  </r>
  <r>
    <s v="XED-90333-402"/>
    <d v="2019-06-19T00:00:00"/>
    <x v="0"/>
    <s v="28300-14355-GF"/>
    <s v="E-M-0.2"/>
    <n v="5"/>
    <n v="4.125"/>
    <n v="20.625"/>
    <x v="3"/>
    <x v="0"/>
    <x v="1"/>
    <x v="819"/>
    <s v="Preston"/>
    <x v="2"/>
    <x v="1"/>
    <m/>
    <m/>
    <m/>
  </r>
  <r>
    <s v="IKK-62234-199"/>
    <d v="2022-03-31T00:00:00"/>
    <x v="2"/>
    <s v="91190-84826-IQ"/>
    <s v="L-L-0.5"/>
    <n v="6"/>
    <n v="9.51"/>
    <n v="57.06"/>
    <x v="1"/>
    <x v="1"/>
    <x v="3"/>
    <x v="820"/>
    <s v="Pittsburgh"/>
    <x v="0"/>
    <x v="0"/>
    <m/>
    <m/>
    <m/>
  </r>
  <r>
    <s v="KAW-95195-329"/>
    <d v="2020-07-04T00:00:00"/>
    <x v="3"/>
    <s v="34570-99384-AF"/>
    <s v="R-D-2.5"/>
    <n v="4"/>
    <n v="20.584999999999997"/>
    <n v="82.339999999999989"/>
    <x v="2"/>
    <x v="2"/>
    <x v="0"/>
    <x v="821"/>
    <s v="Cavan"/>
    <x v="1"/>
    <x v="0"/>
    <m/>
    <m/>
    <m/>
  </r>
  <r>
    <s v="QDO-57268-842"/>
    <d v="2021-11-21T00:00:00"/>
    <x v="1"/>
    <s v="57808-90533-UE"/>
    <s v="E-M-2.5"/>
    <n v="5"/>
    <n v="31.624999999999996"/>
    <n v="158.12499999999997"/>
    <x v="2"/>
    <x v="0"/>
    <x v="1"/>
    <x v="822"/>
    <s v="New York City"/>
    <x v="0"/>
    <x v="1"/>
    <m/>
    <m/>
    <m/>
  </r>
  <r>
    <s v="IIZ-24416-212"/>
    <d v="2021-05-31T00:00:00"/>
    <x v="1"/>
    <s v="76060-30540-LB"/>
    <s v="R-D-0.5"/>
    <n v="6"/>
    <n v="5.3699999999999992"/>
    <n v="32.22"/>
    <x v="1"/>
    <x v="2"/>
    <x v="0"/>
    <x v="823"/>
    <s v="Seattle"/>
    <x v="0"/>
    <x v="0"/>
    <m/>
    <m/>
    <m/>
  </r>
  <r>
    <s v="AWP-11469-510"/>
    <d v="2020-04-11T00:00:00"/>
    <x v="3"/>
    <s v="76730-63769-ND"/>
    <s v="E-D-1"/>
    <n v="2"/>
    <n v="12.15"/>
    <n v="24.3"/>
    <x v="0"/>
    <x v="2"/>
    <x v="1"/>
    <x v="824"/>
    <s v="Birmingham"/>
    <x v="2"/>
    <x v="1"/>
    <m/>
    <m/>
    <m/>
  </r>
  <r>
    <s v="KXA-27983-918"/>
    <d v="2020-09-15T00:00:00"/>
    <x v="3"/>
    <s v="96042-27290-EQ"/>
    <s v="R-L-0.5"/>
    <n v="5"/>
    <n v="7.169999999999999"/>
    <n v="35.849999999999994"/>
    <x v="1"/>
    <x v="1"/>
    <x v="0"/>
    <x v="825"/>
    <s v="Battle Creek"/>
    <x v="0"/>
    <x v="1"/>
    <m/>
    <m/>
    <m/>
  </r>
  <r>
    <s v="VKQ-39009-292"/>
    <d v="2021-11-23T00:00:00"/>
    <x v="1"/>
    <s v="57808-90533-UE"/>
    <s v="L-M-1"/>
    <n v="5"/>
    <n v="14.55"/>
    <n v="72.75"/>
    <x v="0"/>
    <x v="0"/>
    <x v="3"/>
    <x v="822"/>
    <s v="New York City"/>
    <x v="0"/>
    <x v="1"/>
    <m/>
    <m/>
    <m/>
  </r>
  <r>
    <s v="PDB-98743-282"/>
    <d v="2022-01-23T00:00:00"/>
    <x v="2"/>
    <s v="51940-02669-OR"/>
    <s v="L-L-1"/>
    <n v="3"/>
    <n v="15.85"/>
    <n v="47.55"/>
    <x v="0"/>
    <x v="1"/>
    <x v="3"/>
    <x v="826"/>
    <s v="Ballymun"/>
    <x v="1"/>
    <x v="1"/>
    <m/>
    <m/>
    <m/>
  </r>
  <r>
    <s v="SXW-34014-556"/>
    <d v="2021-01-27T00:00:00"/>
    <x v="1"/>
    <s v="99144-98314-GN"/>
    <s v="R-L-0.2"/>
    <n v="1"/>
    <n v="3.5849999999999995"/>
    <n v="3.5849999999999995"/>
    <x v="3"/>
    <x v="1"/>
    <x v="0"/>
    <x v="827"/>
    <s v="Houston"/>
    <x v="0"/>
    <x v="0"/>
    <m/>
    <m/>
    <m/>
  </r>
  <r>
    <s v="QOJ-38788-727"/>
    <d v="2019-06-24T00:00:00"/>
    <x v="0"/>
    <s v="16358-63919-CE"/>
    <s v="E-M-2.5"/>
    <n v="5"/>
    <n v="31.624999999999996"/>
    <n v="158.12499999999997"/>
    <x v="2"/>
    <x v="0"/>
    <x v="1"/>
    <x v="828"/>
    <s v="Cincinnati"/>
    <x v="0"/>
    <x v="1"/>
    <m/>
    <m/>
    <m/>
  </r>
  <r>
    <s v="TGF-38649-658"/>
    <d v="2020-03-15T00:00:00"/>
    <x v="3"/>
    <s v="67743-54817-UT"/>
    <s v="L-M-0.5"/>
    <n v="2"/>
    <n v="8.73"/>
    <n v="17.46"/>
    <x v="1"/>
    <x v="0"/>
    <x v="3"/>
    <x v="829"/>
    <s v="Fresno"/>
    <x v="0"/>
    <x v="1"/>
    <m/>
    <m/>
    <m/>
  </r>
  <r>
    <s v="EAI-25194-209"/>
    <d v="2021-09-24T00:00:00"/>
    <x v="1"/>
    <s v="44601-51441-BH"/>
    <s v="A-L-2.5"/>
    <n v="5"/>
    <n v="29.784999999999997"/>
    <n v="148.92499999999998"/>
    <x v="2"/>
    <x v="1"/>
    <x v="2"/>
    <x v="830"/>
    <s v="Saint Paul"/>
    <x v="0"/>
    <x v="1"/>
    <m/>
    <m/>
    <m/>
  </r>
  <r>
    <s v="IJK-34441-720"/>
    <d v="2019-04-05T00:00:00"/>
    <x v="0"/>
    <s v="97201-58870-WB"/>
    <s v="A-M-0.5"/>
    <n v="6"/>
    <n v="6.75"/>
    <n v="40.5"/>
    <x v="1"/>
    <x v="0"/>
    <x v="2"/>
    <x v="831"/>
    <s v="El Paso"/>
    <x v="0"/>
    <x v="0"/>
    <m/>
    <m/>
    <m/>
  </r>
  <r>
    <s v="ZMC-00336-619"/>
    <d v="2022-01-27T00:00:00"/>
    <x v="2"/>
    <s v="19849-12926-QF"/>
    <s v="A-M-0.5"/>
    <n v="4"/>
    <n v="6.75"/>
    <n v="27"/>
    <x v="1"/>
    <x v="0"/>
    <x v="2"/>
    <x v="832"/>
    <s v="Des Moines"/>
    <x v="0"/>
    <x v="0"/>
    <m/>
    <m/>
    <m/>
  </r>
  <r>
    <s v="UPX-54529-618"/>
    <d v="2021-09-10T00:00:00"/>
    <x v="1"/>
    <s v="40535-56770-UM"/>
    <s v="L-D-1"/>
    <n v="3"/>
    <n v="12.95"/>
    <n v="38.849999999999994"/>
    <x v="0"/>
    <x v="2"/>
    <x v="3"/>
    <x v="833"/>
    <s v="Portland"/>
    <x v="0"/>
    <x v="1"/>
    <m/>
    <m/>
    <m/>
  </r>
  <r>
    <s v="DLX-01059-899"/>
    <d v="2020-01-06T00:00:00"/>
    <x v="3"/>
    <s v="74940-09646-MU"/>
    <s v="R-L-1"/>
    <n v="5"/>
    <n v="11.95"/>
    <n v="59.75"/>
    <x v="0"/>
    <x v="1"/>
    <x v="0"/>
    <x v="834"/>
    <s v="Houston"/>
    <x v="0"/>
    <x v="1"/>
    <m/>
    <m/>
    <m/>
  </r>
  <r>
    <s v="MEK-85120-243"/>
    <d v="2022-03-15T00:00:00"/>
    <x v="2"/>
    <s v="06623-54610-HC"/>
    <s v="R-L-0.2"/>
    <n v="3"/>
    <n v="3.5849999999999995"/>
    <n v="10.754999999999999"/>
    <x v="3"/>
    <x v="1"/>
    <x v="0"/>
    <x v="835"/>
    <s v="Durham"/>
    <x v="0"/>
    <x v="1"/>
    <m/>
    <m/>
    <m/>
  </r>
  <r>
    <s v="NFI-37188-246"/>
    <d v="2021-09-08T00:00:00"/>
    <x v="1"/>
    <s v="89490-75361-AF"/>
    <s v="A-D-2.5"/>
    <n v="4"/>
    <n v="22.884999999999998"/>
    <n v="91.539999999999992"/>
    <x v="2"/>
    <x v="2"/>
    <x v="2"/>
    <x v="836"/>
    <s v="Boston"/>
    <x v="0"/>
    <x v="1"/>
    <m/>
    <m/>
    <m/>
  </r>
  <r>
    <s v="BXH-62195-013"/>
    <d v="2021-11-11T00:00:00"/>
    <x v="1"/>
    <s v="94526-79230-GZ"/>
    <s v="A-M-1"/>
    <n v="4"/>
    <n v="11.25"/>
    <n v="45"/>
    <x v="0"/>
    <x v="0"/>
    <x v="2"/>
    <x v="837"/>
    <s v="Washington"/>
    <x v="0"/>
    <x v="0"/>
    <m/>
    <m/>
    <m/>
  </r>
  <r>
    <s v="YLK-78851-470"/>
    <d v="2019-09-18T00:00:00"/>
    <x v="0"/>
    <s v="58559-08254-UY"/>
    <s v="R-M-2.5"/>
    <n v="6"/>
    <n v="22.884999999999998"/>
    <n v="137.31"/>
    <x v="2"/>
    <x v="0"/>
    <x v="0"/>
    <x v="838"/>
    <s v="Albany"/>
    <x v="0"/>
    <x v="0"/>
    <m/>
    <m/>
    <m/>
  </r>
  <r>
    <s v="DXY-76225-633"/>
    <d v="2021-07-29T00:00:00"/>
    <x v="1"/>
    <s v="88574-37083-WX"/>
    <s v="A-M-0.5"/>
    <n v="1"/>
    <n v="6.75"/>
    <n v="6.75"/>
    <x v="1"/>
    <x v="0"/>
    <x v="2"/>
    <x v="839"/>
    <s v="Tucson"/>
    <x v="0"/>
    <x v="1"/>
    <m/>
    <m/>
    <m/>
  </r>
  <r>
    <s v="UHP-24614-199"/>
    <d v="2022-03-20T00:00:00"/>
    <x v="2"/>
    <s v="67953-79896-AC"/>
    <s v="A-M-1"/>
    <n v="4"/>
    <n v="11.25"/>
    <n v="45"/>
    <x v="0"/>
    <x v="0"/>
    <x v="2"/>
    <x v="840"/>
    <s v="Montgomery"/>
    <x v="0"/>
    <x v="1"/>
    <m/>
    <m/>
    <m/>
  </r>
  <r>
    <s v="HBY-35655-049"/>
    <d v="2020-05-04T00:00:00"/>
    <x v="3"/>
    <s v="69207-93422-CQ"/>
    <s v="E-D-2.5"/>
    <n v="3"/>
    <n v="27.945"/>
    <n v="83.835000000000008"/>
    <x v="2"/>
    <x v="2"/>
    <x v="1"/>
    <x v="841"/>
    <s v="Fairbanks"/>
    <x v="0"/>
    <x v="0"/>
    <m/>
    <m/>
    <m/>
  </r>
  <r>
    <s v="DCE-22886-861"/>
    <d v="2021-04-05T00:00:00"/>
    <x v="1"/>
    <s v="56060-17602-RG"/>
    <s v="E-D-0.2"/>
    <n v="1"/>
    <n v="3.645"/>
    <n v="3.645"/>
    <x v="3"/>
    <x v="2"/>
    <x v="1"/>
    <x v="842"/>
    <s v="Monasterevin"/>
    <x v="1"/>
    <x v="0"/>
    <m/>
    <m/>
    <m/>
  </r>
  <r>
    <s v="QTG-93823-843"/>
    <d v="2022-01-12T00:00:00"/>
    <x v="2"/>
    <s v="46859-14212-FI"/>
    <s v="A-M-0.5"/>
    <n v="1"/>
    <n v="6.75"/>
    <n v="6.75"/>
    <x v="1"/>
    <x v="0"/>
    <x v="2"/>
    <x v="843"/>
    <s v="Norton"/>
    <x v="2"/>
    <x v="1"/>
    <m/>
    <m/>
    <m/>
  </r>
  <r>
    <s v="QTG-93823-843"/>
    <d v="2022-01-12T00:00:00"/>
    <x v="2"/>
    <s v="46859-14212-FI"/>
    <s v="E-D-0.5"/>
    <n v="3"/>
    <n v="7.29"/>
    <n v="21.87"/>
    <x v="1"/>
    <x v="2"/>
    <x v="1"/>
    <x v="843"/>
    <s v="Norton"/>
    <x v="2"/>
    <x v="1"/>
    <m/>
    <m/>
    <m/>
  </r>
  <r>
    <s v="WFT-16178-396"/>
    <d v="2020-12-16T00:00:00"/>
    <x v="3"/>
    <s v="33555-01585-RP"/>
    <s v="R-D-0.2"/>
    <n v="5"/>
    <n v="2.6849999999999996"/>
    <n v="13.424999999999997"/>
    <x v="3"/>
    <x v="2"/>
    <x v="0"/>
    <x v="844"/>
    <s v="Lexington"/>
    <x v="0"/>
    <x v="0"/>
    <m/>
    <m/>
    <m/>
  </r>
  <r>
    <s v="ERC-54560-934"/>
    <d v="2022-05-30T00:00:00"/>
    <x v="2"/>
    <s v="11932-85629-CU"/>
    <s v="R-D-2.5"/>
    <n v="6"/>
    <n v="20.584999999999997"/>
    <n v="123.50999999999999"/>
    <x v="2"/>
    <x v="2"/>
    <x v="0"/>
    <x v="845"/>
    <s v="Grand Rapids"/>
    <x v="0"/>
    <x v="1"/>
    <m/>
    <m/>
    <m/>
  </r>
  <r>
    <s v="RUK-78200-416"/>
    <d v="2021-11-09T00:00:00"/>
    <x v="1"/>
    <s v="36192-07175-XC"/>
    <s v="L-D-0.2"/>
    <n v="2"/>
    <n v="3.8849999999999998"/>
    <n v="7.77"/>
    <x v="3"/>
    <x v="2"/>
    <x v="3"/>
    <x v="846"/>
    <s v="Des Moines"/>
    <x v="0"/>
    <x v="1"/>
    <m/>
    <m/>
    <m/>
  </r>
  <r>
    <s v="KHK-13105-388"/>
    <d v="2022-04-08T00:00:00"/>
    <x v="2"/>
    <s v="46242-54946-ZW"/>
    <s v="A-M-1"/>
    <n v="6"/>
    <n v="11.25"/>
    <n v="67.5"/>
    <x v="0"/>
    <x v="0"/>
    <x v="2"/>
    <x v="847"/>
    <s v="Wilmington"/>
    <x v="0"/>
    <x v="0"/>
    <m/>
    <m/>
    <m/>
  </r>
  <r>
    <s v="NJR-03699-189"/>
    <d v="2019-10-08T00:00:00"/>
    <x v="0"/>
    <s v="95152-82155-VQ"/>
    <s v="E-D-2.5"/>
    <n v="1"/>
    <n v="27.945"/>
    <n v="27.945"/>
    <x v="2"/>
    <x v="2"/>
    <x v="1"/>
    <x v="848"/>
    <s v="Austin"/>
    <x v="0"/>
    <x v="1"/>
    <m/>
    <m/>
    <m/>
  </r>
  <r>
    <s v="PJV-20427-019"/>
    <d v="2021-09-12T00:00:00"/>
    <x v="1"/>
    <s v="13404-39127-WQ"/>
    <s v="A-L-2.5"/>
    <n v="3"/>
    <n v="29.784999999999997"/>
    <n v="89.35499999999999"/>
    <x v="2"/>
    <x v="1"/>
    <x v="2"/>
    <x v="849"/>
    <s v="Orlando"/>
    <x v="0"/>
    <x v="1"/>
    <m/>
    <m/>
    <m/>
  </r>
  <r>
    <s v="UGK-07613-982"/>
    <d v="2022-07-28T00:00:00"/>
    <x v="2"/>
    <s v="57808-90533-UE"/>
    <s v="A-M-0.5"/>
    <n v="3"/>
    <n v="6.75"/>
    <n v="20.25"/>
    <x v="1"/>
    <x v="0"/>
    <x v="2"/>
    <x v="822"/>
    <s v="New York City"/>
    <x v="0"/>
    <x v="1"/>
    <m/>
    <m/>
    <m/>
  </r>
  <r>
    <s v="OLA-68289-577"/>
    <d v="2020-06-30T00:00:00"/>
    <x v="3"/>
    <s v="40226-52317-IO"/>
    <s v="A-M-0.5"/>
    <n v="5"/>
    <n v="6.75"/>
    <n v="33.75"/>
    <x v="1"/>
    <x v="0"/>
    <x v="2"/>
    <x v="850"/>
    <s v="Washington"/>
    <x v="0"/>
    <x v="0"/>
    <m/>
    <m/>
    <m/>
  </r>
  <r>
    <s v="TNR-84447-052"/>
    <d v="2019-01-09T00:00:00"/>
    <x v="0"/>
    <s v="34419-18068-AG"/>
    <s v="E-D-2.5"/>
    <n v="4"/>
    <n v="27.945"/>
    <n v="111.78"/>
    <x v="2"/>
    <x v="2"/>
    <x v="1"/>
    <x v="851"/>
    <s v="Portland"/>
    <x v="0"/>
    <x v="1"/>
    <m/>
    <m/>
    <m/>
  </r>
  <r>
    <s v="FBZ-64200-586"/>
    <d v="2022-07-12T00:00:00"/>
    <x v="2"/>
    <s v="51738-61457-RS"/>
    <s v="E-M-2.5"/>
    <n v="2"/>
    <n v="31.624999999999996"/>
    <n v="63.249999999999993"/>
    <x v="2"/>
    <x v="0"/>
    <x v="1"/>
    <x v="852"/>
    <s v="New York City"/>
    <x v="0"/>
    <x v="0"/>
    <m/>
    <m/>
    <m/>
  </r>
  <r>
    <s v="OBN-66334-505"/>
    <d v="2020-11-30T00:00:00"/>
    <x v="3"/>
    <s v="86757-52367-ON"/>
    <s v="E-L-0.2"/>
    <n v="2"/>
    <n v="4.4550000000000001"/>
    <n v="8.91"/>
    <x v="3"/>
    <x v="1"/>
    <x v="1"/>
    <x v="853"/>
    <s v="Washington"/>
    <x v="0"/>
    <x v="0"/>
    <m/>
    <m/>
    <m/>
  </r>
  <r>
    <s v="NXM-89323-646"/>
    <d v="2019-03-22T00:00:00"/>
    <x v="0"/>
    <s v="28158-93383-CK"/>
    <s v="E-D-1"/>
    <n v="1"/>
    <n v="12.15"/>
    <n v="12.15"/>
    <x v="0"/>
    <x v="2"/>
    <x v="1"/>
    <x v="854"/>
    <s v="Washington"/>
    <x v="0"/>
    <x v="0"/>
    <m/>
    <m/>
    <m/>
  </r>
  <r>
    <s v="NHI-23264-055"/>
    <d v="2022-02-15T00:00:00"/>
    <x v="2"/>
    <s v="44799-09711-XW"/>
    <s v="A-D-0.5"/>
    <n v="4"/>
    <n v="5.97"/>
    <n v="23.88"/>
    <x v="1"/>
    <x v="2"/>
    <x v="2"/>
    <x v="855"/>
    <s v="Allentown"/>
    <x v="0"/>
    <x v="0"/>
    <m/>
    <m/>
    <m/>
  </r>
  <r>
    <s v="EQH-53569-934"/>
    <d v="2020-10-13T00:00:00"/>
    <x v="3"/>
    <s v="53667-91553-LT"/>
    <s v="E-M-1"/>
    <n v="4"/>
    <n v="13.75"/>
    <n v="55"/>
    <x v="0"/>
    <x v="0"/>
    <x v="1"/>
    <x v="856"/>
    <s v="Miami"/>
    <x v="0"/>
    <x v="1"/>
    <m/>
    <m/>
    <m/>
  </r>
  <r>
    <s v="XKK-06692-189"/>
    <d v="2021-12-27T00:00:00"/>
    <x v="1"/>
    <s v="86579-92122-OC"/>
    <s v="R-D-1"/>
    <n v="3"/>
    <n v="8.9499999999999993"/>
    <n v="26.849999999999998"/>
    <x v="0"/>
    <x v="2"/>
    <x v="0"/>
    <x v="857"/>
    <s v="Oklahoma City"/>
    <x v="0"/>
    <x v="0"/>
    <m/>
    <m/>
    <m/>
  </r>
  <r>
    <s v="BYP-16005-016"/>
    <d v="2021-08-01T00:00:00"/>
    <x v="1"/>
    <s v="01474-63436-TP"/>
    <s v="R-M-2.5"/>
    <n v="5"/>
    <n v="22.884999999999998"/>
    <n v="114.42499999999998"/>
    <x v="2"/>
    <x v="0"/>
    <x v="0"/>
    <x v="858"/>
    <s v="Rockford"/>
    <x v="0"/>
    <x v="1"/>
    <m/>
    <m/>
    <m/>
  </r>
  <r>
    <s v="LWS-13938-905"/>
    <d v="2020-11-18T00:00:00"/>
    <x v="3"/>
    <s v="90533-82440-EE"/>
    <s v="A-M-2.5"/>
    <n v="6"/>
    <n v="25.874999999999996"/>
    <n v="155.24999999999997"/>
    <x v="2"/>
    <x v="0"/>
    <x v="2"/>
    <x v="859"/>
    <s v="Montgomery"/>
    <x v="0"/>
    <x v="0"/>
    <m/>
    <m/>
    <m/>
  </r>
  <r>
    <s v="OLH-95722-362"/>
    <d v="2021-10-24T00:00:00"/>
    <x v="1"/>
    <s v="48553-69225-VX"/>
    <s v="L-D-0.5"/>
    <n v="3"/>
    <n v="7.77"/>
    <n v="23.31"/>
    <x v="1"/>
    <x v="2"/>
    <x v="3"/>
    <x v="860"/>
    <s v="Pasadena"/>
    <x v="0"/>
    <x v="0"/>
    <m/>
    <m/>
    <m/>
  </r>
  <r>
    <s v="OLH-95722-362"/>
    <d v="2021-10-24T00:00:00"/>
    <x v="1"/>
    <s v="48553-69225-VX"/>
    <s v="R-M-2.5"/>
    <n v="4"/>
    <n v="22.884999999999998"/>
    <n v="91.539999999999992"/>
    <x v="2"/>
    <x v="0"/>
    <x v="0"/>
    <x v="860"/>
    <s v="Pasadena"/>
    <x v="0"/>
    <x v="0"/>
    <m/>
    <m/>
    <m/>
  </r>
  <r>
    <s v="KCW-50949-318"/>
    <d v="2019-12-30T00:00:00"/>
    <x v="0"/>
    <s v="52374-27313-IV"/>
    <s v="E-L-1"/>
    <n v="5"/>
    <n v="14.85"/>
    <n v="74.25"/>
    <x v="0"/>
    <x v="1"/>
    <x v="1"/>
    <x v="861"/>
    <s v="Houston"/>
    <x v="0"/>
    <x v="0"/>
    <m/>
    <m/>
    <m/>
  </r>
  <r>
    <s v="JGZ-16947-591"/>
    <d v="2021-02-02T00:00:00"/>
    <x v="1"/>
    <s v="14264-41252-SL"/>
    <s v="L-L-0.2"/>
    <n v="6"/>
    <n v="4.7549999999999999"/>
    <n v="28.53"/>
    <x v="3"/>
    <x v="1"/>
    <x v="3"/>
    <x v="862"/>
    <s v="Muskegon"/>
    <x v="0"/>
    <x v="1"/>
    <m/>
    <m/>
    <m/>
  </r>
  <r>
    <s v="LXS-63326-144"/>
    <d v="2021-05-16T00:00:00"/>
    <x v="1"/>
    <s v="35367-50483-AR"/>
    <s v="R-L-0.5"/>
    <n v="2"/>
    <n v="7.169999999999999"/>
    <n v="14.339999999999998"/>
    <x v="1"/>
    <x v="1"/>
    <x v="0"/>
    <x v="863"/>
    <s v="Washington"/>
    <x v="0"/>
    <x v="0"/>
    <m/>
    <m/>
    <m/>
  </r>
  <r>
    <s v="CZG-86544-655"/>
    <d v="2022-04-23T00:00:00"/>
    <x v="2"/>
    <s v="69443-77665-QW"/>
    <s v="A-L-0.5"/>
    <n v="2"/>
    <n v="7.77"/>
    <n v="15.54"/>
    <x v="1"/>
    <x v="1"/>
    <x v="2"/>
    <x v="864"/>
    <s v="Sallins"/>
    <x v="1"/>
    <x v="0"/>
    <m/>
    <m/>
    <m/>
  </r>
  <r>
    <s v="WFV-88138-247"/>
    <d v="2021-09-25T00:00:00"/>
    <x v="1"/>
    <s v="63411-51758-QC"/>
    <s v="R-L-1"/>
    <n v="3"/>
    <n v="11.95"/>
    <n v="35.849999999999994"/>
    <x v="0"/>
    <x v="1"/>
    <x v="0"/>
    <x v="865"/>
    <s v="Macon"/>
    <x v="0"/>
    <x v="1"/>
    <m/>
    <m/>
    <m/>
  </r>
  <r>
    <s v="RFG-28227-288"/>
    <d v="2022-06-07T00:00:00"/>
    <x v="2"/>
    <s v="68605-21835-UF"/>
    <s v="A-L-0.5"/>
    <n v="6"/>
    <n v="7.77"/>
    <n v="46.62"/>
    <x v="1"/>
    <x v="1"/>
    <x v="2"/>
    <x v="866"/>
    <s v="Shreveport"/>
    <x v="0"/>
    <x v="1"/>
    <m/>
    <m/>
    <m/>
  </r>
  <r>
    <s v="QAK-77286-758"/>
    <d v="2020-08-11T00:00:00"/>
    <x v="3"/>
    <s v="34786-30419-XY"/>
    <s v="R-L-0.5"/>
    <n v="5"/>
    <n v="7.169999999999999"/>
    <n v="35.849999999999994"/>
    <x v="1"/>
    <x v="1"/>
    <x v="0"/>
    <x v="867"/>
    <s v="Tacoma"/>
    <x v="0"/>
    <x v="1"/>
    <m/>
    <m/>
    <m/>
  </r>
  <r>
    <s v="CZD-56716-840"/>
    <d v="2019-02-28T00:00:00"/>
    <x v="0"/>
    <s v="15456-29250-RU"/>
    <s v="L-D-2.5"/>
    <n v="4"/>
    <n v="29.784999999999997"/>
    <n v="119.13999999999999"/>
    <x v="2"/>
    <x v="2"/>
    <x v="3"/>
    <x v="868"/>
    <s v="El Paso"/>
    <x v="0"/>
    <x v="1"/>
    <m/>
    <m/>
    <m/>
  </r>
  <r>
    <s v="UBI-59229-277"/>
    <d v="2019-09-11T00:00:00"/>
    <x v="0"/>
    <s v="00886-35803-FG"/>
    <s v="L-D-0.5"/>
    <n v="3"/>
    <n v="7.77"/>
    <n v="23.31"/>
    <x v="1"/>
    <x v="2"/>
    <x v="3"/>
    <x v="869"/>
    <s v="Birmingham"/>
    <x v="0"/>
    <x v="1"/>
    <m/>
    <m/>
    <m/>
  </r>
  <r>
    <s v="WJJ-37489-898"/>
    <d v="2021-04-08T00:00:00"/>
    <x v="1"/>
    <s v="31599-82152-AD"/>
    <s v="A-M-1"/>
    <n v="1"/>
    <n v="11.25"/>
    <n v="11.25"/>
    <x v="0"/>
    <x v="0"/>
    <x v="2"/>
    <x v="870"/>
    <s v="Portumna"/>
    <x v="1"/>
    <x v="1"/>
    <m/>
    <m/>
    <m/>
  </r>
  <r>
    <s v="ORX-57454-917"/>
    <d v="2021-09-06T00:00:00"/>
    <x v="1"/>
    <s v="76209-39601-ZR"/>
    <s v="E-D-2.5"/>
    <n v="3"/>
    <n v="27.945"/>
    <n v="83.835000000000008"/>
    <x v="2"/>
    <x v="2"/>
    <x v="1"/>
    <x v="871"/>
    <s v="London"/>
    <x v="2"/>
    <x v="0"/>
    <m/>
    <m/>
    <m/>
  </r>
  <r>
    <s v="GRB-68838-629"/>
    <d v="2021-09-10T00:00:00"/>
    <x v="1"/>
    <s v="15064-65241-HB"/>
    <s v="R-L-2.5"/>
    <n v="4"/>
    <n v="27.484999999999996"/>
    <n v="109.93999999999998"/>
    <x v="2"/>
    <x v="1"/>
    <x v="0"/>
    <x v="872"/>
    <s v="Castlemartyr"/>
    <x v="1"/>
    <x v="1"/>
    <m/>
    <m/>
    <m/>
  </r>
  <r>
    <s v="SHT-04865-419"/>
    <d v="2022-05-22T00:00:00"/>
    <x v="2"/>
    <s v="69215-90789-DL"/>
    <s v="R-L-0.2"/>
    <n v="4"/>
    <n v="3.5849999999999995"/>
    <n v="14.339999999999998"/>
    <x v="3"/>
    <x v="1"/>
    <x v="0"/>
    <x v="873"/>
    <s v="Wilmington"/>
    <x v="0"/>
    <x v="0"/>
    <m/>
    <m/>
    <m/>
  </r>
  <r>
    <s v="UQI-28177-865"/>
    <d v="2020-09-18T00:00:00"/>
    <x v="3"/>
    <s v="04317-46176-TB"/>
    <s v="R-L-0.2"/>
    <n v="6"/>
    <n v="3.5849999999999995"/>
    <n v="21.509999999999998"/>
    <x v="3"/>
    <x v="1"/>
    <x v="0"/>
    <x v="874"/>
    <s v="Harrisburg"/>
    <x v="0"/>
    <x v="1"/>
    <m/>
    <m/>
    <m/>
  </r>
  <r>
    <s v="OIB-13664-879"/>
    <d v="2021-08-31T00:00:00"/>
    <x v="1"/>
    <s v="04713-57765-KR"/>
    <s v="A-M-1"/>
    <n v="2"/>
    <n v="11.25"/>
    <n v="22.5"/>
    <x v="0"/>
    <x v="0"/>
    <x v="2"/>
    <x v="875"/>
    <s v="Sallins"/>
    <x v="1"/>
    <x v="0"/>
    <m/>
    <m/>
    <m/>
  </r>
  <r>
    <s v="PJS-30996-485"/>
    <d v="2022-01-21T00:00:00"/>
    <x v="2"/>
    <s v="86579-92122-OC"/>
    <s v="A-L-0.2"/>
    <n v="1"/>
    <n v="3.8849999999999998"/>
    <n v="3.8849999999999998"/>
    <x v="3"/>
    <x v="1"/>
    <x v="2"/>
    <x v="857"/>
    <s v="Oklahoma City"/>
    <x v="0"/>
    <x v="0"/>
    <m/>
    <m/>
    <m/>
  </r>
  <r>
    <s v="HEL-86709-449"/>
    <d v="2022-06-10T00:00:00"/>
    <x v="2"/>
    <s v="86579-92122-OC"/>
    <s v="E-D-2.5"/>
    <n v="1"/>
    <n v="27.945"/>
    <n v="27.945"/>
    <x v="2"/>
    <x v="2"/>
    <x v="1"/>
    <x v="857"/>
    <s v="Oklahoma City"/>
    <x v="0"/>
    <x v="0"/>
    <m/>
    <m/>
    <m/>
  </r>
  <r>
    <s v="NCH-55389-562"/>
    <d v="2019-04-27T00:00:00"/>
    <x v="0"/>
    <s v="86579-92122-OC"/>
    <s v="E-L-2.5"/>
    <n v="5"/>
    <n v="34.154999999999994"/>
    <n v="170.77499999999998"/>
    <x v="2"/>
    <x v="1"/>
    <x v="1"/>
    <x v="857"/>
    <s v="Oklahoma City"/>
    <x v="0"/>
    <x v="0"/>
    <m/>
    <m/>
    <m/>
  </r>
  <r>
    <s v="NCH-55389-562"/>
    <d v="2019-04-27T00:00:00"/>
    <x v="0"/>
    <s v="86579-92122-OC"/>
    <s v="R-L-2.5"/>
    <n v="2"/>
    <n v="27.484999999999996"/>
    <n v="54.969999999999992"/>
    <x v="2"/>
    <x v="1"/>
    <x v="0"/>
    <x v="857"/>
    <s v="Oklahoma City"/>
    <x v="0"/>
    <x v="0"/>
    <m/>
    <m/>
    <m/>
  </r>
  <r>
    <s v="NCH-55389-562"/>
    <d v="2019-04-27T00:00:00"/>
    <x v="0"/>
    <s v="86579-92122-OC"/>
    <s v="E-L-1"/>
    <n v="1"/>
    <n v="14.85"/>
    <n v="14.85"/>
    <x v="0"/>
    <x v="1"/>
    <x v="1"/>
    <x v="857"/>
    <s v="Oklahoma City"/>
    <x v="0"/>
    <x v="0"/>
    <m/>
    <m/>
    <m/>
  </r>
  <r>
    <s v="NCH-55389-562"/>
    <d v="2019-04-27T00:00:00"/>
    <x v="0"/>
    <s v="86579-92122-OC"/>
    <s v="A-L-0.2"/>
    <n v="2"/>
    <n v="3.8849999999999998"/>
    <n v="7.77"/>
    <x v="3"/>
    <x v="1"/>
    <x v="2"/>
    <x v="857"/>
    <s v="Oklahoma City"/>
    <x v="0"/>
    <x v="0"/>
    <m/>
    <m/>
    <m/>
  </r>
  <r>
    <s v="GUG-45603-775"/>
    <d v="2022-02-06T00:00:00"/>
    <x v="2"/>
    <s v="40959-32642-DN"/>
    <s v="L-L-0.2"/>
    <n v="5"/>
    <n v="4.7549999999999999"/>
    <n v="23.774999999999999"/>
    <x v="3"/>
    <x v="1"/>
    <x v="3"/>
    <x v="876"/>
    <s v="Little Rock"/>
    <x v="0"/>
    <x v="0"/>
    <m/>
    <m/>
    <m/>
  </r>
  <r>
    <s v="KJB-98240-098"/>
    <d v="2022-01-30T00:00:00"/>
    <x v="2"/>
    <s v="77746-08153-PM"/>
    <s v="L-L-1"/>
    <n v="5"/>
    <n v="15.85"/>
    <n v="79.25"/>
    <x v="0"/>
    <x v="1"/>
    <x v="3"/>
    <x v="877"/>
    <s v="Hagerstown"/>
    <x v="0"/>
    <x v="0"/>
    <m/>
    <m/>
    <m/>
  </r>
  <r>
    <s v="JMS-48374-462"/>
    <d v="2020-11-23T00:00:00"/>
    <x v="3"/>
    <s v="49667-96708-JL"/>
    <s v="A-D-2.5"/>
    <n v="2"/>
    <n v="22.884999999999998"/>
    <n v="45.769999999999996"/>
    <x v="2"/>
    <x v="2"/>
    <x v="2"/>
    <x v="878"/>
    <s v="Albany"/>
    <x v="0"/>
    <x v="0"/>
    <m/>
    <m/>
    <m/>
  </r>
  <r>
    <s v="YIT-15877-117"/>
    <d v="2022-04-13T00:00:00"/>
    <x v="2"/>
    <s v="24155-79322-EQ"/>
    <s v="R-D-1"/>
    <n v="1"/>
    <n v="8.9499999999999993"/>
    <n v="8.9499999999999993"/>
    <x v="0"/>
    <x v="2"/>
    <x v="0"/>
    <x v="879"/>
    <s v="Crossmolina"/>
    <x v="1"/>
    <x v="0"/>
    <m/>
    <m/>
    <m/>
  </r>
  <r>
    <s v="YVK-82679-655"/>
    <d v="2021-01-07T00:00:00"/>
    <x v="1"/>
    <s v="95342-88311-SF"/>
    <s v="R-M-0.5"/>
    <n v="4"/>
    <n v="5.97"/>
    <n v="23.88"/>
    <x v="1"/>
    <x v="0"/>
    <x v="0"/>
    <x v="880"/>
    <s v="Lexington"/>
    <x v="0"/>
    <x v="0"/>
    <m/>
    <m/>
    <m/>
  </r>
  <r>
    <s v="TYH-81940-054"/>
    <d v="2020-02-04T00:00:00"/>
    <x v="3"/>
    <s v="69374-08133-RI"/>
    <s v="E-L-0.2"/>
    <n v="5"/>
    <n v="4.4550000000000001"/>
    <n v="22.274999999999999"/>
    <x v="3"/>
    <x v="1"/>
    <x v="1"/>
    <x v="881"/>
    <s v="San Diego"/>
    <x v="0"/>
    <x v="1"/>
    <m/>
    <m/>
    <m/>
  </r>
  <r>
    <s v="HTY-30660-254"/>
    <d v="2019-09-16T00:00:00"/>
    <x v="0"/>
    <s v="83844-95908-RX"/>
    <s v="R-M-1"/>
    <n v="3"/>
    <n v="9.9499999999999993"/>
    <n v="29.849999999999998"/>
    <x v="0"/>
    <x v="0"/>
    <x v="0"/>
    <x v="882"/>
    <s v="Los Angeles"/>
    <x v="0"/>
    <x v="0"/>
    <m/>
    <m/>
    <m/>
  </r>
  <r>
    <s v="GPW-43956-761"/>
    <d v="2019-01-26T00:00:00"/>
    <x v="0"/>
    <s v="09667-09231-YM"/>
    <s v="E-L-0.5"/>
    <n v="6"/>
    <n v="8.91"/>
    <n v="53.46"/>
    <x v="1"/>
    <x v="1"/>
    <x v="1"/>
    <x v="883"/>
    <s v="Brooklyn"/>
    <x v="0"/>
    <x v="0"/>
    <m/>
    <m/>
    <m/>
  </r>
  <r>
    <s v="DWY-56352-412"/>
    <d v="2021-02-19T00:00:00"/>
    <x v="1"/>
    <s v="55427-08059-DF"/>
    <s v="R-D-0.2"/>
    <n v="1"/>
    <n v="2.6849999999999996"/>
    <n v="2.6849999999999996"/>
    <x v="3"/>
    <x v="2"/>
    <x v="0"/>
    <x v="884"/>
    <s v="Booterstown"/>
    <x v="1"/>
    <x v="0"/>
    <m/>
    <m/>
    <m/>
  </r>
  <r>
    <s v="PUH-55647-976"/>
    <d v="2022-03-22T00:00:00"/>
    <x v="2"/>
    <s v="06624-54037-BQ"/>
    <s v="R-M-0.2"/>
    <n v="2"/>
    <n v="2.9849999999999999"/>
    <n v="5.97"/>
    <x v="3"/>
    <x v="0"/>
    <x v="0"/>
    <x v="885"/>
    <s v="Gainesville"/>
    <x v="0"/>
    <x v="1"/>
    <m/>
    <m/>
    <m/>
  </r>
  <r>
    <s v="DTB-71371-705"/>
    <d v="2019-07-03T00:00:00"/>
    <x v="0"/>
    <s v="48544-90737-AZ"/>
    <s v="L-D-1"/>
    <n v="1"/>
    <n v="12.95"/>
    <n v="12.95"/>
    <x v="0"/>
    <x v="2"/>
    <x v="3"/>
    <x v="886"/>
    <s v="Clearwater"/>
    <x v="0"/>
    <x v="0"/>
    <m/>
    <m/>
    <m/>
  </r>
  <r>
    <s v="ZDC-64769-740"/>
    <d v="2019-09-21T00:00:00"/>
    <x v="0"/>
    <s v="79463-01597-FQ"/>
    <s v="E-M-0.5"/>
    <n v="1"/>
    <n v="8.25"/>
    <n v="8.25"/>
    <x v="1"/>
    <x v="0"/>
    <x v="1"/>
    <x v="887"/>
    <s v="Amarillo"/>
    <x v="0"/>
    <x v="1"/>
    <m/>
    <m/>
    <m/>
  </r>
  <r>
    <s v="TED-81959-419"/>
    <d v="2019-08-26T00:00:00"/>
    <x v="0"/>
    <s v="27702-50024-XC"/>
    <s v="A-L-2.5"/>
    <n v="5"/>
    <n v="29.784999999999997"/>
    <n v="148.92499999999998"/>
    <x v="2"/>
    <x v="1"/>
    <x v="2"/>
    <x v="888"/>
    <s v="Fort Worth"/>
    <x v="0"/>
    <x v="1"/>
    <m/>
    <m/>
    <m/>
  </r>
  <r>
    <s v="FDO-25756-141"/>
    <d v="2021-08-03T00:00:00"/>
    <x v="1"/>
    <s v="57360-46846-NS"/>
    <s v="A-L-2.5"/>
    <n v="3"/>
    <n v="29.784999999999997"/>
    <n v="89.35499999999999"/>
    <x v="2"/>
    <x v="1"/>
    <x v="2"/>
    <x v="889"/>
    <s v="Lusk"/>
    <x v="1"/>
    <x v="0"/>
    <m/>
    <m/>
    <m/>
  </r>
  <r>
    <s v="HKN-31467-517"/>
    <d v="2021-10-24T00:00:00"/>
    <x v="1"/>
    <s v="84045-66771-SL"/>
    <s v="L-M-1"/>
    <n v="6"/>
    <n v="14.55"/>
    <n v="87.300000000000011"/>
    <x v="0"/>
    <x v="0"/>
    <x v="3"/>
    <x v="890"/>
    <s v="Pensacola"/>
    <x v="0"/>
    <x v="1"/>
    <m/>
    <m/>
    <m/>
  </r>
  <r>
    <s v="POF-29666-012"/>
    <d v="2019-04-01T00:00:00"/>
    <x v="0"/>
    <s v="46885-00260-TL"/>
    <s v="R-D-0.5"/>
    <n v="1"/>
    <n v="5.3699999999999992"/>
    <n v="5.3699999999999992"/>
    <x v="1"/>
    <x v="2"/>
    <x v="0"/>
    <x v="891"/>
    <s v="Tacoma"/>
    <x v="0"/>
    <x v="0"/>
    <m/>
    <m/>
    <m/>
  </r>
  <r>
    <s v="IRX-59256-644"/>
    <d v="2021-12-08T00:00:00"/>
    <x v="1"/>
    <s v="96446-62142-EN"/>
    <s v="A-D-0.2"/>
    <n v="3"/>
    <n v="2.9849999999999999"/>
    <n v="8.9550000000000001"/>
    <x v="3"/>
    <x v="2"/>
    <x v="2"/>
    <x v="892"/>
    <s v="Rathnew"/>
    <x v="1"/>
    <x v="0"/>
    <m/>
    <m/>
    <m/>
  </r>
  <r>
    <s v="LTN-89139-350"/>
    <d v="2019-06-27T00:00:00"/>
    <x v="0"/>
    <s v="07756-71018-GU"/>
    <s v="R-L-2.5"/>
    <n v="5"/>
    <n v="27.484999999999996"/>
    <n v="137.42499999999998"/>
    <x v="2"/>
    <x v="1"/>
    <x v="0"/>
    <x v="893"/>
    <s v="Fort Wayne"/>
    <x v="0"/>
    <x v="0"/>
    <m/>
    <m/>
    <m/>
  </r>
  <r>
    <s v="TXF-79780-017"/>
    <d v="2020-07-14T00:00:00"/>
    <x v="3"/>
    <s v="92048-47813-QB"/>
    <s v="R-L-1"/>
    <n v="5"/>
    <n v="11.95"/>
    <n v="59.75"/>
    <x v="0"/>
    <x v="1"/>
    <x v="0"/>
    <x v="894"/>
    <s v="Amarillo"/>
    <x v="0"/>
    <x v="1"/>
    <m/>
    <m/>
    <m/>
  </r>
  <r>
    <s v="ALM-80762-974"/>
    <d v="2020-03-23T00:00:00"/>
    <x v="3"/>
    <s v="84045-66771-SL"/>
    <s v="A-L-0.5"/>
    <n v="3"/>
    <n v="7.77"/>
    <n v="23.31"/>
    <x v="1"/>
    <x v="1"/>
    <x v="2"/>
    <x v="890"/>
    <s v="Pensacola"/>
    <x v="0"/>
    <x v="1"/>
    <m/>
    <m/>
    <m/>
  </r>
  <r>
    <s v="NXF-15738-707"/>
    <d v="2020-01-26T00:00:00"/>
    <x v="3"/>
    <s v="28699-16256-XV"/>
    <s v="R-D-0.5"/>
    <n v="2"/>
    <n v="5.3699999999999992"/>
    <n v="10.739999999999998"/>
    <x v="1"/>
    <x v="2"/>
    <x v="0"/>
    <x v="895"/>
    <s v="Silver Spring"/>
    <x v="0"/>
    <x v="1"/>
    <m/>
    <m/>
    <m/>
  </r>
  <r>
    <s v="MVV-19034-198"/>
    <d v="2020-05-31T00:00:00"/>
    <x v="3"/>
    <s v="98476-63654-CG"/>
    <s v="E-D-2.5"/>
    <n v="6"/>
    <n v="27.945"/>
    <n v="167.67000000000002"/>
    <x v="2"/>
    <x v="2"/>
    <x v="1"/>
    <x v="896"/>
    <s v="Madison"/>
    <x v="0"/>
    <x v="0"/>
    <m/>
    <m/>
    <m/>
  </r>
  <r>
    <s v="KUX-19632-830"/>
    <d v="2021-07-20T00:00:00"/>
    <x v="1"/>
    <s v="55409-07759-YG"/>
    <s v="E-D-0.2"/>
    <n v="6"/>
    <n v="3.645"/>
    <n v="21.87"/>
    <x v="3"/>
    <x v="2"/>
    <x v="1"/>
    <x v="897"/>
    <s v="Conroe"/>
    <x v="0"/>
    <x v="0"/>
    <m/>
    <m/>
    <m/>
  </r>
  <r>
    <s v="SNZ-44595-152"/>
    <d v="2022-08-12T00:00:00"/>
    <x v="2"/>
    <s v="06136-65250-PG"/>
    <s v="R-L-1"/>
    <n v="2"/>
    <n v="11.95"/>
    <n v="23.9"/>
    <x v="0"/>
    <x v="1"/>
    <x v="0"/>
    <x v="898"/>
    <s v="Denton"/>
    <x v="0"/>
    <x v="0"/>
    <m/>
    <m/>
    <m/>
  </r>
  <r>
    <s v="GQA-37241-629"/>
    <d v="2020-01-01T00:00:00"/>
    <x v="3"/>
    <s v="08405-33165-BS"/>
    <s v="A-M-0.2"/>
    <n v="2"/>
    <n v="3.375"/>
    <n v="6.75"/>
    <x v="3"/>
    <x v="0"/>
    <x v="2"/>
    <x v="899"/>
    <s v="Columbus"/>
    <x v="0"/>
    <x v="0"/>
    <m/>
    <m/>
    <m/>
  </r>
  <r>
    <s v="WVV-79948-067"/>
    <d v="2021-01-18T00:00:00"/>
    <x v="1"/>
    <s v="66070-30559-WI"/>
    <s v="E-M-2.5"/>
    <n v="1"/>
    <n v="31.624999999999996"/>
    <n v="31.624999999999996"/>
    <x v="2"/>
    <x v="0"/>
    <x v="1"/>
    <x v="900"/>
    <s v="Bundoran"/>
    <x v="1"/>
    <x v="0"/>
    <m/>
    <m/>
    <m/>
  </r>
  <r>
    <s v="LHX-81117-166"/>
    <d v="2021-12-31T00:00:00"/>
    <x v="1"/>
    <s v="01282-28364-RZ"/>
    <s v="R-L-1"/>
    <n v="4"/>
    <n v="11.95"/>
    <n v="47.8"/>
    <x v="0"/>
    <x v="1"/>
    <x v="0"/>
    <x v="901"/>
    <s v="Aurora"/>
    <x v="0"/>
    <x v="1"/>
    <m/>
    <m/>
    <m/>
  </r>
  <r>
    <s v="GCD-75444-320"/>
    <d v="2020-05-04T00:00:00"/>
    <x v="3"/>
    <s v="51277-93873-RP"/>
    <s v="L-M-2.5"/>
    <n v="1"/>
    <n v="33.464999999999996"/>
    <n v="33.464999999999996"/>
    <x v="2"/>
    <x v="0"/>
    <x v="3"/>
    <x v="902"/>
    <s v="Daytona Beach"/>
    <x v="0"/>
    <x v="1"/>
    <m/>
    <m/>
    <m/>
  </r>
  <r>
    <s v="SGA-30059-217"/>
    <d v="2021-02-20T00:00:00"/>
    <x v="1"/>
    <s v="84405-83364-DG"/>
    <s v="A-D-0.5"/>
    <n v="5"/>
    <n v="5.97"/>
    <n v="29.849999999999998"/>
    <x v="1"/>
    <x v="2"/>
    <x v="2"/>
    <x v="903"/>
    <s v="Seaton"/>
    <x v="2"/>
    <x v="0"/>
    <m/>
    <m/>
    <m/>
  </r>
  <r>
    <s v="GNL-98714-885"/>
    <d v="2020-03-07T00:00:00"/>
    <x v="3"/>
    <s v="83731-53280-YC"/>
    <s v="R-M-1"/>
    <n v="3"/>
    <n v="9.9499999999999993"/>
    <n v="29.849999999999998"/>
    <x v="0"/>
    <x v="0"/>
    <x v="0"/>
    <x v="904"/>
    <s v="Wirral"/>
    <x v="2"/>
    <x v="0"/>
    <m/>
    <m/>
    <m/>
  </r>
  <r>
    <s v="OQA-93249-841"/>
    <d v="2019-04-05T00:00:00"/>
    <x v="0"/>
    <s v="03917-13632-KC"/>
    <s v="A-M-2.5"/>
    <n v="6"/>
    <n v="25.874999999999996"/>
    <n v="155.24999999999997"/>
    <x v="2"/>
    <x v="0"/>
    <x v="2"/>
    <x v="905"/>
    <s v="Saint Louis"/>
    <x v="0"/>
    <x v="0"/>
    <m/>
    <m/>
    <m/>
  </r>
  <r>
    <s v="DUV-12075-132"/>
    <d v="2022-06-06T00:00:00"/>
    <x v="2"/>
    <s v="62494-09113-RP"/>
    <s v="E-D-0.2"/>
    <n v="5"/>
    <n v="3.645"/>
    <n v="18.225000000000001"/>
    <x v="3"/>
    <x v="2"/>
    <x v="1"/>
    <x v="906"/>
    <s v="Fort Smith"/>
    <x v="0"/>
    <x v="1"/>
    <m/>
    <m/>
    <m/>
  </r>
  <r>
    <s v="DUV-12075-132"/>
    <d v="2022-06-06T00:00:00"/>
    <x v="2"/>
    <s v="62494-09113-RP"/>
    <s v="L-D-0.5"/>
    <n v="2"/>
    <n v="7.77"/>
    <n v="15.54"/>
    <x v="1"/>
    <x v="2"/>
    <x v="3"/>
    <x v="906"/>
    <s v="Fort Smith"/>
    <x v="0"/>
    <x v="1"/>
    <m/>
    <m/>
    <m/>
  </r>
  <r>
    <s v="KPO-24942-184"/>
    <d v="2021-03-21T00:00:00"/>
    <x v="1"/>
    <s v="70567-65133-CN"/>
    <s v="L-L-2.5"/>
    <n v="3"/>
    <n v="36.454999999999998"/>
    <n v="109.36499999999999"/>
    <x v="2"/>
    <x v="1"/>
    <x v="3"/>
    <x v="907"/>
    <s v="Bagenalstown"/>
    <x v="1"/>
    <x v="1"/>
    <m/>
    <m/>
    <m/>
  </r>
  <r>
    <s v="SRJ-79353-838"/>
    <d v="2021-12-19T00:00:00"/>
    <x v="1"/>
    <s v="77869-81373-AY"/>
    <s v="A-L-1"/>
    <n v="6"/>
    <n v="12.95"/>
    <n v="77.699999999999989"/>
    <x v="0"/>
    <x v="1"/>
    <x v="2"/>
    <x v="908"/>
    <s v="Philadelphia"/>
    <x v="0"/>
    <x v="1"/>
    <m/>
    <m/>
    <m/>
  </r>
  <r>
    <s v="XBV-40336-071"/>
    <d v="2021-02-17T00:00:00"/>
    <x v="1"/>
    <s v="38536-98293-JZ"/>
    <s v="A-D-0.2"/>
    <n v="3"/>
    <n v="2.9849999999999999"/>
    <n v="8.9550000000000001"/>
    <x v="3"/>
    <x v="2"/>
    <x v="2"/>
    <x v="909"/>
    <s v="Watergrasshill"/>
    <x v="1"/>
    <x v="1"/>
    <m/>
    <m/>
    <m/>
  </r>
  <r>
    <s v="RLM-96511-467"/>
    <d v="2020-01-06T00:00:00"/>
    <x v="3"/>
    <s v="43014-53743-XK"/>
    <s v="R-L-2.5"/>
    <n v="1"/>
    <n v="27.484999999999996"/>
    <n v="27.484999999999996"/>
    <x v="2"/>
    <x v="1"/>
    <x v="0"/>
    <x v="910"/>
    <s v="Dallas"/>
    <x v="0"/>
    <x v="1"/>
    <m/>
    <m/>
    <m/>
  </r>
  <r>
    <s v="AEZ-13242-456"/>
    <d v="2022-05-04T00:00:00"/>
    <x v="2"/>
    <s v="62494-09113-RP"/>
    <s v="R-M-0.5"/>
    <n v="5"/>
    <n v="5.97"/>
    <n v="29.849999999999998"/>
    <x v="1"/>
    <x v="0"/>
    <x v="0"/>
    <x v="906"/>
    <s v="Fort Smith"/>
    <x v="0"/>
    <x v="1"/>
    <m/>
    <m/>
    <m/>
  </r>
  <r>
    <s v="UME-75640-698"/>
    <d v="2019-10-11T00:00:00"/>
    <x v="0"/>
    <s v="62494-09113-RP"/>
    <s v="A-M-0.5"/>
    <n v="4"/>
    <n v="6.75"/>
    <n v="27"/>
    <x v="1"/>
    <x v="0"/>
    <x v="2"/>
    <x v="906"/>
    <s v="Fort Smith"/>
    <x v="0"/>
    <x v="1"/>
    <m/>
    <m/>
    <m/>
  </r>
  <r>
    <s v="GJC-66474-557"/>
    <d v="2021-08-03T00:00:00"/>
    <x v="1"/>
    <s v="64965-78386-MY"/>
    <s v="A-D-1"/>
    <n v="1"/>
    <n v="9.9499999999999993"/>
    <n v="9.9499999999999993"/>
    <x v="0"/>
    <x v="2"/>
    <x v="2"/>
    <x v="911"/>
    <s v="Whittier"/>
    <x v="0"/>
    <x v="1"/>
    <m/>
    <m/>
    <m/>
  </r>
  <r>
    <s v="IRV-20769-219"/>
    <d v="2020-10-15T00:00:00"/>
    <x v="3"/>
    <s v="77131-58092-GE"/>
    <s v="E-M-0.2"/>
    <n v="3"/>
    <n v="4.125"/>
    <n v="12.375"/>
    <x v="3"/>
    <x v="0"/>
    <x v="1"/>
    <x v="912"/>
    <s v="London"/>
    <x v="2"/>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7CD30-30C1-42E6-8409-CF46513B649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offee Type">
  <location ref="A4:B9" firstHeaderRow="1" firstDataRow="1" firstDataCol="1"/>
  <pivotFields count="18">
    <pivotField showAll="0"/>
    <pivotField numFmtId="14" showAll="0"/>
    <pivotField showAll="0">
      <items count="5">
        <item h="1" x="0"/>
        <item h="1" x="3"/>
        <item h="1" x="1"/>
        <item x="2"/>
        <item t="default"/>
      </items>
    </pivotField>
    <pivotField showAll="0"/>
    <pivotField showAll="0"/>
    <pivotField numFmtId="1" showAll="0"/>
    <pivotField numFmtId="165" showAll="0"/>
    <pivotField dataField="1" numFmtId="165" showAll="0"/>
    <pivotField numFmtId="164" showAll="0">
      <items count="5">
        <item h="1" x="3"/>
        <item h="1" x="1"/>
        <item x="0"/>
        <item h="1" x="2"/>
        <item t="default"/>
      </items>
    </pivotField>
    <pivotField showAll="0">
      <items count="4">
        <item h="1" x="2"/>
        <item x="1"/>
        <item h="1" x="0"/>
        <item t="default"/>
      </items>
    </pivotField>
    <pivotField axis="axisRow" showAll="0">
      <items count="5">
        <item x="2"/>
        <item x="1"/>
        <item x="3"/>
        <item x="0"/>
        <item t="default"/>
      </items>
    </pivotField>
    <pivotField showAll="0"/>
    <pivotField showAll="0"/>
    <pivotField showAll="0"/>
    <pivotField showAll="0">
      <items count="3">
        <item h="1" x="1"/>
        <item x="0"/>
        <item t="default"/>
      </items>
    </pivotField>
    <pivotField showAll="0"/>
    <pivotField showAll="0"/>
    <pivotField showAll="0"/>
  </pivotFields>
  <rowFields count="1">
    <field x="10"/>
  </rowFields>
  <rowItems count="5">
    <i>
      <x/>
    </i>
    <i>
      <x v="1"/>
    </i>
    <i>
      <x v="2"/>
    </i>
    <i>
      <x v="3"/>
    </i>
    <i t="grand">
      <x/>
    </i>
  </rowItems>
  <colItems count="1">
    <i/>
  </colItems>
  <dataFields count="1">
    <dataField name="Sum of Total sales" fld="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40E57E-37F4-4AD7-8BC3-1439218BE2AE}"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ffee Type">
  <location ref="A44:B49" firstHeaderRow="1" firstDataRow="1" firstDataCol="1"/>
  <pivotFields count="18">
    <pivotField showAll="0"/>
    <pivotField numFmtId="14" showAll="0"/>
    <pivotField showAll="0">
      <items count="5">
        <item h="1" x="0"/>
        <item h="1" x="3"/>
        <item h="1" x="1"/>
        <item x="2"/>
        <item t="default"/>
      </items>
    </pivotField>
    <pivotField showAll="0"/>
    <pivotField showAll="0"/>
    <pivotField dataField="1" numFmtId="1" showAll="0"/>
    <pivotField numFmtId="165" showAll="0"/>
    <pivotField numFmtId="165" showAll="0"/>
    <pivotField numFmtId="164" showAll="0">
      <items count="5">
        <item h="1" x="3"/>
        <item h="1" x="1"/>
        <item x="0"/>
        <item h="1" x="2"/>
        <item t="default"/>
      </items>
    </pivotField>
    <pivotField showAll="0">
      <items count="4">
        <item h="1" x="2"/>
        <item x="1"/>
        <item h="1" x="0"/>
        <item t="default"/>
      </items>
    </pivotField>
    <pivotField axis="axisRow" showAll="0">
      <items count="5">
        <item x="2"/>
        <item x="1"/>
        <item x="3"/>
        <item x="0"/>
        <item t="default"/>
      </items>
    </pivotField>
    <pivotField showAll="0"/>
    <pivotField showAll="0"/>
    <pivotField showAll="0"/>
    <pivotField showAll="0">
      <items count="3">
        <item h="1" x="1"/>
        <item x="0"/>
        <item t="default"/>
      </items>
    </pivotField>
    <pivotField showAll="0"/>
    <pivotField showAll="0"/>
    <pivotField showAll="0"/>
  </pivotFields>
  <rowFields count="1">
    <field x="10"/>
  </rowFields>
  <rowItems count="5">
    <i>
      <x/>
    </i>
    <i>
      <x v="1"/>
    </i>
    <i>
      <x v="2"/>
    </i>
    <i>
      <x v="3"/>
    </i>
    <i t="grand">
      <x/>
    </i>
  </rowItems>
  <colItems count="1">
    <i/>
  </colItems>
  <dataFields count="1">
    <dataField name="Sum of Quantity"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08589A-E609-479E-9736-3083B2B7633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ountry">
  <location ref="A35:B38" firstHeaderRow="1" firstDataRow="1" firstDataCol="1"/>
  <pivotFields count="18">
    <pivotField showAll="0"/>
    <pivotField numFmtId="14" showAll="0"/>
    <pivotField showAll="0">
      <items count="5">
        <item h="1" x="0"/>
        <item h="1" x="3"/>
        <item h="1" x="1"/>
        <item x="2"/>
        <item t="default"/>
      </items>
    </pivotField>
    <pivotField showAll="0"/>
    <pivotField showAll="0"/>
    <pivotField numFmtId="1" showAll="0"/>
    <pivotField numFmtId="165" showAll="0"/>
    <pivotField dataField="1" numFmtId="165" showAll="0"/>
    <pivotField numFmtId="164" showAll="0">
      <items count="5">
        <item h="1" x="3"/>
        <item h="1" x="1"/>
        <item x="0"/>
        <item h="1" x="2"/>
        <item t="default"/>
      </items>
    </pivotField>
    <pivotField showAll="0">
      <items count="4">
        <item h="1" x="2"/>
        <item x="1"/>
        <item h="1" x="0"/>
        <item t="default"/>
      </items>
    </pivotField>
    <pivotField showAll="0">
      <items count="5">
        <item x="2"/>
        <item x="1"/>
        <item x="3"/>
        <item x="0"/>
        <item t="default"/>
      </items>
    </pivotField>
    <pivotField showAll="0"/>
    <pivotField showAll="0"/>
    <pivotField axis="axisRow" showAll="0">
      <items count="4">
        <item x="1"/>
        <item x="2"/>
        <item x="0"/>
        <item t="default"/>
      </items>
    </pivotField>
    <pivotField showAll="0">
      <items count="3">
        <item h="1" x="1"/>
        <item x="0"/>
        <item t="default"/>
      </items>
    </pivotField>
    <pivotField showAll="0"/>
    <pivotField showAll="0"/>
    <pivotField showAll="0"/>
  </pivotFields>
  <rowFields count="1">
    <field x="13"/>
  </rowFields>
  <rowItems count="3">
    <i>
      <x/>
    </i>
    <i>
      <x v="2"/>
    </i>
    <i t="grand">
      <x/>
    </i>
  </rowItems>
  <colItems count="1">
    <i/>
  </colItems>
  <dataFields count="1">
    <dataField name="Sum of Total sales" fld="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0"/>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B246AE-901B-4F7F-9F3B-B33AC754C1F8}"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ustomer Name">
  <location ref="A14:B21" firstHeaderRow="1" firstDataRow="1" firstDataCol="1"/>
  <pivotFields count="18">
    <pivotField showAll="0"/>
    <pivotField numFmtId="14" showAll="0"/>
    <pivotField showAll="0">
      <items count="5">
        <item h="1" x="0"/>
        <item h="1" x="3"/>
        <item h="1" x="1"/>
        <item x="2"/>
        <item t="default"/>
      </items>
    </pivotField>
    <pivotField showAll="0"/>
    <pivotField showAll="0"/>
    <pivotField numFmtId="1" showAll="0"/>
    <pivotField numFmtId="165" showAll="0"/>
    <pivotField dataField="1" numFmtId="165" showAll="0"/>
    <pivotField numFmtId="164" showAll="0">
      <items count="5">
        <item h="1" x="3"/>
        <item h="1" x="1"/>
        <item x="0"/>
        <item h="1" x="2"/>
        <item t="default"/>
      </items>
    </pivotField>
    <pivotField showAll="0">
      <items count="4">
        <item h="1" x="2"/>
        <item x="1"/>
        <item h="1" x="0"/>
        <item t="default"/>
      </items>
    </pivotField>
    <pivotField showAll="0">
      <items count="5">
        <item x="2"/>
        <item x="1"/>
        <item x="3"/>
        <item x="0"/>
        <item t="default"/>
      </items>
    </pivotField>
    <pivotField axis="axisRow" showAll="0" measureFilter="1" sortType="descending">
      <items count="914">
        <item x="31"/>
        <item x="540"/>
        <item x="884"/>
        <item x="501"/>
        <item x="805"/>
        <item x="233"/>
        <item x="254"/>
        <item x="78"/>
        <item x="880"/>
        <item x="335"/>
        <item x="395"/>
        <item x="589"/>
        <item x="369"/>
        <item x="316"/>
        <item x="732"/>
        <item x="604"/>
        <item x="401"/>
        <item x="570"/>
        <item x="135"/>
        <item x="836"/>
        <item x="632"/>
        <item x="862"/>
        <item x="332"/>
        <item x="660"/>
        <item x="407"/>
        <item x="52"/>
        <item x="885"/>
        <item x="506"/>
        <item x="318"/>
        <item x="486"/>
        <item x="350"/>
        <item x="386"/>
        <item x="255"/>
        <item x="558"/>
        <item x="206"/>
        <item x="577"/>
        <item x="468"/>
        <item x="416"/>
        <item x="646"/>
        <item x="312"/>
        <item x="24"/>
        <item x="359"/>
        <item x="248"/>
        <item x="273"/>
        <item x="693"/>
        <item x="912"/>
        <item x="89"/>
        <item x="865"/>
        <item x="718"/>
        <item x="511"/>
        <item x="482"/>
        <item x="352"/>
        <item x="188"/>
        <item x="131"/>
        <item x="542"/>
        <item x="607"/>
        <item x="458"/>
        <item x="29"/>
        <item x="717"/>
        <item x="533"/>
        <item x="588"/>
        <item x="774"/>
        <item x="305"/>
        <item x="283"/>
        <item x="172"/>
        <item x="82"/>
        <item x="334"/>
        <item x="218"/>
        <item x="495"/>
        <item x="119"/>
        <item x="477"/>
        <item x="169"/>
        <item x="25"/>
        <item x="628"/>
        <item x="413"/>
        <item x="50"/>
        <item x="299"/>
        <item x="758"/>
        <item x="685"/>
        <item x="102"/>
        <item x="620"/>
        <item x="347"/>
        <item x="315"/>
        <item x="11"/>
        <item x="563"/>
        <item x="689"/>
        <item x="257"/>
        <item x="833"/>
        <item x="377"/>
        <item x="243"/>
        <item x="227"/>
        <item x="157"/>
        <item x="187"/>
        <item x="603"/>
        <item x="709"/>
        <item x="116"/>
        <item x="654"/>
        <item x="489"/>
        <item x="448"/>
        <item x="158"/>
        <item x="53"/>
        <item x="115"/>
        <item x="424"/>
        <item x="295"/>
        <item x="780"/>
        <item x="364"/>
        <item x="302"/>
        <item x="459"/>
        <item x="785"/>
        <item x="826"/>
        <item x="215"/>
        <item x="695"/>
        <item x="420"/>
        <item x="32"/>
        <item x="342"/>
        <item x="750"/>
        <item x="250"/>
        <item x="727"/>
        <item x="656"/>
        <item x="513"/>
        <item x="537"/>
        <item x="226"/>
        <item x="65"/>
        <item x="361"/>
        <item x="609"/>
        <item x="156"/>
        <item x="75"/>
        <item x="325"/>
        <item x="652"/>
        <item x="788"/>
        <item x="649"/>
        <item x="4"/>
        <item x="566"/>
        <item x="105"/>
        <item x="703"/>
        <item x="887"/>
        <item x="821"/>
        <item x="64"/>
        <item x="160"/>
        <item x="298"/>
        <item x="672"/>
        <item x="655"/>
        <item x="23"/>
        <item x="455"/>
        <item x="817"/>
        <item x="148"/>
        <item x="189"/>
        <item x="341"/>
        <item x="704"/>
        <item x="686"/>
        <item x="219"/>
        <item x="49"/>
        <item x="891"/>
        <item x="657"/>
        <item x="824"/>
        <item x="91"/>
        <item x="374"/>
        <item x="536"/>
        <item x="504"/>
        <item x="87"/>
        <item x="93"/>
        <item x="51"/>
        <item x="441"/>
        <item x="639"/>
        <item x="238"/>
        <item x="10"/>
        <item x="794"/>
        <item x="771"/>
        <item x="427"/>
        <item x="7"/>
        <item x="402"/>
        <item x="671"/>
        <item x="130"/>
        <item x="670"/>
        <item x="870"/>
        <item x="538"/>
        <item x="436"/>
        <item x="876"/>
        <item x="15"/>
        <item x="599"/>
        <item x="713"/>
        <item x="663"/>
        <item x="423"/>
        <item x="203"/>
        <item x="534"/>
        <item x="389"/>
        <item x="531"/>
        <item x="684"/>
        <item x="789"/>
        <item x="323"/>
        <item x="516"/>
        <item x="858"/>
        <item x="493"/>
        <item x="43"/>
        <item x="414"/>
        <item x="820"/>
        <item x="430"/>
        <item x="367"/>
        <item x="491"/>
        <item x="900"/>
        <item x="118"/>
        <item x="706"/>
        <item x="796"/>
        <item x="568"/>
        <item x="141"/>
        <item x="844"/>
        <item x="311"/>
        <item x="98"/>
        <item x="418"/>
        <item x="355"/>
        <item x="214"/>
        <item x="476"/>
        <item x="532"/>
        <item x="181"/>
        <item x="801"/>
        <item x="553"/>
        <item x="40"/>
        <item x="470"/>
        <item x="284"/>
        <item x="782"/>
        <item x="100"/>
        <item x="147"/>
        <item x="838"/>
        <item x="390"/>
        <item x="819"/>
        <item x="12"/>
        <item x="261"/>
        <item x="339"/>
        <item x="292"/>
        <item x="55"/>
        <item x="16"/>
        <item x="124"/>
        <item x="136"/>
        <item x="123"/>
        <item x="406"/>
        <item x="643"/>
        <item x="449"/>
        <item x="192"/>
        <item x="804"/>
        <item x="163"/>
        <item x="39"/>
        <item x="166"/>
        <item x="760"/>
        <item x="88"/>
        <item x="888"/>
        <item x="56"/>
        <item x="791"/>
        <item x="726"/>
        <item x="320"/>
        <item x="211"/>
        <item x="613"/>
        <item x="664"/>
        <item x="911"/>
        <item x="651"/>
        <item x="667"/>
        <item x="626"/>
        <item x="336"/>
        <item x="94"/>
        <item x="358"/>
        <item x="508"/>
        <item x="404"/>
        <item x="393"/>
        <item x="586"/>
        <item x="191"/>
        <item x="574"/>
        <item x="373"/>
        <item x="185"/>
        <item x="293"/>
        <item x="518"/>
        <item x="645"/>
        <item x="475"/>
        <item x="681"/>
        <item x="61"/>
        <item x="297"/>
        <item x="447"/>
        <item x="492"/>
        <item x="266"/>
        <item x="422"/>
        <item x="768"/>
        <item x="642"/>
        <item x="249"/>
        <item x="777"/>
        <item x="199"/>
        <item x="111"/>
        <item x="26"/>
        <item x="451"/>
        <item x="879"/>
        <item x="408"/>
        <item x="779"/>
        <item x="175"/>
        <item x="244"/>
        <item x="251"/>
        <item x="421"/>
        <item x="795"/>
        <item x="846"/>
        <item x="772"/>
        <item x="161"/>
        <item x="14"/>
        <item x="196"/>
        <item x="399"/>
        <item x="837"/>
        <item x="155"/>
        <item x="623"/>
        <item x="276"/>
        <item x="859"/>
        <item x="839"/>
        <item x="106"/>
        <item x="733"/>
        <item x="234"/>
        <item x="5"/>
        <item x="400"/>
        <item x="691"/>
        <item x="710"/>
        <item x="296"/>
        <item x="70"/>
        <item x="793"/>
        <item x="602"/>
        <item x="38"/>
        <item x="852"/>
        <item x="270"/>
        <item x="601"/>
        <item x="752"/>
        <item x="814"/>
        <item x="357"/>
        <item x="708"/>
        <item x="271"/>
        <item x="592"/>
        <item x="184"/>
        <item x="580"/>
        <item x="464"/>
        <item x="103"/>
        <item x="331"/>
        <item x="906"/>
        <item x="798"/>
        <item x="908"/>
        <item x="246"/>
        <item x="397"/>
        <item x="737"/>
        <item x="465"/>
        <item x="509"/>
        <item x="855"/>
        <item x="329"/>
        <item x="362"/>
        <item x="113"/>
        <item x="530"/>
        <item x="590"/>
        <item x="481"/>
        <item x="179"/>
        <item x="512"/>
        <item x="894"/>
        <item x="683"/>
        <item x="784"/>
        <item x="267"/>
        <item x="757"/>
        <item x="232"/>
        <item x="653"/>
        <item x="730"/>
        <item x="319"/>
        <item x="83"/>
        <item x="127"/>
        <item x="72"/>
        <item x="380"/>
        <item x="903"/>
        <item x="36"/>
        <item x="699"/>
        <item x="500"/>
        <item x="13"/>
        <item x="411"/>
        <item x="309"/>
        <item x="567"/>
        <item x="571"/>
        <item x="582"/>
        <item x="811"/>
        <item x="99"/>
        <item x="229"/>
        <item x="324"/>
        <item x="674"/>
        <item x="151"/>
        <item x="137"/>
        <item x="378"/>
        <item x="360"/>
        <item x="205"/>
        <item x="767"/>
        <item x="751"/>
        <item x="403"/>
        <item x="488"/>
        <item x="237"/>
        <item x="343"/>
        <item x="617"/>
        <item x="176"/>
        <item x="832"/>
        <item x="559"/>
        <item x="627"/>
        <item x="440"/>
        <item x="281"/>
        <item x="719"/>
        <item x="398"/>
        <item x="546"/>
        <item x="213"/>
        <item x="551"/>
        <item x="494"/>
        <item x="901"/>
        <item x="744"/>
        <item x="412"/>
        <item x="769"/>
        <item x="453"/>
        <item x="415"/>
        <item x="387"/>
        <item x="810"/>
        <item x="69"/>
        <item x="182"/>
        <item x="898"/>
        <item x="499"/>
        <item x="549"/>
        <item x="815"/>
        <item x="633"/>
        <item x="208"/>
        <item x="269"/>
        <item x="515"/>
        <item x="190"/>
        <item x="457"/>
        <item x="280"/>
        <item x="450"/>
        <item x="743"/>
        <item x="168"/>
        <item x="728"/>
        <item x="46"/>
        <item x="263"/>
        <item x="480"/>
        <item x="150"/>
        <item x="761"/>
        <item x="682"/>
        <item x="854"/>
        <item x="338"/>
        <item x="725"/>
        <item x="893"/>
        <item x="437"/>
        <item x="133"/>
        <item x="714"/>
        <item x="351"/>
        <item x="327"/>
        <item x="648"/>
        <item x="557"/>
        <item x="687"/>
        <item x="873"/>
        <item x="641"/>
        <item x="882"/>
        <item x="330"/>
        <item x="144"/>
        <item x="787"/>
        <item x="636"/>
        <item x="875"/>
        <item x="544"/>
        <item x="35"/>
        <item x="612"/>
        <item x="729"/>
        <item x="630"/>
        <item x="587"/>
        <item x="545"/>
        <item x="68"/>
        <item x="910"/>
        <item x="781"/>
        <item x="79"/>
        <item x="734"/>
        <item x="245"/>
        <item x="895"/>
        <item x="253"/>
        <item x="679"/>
        <item x="853"/>
        <item x="803"/>
        <item x="353"/>
        <item x="288"/>
        <item x="773"/>
        <item x="605"/>
        <item x="715"/>
        <item x="741"/>
        <item x="1"/>
        <item x="868"/>
        <item x="675"/>
        <item x="522"/>
        <item x="140"/>
        <item x="806"/>
        <item x="365"/>
        <item x="44"/>
        <item x="841"/>
        <item x="274"/>
        <item x="101"/>
        <item x="766"/>
        <item x="173"/>
        <item x="487"/>
        <item x="242"/>
        <item x="611"/>
        <item x="20"/>
        <item x="569"/>
        <item x="45"/>
        <item x="372"/>
        <item x="108"/>
        <item x="874"/>
        <item x="90"/>
        <item x="200"/>
        <item x="502"/>
        <item x="762"/>
        <item x="34"/>
        <item x="688"/>
        <item x="308"/>
        <item x="764"/>
        <item x="496"/>
        <item x="117"/>
        <item x="143"/>
        <item x="665"/>
        <item x="905"/>
        <item x="619"/>
        <item x="528"/>
        <item x="864"/>
        <item x="442"/>
        <item x="813"/>
        <item x="765"/>
        <item x="503"/>
        <item x="471"/>
        <item x="618"/>
        <item x="692"/>
        <item x="62"/>
        <item x="517"/>
        <item x="723"/>
        <item x="384"/>
        <item x="47"/>
        <item x="842"/>
        <item x="462"/>
        <item x="382"/>
        <item x="85"/>
        <item x="77"/>
        <item x="828"/>
        <item x="576"/>
        <item x="845"/>
        <item x="872"/>
        <item x="6"/>
        <item x="834"/>
        <item x="259"/>
        <item x="565"/>
        <item x="735"/>
        <item x="145"/>
        <item x="731"/>
        <item x="368"/>
        <item x="388"/>
        <item x="792"/>
        <item x="510"/>
        <item x="443"/>
        <item x="662"/>
        <item x="371"/>
        <item x="722"/>
        <item x="349"/>
        <item x="736"/>
        <item x="848"/>
        <item x="202"/>
        <item x="871"/>
        <item x="676"/>
        <item x="467"/>
        <item x="383"/>
        <item x="659"/>
        <item x="598"/>
        <item x="138"/>
        <item x="153"/>
        <item x="139"/>
        <item x="230"/>
        <item x="863"/>
        <item x="109"/>
        <item x="63"/>
        <item x="666"/>
        <item x="581"/>
        <item x="445"/>
        <item x="28"/>
        <item x="616"/>
        <item x="375"/>
        <item x="301"/>
        <item x="547"/>
        <item x="300"/>
        <item x="621"/>
        <item x="222"/>
        <item x="385"/>
        <item x="410"/>
        <item x="194"/>
        <item x="770"/>
        <item x="452"/>
        <item x="635"/>
        <item x="696"/>
        <item x="306"/>
        <item x="264"/>
        <item x="878"/>
        <item x="370"/>
        <item x="800"/>
        <item x="146"/>
        <item x="8"/>
        <item x="697"/>
        <item x="614"/>
        <item x="690"/>
        <item x="159"/>
        <item x="337"/>
        <item x="460"/>
        <item x="381"/>
        <item x="58"/>
        <item x="579"/>
        <item x="446"/>
        <item x="867"/>
        <item x="899"/>
        <item x="30"/>
        <item x="125"/>
        <item x="850"/>
        <item x="120"/>
        <item x="291"/>
        <item x="755"/>
        <item x="165"/>
        <item x="328"/>
        <item x="484"/>
        <item x="289"/>
        <item x="756"/>
        <item x="333"/>
        <item x="317"/>
        <item x="260"/>
        <item x="183"/>
        <item x="167"/>
        <item x="97"/>
        <item x="198"/>
        <item x="555"/>
        <item x="164"/>
        <item x="524"/>
        <item x="86"/>
        <item x="209"/>
        <item x="128"/>
        <item x="313"/>
        <item x="81"/>
        <item x="356"/>
        <item x="527"/>
        <item x="638"/>
        <item x="228"/>
        <item x="485"/>
        <item x="778"/>
        <item x="869"/>
        <item x="279"/>
        <item x="583"/>
        <item x="95"/>
        <item x="9"/>
        <item x="827"/>
        <item x="152"/>
        <item x="594"/>
        <item x="698"/>
        <item x="33"/>
        <item x="278"/>
        <item x="830"/>
        <item x="712"/>
        <item x="258"/>
        <item x="647"/>
        <item x="490"/>
        <item x="256"/>
        <item x="41"/>
        <item x="303"/>
        <item x="556"/>
        <item x="526"/>
        <item x="520"/>
        <item x="272"/>
        <item x="505"/>
        <item x="851"/>
        <item x="606"/>
        <item x="114"/>
        <item x="634"/>
        <item x="889"/>
        <item x="304"/>
        <item x="434"/>
        <item x="575"/>
        <item x="469"/>
        <item x="236"/>
        <item x="223"/>
        <item x="860"/>
        <item x="786"/>
        <item x="907"/>
        <item x="669"/>
        <item x="822"/>
        <item x="631"/>
        <item x="240"/>
        <item x="593"/>
        <item x="896"/>
        <item x="231"/>
        <item x="861"/>
        <item x="326"/>
        <item x="812"/>
        <item x="134"/>
        <item x="775"/>
        <item x="640"/>
        <item x="444"/>
        <item x="825"/>
        <item x="285"/>
        <item x="740"/>
        <item x="661"/>
        <item x="831"/>
        <item x="548"/>
        <item x="543"/>
        <item x="700"/>
        <item x="707"/>
        <item x="435"/>
        <item x="197"/>
        <item x="277"/>
        <item x="461"/>
        <item x="22"/>
        <item x="668"/>
        <item x="221"/>
        <item x="591"/>
        <item x="290"/>
        <item x="346"/>
        <item x="610"/>
        <item x="54"/>
        <item x="759"/>
        <item x="529"/>
        <item x="348"/>
        <item x="345"/>
        <item x="310"/>
        <item x="572"/>
        <item x="112"/>
        <item x="808"/>
        <item x="193"/>
        <item x="216"/>
        <item x="235"/>
        <item x="749"/>
        <item x="71"/>
        <item x="539"/>
        <item x="224"/>
        <item x="241"/>
        <item x="239"/>
        <item x="73"/>
        <item x="881"/>
        <item x="314"/>
        <item x="892"/>
        <item x="802"/>
        <item x="286"/>
        <item x="902"/>
        <item x="525"/>
        <item x="154"/>
        <item x="514"/>
        <item x="478"/>
        <item x="702"/>
        <item x="21"/>
        <item x="262"/>
        <item x="2"/>
        <item x="225"/>
        <item x="721"/>
        <item x="843"/>
        <item x="897"/>
        <item x="409"/>
        <item x="886"/>
        <item x="742"/>
        <item x="596"/>
        <item x="890"/>
        <item x="204"/>
        <item x="622"/>
        <item x="847"/>
        <item x="463"/>
        <item x="479"/>
        <item x="405"/>
        <item x="746"/>
        <item x="877"/>
        <item x="849"/>
        <item x="474"/>
        <item x="818"/>
        <item x="597"/>
        <item x="615"/>
        <item x="790"/>
        <item x="909"/>
        <item x="321"/>
        <item x="275"/>
        <item x="340"/>
        <item x="584"/>
        <item x="473"/>
        <item x="535"/>
        <item x="107"/>
        <item x="426"/>
        <item x="680"/>
        <item x="220"/>
        <item x="472"/>
        <item x="716"/>
        <item x="739"/>
        <item x="754"/>
        <item x="578"/>
        <item x="268"/>
        <item x="178"/>
        <item x="76"/>
        <item x="110"/>
        <item x="391"/>
        <item x="807"/>
        <item x="748"/>
        <item x="857"/>
        <item x="519"/>
        <item x="694"/>
        <item x="96"/>
        <item x="132"/>
        <item x="738"/>
        <item x="431"/>
        <item x="122"/>
        <item x="705"/>
        <item x="835"/>
        <item x="207"/>
        <item x="809"/>
        <item x="456"/>
        <item x="550"/>
        <item x="126"/>
        <item x="816"/>
        <item x="498"/>
        <item x="560"/>
        <item x="121"/>
        <item x="104"/>
        <item x="142"/>
        <item x="564"/>
        <item x="507"/>
        <item x="217"/>
        <item x="3"/>
        <item x="724"/>
        <item x="483"/>
        <item x="573"/>
        <item x="829"/>
        <item x="287"/>
        <item x="585"/>
        <item x="376"/>
        <item x="60"/>
        <item x="212"/>
        <item x="80"/>
        <item x="797"/>
        <item x="454"/>
        <item x="629"/>
        <item x="883"/>
        <item x="783"/>
        <item x="753"/>
        <item x="823"/>
        <item x="307"/>
        <item x="162"/>
        <item x="650"/>
        <item x="644"/>
        <item x="252"/>
        <item x="856"/>
        <item x="541"/>
        <item x="678"/>
        <item x="18"/>
        <item x="66"/>
        <item x="554"/>
        <item x="17"/>
        <item x="866"/>
        <item x="379"/>
        <item x="523"/>
        <item x="92"/>
        <item x="177"/>
        <item x="354"/>
        <item x="417"/>
        <item x="701"/>
        <item x="282"/>
        <item x="595"/>
        <item x="42"/>
        <item x="48"/>
        <item x="429"/>
        <item x="247"/>
        <item x="840"/>
        <item x="419"/>
        <item x="366"/>
        <item x="195"/>
        <item x="171"/>
        <item x="608"/>
        <item x="433"/>
        <item x="57"/>
        <item x="392"/>
        <item x="19"/>
        <item x="625"/>
        <item x="174"/>
        <item x="59"/>
        <item x="562"/>
        <item x="363"/>
        <item x="673"/>
        <item x="561"/>
        <item x="210"/>
        <item x="265"/>
        <item x="497"/>
        <item x="74"/>
        <item x="322"/>
        <item x="637"/>
        <item x="428"/>
        <item x="711"/>
        <item x="396"/>
        <item x="658"/>
        <item x="0"/>
        <item x="600"/>
        <item x="745"/>
        <item x="180"/>
        <item x="552"/>
        <item x="67"/>
        <item x="677"/>
        <item x="201"/>
        <item x="466"/>
        <item x="799"/>
        <item x="149"/>
        <item x="439"/>
        <item x="747"/>
        <item x="438"/>
        <item x="294"/>
        <item x="425"/>
        <item x="624"/>
        <item x="186"/>
        <item x="27"/>
        <item x="720"/>
        <item x="763"/>
        <item x="432"/>
        <item x="84"/>
        <item x="394"/>
        <item x="776"/>
        <item x="904"/>
        <item x="170"/>
        <item x="129"/>
        <item x="37"/>
        <item x="521"/>
        <item x="34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h="1" x="1"/>
        <item x="0"/>
        <item t="default"/>
      </items>
    </pivotField>
    <pivotField showAll="0"/>
    <pivotField showAll="0"/>
    <pivotField showAll="0"/>
  </pivotFields>
  <rowFields count="1">
    <field x="11"/>
  </rowFields>
  <rowItems count="7">
    <i>
      <x v="757"/>
    </i>
    <i>
      <x v="596"/>
    </i>
    <i>
      <x v="854"/>
    </i>
    <i>
      <x v="849"/>
    </i>
    <i>
      <x v="190"/>
    </i>
    <i>
      <x v="411"/>
    </i>
    <i t="grand">
      <x/>
    </i>
  </rowItems>
  <colItems count="1">
    <i/>
  </colItems>
  <dataFields count="1">
    <dataField name="Sum of Total sales" fld="7" baseField="0" baseItem="0"/>
  </dataFields>
  <chartFormats count="2">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C3AB93-0C0D-4738-B2BA-1E3341F40053}" sourceName="Year">
  <pivotTables>
    <pivotTable tabId="23" name="PivotTable6"/>
    <pivotTable tabId="23" name="PivotTable7"/>
    <pivotTable tabId="23" name="PivotTable8"/>
    <pivotTable tabId="23" name="PivotTable9"/>
  </pivotTables>
  <data>
    <tabular pivotCacheId="1704103380">
      <items count="4">
        <i x="0"/>
        <i x="3"/>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B06E465B-8113-4021-AD72-565B237B0051}" sourceName="size">
  <pivotTables>
    <pivotTable tabId="23" name="PivotTable6"/>
    <pivotTable tabId="23" name="PivotTable7"/>
    <pivotTable tabId="23" name="PivotTable8"/>
    <pivotTable tabId="23" name="PivotTable9"/>
  </pivotTables>
  <data>
    <tabular pivotCacheId="1704103380">
      <items count="4">
        <i x="3"/>
        <i x="1"/>
        <i x="0"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 xr10:uid="{B26C022A-B342-4C07-889F-69D36B761787}" sourceName="Roast type">
  <pivotTables>
    <pivotTable tabId="23" name="PivotTable6"/>
    <pivotTable tabId="23" name="PivotTable7"/>
    <pivotTable tabId="23" name="PivotTable8"/>
    <pivotTable tabId="23" name="PivotTable9"/>
  </pivotTables>
  <data>
    <tabular pivotCacheId="1704103380">
      <items count="3">
        <i x="2"/>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8F5E4C0F-2884-45DF-ADAD-0AC9D4A4BA11}" sourceName="Loyalty card">
  <pivotTables>
    <pivotTable tabId="23" name="PivotTable6"/>
    <pivotTable tabId="23" name="PivotTable7"/>
    <pivotTable tabId="23" name="PivotTable8"/>
    <pivotTable tabId="23" name="PivotTable9"/>
  </pivotTables>
  <data>
    <tabular pivotCacheId="1704103380">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BB7E7F2-3F91-434A-8170-22DF619A72DE}" cache="Slicer_Year" caption="Year" rowHeight="241300"/>
  <slicer name="size" xr10:uid="{13D967EF-5356-4592-BCEC-650ED66354FF}" cache="Slicer_size" caption="size" rowHeight="241300"/>
  <slicer name="Roast type" xr10:uid="{51CFB6FC-BCA3-4AA5-B9DC-27C36C4F8F69}" cache="Slicer_Roast_type" caption="Roast type" rowHeight="241300"/>
  <slicer name="Loyalty card" xr10:uid="{2414D8C2-A990-44CE-9FD9-4C04E75149CF}" cache="Slicer_Loyalty_card" caption="Loyalty car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46DEF1-3ECC-4D32-AD15-A07E64383027}" name="OrderData" displayName="OrderData" ref="A1:R1001" totalsRowShown="0" headerRowDxfId="23">
  <tableColumns count="18">
    <tableColumn id="1" xr3:uid="{405D1154-CB37-43D1-B13C-3754538DA2FD}" name="Order ID" dataDxfId="22"/>
    <tableColumn id="2" xr3:uid="{D2DF21E0-A6E6-4DD6-9CE6-5524FADC4730}" name="Order Date" dataDxfId="21"/>
    <tableColumn id="17" xr3:uid="{DEB96395-1640-4C31-988D-EA61638D15A7}" name="Year" dataDxfId="20">
      <calculatedColumnFormula>TEXT(OrderData[[#This Row],[Order Date]],"yyyy")</calculatedColumnFormula>
    </tableColumn>
    <tableColumn id="3" xr3:uid="{5705A048-304B-40D0-95F9-901CF2B9625E}" name="Customer ID" dataDxfId="19"/>
    <tableColumn id="4" xr3:uid="{7B3BA701-AD18-4EA0-A04E-953527EC330B}" name="Product ID"/>
    <tableColumn id="5" xr3:uid="{31A561A0-80B1-41CA-8D54-0B415A2968CB}" name="Quantity" dataDxfId="18"/>
    <tableColumn id="6" xr3:uid="{144AAC2F-884B-4290-A500-67C269CB4AAF}" name="unit price" dataDxfId="17">
      <calculatedColumnFormula>_xlfn.XLOOKUP(OrderData[[#This Row],[Product ID]],tbl_product[Product ID],tbl_product[Unit Price])</calculatedColumnFormula>
    </tableColumn>
    <tableColumn id="18" xr3:uid="{5464A8FF-B020-4B24-9BE8-BABC6DB41962}" name="Total sales" dataDxfId="16">
      <calculatedColumnFormula>OrderData[[#This Row],[Quantity]]*OrderData[[#This Row],[unit price]]</calculatedColumnFormula>
    </tableColumn>
    <tableColumn id="7" xr3:uid="{582BCBC0-5CC4-404B-8501-386396B3BA41}" name="size" dataDxfId="15">
      <calculatedColumnFormula>_xlfn.XLOOKUP(OrderData[[#This Row],[Product ID]],tbl_product[Product ID],tbl_product[Size])</calculatedColumnFormula>
    </tableColumn>
    <tableColumn id="8" xr3:uid="{29AD5EB5-DB56-403C-A7AC-20E35CB1F322}" name="Roast type" dataDxfId="14">
      <calculatedColumnFormula>_xlfn.XLOOKUP(OrderData[[#This Row],[Product ID]],tbl_product[Product ID],tbl_product[Roast Type])</calculatedColumnFormula>
    </tableColumn>
    <tableColumn id="9" xr3:uid="{9B0DF12E-DED3-4411-82E8-93B7004E45AF}" name="coffee type" dataDxfId="13">
      <calculatedColumnFormula>_xlfn.XLOOKUP(OrderData[[#This Row],[Product ID]],tbl_product[Product ID],tbl_product[Coffee Type])</calculatedColumnFormula>
    </tableColumn>
    <tableColumn id="10" xr3:uid="{E5D1479A-5D31-4AE4-BCEE-6635E0991E13}" name="customer Name" dataDxfId="12">
      <calculatedColumnFormula>_xlfn.XLOOKUP(OrderData[[#This Row],[Customer ID]],tbl_customer[Customer ID],tbl_customer[Customer Name])</calculatedColumnFormula>
    </tableColumn>
    <tableColumn id="11" xr3:uid="{233AC48B-3AF1-402A-B456-04D51A80B53A}" name="city" dataDxfId="11">
      <calculatedColumnFormula>_xlfn.XLOOKUP(OrderData[[#This Row],[Customer ID]],tbl_customer[Customer ID],tbl_customer[City])</calculatedColumnFormula>
    </tableColumn>
    <tableColumn id="12" xr3:uid="{058E1334-72E0-4259-AED9-5FD5E7574739}" name="Country" dataDxfId="10">
      <calculatedColumnFormula>_xlfn.XLOOKUP(OrderData[[#This Row],[Customer ID]],tbl_customer[Customer ID],tbl_customer[Country])</calculatedColumnFormula>
    </tableColumn>
    <tableColumn id="13" xr3:uid="{E6DF58A9-EDFF-40D1-846C-2383C4D690B3}" name="Loyalty card" dataDxfId="9">
      <calculatedColumnFormula>_xlfn.XLOOKUP(OrderData[[#This Row],[Customer ID]],tbl_customer[Customer ID],tbl_customer[Loyalty Card])</calculatedColumnFormula>
    </tableColumn>
    <tableColumn id="14" xr3:uid="{358B69DB-3E50-4E75-AEC7-F4BE41531F0E}" name="Column9" dataDxfId="8"/>
    <tableColumn id="15" xr3:uid="{A2022C48-B83E-41DF-8DA3-BE771365EC69}" name="Column10" dataDxfId="7"/>
    <tableColumn id="16" xr3:uid="{C1971712-D7D5-44B7-B218-4CE14FB530E4}" name="Column11" dataDxfId="6"/>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B93F11-3CF9-48BE-86B6-418696E5518D}" name="tbl_customer" displayName="tbl_customer" ref="A1:XFD1048576" totalsRowShown="0">
  <autoFilter ref="A1:XFD1048576" xr:uid="{89B93F11-3CF9-48BE-86B6-418696E5518D}"/>
  <tableColumns count="16384">
    <tableColumn id="1" xr3:uid="{80F07FA5-6F6D-46DB-B515-F01BA4083DF4}" name="Customer ID"/>
    <tableColumn id="2" xr3:uid="{FB8657AF-5D1D-4CA2-A4B5-3182AEAE920B}" name="Customer Name" dataDxfId="5"/>
    <tableColumn id="3" xr3:uid="{F99E1C09-9EF4-4E99-B336-9EB5D92DEFCE}" name="Email"/>
    <tableColumn id="4" xr3:uid="{60BDB0E2-13D7-4C26-AEB8-364D0443C863}" name="Phone Number" dataDxfId="4"/>
    <tableColumn id="5" xr3:uid="{26838686-46F1-4D0F-9F5F-EEA4AABEE5DD}" name="Address Line 1"/>
    <tableColumn id="6" xr3:uid="{96AE5549-A21D-457A-91C9-A47D33602C31}" name="City" dataDxfId="3"/>
    <tableColumn id="7" xr3:uid="{B8A627C8-0E41-44EF-B740-BA384DD9267A}" name="Country" dataDxfId="2"/>
    <tableColumn id="8" xr3:uid="{960C631F-77A8-4AD6-8668-F4FCD9E23000}" name="Postcode"/>
    <tableColumn id="9" xr3:uid="{A105FB46-0CF5-4342-BA4E-BE1C7902BDDD}" name="Loyalty Card" dataDxfId="1"/>
    <tableColumn id="10" xr3:uid="{F058D27F-4BE4-405C-8EE2-F995335457FF}" name="Column1"/>
    <tableColumn id="11" xr3:uid="{DE9433CA-2F48-4060-86D0-479940272123}" name="Column2"/>
    <tableColumn id="12" xr3:uid="{AE61B609-B724-4510-B99F-06461AAC0DAF}" name="Column3"/>
    <tableColumn id="13" xr3:uid="{E7B944CB-0AAF-4863-BFEE-9EB65AEDEDE9}" name="Column4"/>
    <tableColumn id="14" xr3:uid="{4A24594F-2BEB-4D5F-BC57-BC10B8F3F8E5}" name="Column5"/>
    <tableColumn id="15" xr3:uid="{A6823707-6810-4AA1-AF98-1C2B16B04600}" name="Column6"/>
    <tableColumn id="16" xr3:uid="{E8DF3068-4722-4C2B-BB22-2F3F29112CE7}" name="Column7"/>
    <tableColumn id="17" xr3:uid="{18F1FABE-CAF6-4EB6-8DC7-6207CFAAB697}" name="Column8"/>
    <tableColumn id="18" xr3:uid="{84759119-5FED-47E9-A421-4EC0508EF655}" name="Column9"/>
    <tableColumn id="19" xr3:uid="{011E0E96-5FDB-4774-82E1-1CEEFBA7F1CA}" name="Column10"/>
    <tableColumn id="20" xr3:uid="{8556BB3F-3647-45AD-BBE2-EA63D9A4DE31}" name="Column11"/>
    <tableColumn id="21" xr3:uid="{297C840D-13AB-44EE-AFC3-2C49F2F61998}" name="Column12"/>
    <tableColumn id="22" xr3:uid="{F3C070E8-D4EA-4718-A3E5-71F722E636FA}" name="Column13"/>
    <tableColumn id="23" xr3:uid="{5B61CE8B-0D2B-4F80-AD69-5043EB061570}" name="Column14"/>
    <tableColumn id="24" xr3:uid="{540AC165-BD7F-497E-915D-56E9D8AC4D24}" name="Column15"/>
    <tableColumn id="25" xr3:uid="{BBD35494-EFF3-4D5D-ABD2-02321D5DB7EC}" name="Column16"/>
    <tableColumn id="26" xr3:uid="{57D94B57-13C2-48C5-9C7F-AF415BB1DAA0}" name="Column17"/>
    <tableColumn id="27" xr3:uid="{262E3F2A-88C9-42A2-8C73-F179A10EB1CA}" name="Column18"/>
    <tableColumn id="28" xr3:uid="{2383878F-9FA1-4EDA-A785-59A1584C54F2}" name="Column19"/>
    <tableColumn id="29" xr3:uid="{09991861-D973-470F-BEB2-9967D9D7256F}" name="Column20"/>
    <tableColumn id="30" xr3:uid="{A3B49144-13DE-46E6-BCE1-00F337151673}" name="Column21"/>
    <tableColumn id="31" xr3:uid="{3E84876F-E65D-4DE1-B53A-01A816094BA0}" name="Column22"/>
    <tableColumn id="32" xr3:uid="{52445452-A905-4946-AEA4-C80E9EB6A6B5}" name="Column23"/>
    <tableColumn id="33" xr3:uid="{B65E384D-C09C-44B3-81B3-BB3C5A927E6D}" name="Column24"/>
    <tableColumn id="34" xr3:uid="{D52ECB13-855D-4C6E-80B4-8B49400F4A4D}" name="Column25"/>
    <tableColumn id="35" xr3:uid="{4FA4AA52-9585-49EE-9937-CDCFF40FEAC3}" name="Column26"/>
    <tableColumn id="36" xr3:uid="{21A69B4C-CC06-4B4D-872A-976928BE75D5}" name="Column27"/>
    <tableColumn id="37" xr3:uid="{156AD073-46E9-4BC5-B224-FACD90853561}" name="Column28"/>
    <tableColumn id="38" xr3:uid="{01E7D98A-7AE2-4828-8E84-01BAFEDA2569}" name="Column29"/>
    <tableColumn id="39" xr3:uid="{7B422C52-9E75-48C4-A05D-D8699D5EC3B2}" name="Column30"/>
    <tableColumn id="40" xr3:uid="{5C2776DA-FAD7-4FAC-8B55-56FFC7D0F95C}" name="Column31"/>
    <tableColumn id="41" xr3:uid="{413A981B-E9CE-47D0-9DD3-66A3F5AF71D3}" name="Column32"/>
    <tableColumn id="42" xr3:uid="{B2F5A261-3A72-4D62-9F73-5DC8F08E55B2}" name="Column33"/>
    <tableColumn id="43" xr3:uid="{DFA4393D-79C1-482C-B7D9-68EDFB86A8F0}" name="Column34"/>
    <tableColumn id="44" xr3:uid="{D5507749-F849-44D4-985A-BFBF8081D29D}" name="Column35"/>
    <tableColumn id="45" xr3:uid="{3D9FCB80-1E14-4534-B4A3-BD13CF709F1D}" name="Column36"/>
    <tableColumn id="46" xr3:uid="{19158126-5841-4F87-8E9F-3388F961C018}" name="Column37"/>
    <tableColumn id="47" xr3:uid="{B1F5DB83-8D1A-4AB5-B095-280FE8B2FC26}" name="Column38"/>
    <tableColumn id="48" xr3:uid="{3DCB5AC9-F3B6-4F31-8938-157AE254AE1C}" name="Column39"/>
    <tableColumn id="49" xr3:uid="{8A2F948B-63A8-4F3A-A97A-9C79A6B4D34C}" name="Column40"/>
    <tableColumn id="50" xr3:uid="{D2AD0A0F-A0F5-4CC5-BA0A-FEC4224AE374}" name="Column41"/>
    <tableColumn id="51" xr3:uid="{5023ADE1-30B5-4084-9E89-83ACDDE2EF1A}" name="Column42"/>
    <tableColumn id="52" xr3:uid="{FACE9118-7EF6-42EC-8996-E6E51742758B}" name="Column43"/>
    <tableColumn id="53" xr3:uid="{5DAAA4AC-422B-4C0D-9726-CE813302E07C}" name="Column44"/>
    <tableColumn id="54" xr3:uid="{5DBDA869-6BF5-4F22-801B-682415FCFFB5}" name="Column45"/>
    <tableColumn id="55" xr3:uid="{B822DB5B-B571-4391-9A0F-09F5080DBB14}" name="Column46"/>
    <tableColumn id="56" xr3:uid="{2D7D8171-8598-49CD-8496-16BB1B339608}" name="Column47"/>
    <tableColumn id="57" xr3:uid="{8E6120E9-1BA2-46B5-A551-AE7FB36435CA}" name="Column48"/>
    <tableColumn id="58" xr3:uid="{A8D4A652-511E-4705-B954-DC8D8DDA405B}" name="Column49"/>
    <tableColumn id="59" xr3:uid="{4627BBC8-1643-4C3B-B0CA-5E29124B28E2}" name="Column50"/>
    <tableColumn id="60" xr3:uid="{E427ED23-5CD0-4DEE-A9A2-479161417890}" name="Column51"/>
    <tableColumn id="61" xr3:uid="{D35CB03E-5773-407F-8E3B-02FA83CA2AEB}" name="Column52"/>
    <tableColumn id="62" xr3:uid="{039FE6ED-C58F-472C-ABD1-408D8426E876}" name="Column53"/>
    <tableColumn id="63" xr3:uid="{C6A80668-3993-4F2D-B839-327EE6070B7D}" name="Column54"/>
    <tableColumn id="64" xr3:uid="{A040390F-2C2F-4CD0-9137-C4C5C8DA4524}" name="Column55"/>
    <tableColumn id="65" xr3:uid="{828AB81F-BDF3-4166-832D-332C8E4E633E}" name="Column56"/>
    <tableColumn id="66" xr3:uid="{3EFB66E2-C8D2-47BB-84F2-CC2B318F2F41}" name="Column57"/>
    <tableColumn id="67" xr3:uid="{1525A658-CC48-4E71-B169-5A73C18C7734}" name="Column58"/>
    <tableColumn id="68" xr3:uid="{883799C3-E10E-47EB-B68D-1E916F6F66B4}" name="Column59"/>
    <tableColumn id="69" xr3:uid="{B102CCE6-5DE9-45CD-AAEC-C62C9FE3DDCC}" name="Column60"/>
    <tableColumn id="70" xr3:uid="{F4A4D2A1-72B7-4D9C-8F60-8D79D9C20E2C}" name="Column61"/>
    <tableColumn id="71" xr3:uid="{2A80E27E-80D5-4E03-9020-94B9C40F5D2A}" name="Column62"/>
    <tableColumn id="72" xr3:uid="{9974D6A5-FE96-4A05-A88F-71C556ECDB8B}" name="Column63"/>
    <tableColumn id="73" xr3:uid="{DFFD2B5A-31B0-4313-8B04-93E46A173050}" name="Column64"/>
    <tableColumn id="74" xr3:uid="{961CD0D7-1693-455B-90BC-CF52C8E7173F}" name="Column65"/>
    <tableColumn id="75" xr3:uid="{19425FC3-A067-4A54-BC5A-73F1154AC488}" name="Column66"/>
    <tableColumn id="76" xr3:uid="{F0A25E65-4199-47E2-8E8C-8F6B005CDD90}" name="Column67"/>
    <tableColumn id="77" xr3:uid="{6B1BC0D1-4663-4F4C-9A5F-93F2C3BAC3F7}" name="Column68"/>
    <tableColumn id="78" xr3:uid="{FFD8CF90-E631-4640-9C1D-A26B0D5A6C6F}" name="Column69"/>
    <tableColumn id="79" xr3:uid="{558EAA68-52A2-45C4-B96E-DC91183C7847}" name="Column70"/>
    <tableColumn id="80" xr3:uid="{FA68B583-5CC2-4F89-8D5E-89C04F7E737A}" name="Column71"/>
    <tableColumn id="81" xr3:uid="{77A42D71-EACC-413E-B328-27197A2E8696}" name="Column72"/>
    <tableColumn id="82" xr3:uid="{FC2B7ED8-B77C-4BC0-89B1-AF8C6CE8FA3A}" name="Column73"/>
    <tableColumn id="83" xr3:uid="{94AE7219-5AFC-43FE-A925-7877942F46DE}" name="Column74"/>
    <tableColumn id="84" xr3:uid="{A49BB96F-3FD3-4D82-8E3D-8F9EF6E0F498}" name="Column75"/>
    <tableColumn id="85" xr3:uid="{EFBCF1A9-A5E5-438C-B066-8082E3A5B8B8}" name="Column76"/>
    <tableColumn id="86" xr3:uid="{E8243DB9-38A0-4D12-B6E3-68F1F93F5295}" name="Column77"/>
    <tableColumn id="87" xr3:uid="{21E1178F-BF5B-4CA3-BBEF-106CF6F6FE1C}" name="Column78"/>
    <tableColumn id="88" xr3:uid="{C473D964-9AD7-4738-81BA-175BED078020}" name="Column79"/>
    <tableColumn id="89" xr3:uid="{6EDCF694-BEE4-454F-8488-D6DC63DC0377}" name="Column80"/>
    <tableColumn id="90" xr3:uid="{30C9B73D-3464-48F6-B58F-35D1B7708844}" name="Column81"/>
    <tableColumn id="91" xr3:uid="{3DD177EE-644C-4F6C-BAA6-D18A5AB83791}" name="Column82"/>
    <tableColumn id="92" xr3:uid="{6D8B004E-E2FD-4F26-9468-FC9D8E7196E9}" name="Column83"/>
    <tableColumn id="93" xr3:uid="{798A614E-57C6-4AD7-BB2F-A28DF4CA0386}" name="Column84"/>
    <tableColumn id="94" xr3:uid="{07E3B6F4-6997-4806-AC56-2BEA266C2C79}" name="Column85"/>
    <tableColumn id="95" xr3:uid="{4BBAAC70-95F9-4E3C-8900-DFB653CD620E}" name="Column86"/>
    <tableColumn id="96" xr3:uid="{BFE8896B-8D5E-4758-A294-1E0B21AD9A41}" name="Column87"/>
    <tableColumn id="97" xr3:uid="{00D2D339-6DAD-445E-8A31-03B27CC8A337}" name="Column88"/>
    <tableColumn id="98" xr3:uid="{85FDEF59-B7AF-4E87-BC48-EBE20CD340A4}" name="Column89"/>
    <tableColumn id="99" xr3:uid="{BB8E3F4F-04EE-428B-84A6-98BE8B35E4FE}" name="Column90"/>
    <tableColumn id="100" xr3:uid="{8A4D3988-393A-4296-9264-37C1BB01313D}" name="Column91"/>
    <tableColumn id="101" xr3:uid="{C5344EE6-A331-4516-81DF-CD24D236634C}" name="Column92"/>
    <tableColumn id="102" xr3:uid="{7E593D59-71F4-44CF-8B8F-BC50B62D7CBB}" name="Column93"/>
    <tableColumn id="103" xr3:uid="{0D1AE9C9-CBAB-4FC7-8906-3942AE86A4AF}" name="Column94"/>
    <tableColumn id="104" xr3:uid="{0801C6EB-5FD9-47B1-BED3-A4C496B33C2D}" name="Column95"/>
    <tableColumn id="105" xr3:uid="{B1D3DCAC-D381-4C4D-A574-3B825608029F}" name="Column96"/>
    <tableColumn id="106" xr3:uid="{8B6D7E75-7997-445C-88EE-A7D86AF71D69}" name="Column97"/>
    <tableColumn id="107" xr3:uid="{CE1960AD-6170-4F51-A83B-A8140BBBB270}" name="Column98"/>
    <tableColumn id="108" xr3:uid="{848BB0EF-FDC0-4680-9EB2-BC48716FE1A4}" name="Column99"/>
    <tableColumn id="109" xr3:uid="{7DBD6AE4-5498-4108-93B4-AA287ED3F8F7}" name="Column100"/>
    <tableColumn id="110" xr3:uid="{8EC546E0-F5BF-4D1D-BC3F-43EACABCA2DB}" name="Column101"/>
    <tableColumn id="111" xr3:uid="{6557B8B9-ED1A-4068-A2BB-2E3A58F05F5E}" name="Column102"/>
    <tableColumn id="112" xr3:uid="{4B5F4F1D-61B0-4591-8BC2-FF86475E2511}" name="Column103"/>
    <tableColumn id="113" xr3:uid="{B2E0199C-7762-420A-864B-C8F37A4D0BA3}" name="Column104"/>
    <tableColumn id="114" xr3:uid="{D0968742-F2AE-4E4A-A59D-D86ABA699DCE}" name="Column105"/>
    <tableColumn id="115" xr3:uid="{208C0C8E-5F4A-43C9-A6B9-9505B36F3587}" name="Column106"/>
    <tableColumn id="116" xr3:uid="{8FF12C37-6622-4D9F-AC17-35A6716028DB}" name="Column107"/>
    <tableColumn id="117" xr3:uid="{2604F850-27E5-46BF-96F2-B7CD10D12E4C}" name="Column108"/>
    <tableColumn id="118" xr3:uid="{57FA96A6-DF7D-48C3-A30A-D7C46C14A7D0}" name="Column109"/>
    <tableColumn id="119" xr3:uid="{6454EC3D-6C8A-46E2-839E-9BD2034C553E}" name="Column110"/>
    <tableColumn id="120" xr3:uid="{61218DFD-8C4A-41E1-B656-FA1FAEE9FAC2}" name="Column111"/>
    <tableColumn id="121" xr3:uid="{D2648485-47FA-4CEC-8336-168CCC7591E6}" name="Column112"/>
    <tableColumn id="122" xr3:uid="{D91D3938-B498-4D97-AE93-1D77193EBD84}" name="Column113"/>
    <tableColumn id="123" xr3:uid="{172FB304-93A9-4ED0-8EA0-57A5ED1C5C70}" name="Column114"/>
    <tableColumn id="124" xr3:uid="{D4971979-D3FB-4F54-A45A-2F8045899885}" name="Column115"/>
    <tableColumn id="125" xr3:uid="{703C571D-9BBF-4F4B-A910-189B79C6063D}" name="Column116"/>
    <tableColumn id="126" xr3:uid="{DFCB6AE9-8750-4C35-B72F-42987B5548D2}" name="Column117"/>
    <tableColumn id="127" xr3:uid="{6CFDA50F-DA00-49C9-A6FD-078D8BB31A18}" name="Column118"/>
    <tableColumn id="128" xr3:uid="{18B038E6-323E-40E1-AA7C-5A06BE1017B8}" name="Column119"/>
    <tableColumn id="129" xr3:uid="{52C81735-26C4-4F9B-A9BE-CE701DC34CB4}" name="Column120"/>
    <tableColumn id="130" xr3:uid="{D3EB8582-1F11-4E87-B7C7-0B9EC993446D}" name="Column121"/>
    <tableColumn id="131" xr3:uid="{AF463A8F-BD74-46EC-B9F0-116FF180DB4B}" name="Column122"/>
    <tableColumn id="132" xr3:uid="{41E3A7B7-2181-4FE5-A548-6E7D61BD614B}" name="Column123"/>
    <tableColumn id="133" xr3:uid="{F148AD68-6F6C-41AD-B9C7-834CAD76F1F1}" name="Column124"/>
    <tableColumn id="134" xr3:uid="{92B32367-C042-4143-8804-477609DE3366}" name="Column125"/>
    <tableColumn id="135" xr3:uid="{A0C4367B-37D8-4ACF-88AB-EE3225246E2E}" name="Column126"/>
    <tableColumn id="136" xr3:uid="{140FABB4-E7E4-4469-AEA9-5B9A3128A1AA}" name="Column127"/>
    <tableColumn id="137" xr3:uid="{9A705F9E-2D2B-4A0F-B9CF-18C2853BC30C}" name="Column128"/>
    <tableColumn id="138" xr3:uid="{71205929-3F87-42A5-BE3C-1893B243477F}" name="Column129"/>
    <tableColumn id="139" xr3:uid="{9C5A33DD-2136-4A7D-94D4-7BC2F22E292C}" name="Column130"/>
    <tableColumn id="140" xr3:uid="{D04AD2FB-A565-45C2-AA32-D4FE24385BAF}" name="Column131"/>
    <tableColumn id="141" xr3:uid="{7C1FC7A6-5609-4610-BD22-1C105AB03C32}" name="Column132"/>
    <tableColumn id="142" xr3:uid="{1402D21C-EC92-4692-8C79-5DB1B376A00D}" name="Column133"/>
    <tableColumn id="143" xr3:uid="{FC94B0C2-389B-4CEE-9C93-B0BCAADEA38C}" name="Column134"/>
    <tableColumn id="144" xr3:uid="{AA48CA65-E7C8-44AA-B0B8-FB79099601DF}" name="Column135"/>
    <tableColumn id="145" xr3:uid="{891E1095-4FE7-4A2D-A248-22DFFBA79445}" name="Column136"/>
    <tableColumn id="146" xr3:uid="{B8C0ADAE-A4EA-43D9-B98B-519EAE69DAFE}" name="Column137"/>
    <tableColumn id="147" xr3:uid="{801050D9-EA1A-4E1D-8EA8-8D456C8E17F1}" name="Column138"/>
    <tableColumn id="148" xr3:uid="{AE44D649-DB1C-4CD2-9218-A1E226B7F2AB}" name="Column139"/>
    <tableColumn id="149" xr3:uid="{2F1501B6-5473-4999-89C6-8CAA82CF4A4B}" name="Column140"/>
    <tableColumn id="150" xr3:uid="{CB6D7F84-C32F-47BA-BFCF-F77E2B113011}" name="Column141"/>
    <tableColumn id="151" xr3:uid="{D43226DD-0F7B-40E8-9277-822F7AC1A9F1}" name="Column142"/>
    <tableColumn id="152" xr3:uid="{A3E491C6-DF67-4DD0-ABE4-928E8B35BB78}" name="Column143"/>
    <tableColumn id="153" xr3:uid="{9C07991C-0420-436F-AE08-6CE88FEBEAD9}" name="Column144"/>
    <tableColumn id="154" xr3:uid="{85C4C76F-E8E5-41DA-B9F7-8677F982DE6D}" name="Column145"/>
    <tableColumn id="155" xr3:uid="{A25F8727-B377-4C10-ACFF-D37244862B13}" name="Column146"/>
    <tableColumn id="156" xr3:uid="{276CABA0-D01A-4FF8-94BD-776CABAACB79}" name="Column147"/>
    <tableColumn id="157" xr3:uid="{59C65DE1-5216-4847-8622-B58DB88DB3D5}" name="Column148"/>
    <tableColumn id="158" xr3:uid="{1D3E1341-C8EC-4E6E-879D-CDC608BF8334}" name="Column149"/>
    <tableColumn id="159" xr3:uid="{679B21DC-42C2-4934-8316-0EAE4658BCEF}" name="Column150"/>
    <tableColumn id="160" xr3:uid="{83E46B31-5FCB-4FB5-8F2E-AEFD5CBB6F12}" name="Column151"/>
    <tableColumn id="161" xr3:uid="{9CF1FA8A-FAF0-46E4-B310-9BDD721B59C9}" name="Column152"/>
    <tableColumn id="162" xr3:uid="{3BEEDA79-FA19-4A7D-8995-C731533C5417}" name="Column153"/>
    <tableColumn id="163" xr3:uid="{0D3CC985-496E-4309-A923-1464ACF6441D}" name="Column154"/>
    <tableColumn id="164" xr3:uid="{A83BDD51-D4AF-4FBA-BF18-4587DD2CDF79}" name="Column155"/>
    <tableColumn id="165" xr3:uid="{79CDE1D6-F177-423B-AE84-EC7458710EB4}" name="Column156"/>
    <tableColumn id="166" xr3:uid="{E693CD72-0CC7-44F3-9E53-54E18F9027FE}" name="Column157"/>
    <tableColumn id="167" xr3:uid="{BDA2340F-A919-4997-9B49-6627757063F1}" name="Column158"/>
    <tableColumn id="168" xr3:uid="{9EDB5375-607A-4165-88DB-4FD1ABBA0A89}" name="Column159"/>
    <tableColumn id="169" xr3:uid="{2F9869FA-9D70-4732-9A09-DEAAFE62A161}" name="Column160"/>
    <tableColumn id="170" xr3:uid="{8E95EA7B-8A94-433A-A95A-F269BFD8CFCB}" name="Column161"/>
    <tableColumn id="171" xr3:uid="{83DC7103-73A7-4FCA-BCE4-11D09625B069}" name="Column162"/>
    <tableColumn id="172" xr3:uid="{6BE39AC7-D5EA-4A09-9982-764187BE3531}" name="Column163"/>
    <tableColumn id="173" xr3:uid="{33C6E19C-01B5-441B-906C-2725C3D95B45}" name="Column164"/>
    <tableColumn id="174" xr3:uid="{7FDA14CF-392E-4C1A-A14E-5B5F0AE2FD5B}" name="Column165"/>
    <tableColumn id="175" xr3:uid="{26DE30CD-9E49-427E-B0E3-DBC913076176}" name="Column166"/>
    <tableColumn id="176" xr3:uid="{7B5567D7-95A3-4938-8634-C9EE55406745}" name="Column167"/>
    <tableColumn id="177" xr3:uid="{1E79E3B6-0722-467E-80F6-0FCDAE66D375}" name="Column168"/>
    <tableColumn id="178" xr3:uid="{E3B02437-9782-4A0A-8548-1EBEA75A9B64}" name="Column169"/>
    <tableColumn id="179" xr3:uid="{C5FD3B76-DD48-431E-BCBB-D3813DEAB244}" name="Column170"/>
    <tableColumn id="180" xr3:uid="{E02E0963-9377-4C70-92C3-49A1DCD56431}" name="Column171"/>
    <tableColumn id="181" xr3:uid="{76DBA7B1-AA7F-41F5-9A12-DE48455F8726}" name="Column172"/>
    <tableColumn id="182" xr3:uid="{8575F4F0-963F-43E6-BFF5-DD3DDBD15842}" name="Column173"/>
    <tableColumn id="183" xr3:uid="{74A6BBCF-171A-49F5-B2C5-2B8AF7C73A48}" name="Column174"/>
    <tableColumn id="184" xr3:uid="{C1F2DD2F-F7FB-49B6-BD3E-BC3EF040A7AB}" name="Column175"/>
    <tableColumn id="185" xr3:uid="{DFB9DF99-B855-4531-959F-457D0BB7B2C8}" name="Column176"/>
    <tableColumn id="186" xr3:uid="{28AE5E0C-ADFD-45B8-BFD5-2D67C30F9C0E}" name="Column177"/>
    <tableColumn id="187" xr3:uid="{8D03D8B8-B2B0-4CDC-98B9-22450239491E}" name="Column178"/>
    <tableColumn id="188" xr3:uid="{FBBC04F5-403A-4E21-9E86-BC3CD8B9C3A6}" name="Column179"/>
    <tableColumn id="189" xr3:uid="{11C6E961-89A5-4F96-B8B6-A4C3C0681C4E}" name="Column180"/>
    <tableColumn id="190" xr3:uid="{F36C2618-45C6-4EBC-9BF6-4A6D22478516}" name="Column181"/>
    <tableColumn id="191" xr3:uid="{61BC00CD-E503-4C5D-BD1C-5CC2EA1EDCD0}" name="Column182"/>
    <tableColumn id="192" xr3:uid="{6F2EB7A8-2D54-40F1-A4D8-A2F23161A53B}" name="Column183"/>
    <tableColumn id="193" xr3:uid="{FE2102D7-C3AF-4CFC-9C18-9B412569FE0D}" name="Column184"/>
    <tableColumn id="194" xr3:uid="{0808D8CE-E74B-4EEA-A4B6-EBFF71BD6F31}" name="Column185"/>
    <tableColumn id="195" xr3:uid="{34BB7ADB-26E6-4770-9A9F-B2D47585444B}" name="Column186"/>
    <tableColumn id="196" xr3:uid="{E84548A8-0E85-4DE0-8277-A9975E9D56C0}" name="Column187"/>
    <tableColumn id="197" xr3:uid="{22A593E5-6F61-4CAF-95AD-7C2A81FCBC41}" name="Column188"/>
    <tableColumn id="198" xr3:uid="{BC205505-91D3-4BD8-9993-A22E4D44EB59}" name="Column189"/>
    <tableColumn id="199" xr3:uid="{07A8210F-B834-4043-A241-2D3D18AD7C0E}" name="Column190"/>
    <tableColumn id="200" xr3:uid="{DDBAB5C1-49C8-4A0F-9428-8A558F71AA4E}" name="Column191"/>
    <tableColumn id="201" xr3:uid="{253E601A-6320-422B-8C91-B79EFD564FEB}" name="Column192"/>
    <tableColumn id="202" xr3:uid="{1B3B7188-2096-4B46-B72A-7E5F00EA37AD}" name="Column193"/>
    <tableColumn id="203" xr3:uid="{755BA44D-25E2-4F13-8257-2B4F9332464A}" name="Column194"/>
    <tableColumn id="204" xr3:uid="{F9BEEE13-4570-4A61-B80F-209366DBAD76}" name="Column195"/>
    <tableColumn id="205" xr3:uid="{CD7F07DC-221D-41F1-B3D6-6963ADB52742}" name="Column196"/>
    <tableColumn id="206" xr3:uid="{42F6A7B0-2AD7-4382-BA24-C5C7B5C6F04C}" name="Column197"/>
    <tableColumn id="207" xr3:uid="{081FDF4E-4AD1-4C50-9E00-E1FA66B78370}" name="Column198"/>
    <tableColumn id="208" xr3:uid="{78737F0A-7961-4810-ADD3-A5D5315B9A71}" name="Column199"/>
    <tableColumn id="209" xr3:uid="{18825F44-D88A-4CFB-BB6C-8E69DA706488}" name="Column200"/>
    <tableColumn id="210" xr3:uid="{4ED1838C-1578-4ADE-AA73-13FCBB2E0FC9}" name="Column201"/>
    <tableColumn id="211" xr3:uid="{DC36AA0D-6014-4CEF-A63D-C40B361979F0}" name="Column202"/>
    <tableColumn id="212" xr3:uid="{67517B90-D737-4637-B9B1-F03EF6BFE757}" name="Column203"/>
    <tableColumn id="213" xr3:uid="{8AE88498-46CC-4582-A472-A4FB6C9189AF}" name="Column204"/>
    <tableColumn id="214" xr3:uid="{593C9634-8260-4DFB-9031-C606018441C4}" name="Column205"/>
    <tableColumn id="215" xr3:uid="{ACBE1F6A-8C8F-4411-86B2-5DD9BEE26C3E}" name="Column206"/>
    <tableColumn id="216" xr3:uid="{779E29BB-E542-48ED-9B4C-5B81225D6859}" name="Column207"/>
    <tableColumn id="217" xr3:uid="{072C6442-C878-4DFF-905E-637109E8CA65}" name="Column208"/>
    <tableColumn id="218" xr3:uid="{FA2CE095-4853-4B62-9147-DE186FC047DD}" name="Column209"/>
    <tableColumn id="219" xr3:uid="{B7F085B7-0CE8-4053-AEF9-6E2D3E581EF0}" name="Column210"/>
    <tableColumn id="220" xr3:uid="{B49B0DEF-8314-4C7F-9499-66AA1DBEE78A}" name="Column211"/>
    <tableColumn id="221" xr3:uid="{461BCDA9-A3E7-4CEB-A175-024B36F7B1C9}" name="Column212"/>
    <tableColumn id="222" xr3:uid="{1A5F3FF5-5FA3-4269-BD01-DEB4A7FA17AB}" name="Column213"/>
    <tableColumn id="223" xr3:uid="{AC5C14E3-D1E0-49FD-9336-7727B101E825}" name="Column214"/>
    <tableColumn id="224" xr3:uid="{0AA55BBB-5E41-4AEB-9E71-060317EBC957}" name="Column215"/>
    <tableColumn id="225" xr3:uid="{7CD3FC3C-5714-4EE6-B030-C18599DC55DE}" name="Column216"/>
    <tableColumn id="226" xr3:uid="{D10EFA9B-84D3-472F-BF8C-6214077BD0E7}" name="Column217"/>
    <tableColumn id="227" xr3:uid="{1A097089-0526-485F-BCF2-DF7E816E85DD}" name="Column218"/>
    <tableColumn id="228" xr3:uid="{28308C11-664C-44B1-891D-E460E42BF6DB}" name="Column219"/>
    <tableColumn id="229" xr3:uid="{CB2AAD6C-5025-4FDD-8532-99B3C49A4856}" name="Column220"/>
    <tableColumn id="230" xr3:uid="{450FCBFF-D84E-45F6-B374-76490B5DCD22}" name="Column221"/>
    <tableColumn id="231" xr3:uid="{211B7F79-6A69-4377-AB3C-75B6F31E67E7}" name="Column222"/>
    <tableColumn id="232" xr3:uid="{A34CD269-81A7-4F65-9E83-612B49345926}" name="Column223"/>
    <tableColumn id="233" xr3:uid="{C7DEC9AE-0F56-4079-ABC0-967925F39B1E}" name="Column224"/>
    <tableColumn id="234" xr3:uid="{3226F86D-990A-44C2-BE18-E5E62A029ED4}" name="Column225"/>
    <tableColumn id="235" xr3:uid="{8FB32E4F-8DAC-45A0-8C7C-75658C6B7ABF}" name="Column226"/>
    <tableColumn id="236" xr3:uid="{E219CE32-208A-4C36-AA38-DFA2DE1F8798}" name="Column227"/>
    <tableColumn id="237" xr3:uid="{36C78FD1-9880-48FA-A3E4-4637AA1C76B8}" name="Column228"/>
    <tableColumn id="238" xr3:uid="{BA6D053C-97EF-48ED-BDAC-190EE1635D2B}" name="Column229"/>
    <tableColumn id="239" xr3:uid="{67B82845-7A33-495A-AEEB-D736EED3B500}" name="Column230"/>
    <tableColumn id="240" xr3:uid="{75E108AD-FA49-4FD8-B45C-E84EF2CCCD79}" name="Column231"/>
    <tableColumn id="241" xr3:uid="{493D087F-622A-4CC0-9201-EE1378E1D66A}" name="Column232"/>
    <tableColumn id="242" xr3:uid="{F38A35B4-CB59-404C-AF88-4C3EC7C16760}" name="Column233"/>
    <tableColumn id="243" xr3:uid="{3688C3FF-A7F9-465D-AE29-1147D865707D}" name="Column234"/>
    <tableColumn id="244" xr3:uid="{87DD5E26-43FA-41A2-95F4-5B4A6E8830F4}" name="Column235"/>
    <tableColumn id="245" xr3:uid="{689C5CBA-7C60-4558-B4D4-A7E7823E7C11}" name="Column236"/>
    <tableColumn id="246" xr3:uid="{F78D75DA-58DD-4425-B06E-518D2B2AA6C6}" name="Column237"/>
    <tableColumn id="247" xr3:uid="{5F25410A-1992-40D8-B7C4-FAC495FCAC71}" name="Column238"/>
    <tableColumn id="248" xr3:uid="{D7DC2534-2647-44C2-BA20-BDB7BCEF3646}" name="Column239"/>
    <tableColumn id="249" xr3:uid="{8E48A4E0-E830-497E-9320-714A258E80FE}" name="Column240"/>
    <tableColumn id="250" xr3:uid="{67E4F0AE-B7ED-43B0-817B-9303583E712C}" name="Column241"/>
    <tableColumn id="251" xr3:uid="{299F5E56-11ED-4AAA-BBCE-FD619E6593AB}" name="Column242"/>
    <tableColumn id="252" xr3:uid="{086D350F-09BE-4129-BAE5-21260D6F05BE}" name="Column243"/>
    <tableColumn id="253" xr3:uid="{29CF86FB-0DBF-4794-889F-07FBE5667C27}" name="Column244"/>
    <tableColumn id="254" xr3:uid="{ECCC6DCB-D713-4443-B3B3-8D74CAE12971}" name="Column245"/>
    <tableColumn id="255" xr3:uid="{0E8D6587-DBD6-47D5-9DC7-9B4A31B8F17F}" name="Column246"/>
    <tableColumn id="256" xr3:uid="{742C323B-B828-472B-B35C-44BC673F0842}" name="Column247"/>
    <tableColumn id="257" xr3:uid="{B3A7AA3A-1D29-4136-AF52-7426BE0841CE}" name="Column248"/>
    <tableColumn id="258" xr3:uid="{177817F8-83F4-4593-A39E-A2BA26EAEB7D}" name="Column249"/>
    <tableColumn id="259" xr3:uid="{449DF1BE-353F-4EF9-827C-3BEEDD728C25}" name="Column250"/>
    <tableColumn id="260" xr3:uid="{75C0CB41-7931-47D2-B252-B7F38D1B33BF}" name="Column251"/>
    <tableColumn id="261" xr3:uid="{785BBD7C-0FA2-4AF8-B2D1-EF1DE478C5A0}" name="Column252"/>
    <tableColumn id="262" xr3:uid="{C49964B1-55D8-4328-B6F0-6A89805EAD87}" name="Column253"/>
    <tableColumn id="263" xr3:uid="{649E8F2A-5FD0-4F6B-A18B-D9984D051B37}" name="Column254"/>
    <tableColumn id="264" xr3:uid="{D3925A15-B8D1-4C18-8115-5DCC4B517490}" name="Column255"/>
    <tableColumn id="265" xr3:uid="{81CE545D-9415-4CDB-BF50-892048D1C192}" name="Column256"/>
    <tableColumn id="266" xr3:uid="{65131458-7CEE-465F-AD33-CE826BDD584A}" name="Column257"/>
    <tableColumn id="267" xr3:uid="{D3B847EE-94F1-4E05-A1AF-BE28CD9BB5B7}" name="Column258"/>
    <tableColumn id="268" xr3:uid="{859D7EB7-7124-4B9F-85A0-1A349857F075}" name="Column259"/>
    <tableColumn id="269" xr3:uid="{7AF9B411-731A-411E-997E-5FD3E003F1E3}" name="Column260"/>
    <tableColumn id="270" xr3:uid="{BAFA9BF6-EF4F-46D7-AA77-AF75F48396EE}" name="Column261"/>
    <tableColumn id="271" xr3:uid="{B09C72FC-08A3-4022-BE17-B6B768A00F44}" name="Column262"/>
    <tableColumn id="272" xr3:uid="{5FBBAF80-2D15-4D35-BC7E-22B09029BDB8}" name="Column263"/>
    <tableColumn id="273" xr3:uid="{FAA79E4C-87B4-4110-A56E-B6D176058058}" name="Column264"/>
    <tableColumn id="274" xr3:uid="{D7CAEC44-1E35-4A13-B4A5-B6C856528164}" name="Column265"/>
    <tableColumn id="275" xr3:uid="{EF71B80D-5008-4878-9DD6-DDD9CF889EAC}" name="Column266"/>
    <tableColumn id="276" xr3:uid="{880756A1-E5F7-4AEC-8A34-2C85D33521C9}" name="Column267"/>
    <tableColumn id="277" xr3:uid="{9C9B33CD-4A63-420F-8D02-56D14465C82F}" name="Column268"/>
    <tableColumn id="278" xr3:uid="{617D59C3-D63E-4ABC-8256-31ECBFCF758F}" name="Column269"/>
    <tableColumn id="279" xr3:uid="{6FE0C5C7-C8E2-44CA-934C-B61FD7EBC816}" name="Column270"/>
    <tableColumn id="280" xr3:uid="{C0BC607E-2F2B-4077-A4C3-D4FAFE21F059}" name="Column271"/>
    <tableColumn id="281" xr3:uid="{6C3B7A6C-CCD1-43F4-B49C-B8038CB0D8C2}" name="Column272"/>
    <tableColumn id="282" xr3:uid="{BD4AFD23-6A04-4F89-8422-5768DF628AE3}" name="Column273"/>
    <tableColumn id="283" xr3:uid="{39F7D6FA-5EF6-4C20-9712-95709BCA61E4}" name="Column274"/>
    <tableColumn id="284" xr3:uid="{D6D33CD4-3A5D-401F-ADB1-8F7091461266}" name="Column275"/>
    <tableColumn id="285" xr3:uid="{FAA5BF80-B2E5-45B9-86AC-6C5944F75657}" name="Column276"/>
    <tableColumn id="286" xr3:uid="{7F653BED-CEBB-4134-AD40-391E199AE8A0}" name="Column277"/>
    <tableColumn id="287" xr3:uid="{DB5F8FE2-CE9B-4330-B878-8B6E83A7B422}" name="Column278"/>
    <tableColumn id="288" xr3:uid="{421383B3-B40C-4E7B-9690-AFB61236594E}" name="Column279"/>
    <tableColumn id="289" xr3:uid="{E1B31D3C-2C9E-41AF-AC6C-189BB45C3A26}" name="Column280"/>
    <tableColumn id="290" xr3:uid="{37F58A65-123B-4A0E-AB2F-56FCB8370ABA}" name="Column281"/>
    <tableColumn id="291" xr3:uid="{CD40F331-00A7-4718-830C-E84BBAAB18B7}" name="Column282"/>
    <tableColumn id="292" xr3:uid="{591E91BE-937E-495B-89CF-3AF346660C90}" name="Column283"/>
    <tableColumn id="293" xr3:uid="{38A4A446-C444-42F8-9037-EBCC539BEE06}" name="Column284"/>
    <tableColumn id="294" xr3:uid="{4B8DF6A4-2C9E-4ED5-B925-45C0EDE2B572}" name="Column285"/>
    <tableColumn id="295" xr3:uid="{A91EF732-DBFB-4BBC-A403-E1CDD1B0121D}" name="Column286"/>
    <tableColumn id="296" xr3:uid="{01BB68BA-D743-44C3-A108-68DE95EBC776}" name="Column287"/>
    <tableColumn id="297" xr3:uid="{418BEA7B-A2BC-4527-ACD1-D538E5B100D9}" name="Column288"/>
    <tableColumn id="298" xr3:uid="{E9643022-011D-4E81-BF88-C2A480293AAA}" name="Column289"/>
    <tableColumn id="299" xr3:uid="{71F7A3B7-B16B-461D-AA0B-7A6F6074937B}" name="Column290"/>
    <tableColumn id="300" xr3:uid="{C6C78086-61DB-40F9-B742-B3C7349B9A4A}" name="Column291"/>
    <tableColumn id="301" xr3:uid="{1F2D4136-9116-4471-8654-C53804784AA4}" name="Column292"/>
    <tableColumn id="302" xr3:uid="{B63AC5C5-DEA8-4E9E-BC86-0C4181FE40D8}" name="Column293"/>
    <tableColumn id="303" xr3:uid="{95C1C9B5-DA31-4865-8771-D0CB16343554}" name="Column294"/>
    <tableColumn id="304" xr3:uid="{FC61F9C6-5C47-404C-A303-5EF0D316D64D}" name="Column295"/>
    <tableColumn id="305" xr3:uid="{4925C6CF-5443-49A9-B75E-EB29D6F52204}" name="Column296"/>
    <tableColumn id="306" xr3:uid="{C4601DB1-02EA-4F8C-9903-EDDC6035F18D}" name="Column297"/>
    <tableColumn id="307" xr3:uid="{63D5CCE8-31DB-4DF9-BE62-DB24C3985762}" name="Column298"/>
    <tableColumn id="308" xr3:uid="{D5F17A40-26E4-4346-9C11-AEE84278AC43}" name="Column299"/>
    <tableColumn id="309" xr3:uid="{C1B4DFE4-A734-4054-A931-B0700951AA5B}" name="Column300"/>
    <tableColumn id="310" xr3:uid="{7143E48D-FAB0-498B-A6C1-257C09893A85}" name="Column301"/>
    <tableColumn id="311" xr3:uid="{1FD43AEC-5F5A-4144-AC5A-AF0EF2E5BF45}" name="Column302"/>
    <tableColumn id="312" xr3:uid="{989D308D-02B3-4704-BEAA-6F1C19B0B3C4}" name="Column303"/>
    <tableColumn id="313" xr3:uid="{740676F5-D3FD-44BC-9DBF-838F477B31B8}" name="Column304"/>
    <tableColumn id="314" xr3:uid="{432FCB5D-4214-44D5-AAFA-23FD9DB729CB}" name="Column305"/>
    <tableColumn id="315" xr3:uid="{B03E9F9C-3375-40B1-9A44-A91BEDE8558D}" name="Column306"/>
    <tableColumn id="316" xr3:uid="{AB520588-6811-469E-A2A7-445C955EEED1}" name="Column307"/>
    <tableColumn id="317" xr3:uid="{3E3867F8-53F1-4215-B233-27234287216F}" name="Column308"/>
    <tableColumn id="318" xr3:uid="{905355F8-2B2B-4390-A18C-71B8682B2FC7}" name="Column309"/>
    <tableColumn id="319" xr3:uid="{3EF22114-15E4-48AE-A497-3DE7F43B17BD}" name="Column310"/>
    <tableColumn id="320" xr3:uid="{60EC33A1-7BEC-4FEF-8A22-E8C1E4B768D8}" name="Column311"/>
    <tableColumn id="321" xr3:uid="{EBA4F4AB-4484-465F-B358-C3B432CB93C7}" name="Column312"/>
    <tableColumn id="322" xr3:uid="{EA101E6B-96AA-480E-B5D7-EDB632AB9C3D}" name="Column313"/>
    <tableColumn id="323" xr3:uid="{A14563F4-7EA5-4CCA-87A0-126070F4BCF7}" name="Column314"/>
    <tableColumn id="324" xr3:uid="{CAE3184B-B666-4F29-9EC3-C85A81FC1CAA}" name="Column315"/>
    <tableColumn id="325" xr3:uid="{91334EBF-C8F4-4BD2-BD86-76F097B97935}" name="Column316"/>
    <tableColumn id="326" xr3:uid="{88CB71C8-5A93-4F60-8800-6D80C30BA765}" name="Column317"/>
    <tableColumn id="327" xr3:uid="{C2B39580-27BA-48EF-A917-A7AC49403EB2}" name="Column318"/>
    <tableColumn id="328" xr3:uid="{8FDD6194-A93D-4BD2-87D6-31F7B9D787D1}" name="Column319"/>
    <tableColumn id="329" xr3:uid="{6762DA50-1C44-42C6-90E7-FD530D2472C0}" name="Column320"/>
    <tableColumn id="330" xr3:uid="{9520CBE3-7E01-4FF3-9979-AA87F387C929}" name="Column321"/>
    <tableColumn id="331" xr3:uid="{764BEF16-DCA7-4FF6-9DBC-1EF0C51EEC67}" name="Column322"/>
    <tableColumn id="332" xr3:uid="{273F5FE6-2C1B-46BC-9B60-05BAA00FF7F0}" name="Column323"/>
    <tableColumn id="333" xr3:uid="{4B50C0F1-85C3-4814-9EF2-207AD3AAFB55}" name="Column324"/>
    <tableColumn id="334" xr3:uid="{57691DF0-60F3-41C6-B36D-7FC619654DDF}" name="Column325"/>
    <tableColumn id="335" xr3:uid="{ABF7AED5-F7B7-45FC-84A7-1EBC2C5FD234}" name="Column326"/>
    <tableColumn id="336" xr3:uid="{3E596417-A739-4960-8CD1-4D595AB7A1A2}" name="Column327"/>
    <tableColumn id="337" xr3:uid="{0B56325E-6D9D-4557-9BAD-A58974D512FB}" name="Column328"/>
    <tableColumn id="338" xr3:uid="{B5629E5F-0BCE-4AF2-967B-6D4B84E3BF49}" name="Column329"/>
    <tableColumn id="339" xr3:uid="{B7E69502-6878-4EEF-A400-9FA8646DFCBB}" name="Column330"/>
    <tableColumn id="340" xr3:uid="{A17824FC-ECF0-4CA8-A1F2-0E4DD044391E}" name="Column331"/>
    <tableColumn id="341" xr3:uid="{CB2EF04C-6FF0-4A51-A587-3BCCC7936E86}" name="Column332"/>
    <tableColumn id="342" xr3:uid="{CDAACC25-AFC4-4F34-995D-D00E18FD4216}" name="Column333"/>
    <tableColumn id="343" xr3:uid="{521AA25E-0709-4E21-8E5E-651F54024ACF}" name="Column334"/>
    <tableColumn id="344" xr3:uid="{4217627D-B87B-4472-B03C-939D605F3EAC}" name="Column335"/>
    <tableColumn id="345" xr3:uid="{2286394F-75A2-4C0B-AE3F-52FA0AE35C6A}" name="Column336"/>
    <tableColumn id="346" xr3:uid="{5EA9C845-5E3C-4E0F-B224-644232EAD1AC}" name="Column337"/>
    <tableColumn id="347" xr3:uid="{EF59BCC6-9A97-4E24-9FE1-BA96FF1C06F6}" name="Column338"/>
    <tableColumn id="348" xr3:uid="{E1CEBADE-EBA5-4537-BC5A-7F625CE1B9D1}" name="Column339"/>
    <tableColumn id="349" xr3:uid="{1C38D66C-18C5-449C-AED2-609E32B659B3}" name="Column340"/>
    <tableColumn id="350" xr3:uid="{B21FD14C-0508-4086-A6F6-136F3F29E9D6}" name="Column341"/>
    <tableColumn id="351" xr3:uid="{B676F03B-671E-4542-ABCA-0665DC230F89}" name="Column342"/>
    <tableColumn id="352" xr3:uid="{E709FC72-8BE1-437D-849D-D8AAEFF7665D}" name="Column343"/>
    <tableColumn id="353" xr3:uid="{8B727855-C44C-4603-9613-EA7ECDCC4DBE}" name="Column344"/>
    <tableColumn id="354" xr3:uid="{0D60BF1C-8E2F-4E6B-A1EE-A2F2CA817153}" name="Column345"/>
    <tableColumn id="355" xr3:uid="{AA774954-5830-4F30-A106-49111D157A91}" name="Column346"/>
    <tableColumn id="356" xr3:uid="{20F8E79D-39D3-468C-A18C-97B4573003E0}" name="Column347"/>
    <tableColumn id="357" xr3:uid="{5BDBD8A6-FA73-4FE9-AD42-BD778BD0B43D}" name="Column348"/>
    <tableColumn id="358" xr3:uid="{76CB24D7-083D-49F5-AF10-D264D9EF725E}" name="Column349"/>
    <tableColumn id="359" xr3:uid="{9FCACAF5-3283-4B53-A730-542D40105545}" name="Column350"/>
    <tableColumn id="360" xr3:uid="{CECFAC63-F320-47F1-8DE7-F026FF78F431}" name="Column351"/>
    <tableColumn id="361" xr3:uid="{B6CD0C50-61D8-43D8-A80C-C11043AE693C}" name="Column352"/>
    <tableColumn id="362" xr3:uid="{81B4C522-3342-4D2E-9E96-75DDEE4BE5C5}" name="Column353"/>
    <tableColumn id="363" xr3:uid="{9C346F47-A405-43EB-B2F0-AEAC517505E2}" name="Column354"/>
    <tableColumn id="364" xr3:uid="{CA0AC185-76D4-40D0-B4F7-0A57BEC495A7}" name="Column355"/>
    <tableColumn id="365" xr3:uid="{3F627E47-878F-47EE-804F-613518B7265F}" name="Column356"/>
    <tableColumn id="366" xr3:uid="{D0CF661A-FD0A-4138-8A22-D6B7B40BE420}" name="Column357"/>
    <tableColumn id="367" xr3:uid="{16D1E5C2-1DF0-41C0-AE04-63E2E6E684E7}" name="Column358"/>
    <tableColumn id="368" xr3:uid="{DE25C4A3-975C-41B3-AB17-41191D9598AD}" name="Column359"/>
    <tableColumn id="369" xr3:uid="{5CEFCC1F-5548-47EA-AEC9-848EBDFF971B}" name="Column360"/>
    <tableColumn id="370" xr3:uid="{0AA48695-2646-4BD5-880B-8638759514A5}" name="Column361"/>
    <tableColumn id="371" xr3:uid="{6F85C43D-2503-4CB7-A24F-40628350DCB7}" name="Column362"/>
    <tableColumn id="372" xr3:uid="{A3BEDB48-52E2-419C-8AF3-780D9EC790F0}" name="Column363"/>
    <tableColumn id="373" xr3:uid="{21ABF59F-DD73-4D84-AF5D-FD9A15948041}" name="Column364"/>
    <tableColumn id="374" xr3:uid="{FB416557-A991-4A7F-A803-4F10D3C368CE}" name="Column365"/>
    <tableColumn id="375" xr3:uid="{F4888562-1610-4CAA-A78D-7979BAFF595C}" name="Column366"/>
    <tableColumn id="376" xr3:uid="{D2A1A1B6-04B0-4437-90BB-311D836C4396}" name="Column367"/>
    <tableColumn id="377" xr3:uid="{A3F7B8FE-7269-4175-86EB-FE8AFC4830D1}" name="Column368"/>
    <tableColumn id="378" xr3:uid="{2EF39872-DB94-4839-99EF-79BC93E38ECA}" name="Column369"/>
    <tableColumn id="379" xr3:uid="{A22CBE38-29B2-4CDE-8E57-2EC18C014878}" name="Column370"/>
    <tableColumn id="380" xr3:uid="{89583CBC-2B69-4FFB-BBA6-3489A9955FDF}" name="Column371"/>
    <tableColumn id="381" xr3:uid="{0367BA28-AC85-453F-A982-B569B2798A23}" name="Column372"/>
    <tableColumn id="382" xr3:uid="{41A4A329-42EA-43FA-BB0F-35BED2690706}" name="Column373"/>
    <tableColumn id="383" xr3:uid="{91A9CE5C-A707-498B-8A84-A5AEBDCA7299}" name="Column374"/>
    <tableColumn id="384" xr3:uid="{B89B95F0-CA24-4D4B-99DE-389BCE7127A8}" name="Column375"/>
    <tableColumn id="385" xr3:uid="{FD7F5C31-4A1B-4AA2-AA84-2008D85C5D52}" name="Column376"/>
    <tableColumn id="386" xr3:uid="{78C7049B-CC6A-4B28-958B-4AB6EB2085CF}" name="Column377"/>
    <tableColumn id="387" xr3:uid="{5A1F1F6F-28C8-4CE5-BC95-134BE3FD58BD}" name="Column378"/>
    <tableColumn id="388" xr3:uid="{EA86E38C-7A7B-4E7D-9564-3C49D1216C33}" name="Column379"/>
    <tableColumn id="389" xr3:uid="{AC5FF36F-D5FD-43E7-BCDD-A6186E614605}" name="Column380"/>
    <tableColumn id="390" xr3:uid="{F1CF10C5-3939-4385-BFA2-67C0EDCF972E}" name="Column381"/>
    <tableColumn id="391" xr3:uid="{D59BB408-DB5C-4FBE-9198-06EF0B1548DB}" name="Column382"/>
    <tableColumn id="392" xr3:uid="{13A6B2FB-3B7A-4EB8-BD18-9AFB95FE6E46}" name="Column383"/>
    <tableColumn id="393" xr3:uid="{EB64294D-2E4E-4842-8C2E-AB9956A60D5F}" name="Column384"/>
    <tableColumn id="394" xr3:uid="{FF07A69D-8ED5-4326-B217-A5F3025EA32E}" name="Column385"/>
    <tableColumn id="395" xr3:uid="{F1FC7CAE-2552-48A3-BD7F-C8A37B4EF6E7}" name="Column386"/>
    <tableColumn id="396" xr3:uid="{61F61E8B-0DE7-48EB-B9E1-593293BB7B15}" name="Column387"/>
    <tableColumn id="397" xr3:uid="{1942A011-FADA-4E6A-AA99-DC5846E22A08}" name="Column388"/>
    <tableColumn id="398" xr3:uid="{04229754-C466-461C-9D0B-98A426D35FB0}" name="Column389"/>
    <tableColumn id="399" xr3:uid="{714A2BD8-8739-4288-873A-76E6C512C983}" name="Column390"/>
    <tableColumn id="400" xr3:uid="{9CCD1B15-93E3-46C5-9A1C-85B675B9F981}" name="Column391"/>
    <tableColumn id="401" xr3:uid="{B30F2D67-5BED-42B1-B75D-DA411E35AF13}" name="Column392"/>
    <tableColumn id="402" xr3:uid="{C5D8BDF8-A287-4F39-AF44-759C05968298}" name="Column393"/>
    <tableColumn id="403" xr3:uid="{47C006E9-B5E3-4AEE-9140-7CDB2726F693}" name="Column394"/>
    <tableColumn id="404" xr3:uid="{C2F02C20-FE5A-41E8-8FD1-2730D77694D9}" name="Column395"/>
    <tableColumn id="405" xr3:uid="{8AFBAEEC-4CE3-431B-B588-89B8EAE3D9B7}" name="Column396"/>
    <tableColumn id="406" xr3:uid="{0DCEB7A2-2C13-4C87-9E38-84DC3F6113A8}" name="Column397"/>
    <tableColumn id="407" xr3:uid="{A844269A-2480-495F-B1BB-735113C8153D}" name="Column398"/>
    <tableColumn id="408" xr3:uid="{9414BE32-FB33-43C4-84C8-B19F131655FD}" name="Column399"/>
    <tableColumn id="409" xr3:uid="{77216936-FAA4-4EE8-9E1A-87FD8B86C8EB}" name="Column400"/>
    <tableColumn id="410" xr3:uid="{0A4AA54C-F699-41FF-8C0C-610009214226}" name="Column401"/>
    <tableColumn id="411" xr3:uid="{68C5C1CC-1CF1-4D58-951F-1F263F100B9E}" name="Column402"/>
    <tableColumn id="412" xr3:uid="{ABCBFFA8-CDF6-428C-8E6B-8E63A0BCBAE2}" name="Column403"/>
    <tableColumn id="413" xr3:uid="{F198FCF8-3A9F-4019-A77A-C276A9416C1A}" name="Column404"/>
    <tableColumn id="414" xr3:uid="{948DA8E1-F068-43D7-9AFA-20809E47CA93}" name="Column405"/>
    <tableColumn id="415" xr3:uid="{D7B340BA-3E88-4F40-9B54-F4B1AB4EDE1E}" name="Column406"/>
    <tableColumn id="416" xr3:uid="{726294AA-6E2F-4C3F-B7E7-5E3E20A8B0BA}" name="Column407"/>
    <tableColumn id="417" xr3:uid="{771824A9-4D8D-4697-9E64-ECCC0B545AD9}" name="Column408"/>
    <tableColumn id="418" xr3:uid="{9A5B9BF0-AA5A-4F29-A74D-74C482B4B059}" name="Column409"/>
    <tableColumn id="419" xr3:uid="{E022018D-821A-40FC-A109-438B2AA33ACB}" name="Column410"/>
    <tableColumn id="420" xr3:uid="{46759715-EF03-45E2-BCCF-BACBB02BC5C7}" name="Column411"/>
    <tableColumn id="421" xr3:uid="{2F0BDC2F-713A-496E-831A-DE68E7E50285}" name="Column412"/>
    <tableColumn id="422" xr3:uid="{1E7F8AA8-0399-4BFA-B8DE-A4D42C58A919}" name="Column413"/>
    <tableColumn id="423" xr3:uid="{99D3BB88-EBA0-4327-95F1-FCB6ADE6FDB2}" name="Column414"/>
    <tableColumn id="424" xr3:uid="{400FA9B5-F98E-4ECE-974A-671BCD6A61A4}" name="Column415"/>
    <tableColumn id="425" xr3:uid="{76FD2B5A-8706-4A43-AB2B-DEB8A53D3257}" name="Column416"/>
    <tableColumn id="426" xr3:uid="{6BF3891C-8030-4151-A0DF-2371C701B7BC}" name="Column417"/>
    <tableColumn id="427" xr3:uid="{8A791076-DC0A-4346-A293-BE8B54765F95}" name="Column418"/>
    <tableColumn id="428" xr3:uid="{D5CB75FA-510B-4727-9BCF-FBDD06A07E45}" name="Column419"/>
    <tableColumn id="429" xr3:uid="{4F5330A7-3090-4F85-AEDF-47A14CDA1FFB}" name="Column420"/>
    <tableColumn id="430" xr3:uid="{88024298-0DE2-4578-85F9-59AEA121F2C8}" name="Column421"/>
    <tableColumn id="431" xr3:uid="{DB984EEC-561F-4E14-A177-83FCA80ACECC}" name="Column422"/>
    <tableColumn id="432" xr3:uid="{DD4B7107-64BD-43A0-81BD-C05F65048361}" name="Column423"/>
    <tableColumn id="433" xr3:uid="{632206B8-C913-464A-8626-5BEB2235D360}" name="Column424"/>
    <tableColumn id="434" xr3:uid="{3A059DBD-14A0-49F3-A6D2-AFDB7343E003}" name="Column425"/>
    <tableColumn id="435" xr3:uid="{24D11ADE-424A-48F1-A023-189EB00F7596}" name="Column426"/>
    <tableColumn id="436" xr3:uid="{DDF034FA-5857-43C4-8E28-4C07AC0EB62E}" name="Column427"/>
    <tableColumn id="437" xr3:uid="{A472B56F-964E-47FE-8A60-FFA4730EA883}" name="Column428"/>
    <tableColumn id="438" xr3:uid="{155A3099-27E6-473E-BAD4-726D27C07414}" name="Column429"/>
    <tableColumn id="439" xr3:uid="{3CCAA7B0-D87E-495F-AF5E-3E0786BC9B42}" name="Column430"/>
    <tableColumn id="440" xr3:uid="{0E857519-A074-428B-B65F-12B8AABA0068}" name="Column431"/>
    <tableColumn id="441" xr3:uid="{E34742A7-17FE-4F0B-B827-14924E9F1CB9}" name="Column432"/>
    <tableColumn id="442" xr3:uid="{0CFD9C20-0DC4-4356-985F-6A778E79F2D1}" name="Column433"/>
    <tableColumn id="443" xr3:uid="{865F5410-6881-4524-93A0-FC42B53B70E9}" name="Column434"/>
    <tableColumn id="444" xr3:uid="{40574C07-41C4-4C25-8A9D-5EFB50902C65}" name="Column435"/>
    <tableColumn id="445" xr3:uid="{E85BC175-92C5-481F-815D-ED5948955C1B}" name="Column436"/>
    <tableColumn id="446" xr3:uid="{7B826A32-0C17-49F4-A4CE-498F485E40E0}" name="Column437"/>
    <tableColumn id="447" xr3:uid="{0D816E28-D8A8-4318-997E-98377534AD46}" name="Column438"/>
    <tableColumn id="448" xr3:uid="{4C2A83F8-13BF-4A70-8C22-4D44E01E2130}" name="Column439"/>
    <tableColumn id="449" xr3:uid="{C05FF4C6-951D-447F-AB75-40F91A9D9515}" name="Column440"/>
    <tableColumn id="450" xr3:uid="{2C37BA6B-A226-4A5B-AD1C-5E0FA0691726}" name="Column441"/>
    <tableColumn id="451" xr3:uid="{0A7B2AF5-BA7F-4625-832D-3586179AEC48}" name="Column442"/>
    <tableColumn id="452" xr3:uid="{8DE73215-1F4E-4CF7-8A96-4EFD3AE10A50}" name="Column443"/>
    <tableColumn id="453" xr3:uid="{810C1797-73F9-456C-816F-AC443ADF18DC}" name="Column444"/>
    <tableColumn id="454" xr3:uid="{251EED90-B043-47AB-8AC4-089E4CEF4BA3}" name="Column445"/>
    <tableColumn id="455" xr3:uid="{E68EA779-AE64-4420-A50F-4ED235801B10}" name="Column446"/>
    <tableColumn id="456" xr3:uid="{6A1F320C-9952-44B8-A755-6D3F81540372}" name="Column447"/>
    <tableColumn id="457" xr3:uid="{20FBD14F-2F0A-497A-812A-F3DCA5E688D3}" name="Column448"/>
    <tableColumn id="458" xr3:uid="{93822ED2-6ECB-4CB8-AE2E-F5062418A3D2}" name="Column449"/>
    <tableColumn id="459" xr3:uid="{8D2C47C1-C744-4E6B-8912-6D9C22C32347}" name="Column450"/>
    <tableColumn id="460" xr3:uid="{585B1A74-EA77-4413-8152-D12D788B03F6}" name="Column451"/>
    <tableColumn id="461" xr3:uid="{1073E551-E285-4E7A-83FC-AF9FE70C47C7}" name="Column452"/>
    <tableColumn id="462" xr3:uid="{DB682792-1129-41EC-8211-808584E6FD84}" name="Column453"/>
    <tableColumn id="463" xr3:uid="{1F7E1A17-D255-4314-BA07-F940BC2BD90E}" name="Column454"/>
    <tableColumn id="464" xr3:uid="{5FD6D26D-74AB-49D7-B8B4-5AEB4755C64B}" name="Column455"/>
    <tableColumn id="465" xr3:uid="{464DFD56-8728-4CE8-A604-0F71AE94C7AB}" name="Column456"/>
    <tableColumn id="466" xr3:uid="{6D110382-BA76-4F54-81BD-E9119EB9CCB6}" name="Column457"/>
    <tableColumn id="467" xr3:uid="{5603D55E-14DB-4BF6-8C59-A50EC484C8DA}" name="Column458"/>
    <tableColumn id="468" xr3:uid="{17FDFE38-0A1C-49F8-9474-22EF7B4E775A}" name="Column459"/>
    <tableColumn id="469" xr3:uid="{8682FBE0-CC79-4BFB-9EE7-CFC937A68CB9}" name="Column460"/>
    <tableColumn id="470" xr3:uid="{43BAFF97-BA2E-4ED2-8768-4F6260DCA401}" name="Column461"/>
    <tableColumn id="471" xr3:uid="{5C7768CE-0482-4AC7-A0DB-673DD51B5ED3}" name="Column462"/>
    <tableColumn id="472" xr3:uid="{1E01FD55-9ED1-4953-AAC1-9A9FE912D15F}" name="Column463"/>
    <tableColumn id="473" xr3:uid="{6635A80F-25EA-4250-9485-CFC23E25DB25}" name="Column464"/>
    <tableColumn id="474" xr3:uid="{A1D64A9D-7F50-4D38-928B-DB9C835086F4}" name="Column465"/>
    <tableColumn id="475" xr3:uid="{42A0D624-6B31-4AB6-AC50-163C8462F734}" name="Column466"/>
    <tableColumn id="476" xr3:uid="{EFAECC18-AEBA-4D32-8543-940BD9D14DBA}" name="Column467"/>
    <tableColumn id="477" xr3:uid="{E031AE07-99FB-4832-8FCE-0AA14F9FA676}" name="Column468"/>
    <tableColumn id="478" xr3:uid="{3C2B675F-D1A0-46B2-9F86-9736FA6C1DD3}" name="Column469"/>
    <tableColumn id="479" xr3:uid="{7AB904A5-D318-4896-9866-058FA0D9F52A}" name="Column470"/>
    <tableColumn id="480" xr3:uid="{B1D6CD9C-8CFC-4F6B-B17F-45691F3942DC}" name="Column471"/>
    <tableColumn id="481" xr3:uid="{4FD67B9A-2CB6-4B49-B035-1ED74985D3B9}" name="Column472"/>
    <tableColumn id="482" xr3:uid="{41DF7FD8-09B2-43D5-A8E7-C82034D61A10}" name="Column473"/>
    <tableColumn id="483" xr3:uid="{712A2B34-27FA-474C-9A24-FC719CAF2D35}" name="Column474"/>
    <tableColumn id="484" xr3:uid="{DB24CA4E-1B62-4554-A928-E1D4E2ABD399}" name="Column475"/>
    <tableColumn id="485" xr3:uid="{B42411E3-354E-4F12-B45C-E81C7C5EABE0}" name="Column476"/>
    <tableColumn id="486" xr3:uid="{4C5FBC33-1A75-466D-A5DE-671665C32367}" name="Column477"/>
    <tableColumn id="487" xr3:uid="{69D9528B-1AF9-487D-BD83-00A70226023B}" name="Column478"/>
    <tableColumn id="488" xr3:uid="{63BF508D-D30E-4475-856C-4C2187F19847}" name="Column479"/>
    <tableColumn id="489" xr3:uid="{4269BF7C-9321-437C-8995-A9876FE85EE8}" name="Column480"/>
    <tableColumn id="490" xr3:uid="{11D68C28-3ADA-4BC4-9366-5B91A86F18E7}" name="Column481"/>
    <tableColumn id="491" xr3:uid="{F1384D0A-3037-4842-B6FA-83D79C2E8D80}" name="Column482"/>
    <tableColumn id="492" xr3:uid="{B10F55B9-4A49-468C-A5EF-21B70A3C18BE}" name="Column483"/>
    <tableColumn id="493" xr3:uid="{DB07B0C7-9C9E-4321-9C3C-C76CB4618192}" name="Column484"/>
    <tableColumn id="494" xr3:uid="{6B9D6FFF-4B42-4DCC-A16A-D9450D1929F1}" name="Column485"/>
    <tableColumn id="495" xr3:uid="{A1AFA639-6062-4BE3-865E-F6F3E320A38D}" name="Column486"/>
    <tableColumn id="496" xr3:uid="{C6905CA7-15D1-4C9C-BB4F-6D175A838864}" name="Column487"/>
    <tableColumn id="497" xr3:uid="{4FFB4950-B586-468E-BBA8-50A787BDD746}" name="Column488"/>
    <tableColumn id="498" xr3:uid="{40D121D7-863E-42BF-AB76-47877A5B30E4}" name="Column489"/>
    <tableColumn id="499" xr3:uid="{7D7471B5-C8EC-4F64-B901-CF5270519AD0}" name="Column490"/>
    <tableColumn id="500" xr3:uid="{B937A28F-95A8-402B-9BBC-62801A5AAA7A}" name="Column491"/>
    <tableColumn id="501" xr3:uid="{D611428C-7A1D-4143-8820-5882399CFF09}" name="Column492"/>
    <tableColumn id="502" xr3:uid="{235B9C78-7BD3-42C5-A202-C923A310CF71}" name="Column493"/>
    <tableColumn id="503" xr3:uid="{15788E2F-2908-4334-8E4F-3B4DA7977745}" name="Column494"/>
    <tableColumn id="504" xr3:uid="{CAE1D0B0-6B1A-45BB-B6D7-65B6832F627C}" name="Column495"/>
    <tableColumn id="505" xr3:uid="{72AF6721-9A8F-47D0-85E5-B130AF871B26}" name="Column496"/>
    <tableColumn id="506" xr3:uid="{79871E68-8DBD-42F9-86B5-6C5874DA5F4E}" name="Column497"/>
    <tableColumn id="507" xr3:uid="{DF11F99F-AF0B-415C-BCD4-FABF8BDCD06C}" name="Column498"/>
    <tableColumn id="508" xr3:uid="{8F766C1D-39F9-4984-8809-80BE30EC2D5F}" name="Column499"/>
    <tableColumn id="509" xr3:uid="{9E412A56-4833-4ED0-B9A6-37276C76FCB3}" name="Column500"/>
    <tableColumn id="510" xr3:uid="{63FF16DB-1068-4608-AF98-FD835E40F9B0}" name="Column501"/>
    <tableColumn id="511" xr3:uid="{877230B8-B007-4948-AD39-B06A7DCCDB86}" name="Column502"/>
    <tableColumn id="512" xr3:uid="{F8523104-7605-4E65-88FB-DD5B40BA62B6}" name="Column503"/>
    <tableColumn id="513" xr3:uid="{63E1B46C-5BF3-477F-AB04-8A78FFE05C58}" name="Column504"/>
    <tableColumn id="514" xr3:uid="{063565AF-12CF-449F-BB6D-1BD063CAB389}" name="Column505"/>
    <tableColumn id="515" xr3:uid="{B49525E4-D757-4866-A3D1-E31CF44800FA}" name="Column506"/>
    <tableColumn id="516" xr3:uid="{3413832D-DF71-4A58-B320-1EE6CFDE8358}" name="Column507"/>
    <tableColumn id="517" xr3:uid="{6255875F-0D0C-4302-8B5F-2E6C4B080CB5}" name="Column508"/>
    <tableColumn id="518" xr3:uid="{1E505098-BEA1-4049-84E3-392A43F05CAA}" name="Column509"/>
    <tableColumn id="519" xr3:uid="{710AA279-22DE-4422-A49A-9FE8E7DBDE1F}" name="Column510"/>
    <tableColumn id="520" xr3:uid="{9BE869BE-4AA3-4790-9E88-8620EB65D764}" name="Column511"/>
    <tableColumn id="521" xr3:uid="{A74574E6-FF9A-4197-A396-604CDF5E1541}" name="Column512"/>
    <tableColumn id="522" xr3:uid="{E78B3F97-32E1-4E79-896A-4FD8388C8D4D}" name="Column513"/>
    <tableColumn id="523" xr3:uid="{06D8D6F7-93F6-4B3D-B3BC-81E528249255}" name="Column514"/>
    <tableColumn id="524" xr3:uid="{CC0F6C98-1988-4C55-92A2-F831EB9C5CE7}" name="Column515"/>
    <tableColumn id="525" xr3:uid="{E3A2A915-8B40-442D-B7CA-9164EED040A6}" name="Column516"/>
    <tableColumn id="526" xr3:uid="{59E1FF5D-0BE7-4894-9F32-54A468574254}" name="Column517"/>
    <tableColumn id="527" xr3:uid="{53E35CD5-8606-4AB6-BD57-F04F882EAE62}" name="Column518"/>
    <tableColumn id="528" xr3:uid="{B6073DEE-BC54-4E98-AFF9-076C9A5412CA}" name="Column519"/>
    <tableColumn id="529" xr3:uid="{7EFAE9E3-9962-4B82-806F-A32B797C0A6C}" name="Column520"/>
    <tableColumn id="530" xr3:uid="{F0318A97-7B30-4E5F-8D88-81A33366DDFD}" name="Column521"/>
    <tableColumn id="531" xr3:uid="{693A87F8-1B25-4D49-AED9-693F7CC2AB85}" name="Column522"/>
    <tableColumn id="532" xr3:uid="{5C777478-C438-4C64-8976-41F2B68323F5}" name="Column523"/>
    <tableColumn id="533" xr3:uid="{430767E9-DBC8-4CF5-98DA-AB812FA90800}" name="Column524"/>
    <tableColumn id="534" xr3:uid="{EC13FBAB-D7EC-4B4D-A8D9-4BF01D0D7B0D}" name="Column525"/>
    <tableColumn id="535" xr3:uid="{2D26B267-0FE8-4F03-8D36-9677161CB414}" name="Column526"/>
    <tableColumn id="536" xr3:uid="{F894613F-774A-493B-A759-7BA7FE44EBDB}" name="Column527"/>
    <tableColumn id="537" xr3:uid="{127C7CD9-5437-4D83-9C4B-1EBCF1931D4A}" name="Column528"/>
    <tableColumn id="538" xr3:uid="{E96A90D7-CB5E-4C2E-838F-939EB99BA110}" name="Column529"/>
    <tableColumn id="539" xr3:uid="{CEA38BA8-12E9-4F73-B8CE-10986C9E2E4B}" name="Column530"/>
    <tableColumn id="540" xr3:uid="{969BEA59-FFA6-4390-B978-61CE21571752}" name="Column531"/>
    <tableColumn id="541" xr3:uid="{2C9DC031-EE3D-4A84-8F76-452A5F5B4E88}" name="Column532"/>
    <tableColumn id="542" xr3:uid="{6319A099-C391-4B17-AEA3-061325CC9FAE}" name="Column533"/>
    <tableColumn id="543" xr3:uid="{19C1B3AA-5DAB-43A3-AA9F-D22B576EAF5B}" name="Column534"/>
    <tableColumn id="544" xr3:uid="{E27BA0A2-7151-48D5-8F94-F9E9D4D87795}" name="Column535"/>
    <tableColumn id="545" xr3:uid="{877992B4-EE2A-45B9-8CF7-E417494FD99B}" name="Column536"/>
    <tableColumn id="546" xr3:uid="{109BAAB1-62BA-4E08-96A9-58418C74DB9A}" name="Column537"/>
    <tableColumn id="547" xr3:uid="{BA36D7D0-97EA-4AB8-B4C5-1612231E3125}" name="Column538"/>
    <tableColumn id="548" xr3:uid="{9D96B923-00DD-4C90-BD08-987E1BE12D75}" name="Column539"/>
    <tableColumn id="549" xr3:uid="{89540564-5366-45D2-9F2F-73BC6C6270DD}" name="Column540"/>
    <tableColumn id="550" xr3:uid="{62AA4EDC-A4AC-4F79-AB6B-274CE8555F58}" name="Column541"/>
    <tableColumn id="551" xr3:uid="{DC2DB325-280E-4565-BEF5-507933B12EEF}" name="Column542"/>
    <tableColumn id="552" xr3:uid="{71FD82AA-AC1B-46AD-800D-3E15317962C7}" name="Column543"/>
    <tableColumn id="553" xr3:uid="{11AF3A81-E9D3-4A3A-8E99-D36B0C021395}" name="Column544"/>
    <tableColumn id="554" xr3:uid="{6275F5D8-B867-4A42-84FA-FF4CA99867DA}" name="Column545"/>
    <tableColumn id="555" xr3:uid="{8C6F890B-8BAF-42F0-80A5-C1CF85275E60}" name="Column546"/>
    <tableColumn id="556" xr3:uid="{4C432759-B0DB-48F7-9DDC-717918E4AF34}" name="Column547"/>
    <tableColumn id="557" xr3:uid="{C0C17CFE-1CF8-4279-9947-13723B27C80A}" name="Column548"/>
    <tableColumn id="558" xr3:uid="{8FC8B562-7A49-4209-87B7-DA0E704322AF}" name="Column549"/>
    <tableColumn id="559" xr3:uid="{34E148E2-3E3F-47F6-9B2B-8331310E4BCB}" name="Column550"/>
    <tableColumn id="560" xr3:uid="{9675EE16-3AE1-4FEA-9A37-FF9AD25339AD}" name="Column551"/>
    <tableColumn id="561" xr3:uid="{EDC1A121-66F5-4A98-B693-EC91C9D18988}" name="Column552"/>
    <tableColumn id="562" xr3:uid="{C6B0A364-2859-4C50-A3AF-B33CB9454FC7}" name="Column553"/>
    <tableColumn id="563" xr3:uid="{55AA4C06-7419-4A29-88B4-A7004C6FBCA9}" name="Column554"/>
    <tableColumn id="564" xr3:uid="{F8669A41-902D-49D5-9711-92F99701E4C0}" name="Column555"/>
    <tableColumn id="565" xr3:uid="{72BAF6BD-FD90-4A8D-9BCF-69B987ED67DC}" name="Column556"/>
    <tableColumn id="566" xr3:uid="{D1881AAA-D996-4713-9E51-E9F28577D096}" name="Column557"/>
    <tableColumn id="567" xr3:uid="{EE308E37-DA68-4A3B-A26D-1D29A1EF57ED}" name="Column558"/>
    <tableColumn id="568" xr3:uid="{18107328-4E9A-4388-88ED-A28DFC83B279}" name="Column559"/>
    <tableColumn id="569" xr3:uid="{350EF62E-15A2-49FC-BCB3-AFC953D99EEF}" name="Column560"/>
    <tableColumn id="570" xr3:uid="{D792FD87-6014-4ED4-947A-10ABD5CA84D8}" name="Column561"/>
    <tableColumn id="571" xr3:uid="{71E91154-BA08-4866-B04B-339C98249B97}" name="Column562"/>
    <tableColumn id="572" xr3:uid="{8D5027E5-67A9-499C-B5F6-6C3980490496}" name="Column563"/>
    <tableColumn id="573" xr3:uid="{279897C0-B213-4D65-A065-CA6B05BEDCFA}" name="Column564"/>
    <tableColumn id="574" xr3:uid="{111C3038-143F-49AB-AD87-376660334868}" name="Column565"/>
    <tableColumn id="575" xr3:uid="{362BFA61-BE57-4056-97CF-567557C0932E}" name="Column566"/>
    <tableColumn id="576" xr3:uid="{D01A65D3-BA99-452F-AC25-9764512812A2}" name="Column567"/>
    <tableColumn id="577" xr3:uid="{A62C133D-736D-4351-8156-2ADD411325B7}" name="Column568"/>
    <tableColumn id="578" xr3:uid="{E791E00B-F881-4684-A6E8-F278FBC4B2C3}" name="Column569"/>
    <tableColumn id="579" xr3:uid="{00EC3503-2FFD-4902-BD0E-12F988F554AD}" name="Column570"/>
    <tableColumn id="580" xr3:uid="{54EF7B08-DA0C-4084-9504-A09415785B3E}" name="Column571"/>
    <tableColumn id="581" xr3:uid="{A6907DF6-3418-46E5-B0DB-0D8F93A7FA85}" name="Column572"/>
    <tableColumn id="582" xr3:uid="{9CF7478F-0F99-429D-BE21-685C74CF503B}" name="Column573"/>
    <tableColumn id="583" xr3:uid="{845BF11E-72B0-493B-A170-E33FE685CCE8}" name="Column574"/>
    <tableColumn id="584" xr3:uid="{F4CF5EEB-96B1-4721-9408-3A8039A6A53A}" name="Column575"/>
    <tableColumn id="585" xr3:uid="{D4913506-1522-41E6-8C71-92B96D06E8D0}" name="Column576"/>
    <tableColumn id="586" xr3:uid="{75A22609-53FD-422B-9EE3-B3E9A48A2886}" name="Column577"/>
    <tableColumn id="587" xr3:uid="{7D2408DE-A3CE-46B7-B1BE-CEDD80BD3574}" name="Column578"/>
    <tableColumn id="588" xr3:uid="{589B9B69-674F-44F0-B300-9BE1DD77D031}" name="Column579"/>
    <tableColumn id="589" xr3:uid="{91AFF88B-CECD-4CCD-825E-4916FD6CF929}" name="Column580"/>
    <tableColumn id="590" xr3:uid="{DE74ADA8-529E-4336-B7D2-617358263A84}" name="Column581"/>
    <tableColumn id="591" xr3:uid="{59210306-E5BC-46DF-8432-00C5C392F400}" name="Column582"/>
    <tableColumn id="592" xr3:uid="{D6066F8F-AD83-43B8-B05E-41A3BDA69EE6}" name="Column583"/>
    <tableColumn id="593" xr3:uid="{20A06B35-7930-410C-9987-EEA6849F7DEB}" name="Column584"/>
    <tableColumn id="594" xr3:uid="{E971E38E-131C-48AE-85A0-0767DBF78D72}" name="Column585"/>
    <tableColumn id="595" xr3:uid="{23BFAD76-0D01-40FA-8A07-B040C69AEA02}" name="Column586"/>
    <tableColumn id="596" xr3:uid="{894D3F86-B3F0-4DD8-9A25-1264262EF756}" name="Column587"/>
    <tableColumn id="597" xr3:uid="{B6D7D3E0-982A-40A5-91AD-28249B6FE087}" name="Column588"/>
    <tableColumn id="598" xr3:uid="{E1CF7626-E329-4B6E-B941-C00E8FE9D7F8}" name="Column589"/>
    <tableColumn id="599" xr3:uid="{4683925D-1D23-4D38-9400-394101102752}" name="Column590"/>
    <tableColumn id="600" xr3:uid="{E23038FE-D281-4A97-93F3-F8B076777F6D}" name="Column591"/>
    <tableColumn id="601" xr3:uid="{BD7CD61E-9BBA-4480-9BE5-0F690327896B}" name="Column592"/>
    <tableColumn id="602" xr3:uid="{CE58AE75-2585-4915-AF7B-F270B374694C}" name="Column593"/>
    <tableColumn id="603" xr3:uid="{1563AC6E-B0BF-4907-A021-F0F343AA674F}" name="Column594"/>
    <tableColumn id="604" xr3:uid="{63246C68-F823-4FCB-9D1E-9D10245C334B}" name="Column595"/>
    <tableColumn id="605" xr3:uid="{C870D4AE-5B20-400D-AB8E-9828CA8FAC40}" name="Column596"/>
    <tableColumn id="606" xr3:uid="{7ACF3138-EBD9-41A2-B134-AD29B2B5F2F0}" name="Column597"/>
    <tableColumn id="607" xr3:uid="{74213789-EBE2-4839-A51D-BB447B9CBF71}" name="Column598"/>
    <tableColumn id="608" xr3:uid="{FAC9D10F-9101-475E-B904-BD5609904A80}" name="Column599"/>
    <tableColumn id="609" xr3:uid="{737119E6-6E3C-469D-8CCB-F8FE157DDDFE}" name="Column600"/>
    <tableColumn id="610" xr3:uid="{3B850BF9-3138-4608-B2D6-BD7791ADC68A}" name="Column601"/>
    <tableColumn id="611" xr3:uid="{ED3FF9B5-DFBB-47D8-9201-F6E5BAE481BA}" name="Column602"/>
    <tableColumn id="612" xr3:uid="{780F471C-F1AF-4A9C-861A-909B9D678AC4}" name="Column603"/>
    <tableColumn id="613" xr3:uid="{8F971348-456E-4167-AF2D-5B07278261B1}" name="Column604"/>
    <tableColumn id="614" xr3:uid="{601DAEC2-1FE1-4CDD-9A21-DB50AA102FBE}" name="Column605"/>
    <tableColumn id="615" xr3:uid="{54A8B30A-7DC7-470E-A4C8-FB2E2A275CC9}" name="Column606"/>
    <tableColumn id="616" xr3:uid="{7C14287F-DBCE-428F-9516-CB4354A7E014}" name="Column607"/>
    <tableColumn id="617" xr3:uid="{D40F7B61-DD32-45DE-B51E-9E5B2168017C}" name="Column608"/>
    <tableColumn id="618" xr3:uid="{DECF7A3D-D8D2-45AB-AE7A-BA89F89FD3BF}" name="Column609"/>
    <tableColumn id="619" xr3:uid="{8FA94929-BC6F-41E3-9B58-201DC3581C64}" name="Column610"/>
    <tableColumn id="620" xr3:uid="{6DFC794B-0CF1-4CEA-A2D4-FBA311DF81CA}" name="Column611"/>
    <tableColumn id="621" xr3:uid="{59E81958-2612-4D5B-ABFA-92C68CBC0CE0}" name="Column612"/>
    <tableColumn id="622" xr3:uid="{7D040531-C143-411E-A060-CD06AC4E0E9A}" name="Column613"/>
    <tableColumn id="623" xr3:uid="{1DAAEAF6-A793-4E70-AA82-BCE73B0EC194}" name="Column614"/>
    <tableColumn id="624" xr3:uid="{60A203B6-AD15-4CDD-8C7A-9CE6972299E3}" name="Column615"/>
    <tableColumn id="625" xr3:uid="{8CA83575-3C60-40C5-AC22-2FC6A23A3D03}" name="Column616"/>
    <tableColumn id="626" xr3:uid="{000B06F6-ADBD-4408-89ED-7842CD54B14E}" name="Column617"/>
    <tableColumn id="627" xr3:uid="{570B818D-3E1C-4D13-9C5E-76589022111C}" name="Column618"/>
    <tableColumn id="628" xr3:uid="{2AF24480-591D-492B-BE6F-AF74D86A609A}" name="Column619"/>
    <tableColumn id="629" xr3:uid="{949BF7C1-0E6B-40A4-A373-2CDDF1E102A0}" name="Column620"/>
    <tableColumn id="630" xr3:uid="{5F95DCCD-6251-499E-B7D3-A42284D20C17}" name="Column621"/>
    <tableColumn id="631" xr3:uid="{5A7FC908-7A23-4DF5-A8C5-B79B9DB37485}" name="Column622"/>
    <tableColumn id="632" xr3:uid="{F05F4695-2E99-49F8-88D9-4B3E986CFAD7}" name="Column623"/>
    <tableColumn id="633" xr3:uid="{53D382CD-CBC5-4DA2-B4E1-DE2F3E3C177A}" name="Column624"/>
    <tableColumn id="634" xr3:uid="{F4C7985E-36E4-43A1-A001-B1B32F137560}" name="Column625"/>
    <tableColumn id="635" xr3:uid="{6C521FB9-F62B-4E56-A31A-8043EEFC59FA}" name="Column626"/>
    <tableColumn id="636" xr3:uid="{C16C08AF-CE22-4EEC-8F8B-099452F25C3C}" name="Column627"/>
    <tableColumn id="637" xr3:uid="{CEC0B7A5-C1BD-4853-898B-F163B7D9589A}" name="Column628"/>
    <tableColumn id="638" xr3:uid="{7D0093E0-1E88-40D0-9CF7-564F539D43F4}" name="Column629"/>
    <tableColumn id="639" xr3:uid="{E285D5D0-490B-4B34-A79F-0352F989F0D0}" name="Column630"/>
    <tableColumn id="640" xr3:uid="{E945D6D4-CAEE-4FB9-8510-60DC89426AFC}" name="Column631"/>
    <tableColumn id="641" xr3:uid="{95F2FCEB-E3D0-4361-8551-30311F628452}" name="Column632"/>
    <tableColumn id="642" xr3:uid="{89564ADC-A609-4323-9915-93EE99154719}" name="Column633"/>
    <tableColumn id="643" xr3:uid="{8EF74713-A4EA-4BDF-819F-C9FBCE7BCC72}" name="Column634"/>
    <tableColumn id="644" xr3:uid="{584D77DD-6103-4C1B-99C4-C560EFBBC0CA}" name="Column635"/>
    <tableColumn id="645" xr3:uid="{5A730AC5-E81B-4275-9C69-0E96CB1C8409}" name="Column636"/>
    <tableColumn id="646" xr3:uid="{1779E32E-EAC4-47CC-A8D7-D6D3CF0043AE}" name="Column637"/>
    <tableColumn id="647" xr3:uid="{0E4D087F-3E6B-4072-9981-B8EACA5C3381}" name="Column638"/>
    <tableColumn id="648" xr3:uid="{B019C2D3-3B2A-4895-B35D-51BDE76BC4C6}" name="Column639"/>
    <tableColumn id="649" xr3:uid="{A19C49DF-E8D2-4223-8214-F4EC4C65EE22}" name="Column640"/>
    <tableColumn id="650" xr3:uid="{6FBA0CD8-43B2-4AD9-A0F9-5C0A9D5AB925}" name="Column641"/>
    <tableColumn id="651" xr3:uid="{7A962F04-28CA-4E50-A4D9-4E86BF197554}" name="Column642"/>
    <tableColumn id="652" xr3:uid="{A2FD9C76-40EC-4E53-B62F-958F944998FE}" name="Column643"/>
    <tableColumn id="653" xr3:uid="{5786DD52-667D-4DEC-9EF3-AF0F71096E53}" name="Column644"/>
    <tableColumn id="654" xr3:uid="{E66C7BD7-78E9-4FC9-A4C3-80B099A5E2D9}" name="Column645"/>
    <tableColumn id="655" xr3:uid="{07831F0F-32EE-4486-956F-0D3631B36003}" name="Column646"/>
    <tableColumn id="656" xr3:uid="{DCBA315C-E671-418A-85BD-35814C912B4B}" name="Column647"/>
    <tableColumn id="657" xr3:uid="{96E20BD4-54D1-445F-924A-18DD4F12CDD8}" name="Column648"/>
    <tableColumn id="658" xr3:uid="{47EDFC9A-5DFF-4499-9194-BCFCD15D1B18}" name="Column649"/>
    <tableColumn id="659" xr3:uid="{3016E0A2-094B-458B-B432-1F6D5D71A9FD}" name="Column650"/>
    <tableColumn id="660" xr3:uid="{0170159F-4042-40D8-B4BE-5D51CE9531E8}" name="Column651"/>
    <tableColumn id="661" xr3:uid="{BCF90E91-F7D8-44E2-82C8-BE943EC617E2}" name="Column652"/>
    <tableColumn id="662" xr3:uid="{4434F776-98F0-4EB3-A17C-C1564E44BB25}" name="Column653"/>
    <tableColumn id="663" xr3:uid="{26A39ADC-CAE1-4237-A673-61ABA2B28ED4}" name="Column654"/>
    <tableColumn id="664" xr3:uid="{E6D3097A-194F-4F83-9E38-14B406D42983}" name="Column655"/>
    <tableColumn id="665" xr3:uid="{01EAA7F1-373B-4F68-BFE9-1F1D993C17F4}" name="Column656"/>
    <tableColumn id="666" xr3:uid="{BD87DE57-A76A-4656-BA8B-6C420F432BC6}" name="Column657"/>
    <tableColumn id="667" xr3:uid="{D03DAFB5-49C3-4440-ABC6-A33AFB17E0AA}" name="Column658"/>
    <tableColumn id="668" xr3:uid="{D0ECC9D3-8D94-4E6B-83D3-B722A33DB0B8}" name="Column659"/>
    <tableColumn id="669" xr3:uid="{898BE727-6A45-4BB6-85DD-A66235A042B0}" name="Column660"/>
    <tableColumn id="670" xr3:uid="{7393A937-B7E6-496E-A63F-1B9FEE237B96}" name="Column661"/>
    <tableColumn id="671" xr3:uid="{11BF4DD7-BC52-415C-AF73-65755BB391CA}" name="Column662"/>
    <tableColumn id="672" xr3:uid="{DBE017AC-48FE-4653-8B53-7ABA4DF1B3E1}" name="Column663"/>
    <tableColumn id="673" xr3:uid="{1B53D330-6507-481B-B88E-FFFA1690860D}" name="Column664"/>
    <tableColumn id="674" xr3:uid="{EF214F43-0BE8-44BB-8EE1-73D46AA67B68}" name="Column665"/>
    <tableColumn id="675" xr3:uid="{AD2B844E-0F51-44E0-8894-6E3C3B999D39}" name="Column666"/>
    <tableColumn id="676" xr3:uid="{34BEF3A7-332A-4A1D-BDCB-F39768B75010}" name="Column667"/>
    <tableColumn id="677" xr3:uid="{0917EEA4-C1B0-4ED2-8C8A-D0BC4AA632C0}" name="Column668"/>
    <tableColumn id="678" xr3:uid="{6A260CAA-CF32-46A4-8597-00A9D2886D44}" name="Column669"/>
    <tableColumn id="679" xr3:uid="{639AF38D-D9C6-4DD3-B3F6-51D3A65D216F}" name="Column670"/>
    <tableColumn id="680" xr3:uid="{DB1B1950-47C2-4978-8EF3-F9B6CDFE393B}" name="Column671"/>
    <tableColumn id="681" xr3:uid="{B6C8B9C5-0D94-439E-8672-5D14E7B7A3E0}" name="Column672"/>
    <tableColumn id="682" xr3:uid="{05860BD7-D7E5-4FC8-BE44-57A68758BB95}" name="Column673"/>
    <tableColumn id="683" xr3:uid="{33FA3234-A88C-44D4-87D8-FE32F48A82D3}" name="Column674"/>
    <tableColumn id="684" xr3:uid="{C857DA56-FF77-4899-913D-6BDE6B1CD322}" name="Column675"/>
    <tableColumn id="685" xr3:uid="{491343CF-B27C-44DF-A0D2-E4247618CCA6}" name="Column676"/>
    <tableColumn id="686" xr3:uid="{BE226909-9749-405D-96A1-D1D06D7A5BC6}" name="Column677"/>
    <tableColumn id="687" xr3:uid="{FB23B263-7443-4FF8-B052-A9A4AD999F41}" name="Column678"/>
    <tableColumn id="688" xr3:uid="{448A52FC-F30F-4560-A660-8B2CC88CF5FC}" name="Column679"/>
    <tableColumn id="689" xr3:uid="{5050E5FC-5C39-4AC4-AD30-021C772108C1}" name="Column680"/>
    <tableColumn id="690" xr3:uid="{7C4EE5D6-E328-47C1-A3ED-24B148BFE8DD}" name="Column681"/>
    <tableColumn id="691" xr3:uid="{D55334E0-A9CB-4670-BBA6-4C273DF78566}" name="Column682"/>
    <tableColumn id="692" xr3:uid="{7E30ECC7-4F12-474A-957D-245ED195E7FC}" name="Column683"/>
    <tableColumn id="693" xr3:uid="{ACDFBB4D-4B24-4853-8D8A-5CAC4AB1EE01}" name="Column684"/>
    <tableColumn id="694" xr3:uid="{D990B8BF-4555-455B-BE78-09C449E6F5CA}" name="Column685"/>
    <tableColumn id="695" xr3:uid="{5110B027-FC28-4E17-B907-40049A64ACD5}" name="Column686"/>
    <tableColumn id="696" xr3:uid="{4574FEEC-0D79-45AD-A022-75D8DDEB903A}" name="Column687"/>
    <tableColumn id="697" xr3:uid="{1F2DD0FB-7318-4D31-848A-1DB66118C789}" name="Column688"/>
    <tableColumn id="698" xr3:uid="{AFBE04B4-6430-4344-839F-4F6C2E4B7208}" name="Column689"/>
    <tableColumn id="699" xr3:uid="{48856A9C-7DBF-4EA9-9D86-AC8C2FB7EF4E}" name="Column690"/>
    <tableColumn id="700" xr3:uid="{6B94262D-A4C4-4710-9759-4C616A0E29A0}" name="Column691"/>
    <tableColumn id="701" xr3:uid="{5FA07A5B-E5B7-4998-9820-5C29871EE0CA}" name="Column692"/>
    <tableColumn id="702" xr3:uid="{68393992-87F5-4D98-8E26-D643164D497B}" name="Column693"/>
    <tableColumn id="703" xr3:uid="{F6CA25B4-EF33-40D7-B052-41A3622F7A70}" name="Column694"/>
    <tableColumn id="704" xr3:uid="{82819AC4-086D-4DD1-B8EA-4A9839CB53BA}" name="Column695"/>
    <tableColumn id="705" xr3:uid="{FF680598-58EE-4135-8737-42C44D3C6C5B}" name="Column696"/>
    <tableColumn id="706" xr3:uid="{7FB35BB7-41B7-41C3-B3AB-EB4FBB65793B}" name="Column697"/>
    <tableColumn id="707" xr3:uid="{29AEF3C5-86C2-4422-8151-F182338B67FD}" name="Column698"/>
    <tableColumn id="708" xr3:uid="{9EB5BE7F-2735-442F-8E0B-5B8988B2AA76}" name="Column699"/>
    <tableColumn id="709" xr3:uid="{EC5C4E6E-230D-4741-885D-B36348E18B97}" name="Column700"/>
    <tableColumn id="710" xr3:uid="{B50BE011-B4EE-41B5-BEC0-61065383A73B}" name="Column701"/>
    <tableColumn id="711" xr3:uid="{F4E15BE8-768B-4240-B30F-28BD0B05113B}" name="Column702"/>
    <tableColumn id="712" xr3:uid="{D1C9868F-538D-4793-B940-6497C349316E}" name="Column703"/>
    <tableColumn id="713" xr3:uid="{284F8FDF-15C9-4CAA-B601-D66BE241B077}" name="Column704"/>
    <tableColumn id="714" xr3:uid="{5DE8338E-85CF-4B8F-B372-0535DD42F571}" name="Column705"/>
    <tableColumn id="715" xr3:uid="{8A336FB7-899C-423F-A872-0464E3377050}" name="Column706"/>
    <tableColumn id="716" xr3:uid="{2636F1B0-9A9D-43EE-B978-824C13533756}" name="Column707"/>
    <tableColumn id="717" xr3:uid="{96027A06-F012-4BD2-8AFD-07D6A145CB83}" name="Column708"/>
    <tableColumn id="718" xr3:uid="{07BE6650-97F9-46E7-B585-2AB1CA0C83B1}" name="Column709"/>
    <tableColumn id="719" xr3:uid="{C91889A0-987C-40D9-B609-19D3146651DB}" name="Column710"/>
    <tableColumn id="720" xr3:uid="{2640F76F-E92F-488E-B3CD-D1E2BDA81A31}" name="Column711"/>
    <tableColumn id="721" xr3:uid="{C7AE76E6-B6DB-4FA9-9CA3-206246A9D484}" name="Column712"/>
    <tableColumn id="722" xr3:uid="{993A7396-3474-4D84-BBA5-E03B26592A04}" name="Column713"/>
    <tableColumn id="723" xr3:uid="{735150C7-D0B6-4C87-9203-732EFB29EC6E}" name="Column714"/>
    <tableColumn id="724" xr3:uid="{9B0BE979-D1BF-4875-B785-6248705B2402}" name="Column715"/>
    <tableColumn id="725" xr3:uid="{C8F68344-6366-4FF0-B118-26D1B174EAA5}" name="Column716"/>
    <tableColumn id="726" xr3:uid="{98B8E679-E982-4DDF-80FD-9EDBEB57F2AC}" name="Column717"/>
    <tableColumn id="727" xr3:uid="{73808B4A-6290-48AD-92CB-4980DF0F0EB3}" name="Column718"/>
    <tableColumn id="728" xr3:uid="{41F8D1A9-3491-468C-A612-0F11F318F0AD}" name="Column719"/>
    <tableColumn id="729" xr3:uid="{B826256D-F3D0-4E02-A66A-0706C003CAE0}" name="Column720"/>
    <tableColumn id="730" xr3:uid="{33680A9D-3D90-4125-967E-2BAD4EC31BD4}" name="Column721"/>
    <tableColumn id="731" xr3:uid="{A53B1E85-5DDD-4FE5-9C4B-062CF3A270C0}" name="Column722"/>
    <tableColumn id="732" xr3:uid="{646BE6BF-60A7-48AC-9D93-A296E7B11AFE}" name="Column723"/>
    <tableColumn id="733" xr3:uid="{59EEC84C-4982-4499-B46E-878B7ACEF99E}" name="Column724"/>
    <tableColumn id="734" xr3:uid="{CA4750AE-ED78-411F-947F-95E9D7211A5A}" name="Column725"/>
    <tableColumn id="735" xr3:uid="{9F7BD555-E929-4915-8ECC-D4F2B7DCCDDC}" name="Column726"/>
    <tableColumn id="736" xr3:uid="{3419DDD2-4DAE-44EF-A9FE-25FC8AFECBD8}" name="Column727"/>
    <tableColumn id="737" xr3:uid="{E4B36AF4-B740-42F1-A5B5-0A7B5F05CCB3}" name="Column728"/>
    <tableColumn id="738" xr3:uid="{26E45F14-E8FD-4FB3-A651-A2B36ED61767}" name="Column729"/>
    <tableColumn id="739" xr3:uid="{181B47E6-ACA8-4D41-A700-2EC6C90EAA5E}" name="Column730"/>
    <tableColumn id="740" xr3:uid="{3BCA73BC-7905-49A4-8558-0EB2D8A6959D}" name="Column731"/>
    <tableColumn id="741" xr3:uid="{E82A1E13-4941-44BC-A40C-69A9F6554FC9}" name="Column732"/>
    <tableColumn id="742" xr3:uid="{71F7BF2F-08B7-41C9-8713-B7190915C865}" name="Column733"/>
    <tableColumn id="743" xr3:uid="{E67FD38A-4821-4D5B-901F-684484981631}" name="Column734"/>
    <tableColumn id="744" xr3:uid="{A0FC592C-A16A-474F-9141-5EE3BC6BFE62}" name="Column735"/>
    <tableColumn id="745" xr3:uid="{B66009B4-1843-4CF9-B049-9A50547FC349}" name="Column736"/>
    <tableColumn id="746" xr3:uid="{AC618A0F-03B6-4120-B57C-F6999D1668D8}" name="Column737"/>
    <tableColumn id="747" xr3:uid="{B65522E7-833E-4DD2-AF95-55D2A8A551FB}" name="Column738"/>
    <tableColumn id="748" xr3:uid="{EB91E1B0-C2A8-4249-B996-866B6FF4BA7D}" name="Column739"/>
    <tableColumn id="749" xr3:uid="{A839B8AE-4B8C-470A-A7EE-AB7410299C14}" name="Column740"/>
    <tableColumn id="750" xr3:uid="{DC68CD11-A795-4B4A-90E2-1B6CB560AF6A}" name="Column741"/>
    <tableColumn id="751" xr3:uid="{38970471-48D1-43C0-AB96-78C1A9481737}" name="Column742"/>
    <tableColumn id="752" xr3:uid="{2C65029F-5CAC-4C6A-AAB4-B3E7185478CB}" name="Column743"/>
    <tableColumn id="753" xr3:uid="{B082134A-1D13-46DB-9347-7C24C87C7CDC}" name="Column744"/>
    <tableColumn id="754" xr3:uid="{B99976EA-A013-42C9-A1D8-576F1814AA38}" name="Column745"/>
    <tableColumn id="755" xr3:uid="{F12CF466-F46C-45AA-A640-0BA7D107E1A9}" name="Column746"/>
    <tableColumn id="756" xr3:uid="{7AAB34CC-2526-47E3-9F05-1EE6ED6A7D2C}" name="Column747"/>
    <tableColumn id="757" xr3:uid="{C70C3DF7-4FF2-443E-BDA5-C23F26A8B276}" name="Column748"/>
    <tableColumn id="758" xr3:uid="{CC11C3FE-311A-474D-A03B-EFCEE640340A}" name="Column749"/>
    <tableColumn id="759" xr3:uid="{4036B070-C771-44ED-B923-23CA7B8A6A0B}" name="Column750"/>
    <tableColumn id="760" xr3:uid="{E26F95DC-BB4A-45CD-8B41-3D6DDE4831B1}" name="Column751"/>
    <tableColumn id="761" xr3:uid="{D957D3C3-9FCD-4CD2-905B-528A4895A4F3}" name="Column752"/>
    <tableColumn id="762" xr3:uid="{2A4B7111-0A19-4338-9D1A-CFC5BA9CF7FE}" name="Column753"/>
    <tableColumn id="763" xr3:uid="{AB25D7FB-5A8C-43DF-A93A-F1B9860B9477}" name="Column754"/>
    <tableColumn id="764" xr3:uid="{647ED4F6-7371-4A95-A321-032534FEDDAC}" name="Column755"/>
    <tableColumn id="765" xr3:uid="{E07D8A54-8B2C-459F-A905-A7F8D0380E8C}" name="Column756"/>
    <tableColumn id="766" xr3:uid="{B09CEE67-7BD5-4DA8-9A15-88D1D467DA8B}" name="Column757"/>
    <tableColumn id="767" xr3:uid="{14DD70EF-5336-4E6A-9289-53AE9B9F4950}" name="Column758"/>
    <tableColumn id="768" xr3:uid="{8C460987-6F0A-4B02-B888-6B69E95AF025}" name="Column759"/>
    <tableColumn id="769" xr3:uid="{404FF302-6C99-4F75-BC56-6E4A16CE34A9}" name="Column760"/>
    <tableColumn id="770" xr3:uid="{7707EC8B-8086-464A-8728-18524DA7F8AB}" name="Column761"/>
    <tableColumn id="771" xr3:uid="{F9F4577F-9E4E-40A1-94CB-31FA8C2CCAA6}" name="Column762"/>
    <tableColumn id="772" xr3:uid="{483D0784-6000-46D3-A893-3BB3E1219E5A}" name="Column763"/>
    <tableColumn id="773" xr3:uid="{AC25B867-8E15-4055-A547-59A946236159}" name="Column764"/>
    <tableColumn id="774" xr3:uid="{D389FF71-D8CC-491C-B1BB-045EA8314B2E}" name="Column765"/>
    <tableColumn id="775" xr3:uid="{9A256109-A069-4D46-8CCE-3A5C9261D503}" name="Column766"/>
    <tableColumn id="776" xr3:uid="{983F4C69-DCC4-4164-B815-34FD42AFE837}" name="Column767"/>
    <tableColumn id="777" xr3:uid="{B50B0544-6517-498A-9A22-630DD4D4035A}" name="Column768"/>
    <tableColumn id="778" xr3:uid="{44245EE5-73F5-4EEA-9B23-8D46C7ECC99B}" name="Column769"/>
    <tableColumn id="779" xr3:uid="{BC475CFC-BD50-4D1E-9FA2-6FDB794F94F1}" name="Column770"/>
    <tableColumn id="780" xr3:uid="{5E771236-9F62-40E0-9656-BB2501F75D6F}" name="Column771"/>
    <tableColumn id="781" xr3:uid="{5121C8A2-A466-4250-899C-09019798178B}" name="Column772"/>
    <tableColumn id="782" xr3:uid="{2401B29F-9DCD-418C-BD54-5EB264DC38FE}" name="Column773"/>
    <tableColumn id="783" xr3:uid="{64C9009D-A4F4-4FDC-8991-56AF914B4D3A}" name="Column774"/>
    <tableColumn id="784" xr3:uid="{F2ED3E40-8D06-4566-ADFD-D72DE6630925}" name="Column775"/>
    <tableColumn id="785" xr3:uid="{2DBE88A6-AECB-4B10-82E8-8EBEE6D5E51B}" name="Column776"/>
    <tableColumn id="786" xr3:uid="{2504ADD6-1221-4E6A-8191-D6B05EF7A9E6}" name="Column777"/>
    <tableColumn id="787" xr3:uid="{5B9E8C87-2E8C-4635-A059-3A125D401E74}" name="Column778"/>
    <tableColumn id="788" xr3:uid="{8D3AC0DB-8E01-46DC-B200-C2BF9CCB9634}" name="Column779"/>
    <tableColumn id="789" xr3:uid="{B49303B6-F586-4913-A597-113ABADE4DFA}" name="Column780"/>
    <tableColumn id="790" xr3:uid="{73DA7637-BDEC-45A3-A2EF-8A7712B7CD62}" name="Column781"/>
    <tableColumn id="791" xr3:uid="{757DF4CC-81B2-4ED6-89F4-913BB49BDFD7}" name="Column782"/>
    <tableColumn id="792" xr3:uid="{02160F57-B60B-4480-BD95-DD378B646DE0}" name="Column783"/>
    <tableColumn id="793" xr3:uid="{1A56FDF0-D7D8-4B8D-A10B-D1DE01FA0BFE}" name="Column784"/>
    <tableColumn id="794" xr3:uid="{C1341BED-6B24-449C-8F82-179BED44E91F}" name="Column785"/>
    <tableColumn id="795" xr3:uid="{7E7819F6-F1A9-4500-8307-67299DC97F26}" name="Column786"/>
    <tableColumn id="796" xr3:uid="{427C1F93-5FE9-4F91-B7E7-5E256A934AF2}" name="Column787"/>
    <tableColumn id="797" xr3:uid="{1FFD453A-69B5-4C80-9F48-23625996A622}" name="Column788"/>
    <tableColumn id="798" xr3:uid="{0C53A892-40DF-4354-B902-A7FEB15A57C6}" name="Column789"/>
    <tableColumn id="799" xr3:uid="{1B02BE4E-9D8E-435A-9915-F6C0781CE652}" name="Column790"/>
    <tableColumn id="800" xr3:uid="{D206DED0-59FE-4C00-AD9C-A8B0788D6BD5}" name="Column791"/>
    <tableColumn id="801" xr3:uid="{A6BC46BC-A1F3-487E-AD19-4ACECB8AC248}" name="Column792"/>
    <tableColumn id="802" xr3:uid="{45751400-96BB-4C7B-BD28-E9F2522F38A0}" name="Column793"/>
    <tableColumn id="803" xr3:uid="{4F65A5CC-E3DC-4C16-B196-56F7A9B8EC6F}" name="Column794"/>
    <tableColumn id="804" xr3:uid="{84229ACF-157B-4829-9322-83F89E8DB21F}" name="Column795"/>
    <tableColumn id="805" xr3:uid="{5E084C4D-D547-4F60-9065-4654552C0517}" name="Column796"/>
    <tableColumn id="806" xr3:uid="{F6848A6D-6F18-432A-BC7A-AF403C43FE55}" name="Column797"/>
    <tableColumn id="807" xr3:uid="{20648EE9-001F-4092-960C-FDD835A52CE7}" name="Column798"/>
    <tableColumn id="808" xr3:uid="{2C51F359-CCF0-48BE-BB27-10245371D400}" name="Column799"/>
    <tableColumn id="809" xr3:uid="{EEC4467F-D538-4BB1-A441-5E54E02A817B}" name="Column800"/>
    <tableColumn id="810" xr3:uid="{787B4F29-6D8C-40DB-8193-A352EA35A850}" name="Column801"/>
    <tableColumn id="811" xr3:uid="{7C2E5C10-3F07-40AA-A118-E29E88DE8F32}" name="Column802"/>
    <tableColumn id="812" xr3:uid="{6C9BE587-33CF-4838-8C29-9A525BD2C1D5}" name="Column803"/>
    <tableColumn id="813" xr3:uid="{26312841-CA59-4C87-A9DB-A79D7A80BA1D}" name="Column804"/>
    <tableColumn id="814" xr3:uid="{67CE4EEE-2CD0-4CB9-833D-FA080E08BBF6}" name="Column805"/>
    <tableColumn id="815" xr3:uid="{D9E1A5F3-EA91-4293-8C19-0DDA5BCC7055}" name="Column806"/>
    <tableColumn id="816" xr3:uid="{D4794F86-755F-4481-B734-2C4F5652A27B}" name="Column807"/>
    <tableColumn id="817" xr3:uid="{C7A5B67F-CAED-4942-BAA7-9C1D456FF4C0}" name="Column808"/>
    <tableColumn id="818" xr3:uid="{5EECFCA3-8154-4F07-888E-8D64D84CFDE2}" name="Column809"/>
    <tableColumn id="819" xr3:uid="{B1C5E577-DE9E-478C-A9C7-E2E153A25ABB}" name="Column810"/>
    <tableColumn id="820" xr3:uid="{82618C55-2CFB-4EFE-9EAD-EBE2DC11C6BA}" name="Column811"/>
    <tableColumn id="821" xr3:uid="{668C7F3B-4006-4EB4-9AA7-EBDA06F55342}" name="Column812"/>
    <tableColumn id="822" xr3:uid="{8342B642-267B-4E9E-BEDE-323E147751E2}" name="Column813"/>
    <tableColumn id="823" xr3:uid="{30BFB5CB-CC5E-4390-BA33-2F407F4E8D14}" name="Column814"/>
    <tableColumn id="824" xr3:uid="{A0370728-AC90-48CB-ACA3-4002155356A6}" name="Column815"/>
    <tableColumn id="825" xr3:uid="{769E1629-3627-4A29-886F-48DA9A50611C}" name="Column816"/>
    <tableColumn id="826" xr3:uid="{10A9846B-5FDD-4D30-A65E-56E5FD13C243}" name="Column817"/>
    <tableColumn id="827" xr3:uid="{206BF2A8-1C4C-4DFC-AAF7-0C147C81F0B8}" name="Column818"/>
    <tableColumn id="828" xr3:uid="{C41DC987-0678-4FB9-BAA0-54DE9CDC29A0}" name="Column819"/>
    <tableColumn id="829" xr3:uid="{FA3D8E3D-E039-4673-9161-50A3B2D6899D}" name="Column820"/>
    <tableColumn id="830" xr3:uid="{1DC59B72-3E12-4FEF-AF76-860A54F07CE1}" name="Column821"/>
    <tableColumn id="831" xr3:uid="{7168C217-F542-4AD2-B5E6-D0B971430DF7}" name="Column822"/>
    <tableColumn id="832" xr3:uid="{5A901B33-B05B-410E-9BF0-BF9E3D06BF1B}" name="Column823"/>
    <tableColumn id="833" xr3:uid="{F6240133-F010-4257-81E5-EA93E9D55299}" name="Column824"/>
    <tableColumn id="834" xr3:uid="{B5A57345-E941-4182-9719-489BBD8073DC}" name="Column825"/>
    <tableColumn id="835" xr3:uid="{6423DE30-B15D-4638-9E78-D19EDB0EDA4B}" name="Column826"/>
    <tableColumn id="836" xr3:uid="{31997422-589E-4CFD-AC31-239757C2B60D}" name="Column827"/>
    <tableColumn id="837" xr3:uid="{7B218104-85CE-40BB-B317-0BC1407EC3A5}" name="Column828"/>
    <tableColumn id="838" xr3:uid="{0E57B4F7-8978-49CF-A809-4E53EA06C60D}" name="Column829"/>
    <tableColumn id="839" xr3:uid="{A101757B-F514-4E9A-9F67-28DD2A1A7BB4}" name="Column830"/>
    <tableColumn id="840" xr3:uid="{B5F8EA3F-4305-45DD-8E99-5A231455C89B}" name="Column831"/>
    <tableColumn id="841" xr3:uid="{E7D47CF5-D098-49E7-AF01-9E42F49329DD}" name="Column832"/>
    <tableColumn id="842" xr3:uid="{45B6473D-19C8-45E4-9B76-ACE7831471FA}" name="Column833"/>
    <tableColumn id="843" xr3:uid="{36F5726A-D237-4946-ADFF-994629FE1711}" name="Column834"/>
    <tableColumn id="844" xr3:uid="{7103430D-EAB1-4CD7-88D5-DFD949800027}" name="Column835"/>
    <tableColumn id="845" xr3:uid="{6C01B9CD-73BD-491E-A9B7-4BFAE27F6A84}" name="Column836"/>
    <tableColumn id="846" xr3:uid="{4A3A9F12-C915-41E1-BC44-6E1F6B6808AA}" name="Column837"/>
    <tableColumn id="847" xr3:uid="{A43142F3-7C12-4EC9-BB2C-FBB2CEE0832F}" name="Column838"/>
    <tableColumn id="848" xr3:uid="{C3C293B5-63EB-46E4-AB42-1D06591D9F94}" name="Column839"/>
    <tableColumn id="849" xr3:uid="{94FCFFD5-CA61-42F1-AE29-E86F398EFC53}" name="Column840"/>
    <tableColumn id="850" xr3:uid="{3A7270AA-9FE3-4C04-B51C-3E4A4B283217}" name="Column841"/>
    <tableColumn id="851" xr3:uid="{E6E48CB9-6EBE-4D46-9BA9-B8F04D1CE8D5}" name="Column842"/>
    <tableColumn id="852" xr3:uid="{91D215A9-9C16-4C07-BDC5-1159A77DD0CF}" name="Column843"/>
    <tableColumn id="853" xr3:uid="{264E5372-38E3-493E-ADE8-40420BE1866E}" name="Column844"/>
    <tableColumn id="854" xr3:uid="{95E9C6D7-F7D8-46F4-A56B-6B12CA00E9A7}" name="Column845"/>
    <tableColumn id="855" xr3:uid="{D7F96B94-CB8B-49EA-888C-A0FCF97A84C1}" name="Column846"/>
    <tableColumn id="856" xr3:uid="{C1D4C061-7DB8-4B5D-8083-43F75DC44D12}" name="Column847"/>
    <tableColumn id="857" xr3:uid="{C7B53E05-C81E-442B-9790-10A638A53049}" name="Column848"/>
    <tableColumn id="858" xr3:uid="{DFEDE3C4-37F4-4919-83B4-964D02E5004F}" name="Column849"/>
    <tableColumn id="859" xr3:uid="{D4B90682-C25C-4C6B-9805-B389B5FD73C3}" name="Column850"/>
    <tableColumn id="860" xr3:uid="{787C0287-753C-4D0F-ACF8-FDDB23EF0A36}" name="Column851"/>
    <tableColumn id="861" xr3:uid="{ADF66C59-E039-428F-811E-23F26F499E92}" name="Column852"/>
    <tableColumn id="862" xr3:uid="{32CA2FF3-11F9-44E0-B98C-D9ADBA1EE19E}" name="Column853"/>
    <tableColumn id="863" xr3:uid="{A060D7B2-9BE7-4D94-B970-FEF83C462D14}" name="Column854"/>
    <tableColumn id="864" xr3:uid="{4CE17707-726C-4AD8-96F5-FF9E85B26A3D}" name="Column855"/>
    <tableColumn id="865" xr3:uid="{FFFA6EB8-21E2-48BB-873F-AF5A7201BEE3}" name="Column856"/>
    <tableColumn id="866" xr3:uid="{FB6E0FA2-9024-4078-85C0-10E9A1B2AB35}" name="Column857"/>
    <tableColumn id="867" xr3:uid="{D6FDEDE6-4FE7-4749-9E0D-9BDFA3F74E2C}" name="Column858"/>
    <tableColumn id="868" xr3:uid="{4167C141-8109-407D-9894-C301EFC6DCF1}" name="Column859"/>
    <tableColumn id="869" xr3:uid="{AA4C3CEF-E8FB-4FAB-B230-052EEC033250}" name="Column860"/>
    <tableColumn id="870" xr3:uid="{D666F1F6-4D55-499F-9CF2-64FCFAE95642}" name="Column861"/>
    <tableColumn id="871" xr3:uid="{7F6C9E0C-AD22-4B4D-B4DB-FE81588F0088}" name="Column862"/>
    <tableColumn id="872" xr3:uid="{802D7171-99CF-4D99-BDC7-461356DD43EA}" name="Column863"/>
    <tableColumn id="873" xr3:uid="{EA409CE9-F7A1-4246-B104-5ABBACB550D4}" name="Column864"/>
    <tableColumn id="874" xr3:uid="{B4894971-FC5B-492C-AE73-386A8C744241}" name="Column865"/>
    <tableColumn id="875" xr3:uid="{FE833380-D421-47B5-A21E-A1561757C8BF}" name="Column866"/>
    <tableColumn id="876" xr3:uid="{86C9954B-2984-49AA-B9EB-F2AB58278F41}" name="Column867"/>
    <tableColumn id="877" xr3:uid="{C403B1BA-0591-40C4-877B-BC72466F065F}" name="Column868"/>
    <tableColumn id="878" xr3:uid="{0ED45DFF-E614-43F2-8FCB-45385A858D94}" name="Column869"/>
    <tableColumn id="879" xr3:uid="{0EA23782-8D1A-4ACD-8ED0-6FF58D9FFFD0}" name="Column870"/>
    <tableColumn id="880" xr3:uid="{94684655-AE30-4B48-89F5-937DEAC6984F}" name="Column871"/>
    <tableColumn id="881" xr3:uid="{6C36B7B3-2640-4CA2-AE34-B59F26987D42}" name="Column872"/>
    <tableColumn id="882" xr3:uid="{43109488-D8CC-4A84-8E53-DD22DB944730}" name="Column873"/>
    <tableColumn id="883" xr3:uid="{A659529A-B103-41C1-92B0-DCF117F6493A}" name="Column874"/>
    <tableColumn id="884" xr3:uid="{33462C27-7174-4942-A4A0-2D9073515336}" name="Column875"/>
    <tableColumn id="885" xr3:uid="{449D9EE9-03C5-48DF-8FFF-1A44776314E8}" name="Column876"/>
    <tableColumn id="886" xr3:uid="{0E141291-0472-4A0F-9195-A24A9F5DAAD7}" name="Column877"/>
    <tableColumn id="887" xr3:uid="{1EABDAF5-600B-4039-A261-DC28BC484291}" name="Column878"/>
    <tableColumn id="888" xr3:uid="{0EE40F8A-4868-4107-B0D3-6C8BC6F5FE72}" name="Column879"/>
    <tableColumn id="889" xr3:uid="{77B19310-158F-41DF-BC0D-5FDC359F8A2D}" name="Column880"/>
    <tableColumn id="890" xr3:uid="{F9216B65-1F16-4C15-9904-59DB5CCD39D7}" name="Column881"/>
    <tableColumn id="891" xr3:uid="{C048A856-D578-4832-AAE0-F551FA52421D}" name="Column882"/>
    <tableColumn id="892" xr3:uid="{4ADAE15F-E58F-4387-9B5F-0827787456EA}" name="Column883"/>
    <tableColumn id="893" xr3:uid="{DD196C5C-0CAA-4C6D-8AA0-82893F4B7CAC}" name="Column884"/>
    <tableColumn id="894" xr3:uid="{1CAAEB21-3213-4163-9356-053B7B6C3A2B}" name="Column885"/>
    <tableColumn id="895" xr3:uid="{F3604330-D889-473D-8173-0CF5D7B2CBA1}" name="Column886"/>
    <tableColumn id="896" xr3:uid="{679D1310-FEFB-4A29-82AA-57E08EE7D40D}" name="Column887"/>
    <tableColumn id="897" xr3:uid="{DFAA74B1-0A6A-4324-B15E-C21B4FBCD50A}" name="Column888"/>
    <tableColumn id="898" xr3:uid="{EBC12CA4-E37D-4311-98C6-A0B82C5821A5}" name="Column889"/>
    <tableColumn id="899" xr3:uid="{8BDBD93C-883E-46FA-A1F5-2395EEAB10EB}" name="Column890"/>
    <tableColumn id="900" xr3:uid="{B57162E0-4E1B-42BE-B4E3-B20707283F29}" name="Column891"/>
    <tableColumn id="901" xr3:uid="{69667CA2-4912-40AD-BD25-87901BA0D964}" name="Column892"/>
    <tableColumn id="902" xr3:uid="{AF628AD9-3948-4AAA-A239-F9CA2FEA5CEE}" name="Column893"/>
    <tableColumn id="903" xr3:uid="{B1DA5E58-BC0B-460C-8CA7-B1F1F660F828}" name="Column894"/>
    <tableColumn id="904" xr3:uid="{BCA57787-1F5C-4D4A-9239-17F09E09BE7E}" name="Column895"/>
    <tableColumn id="905" xr3:uid="{86A22804-EBA9-4520-ABA9-0DA31CE62C0C}" name="Column896"/>
    <tableColumn id="906" xr3:uid="{866F5727-1762-4D22-AEBC-AE5490E18A9F}" name="Column897"/>
    <tableColumn id="907" xr3:uid="{1AA718D7-3F99-4135-9BB2-EC2B5B4BD243}" name="Column898"/>
    <tableColumn id="908" xr3:uid="{FDB522A3-A990-4037-949E-522EB04435DC}" name="Column899"/>
    <tableColumn id="909" xr3:uid="{F59BCF85-CB04-4305-ADBE-F0E5599E7942}" name="Column900"/>
    <tableColumn id="910" xr3:uid="{1B490B95-E10D-4D0F-A6CC-E93CCE543062}" name="Column901"/>
    <tableColumn id="911" xr3:uid="{C3C3C63C-E4C9-4F3A-B087-C7FA457C33C8}" name="Column902"/>
    <tableColumn id="912" xr3:uid="{4A09209A-97BB-4895-8B7C-3623F8B49BE5}" name="Column903"/>
    <tableColumn id="913" xr3:uid="{F80B5648-9A0C-4D8F-A0A5-413F22CC5F7F}" name="Column904"/>
    <tableColumn id="914" xr3:uid="{8A8B791D-C8D7-4436-8CC3-DE3DFCAB18F1}" name="Column905"/>
    <tableColumn id="915" xr3:uid="{D34EAA97-074B-4759-817C-35FE0D7389F2}" name="Column906"/>
    <tableColumn id="916" xr3:uid="{977BB6DE-9959-4BE0-A645-DF1DBDD5EAA6}" name="Column907"/>
    <tableColumn id="917" xr3:uid="{36504973-D4E9-4748-8FC3-0FFA4077CAE3}" name="Column908"/>
    <tableColumn id="918" xr3:uid="{AE94F8C3-EA45-4E85-AFA7-5001A723EAA2}" name="Column909"/>
    <tableColumn id="919" xr3:uid="{3F1200DE-3FBE-409A-BA30-6B12A37AD068}" name="Column910"/>
    <tableColumn id="920" xr3:uid="{BF733A87-3CAC-47BC-8EC3-8DDED82C1F0E}" name="Column911"/>
    <tableColumn id="921" xr3:uid="{783CFD31-F125-4067-8D79-7CDB2ACD94FE}" name="Column912"/>
    <tableColumn id="922" xr3:uid="{A42DCF21-840B-4C7D-9245-18178D367BE2}" name="Column913"/>
    <tableColumn id="923" xr3:uid="{87421829-3E7C-4FC3-99B8-674B827222EE}" name="Column914"/>
    <tableColumn id="924" xr3:uid="{0A02F189-2B09-4D8A-9142-BABFA15874DE}" name="Column915"/>
    <tableColumn id="925" xr3:uid="{C1D43858-3521-4C0F-95A9-E3BD23914A7E}" name="Column916"/>
    <tableColumn id="926" xr3:uid="{C241A180-EBB8-4ECB-A450-B7B2CB50AA03}" name="Column917"/>
    <tableColumn id="927" xr3:uid="{E478A4EE-0368-4211-87E9-D835EF0C84F2}" name="Column918"/>
    <tableColumn id="928" xr3:uid="{8EB8CD54-5A5E-4294-9103-27966726EAF8}" name="Column919"/>
    <tableColumn id="929" xr3:uid="{2FC04A4B-8D69-4500-B921-64DD49B545C4}" name="Column920"/>
    <tableColumn id="930" xr3:uid="{633F4948-2CB4-42F3-8E30-AF8AC0F4155D}" name="Column921"/>
    <tableColumn id="931" xr3:uid="{930108DD-DF39-4D40-B582-1869F80D0B6C}" name="Column922"/>
    <tableColumn id="932" xr3:uid="{309A2987-E52B-454E-94A8-62AD2445ADFE}" name="Column923"/>
    <tableColumn id="933" xr3:uid="{AF585307-1F80-40FB-90CD-DBDA5632A39E}" name="Column924"/>
    <tableColumn id="934" xr3:uid="{4A6EE0FD-7CB2-46D0-B275-2EA73C6485F0}" name="Column925"/>
    <tableColumn id="935" xr3:uid="{BE4C2EAF-3AA3-425E-9DFC-B4438EF713B7}" name="Column926"/>
    <tableColumn id="936" xr3:uid="{A4C3FC1A-C5C3-4A41-997C-4395AA97ED4F}" name="Column927"/>
    <tableColumn id="937" xr3:uid="{2017409A-AEB0-47D6-A172-A302C5B1F6B4}" name="Column928"/>
    <tableColumn id="938" xr3:uid="{F26C1D2A-1C91-4D53-A58B-59BBDA8AB84E}" name="Column929"/>
    <tableColumn id="939" xr3:uid="{83B85BFC-93D1-4EA9-8B23-7E1E69D113F3}" name="Column930"/>
    <tableColumn id="940" xr3:uid="{7E64A2D6-5386-4EE9-AA1E-DCFD4F6D84FA}" name="Column931"/>
    <tableColumn id="941" xr3:uid="{10530988-3792-416D-8B72-70E5CFAA4961}" name="Column932"/>
    <tableColumn id="942" xr3:uid="{47323D11-1B86-4CB3-9EF2-E12968960701}" name="Column933"/>
    <tableColumn id="943" xr3:uid="{4AC8AE3B-02A5-43B0-B50D-2C249A017177}" name="Column934"/>
    <tableColumn id="944" xr3:uid="{6DF9308A-01AD-46B9-8651-67FAAC7FAF4F}" name="Column935"/>
    <tableColumn id="945" xr3:uid="{8D897293-A81C-442B-8928-8F8DB18286BF}" name="Column936"/>
    <tableColumn id="946" xr3:uid="{F435CA16-E0AC-4C1E-B35E-133FFA41ED77}" name="Column937"/>
    <tableColumn id="947" xr3:uid="{5027BA99-11A6-417C-ADF0-EA67925FE559}" name="Column938"/>
    <tableColumn id="948" xr3:uid="{E825E76B-F72D-4B3D-A964-FE96EC70F481}" name="Column939"/>
    <tableColumn id="949" xr3:uid="{78FD69FC-CD65-447C-BE42-E1F3FF6952DE}" name="Column940"/>
    <tableColumn id="950" xr3:uid="{BC6629EE-410A-45F2-970A-0A3978459EC6}" name="Column941"/>
    <tableColumn id="951" xr3:uid="{0192A050-5634-439F-9A68-DF96F21AF1CC}" name="Column942"/>
    <tableColumn id="952" xr3:uid="{E89227C4-DAF6-48B4-A779-8494EF0D2087}" name="Column943"/>
    <tableColumn id="953" xr3:uid="{79043C71-27CD-445F-A6CA-10FFCF964819}" name="Column944"/>
    <tableColumn id="954" xr3:uid="{53E98A66-CE73-4A70-A8CA-3C5D5962DE50}" name="Column945"/>
    <tableColumn id="955" xr3:uid="{1B4FF044-681B-4BD3-B187-394CBDF25CCB}" name="Column946"/>
    <tableColumn id="956" xr3:uid="{6B2B423E-7B67-4E52-B958-40E2586DECB7}" name="Column947"/>
    <tableColumn id="957" xr3:uid="{3367487F-829A-4816-96D1-FDFF54BA860C}" name="Column948"/>
    <tableColumn id="958" xr3:uid="{FB9BC40E-7CC0-4D92-9609-8AC100C877B0}" name="Column949"/>
    <tableColumn id="959" xr3:uid="{16AB2986-267D-47FD-B8B1-57464124AE5D}" name="Column950"/>
    <tableColumn id="960" xr3:uid="{74CDCFE1-425C-4930-B45F-7BBFCCD59B2E}" name="Column951"/>
    <tableColumn id="961" xr3:uid="{E101964B-EC0F-4ABC-8644-A68EE1212FEC}" name="Column952"/>
    <tableColumn id="962" xr3:uid="{AE63AB02-165D-46E5-9FFA-99E323D7961B}" name="Column953"/>
    <tableColumn id="963" xr3:uid="{7066A73B-57D4-4359-886C-93D206DB1AA1}" name="Column954"/>
    <tableColumn id="964" xr3:uid="{6C8E0F84-DDDA-4EAC-866E-670F8AD0885F}" name="Column955"/>
    <tableColumn id="965" xr3:uid="{162ABBD4-6438-4B45-A705-2DE7F0D95945}" name="Column956"/>
    <tableColumn id="966" xr3:uid="{EC07097C-C9F6-4E0C-B6E6-E2BBEA8CC8BB}" name="Column957"/>
    <tableColumn id="967" xr3:uid="{42893707-1D9E-4A6E-A0A8-D52B36DDCC7F}" name="Column958"/>
    <tableColumn id="968" xr3:uid="{D3C08091-F4A8-4EFF-AFFF-2E3F4F961858}" name="Column959"/>
    <tableColumn id="969" xr3:uid="{D5207DCC-D993-4C2F-A01E-192D2C83853E}" name="Column960"/>
    <tableColumn id="970" xr3:uid="{E9D15ABA-7084-4B5E-A2AF-F337692F9E02}" name="Column961"/>
    <tableColumn id="971" xr3:uid="{C274B469-58E2-4F90-945D-1572BCDE9450}" name="Column962"/>
    <tableColumn id="972" xr3:uid="{6098A4CE-EFB9-4FA1-A2CA-2EA9DA01FDBE}" name="Column963"/>
    <tableColumn id="973" xr3:uid="{E928419A-CE9B-44C4-AC22-06CDB6E4B4D7}" name="Column964"/>
    <tableColumn id="974" xr3:uid="{DE300F0C-7AF7-46EE-B948-EA07E040C1C9}" name="Column965"/>
    <tableColumn id="975" xr3:uid="{3A1CE508-955B-47D3-A9CE-DD462BCB73BB}" name="Column966"/>
    <tableColumn id="976" xr3:uid="{E9FF3A88-B0EF-48B1-848F-E098A21CC2F3}" name="Column967"/>
    <tableColumn id="977" xr3:uid="{0E4A2BB8-5E07-4EB8-9B1E-DB29276005C9}" name="Column968"/>
    <tableColumn id="978" xr3:uid="{B55F6874-81DD-4293-8167-A77326E20DD4}" name="Column969"/>
    <tableColumn id="979" xr3:uid="{628D99C4-E6B0-4999-A736-55061C9C3623}" name="Column970"/>
    <tableColumn id="980" xr3:uid="{FBBAF840-68FC-49BB-A236-B10ED08E7293}" name="Column971"/>
    <tableColumn id="981" xr3:uid="{985D3EF6-1EF1-4B22-8F6E-B2637E2B513D}" name="Column972"/>
    <tableColumn id="982" xr3:uid="{B6222EDE-6055-48A8-890B-94F415352A6F}" name="Column973"/>
    <tableColumn id="983" xr3:uid="{4E343651-1CAD-4B7B-BD6F-AFFF115AA503}" name="Column974"/>
    <tableColumn id="984" xr3:uid="{DB50EE27-103D-4CAF-AD78-D2C686A683BB}" name="Column975"/>
    <tableColumn id="985" xr3:uid="{446C58BC-6867-449A-80BD-4F2F3D6C63ED}" name="Column976"/>
    <tableColumn id="986" xr3:uid="{A4F279B4-5B5B-490A-B4C8-A91FC054862D}" name="Column977"/>
    <tableColumn id="987" xr3:uid="{A6564AF8-86B1-4DCB-B5FE-6F336766D98F}" name="Column978"/>
    <tableColumn id="988" xr3:uid="{4F749BF1-AF84-4206-8836-B6D4D512DAA3}" name="Column979"/>
    <tableColumn id="989" xr3:uid="{F1F6509C-E7E9-4F43-91C5-08983B2D965C}" name="Column980"/>
    <tableColumn id="990" xr3:uid="{CC6D94E4-16D4-4670-ACA9-82B0ADAC7173}" name="Column981"/>
    <tableColumn id="991" xr3:uid="{4C0D4131-B26E-4820-84F8-8476EC988F9F}" name="Column982"/>
    <tableColumn id="992" xr3:uid="{7B028D30-3633-458F-A2A3-66868DED0A1C}" name="Column983"/>
    <tableColumn id="993" xr3:uid="{8CAFB743-33DB-42A7-BC3C-9D51319C3FA1}" name="Column984"/>
    <tableColumn id="994" xr3:uid="{DE1422C6-1383-4D02-8ACB-1386496BEE4D}" name="Column985"/>
    <tableColumn id="995" xr3:uid="{360B37A4-DE95-488C-9AC6-862A1DFC2D7E}" name="Column986"/>
    <tableColumn id="996" xr3:uid="{59996624-17C3-403F-9C36-289220468FB8}" name="Column987"/>
    <tableColumn id="997" xr3:uid="{59206B88-9211-458D-9CE7-47770A9CF1C3}" name="Column988"/>
    <tableColumn id="998" xr3:uid="{BC32F6F0-2D06-41BE-8796-3BCEC2FAEE4D}" name="Column989"/>
    <tableColumn id="999" xr3:uid="{9EA7174A-FFAD-4999-BAFF-401B1BF9EAE9}" name="Column990"/>
    <tableColumn id="1000" xr3:uid="{E6E6AF74-FE10-4964-A3C6-08A85F9351E6}" name="Column991"/>
    <tableColumn id="1001" xr3:uid="{E1502ABB-E198-4ED1-983A-A1DAABB013A5}" name="Column992"/>
    <tableColumn id="1002" xr3:uid="{0505F738-6496-4C1B-81B5-C7EF79FB2FB7}" name="Column993"/>
    <tableColumn id="1003" xr3:uid="{C07B7EB7-ABE6-42A7-A689-5960F0FA8EE8}" name="Column994"/>
    <tableColumn id="1004" xr3:uid="{3FD7D9BA-6502-4FAB-A0CB-64989EF420CA}" name="Column995"/>
    <tableColumn id="1005" xr3:uid="{8FE18AA3-3A09-4A14-97AE-2107BFDAFEF7}" name="Column996"/>
    <tableColumn id="1006" xr3:uid="{D51F6E11-45AF-4D1E-834C-6DAFC35C2183}" name="Column997"/>
    <tableColumn id="1007" xr3:uid="{F4E2EEB7-C28D-4E13-94C0-B5DD9A35DB9A}" name="Column998"/>
    <tableColumn id="1008" xr3:uid="{2977C08F-E24F-4D66-9420-762D751C9418}" name="Column999"/>
    <tableColumn id="1009" xr3:uid="{331E2B6D-68C8-475A-B9B6-000C48800A57}" name="Column1000"/>
    <tableColumn id="1010" xr3:uid="{C7E17D76-6D3B-4FCE-B2D9-DE9CB7CC4232}" name="Column1001"/>
    <tableColumn id="1011" xr3:uid="{DC6ADEB9-3A5F-4ED3-9F95-59F78A4AC8B3}" name="Column1002"/>
    <tableColumn id="1012" xr3:uid="{AC50F969-CE8A-4063-AECB-E6AC92AC4D89}" name="Column1003"/>
    <tableColumn id="1013" xr3:uid="{D4F0575C-5A72-4E3A-8AC0-387E4D33BA51}" name="Column1004"/>
    <tableColumn id="1014" xr3:uid="{7D1BB3B9-5A13-4A04-9D89-DA2A68611E4D}" name="Column1005"/>
    <tableColumn id="1015" xr3:uid="{4237B464-731C-416E-9129-058C732018B8}" name="Column1006"/>
    <tableColumn id="1016" xr3:uid="{CE205BE2-93D2-4046-8F16-FA80A1C8AB18}" name="Column1007"/>
    <tableColumn id="1017" xr3:uid="{D1307D6B-D408-47AF-89AD-EE8CE78379F0}" name="Column1008"/>
    <tableColumn id="1018" xr3:uid="{61B9AAFB-02E1-466E-8208-8A0639BB4345}" name="Column1009"/>
    <tableColumn id="1019" xr3:uid="{0849F69D-7B1E-4B60-B028-8AD1573F018A}" name="Column1010"/>
    <tableColumn id="1020" xr3:uid="{29C1CBDC-E0AF-41DE-A4C6-C4E0433B1D98}" name="Column1011"/>
    <tableColumn id="1021" xr3:uid="{558AAD7A-4C39-4A20-BD5A-E3432B70355D}" name="Column1012"/>
    <tableColumn id="1022" xr3:uid="{43758CCC-4483-4DAF-BA27-7508E78BA13F}" name="Column1013"/>
    <tableColumn id="1023" xr3:uid="{D004492A-6500-4410-BFE1-056E3A5B9F78}" name="Column1014"/>
    <tableColumn id="1024" xr3:uid="{05079C38-6A52-478A-9745-2D7C92D7B063}" name="Column1015"/>
    <tableColumn id="1025" xr3:uid="{01666DA2-B2CF-4EF7-945A-C87C80E4CEF1}" name="Column1016"/>
    <tableColumn id="1026" xr3:uid="{DC8EF6F4-A49D-468B-80E4-6AD09C93A519}" name="Column1017"/>
    <tableColumn id="1027" xr3:uid="{4A9F9113-CC22-4AB5-8904-5F365F5480D6}" name="Column1018"/>
    <tableColumn id="1028" xr3:uid="{B6B9E218-195F-42EE-8BE1-905B3474F5B7}" name="Column1019"/>
    <tableColumn id="1029" xr3:uid="{F1502372-AA46-4464-8559-8F874E9C15F8}" name="Column1020"/>
    <tableColumn id="1030" xr3:uid="{B19129EE-3D42-4543-9AFA-C001939ED4B4}" name="Column1021"/>
    <tableColumn id="1031" xr3:uid="{0B39A864-C86A-42A5-ACE3-355BFEE996A7}" name="Column1022"/>
    <tableColumn id="1032" xr3:uid="{41087804-54E1-419C-B455-1318A28951B2}" name="Column1023"/>
    <tableColumn id="1033" xr3:uid="{F2B01EFD-B19E-438E-A266-581991BDD643}" name="Column1024"/>
    <tableColumn id="1034" xr3:uid="{BF06B641-0715-42E8-9808-A17E38D1254E}" name="Column1025"/>
    <tableColumn id="1035" xr3:uid="{A0BD1916-2739-4DAC-BA65-4F3815E165B3}" name="Column1026"/>
    <tableColumn id="1036" xr3:uid="{163729B5-2A5C-4E6B-A28A-817227C36B57}" name="Column1027"/>
    <tableColumn id="1037" xr3:uid="{885BF740-7E92-495D-AEC9-0E2970000350}" name="Column1028"/>
    <tableColumn id="1038" xr3:uid="{61BF147B-A8E7-48E3-B98E-3F629F1C39C5}" name="Column1029"/>
    <tableColumn id="1039" xr3:uid="{A9809175-638E-43C9-B4D0-E83AF70F75FC}" name="Column1030"/>
    <tableColumn id="1040" xr3:uid="{93C4431C-BD56-465D-9EC1-123817E15AB0}" name="Column1031"/>
    <tableColumn id="1041" xr3:uid="{3A392106-8CB3-4BCB-B01C-B9E3B65380A4}" name="Column1032"/>
    <tableColumn id="1042" xr3:uid="{3972F730-6939-46F8-87EA-53FEE01F9848}" name="Column1033"/>
    <tableColumn id="1043" xr3:uid="{15E0F91C-8E52-4E31-BC51-9CBA92A2F8FC}" name="Column1034"/>
    <tableColumn id="1044" xr3:uid="{5637CD91-6B96-4D37-815E-6238A251D183}" name="Column1035"/>
    <tableColumn id="1045" xr3:uid="{23B28941-A3E8-4EBF-A68D-15ADBC17E7A5}" name="Column1036"/>
    <tableColumn id="1046" xr3:uid="{217A87AF-DE33-487F-AA39-B041B4E36E20}" name="Column1037"/>
    <tableColumn id="1047" xr3:uid="{88046471-C265-480C-B2C5-30A921FAD62F}" name="Column1038"/>
    <tableColumn id="1048" xr3:uid="{C685BFE5-257C-4832-8988-8CF911355104}" name="Column1039"/>
    <tableColumn id="1049" xr3:uid="{7DE14616-4203-445F-BCB0-27F213D76174}" name="Column1040"/>
    <tableColumn id="1050" xr3:uid="{7EE2D54A-1F88-4D90-997D-8BD8F74A48F4}" name="Column1041"/>
    <tableColumn id="1051" xr3:uid="{7078F09B-6EEF-44B0-A844-1AFB36B74BE5}" name="Column1042"/>
    <tableColumn id="1052" xr3:uid="{960660EA-1A24-4322-B759-34406C3F0563}" name="Column1043"/>
    <tableColumn id="1053" xr3:uid="{C85F18A3-74A0-4CE1-A639-CF0C5080C5E2}" name="Column1044"/>
    <tableColumn id="1054" xr3:uid="{A9C8FEDA-A0FC-4B4E-80E8-33EAEBC42001}" name="Column1045"/>
    <tableColumn id="1055" xr3:uid="{AEEAA26F-CA3A-4308-B7A2-C45D95DE050B}" name="Column1046"/>
    <tableColumn id="1056" xr3:uid="{FCAE5FAD-5CA9-4875-BC3C-7862B1C0B8E3}" name="Column1047"/>
    <tableColumn id="1057" xr3:uid="{91E7ED18-2097-480E-9954-65060C0FB0F0}" name="Column1048"/>
    <tableColumn id="1058" xr3:uid="{C4DDEA42-73CF-4A0A-AF16-D07B693B286D}" name="Column1049"/>
    <tableColumn id="1059" xr3:uid="{30BB4BB9-F5E4-4D91-99BA-746A579D8B9E}" name="Column1050"/>
    <tableColumn id="1060" xr3:uid="{5592EEF4-0B2D-4439-94EC-8BD8891F5A4E}" name="Column1051"/>
    <tableColumn id="1061" xr3:uid="{66938A95-C990-4E20-98A2-276A4D22EEE7}" name="Column1052"/>
    <tableColumn id="1062" xr3:uid="{AE6D4784-0C02-4B4F-A3C9-36E016E88984}" name="Column1053"/>
    <tableColumn id="1063" xr3:uid="{C4402348-33A2-4B4C-86DA-7A05BFFB2BBD}" name="Column1054"/>
    <tableColumn id="1064" xr3:uid="{E3F12894-4648-4E98-9869-7B14515DB642}" name="Column1055"/>
    <tableColumn id="1065" xr3:uid="{F65F0712-AF47-4D08-BA9A-035A7D98534B}" name="Column1056"/>
    <tableColumn id="1066" xr3:uid="{24E8DAC7-6C8F-4148-88F2-6AB9D8E3A41E}" name="Column1057"/>
    <tableColumn id="1067" xr3:uid="{986F39F7-C7C9-429D-BB7F-3CEC7EE4A6FB}" name="Column1058"/>
    <tableColumn id="1068" xr3:uid="{5DCE55BF-5FBF-4A10-A62A-D25F2CE7678A}" name="Column1059"/>
    <tableColumn id="1069" xr3:uid="{73A2F827-3E9F-4762-B853-F4838FA2CE5C}" name="Column1060"/>
    <tableColumn id="1070" xr3:uid="{DFB39442-91AB-4BF0-A106-8EB5E1FA9E78}" name="Column1061"/>
    <tableColumn id="1071" xr3:uid="{0CED9E02-2F9D-4166-93E4-1C7B682C0691}" name="Column1062"/>
    <tableColumn id="1072" xr3:uid="{8D057E22-6CB8-4B95-AE2E-95F95BEC3880}" name="Column1063"/>
    <tableColumn id="1073" xr3:uid="{188D2235-0627-4A35-A4D4-3E4DDE1F38D8}" name="Column1064"/>
    <tableColumn id="1074" xr3:uid="{75A71CDE-2E8D-454F-AD84-1FEC6C257CA6}" name="Column1065"/>
    <tableColumn id="1075" xr3:uid="{9FE80AC6-06F8-4C76-B070-81CB202204D1}" name="Column1066"/>
    <tableColumn id="1076" xr3:uid="{88B9C741-72CB-4133-B497-0C5D0F178FD9}" name="Column1067"/>
    <tableColumn id="1077" xr3:uid="{8DAB5465-6101-410D-80A1-BE0842B6429B}" name="Column1068"/>
    <tableColumn id="1078" xr3:uid="{AF380DC9-8D97-4FE4-B69E-FAFF28B1AB4A}" name="Column1069"/>
    <tableColumn id="1079" xr3:uid="{2CCC093F-D41E-4A3D-85E9-9F0C82DDF448}" name="Column1070"/>
    <tableColumn id="1080" xr3:uid="{36C051EC-8B46-4112-A16E-C644C044D62A}" name="Column1071"/>
    <tableColumn id="1081" xr3:uid="{0BDE1FDD-BAA5-4DFD-A1F3-DF26042A6C7B}" name="Column1072"/>
    <tableColumn id="1082" xr3:uid="{A4D8BC83-BC36-4BB8-BC67-D34FE37AC6AA}" name="Column1073"/>
    <tableColumn id="1083" xr3:uid="{7D61DCBF-8249-48AD-922A-AE7C62C51215}" name="Column1074"/>
    <tableColumn id="1084" xr3:uid="{738AF314-91E9-46E6-BF9F-89AB56EFB3A3}" name="Column1075"/>
    <tableColumn id="1085" xr3:uid="{157B2FBF-4735-44C8-BC58-F81D14A63F5B}" name="Column1076"/>
    <tableColumn id="1086" xr3:uid="{9E7E4105-2492-4078-86DA-E37EB5EBADCB}" name="Column1077"/>
    <tableColumn id="1087" xr3:uid="{81474F3A-07C1-4FD0-BA53-A049C414C494}" name="Column1078"/>
    <tableColumn id="1088" xr3:uid="{785B425D-572B-4C8D-8D94-D69FF3366CCA}" name="Column1079"/>
    <tableColumn id="1089" xr3:uid="{25F18712-DA97-4DC4-B306-2A80BBBBFA2A}" name="Column1080"/>
    <tableColumn id="1090" xr3:uid="{AF151D1C-87F1-4CC4-B27E-9FAD33A7B1F9}" name="Column1081"/>
    <tableColumn id="1091" xr3:uid="{741F9B2C-6E94-464E-8763-DA58D0E102D4}" name="Column1082"/>
    <tableColumn id="1092" xr3:uid="{9F6C7776-A8A2-439C-8E64-A03997E6E0CE}" name="Column1083"/>
    <tableColumn id="1093" xr3:uid="{A1DC57C8-58F7-4569-BE58-A605A96B36FA}" name="Column1084"/>
    <tableColumn id="1094" xr3:uid="{8DEDA2BA-FC2A-411C-B0E3-DC327479CFC5}" name="Column1085"/>
    <tableColumn id="1095" xr3:uid="{2160BEA7-9113-4B18-9843-820269625349}" name="Column1086"/>
    <tableColumn id="1096" xr3:uid="{30F75809-D746-4101-AF3E-EC502B5483DA}" name="Column1087"/>
    <tableColumn id="1097" xr3:uid="{729BC1DC-3351-41B0-B4D9-9F99DC8BAE75}" name="Column1088"/>
    <tableColumn id="1098" xr3:uid="{B18E0C86-ED6E-4E53-BC00-C203D3EED2E4}" name="Column1089"/>
    <tableColumn id="1099" xr3:uid="{E2DF799D-EA21-4A4E-A277-E715D0E842DE}" name="Column1090"/>
    <tableColumn id="1100" xr3:uid="{31C91EE5-508F-4E42-8565-40BD53A08A02}" name="Column1091"/>
    <tableColumn id="1101" xr3:uid="{45F18B00-B403-4DF0-82D1-B1488720001D}" name="Column1092"/>
    <tableColumn id="1102" xr3:uid="{0D4B74C3-1A7F-466D-94D9-EA9A578F4C67}" name="Column1093"/>
    <tableColumn id="1103" xr3:uid="{C996E0E1-034D-4BC8-BC8D-3EC7D4803154}" name="Column1094"/>
    <tableColumn id="1104" xr3:uid="{C9E6A3FA-B2EC-4E34-A217-610C49C8D4EE}" name="Column1095"/>
    <tableColumn id="1105" xr3:uid="{D9068E8A-F051-49A1-AB8F-E63F3D2796FA}" name="Column1096"/>
    <tableColumn id="1106" xr3:uid="{6D1E7D16-72AB-4821-84E1-855ADC9ABF5F}" name="Column1097"/>
    <tableColumn id="1107" xr3:uid="{AB040E24-C5BE-483C-9622-D926F6205BE9}" name="Column1098"/>
    <tableColumn id="1108" xr3:uid="{6710AF3D-1735-469D-8036-AA13247291B9}" name="Column1099"/>
    <tableColumn id="1109" xr3:uid="{89A47084-9612-431E-8D0B-D73B8DCC205A}" name="Column1100"/>
    <tableColumn id="1110" xr3:uid="{966B846E-C962-4DD7-923B-04F559D76BC2}" name="Column1101"/>
    <tableColumn id="1111" xr3:uid="{90656042-ABAB-47EF-9362-F40319B86F9E}" name="Column1102"/>
    <tableColumn id="1112" xr3:uid="{334A3BE3-C2F2-4755-AEFC-950CB5AC8112}" name="Column1103"/>
    <tableColumn id="1113" xr3:uid="{BE0F95C8-F247-455E-AE1A-A9774F75897F}" name="Column1104"/>
    <tableColumn id="1114" xr3:uid="{FDD7D016-D6E4-4EEC-A85E-063829BAD54B}" name="Column1105"/>
    <tableColumn id="1115" xr3:uid="{9455F95D-052A-451C-B2EF-E1952B85BA35}" name="Column1106"/>
    <tableColumn id="1116" xr3:uid="{F1A44BE2-5415-45CF-8F06-C3E72CE5643C}" name="Column1107"/>
    <tableColumn id="1117" xr3:uid="{E3F041B4-15E2-4484-8A7D-801929ECD5AA}" name="Column1108"/>
    <tableColumn id="1118" xr3:uid="{E8B09D48-CE4B-487B-8698-2B270A7F8DE7}" name="Column1109"/>
    <tableColumn id="1119" xr3:uid="{287DFFE9-D1C9-47E2-B619-443880FFDA27}" name="Column1110"/>
    <tableColumn id="1120" xr3:uid="{D30910E6-9DA7-4ED3-9907-D3850143D01C}" name="Column1111"/>
    <tableColumn id="1121" xr3:uid="{2AA8856D-9323-4624-B403-D1F73D81D545}" name="Column1112"/>
    <tableColumn id="1122" xr3:uid="{5CD63D54-1C0F-4D4C-A9AD-FA52D3D909B8}" name="Column1113"/>
    <tableColumn id="1123" xr3:uid="{A6CECFD6-F651-4C31-A385-8EF0A34B8A59}" name="Column1114"/>
    <tableColumn id="1124" xr3:uid="{25D86772-9773-4D20-A73B-CB5637D49A75}" name="Column1115"/>
    <tableColumn id="1125" xr3:uid="{DF28DA0B-CF1E-4D3E-96A7-3778DA128DBF}" name="Column1116"/>
    <tableColumn id="1126" xr3:uid="{159D1D2F-BE36-47DF-96C1-0F6E76488456}" name="Column1117"/>
    <tableColumn id="1127" xr3:uid="{E54DD259-8A09-48E4-B758-689A97E1C010}" name="Column1118"/>
    <tableColumn id="1128" xr3:uid="{E2FA2040-90D0-4E95-8C9A-578593FA42CE}" name="Column1119"/>
    <tableColumn id="1129" xr3:uid="{CF2DD340-879E-4F03-9E41-1D466E80A1B0}" name="Column1120"/>
    <tableColumn id="1130" xr3:uid="{3714AEF0-38D9-4765-BF17-27D1D4E08BAD}" name="Column1121"/>
    <tableColumn id="1131" xr3:uid="{5338F758-AD72-45B4-B228-8A098C43EE83}" name="Column1122"/>
    <tableColumn id="1132" xr3:uid="{EFA4983B-0459-45D4-A4BE-06611AA40A19}" name="Column1123"/>
    <tableColumn id="1133" xr3:uid="{9521D050-A5BE-4197-9975-7977B8C31E2F}" name="Column1124"/>
    <tableColumn id="1134" xr3:uid="{7FF13C1F-1961-4DF1-BAD0-AFDB26D28289}" name="Column1125"/>
    <tableColumn id="1135" xr3:uid="{62C1B6E5-FD7C-49B1-A510-49DF20C6902A}" name="Column1126"/>
    <tableColumn id="1136" xr3:uid="{F2B91CD1-741A-43EA-A9EF-B498ED8E8D49}" name="Column1127"/>
    <tableColumn id="1137" xr3:uid="{F1EE6ABB-440D-4E01-B54B-B2ABA8D83E29}" name="Column1128"/>
    <tableColumn id="1138" xr3:uid="{DB5DC3B5-668A-4173-AED1-59E72CFFCE7C}" name="Column1129"/>
    <tableColumn id="1139" xr3:uid="{E090E04F-BEEB-40BF-8030-866CBE96CD0F}" name="Column1130"/>
    <tableColumn id="1140" xr3:uid="{33D504A2-D02C-4385-B770-B1931333D0B8}" name="Column1131"/>
    <tableColumn id="1141" xr3:uid="{0EF70E8F-0881-40CB-A927-E00CB4501725}" name="Column1132"/>
    <tableColumn id="1142" xr3:uid="{5271D263-3AEA-4AB1-B427-4065E01DE389}" name="Column1133"/>
    <tableColumn id="1143" xr3:uid="{729ABC03-2498-408A-9B4F-7A2391682BA5}" name="Column1134"/>
    <tableColumn id="1144" xr3:uid="{0DAE1B01-A4A9-41B4-A156-7F819B0EB6DE}" name="Column1135"/>
    <tableColumn id="1145" xr3:uid="{A6A1AEE5-254E-431F-A603-57D32BC22F6C}" name="Column1136"/>
    <tableColumn id="1146" xr3:uid="{726D63EA-0953-4F2F-9091-C6457D2797D3}" name="Column1137"/>
    <tableColumn id="1147" xr3:uid="{18BC36A4-D5A2-4B85-8969-B4D5BFB74020}" name="Column1138"/>
    <tableColumn id="1148" xr3:uid="{52062602-DE76-4084-8E40-5253880D3753}" name="Column1139"/>
    <tableColumn id="1149" xr3:uid="{EEC9D9EF-95EA-4338-8E8D-AA69F7FBA86E}" name="Column1140"/>
    <tableColumn id="1150" xr3:uid="{37A4589A-EBBB-4BD0-B87D-00DD80F0FD9C}" name="Column1141"/>
    <tableColumn id="1151" xr3:uid="{0D884D45-4014-42ED-B06D-8E2ED474D363}" name="Column1142"/>
    <tableColumn id="1152" xr3:uid="{236D020C-C387-4A00-89F0-AC0440FC7D3E}" name="Column1143"/>
    <tableColumn id="1153" xr3:uid="{FBA45371-C183-4C29-B304-AC5022A44CC7}" name="Column1144"/>
    <tableColumn id="1154" xr3:uid="{1D778D47-AED3-4275-A2B9-21B61106C715}" name="Column1145"/>
    <tableColumn id="1155" xr3:uid="{2FE7B635-8145-4CAD-BBB3-1576DE3F09A0}" name="Column1146"/>
    <tableColumn id="1156" xr3:uid="{A645F6DA-FAC1-4B71-AB67-3939B7144B8E}" name="Column1147"/>
    <tableColumn id="1157" xr3:uid="{30E696FB-0D1E-4B2F-B60C-C4AAD552DF79}" name="Column1148"/>
    <tableColumn id="1158" xr3:uid="{03052686-F234-43D3-9CF6-1D3EAFA8E876}" name="Column1149"/>
    <tableColumn id="1159" xr3:uid="{9735E719-AB6B-41F6-8B3F-25519D772C95}" name="Column1150"/>
    <tableColumn id="1160" xr3:uid="{B32E672B-74D2-4C32-AAF5-2193AFDF66C1}" name="Column1151"/>
    <tableColumn id="1161" xr3:uid="{1B9CA50E-0B90-402D-9A15-5F62EA819FED}" name="Column1152"/>
    <tableColumn id="1162" xr3:uid="{62060F8F-EFAB-49EF-A4ED-36946447D7D5}" name="Column1153"/>
    <tableColumn id="1163" xr3:uid="{CB70AE70-C49D-44FE-B4DC-CAAD76E07AE9}" name="Column1154"/>
    <tableColumn id="1164" xr3:uid="{12445494-FA30-423D-A332-7D784006317F}" name="Column1155"/>
    <tableColumn id="1165" xr3:uid="{7A3D09EB-A92E-4705-B11B-2EDA786B6899}" name="Column1156"/>
    <tableColumn id="1166" xr3:uid="{1CA97C8E-B72F-4CD0-BA1A-9BDD4CD26160}" name="Column1157"/>
    <tableColumn id="1167" xr3:uid="{A14196F9-DE05-455F-BE72-0B60142AC92D}" name="Column1158"/>
    <tableColumn id="1168" xr3:uid="{AF920754-8BE3-4647-95D4-3AA8BDA9437C}" name="Column1159"/>
    <tableColumn id="1169" xr3:uid="{2BE06155-338F-4F62-87F6-D6310B9A1897}" name="Column1160"/>
    <tableColumn id="1170" xr3:uid="{74A1EE5E-C17F-4C2B-A793-252780616213}" name="Column1161"/>
    <tableColumn id="1171" xr3:uid="{00A107DD-C999-4B98-84EA-3CC473EA0A02}" name="Column1162"/>
    <tableColumn id="1172" xr3:uid="{3BAFE612-C3B9-4392-81AB-64D32394BF01}" name="Column1163"/>
    <tableColumn id="1173" xr3:uid="{F696D2A7-1B3E-4773-A557-A6E640187E6A}" name="Column1164"/>
    <tableColumn id="1174" xr3:uid="{F2B288C2-5CEB-4B53-AD76-B9CA20067C84}" name="Column1165"/>
    <tableColumn id="1175" xr3:uid="{F55235BC-99CF-48AF-9E15-F1442D1D3389}" name="Column1166"/>
    <tableColumn id="1176" xr3:uid="{09F405B3-EFA5-47FF-8805-59CD409A71AF}" name="Column1167"/>
    <tableColumn id="1177" xr3:uid="{1ECE0BC5-E4BF-4F91-8EA8-EF6F95080EC5}" name="Column1168"/>
    <tableColumn id="1178" xr3:uid="{D80E465F-BECD-4BDA-B017-CDEBC5A20DCD}" name="Column1169"/>
    <tableColumn id="1179" xr3:uid="{B69CD1F3-4ECD-4AF0-9971-4B0DE008EE8A}" name="Column1170"/>
    <tableColumn id="1180" xr3:uid="{2CB0867F-0C39-4181-B471-DFCE46EA01C6}" name="Column1171"/>
    <tableColumn id="1181" xr3:uid="{5CA91364-229B-4457-90B6-80228706F9D0}" name="Column1172"/>
    <tableColumn id="1182" xr3:uid="{960DB2DF-C804-423E-B8F7-8FFF91534AB0}" name="Column1173"/>
    <tableColumn id="1183" xr3:uid="{F6E26E01-FD6A-4012-9D0E-0921EB633096}" name="Column1174"/>
    <tableColumn id="1184" xr3:uid="{7253B325-F61D-4D7D-8411-2E6BDCEA1352}" name="Column1175"/>
    <tableColumn id="1185" xr3:uid="{B1D182DC-6B1E-4431-A0D2-0051958643A1}" name="Column1176"/>
    <tableColumn id="1186" xr3:uid="{A8734F1A-1052-4065-90A0-04B49E533E64}" name="Column1177"/>
    <tableColumn id="1187" xr3:uid="{FD88BA6B-9348-40F7-B37F-A04AFD800AA0}" name="Column1178"/>
    <tableColumn id="1188" xr3:uid="{BE971640-200D-4DA6-9F72-456F85C112D5}" name="Column1179"/>
    <tableColumn id="1189" xr3:uid="{25836C41-FD7B-44A3-9A7F-491A28729B6B}" name="Column1180"/>
    <tableColumn id="1190" xr3:uid="{59462B16-24F0-452B-8898-B49C97E32D49}" name="Column1181"/>
    <tableColumn id="1191" xr3:uid="{99A9F215-10D3-47A0-BC49-0425A63C3E99}" name="Column1182"/>
    <tableColumn id="1192" xr3:uid="{1254E4F6-BD7D-4940-A54C-2B02B0CF143F}" name="Column1183"/>
    <tableColumn id="1193" xr3:uid="{3E6CA82A-12EF-4F91-A58E-5670A56FC366}" name="Column1184"/>
    <tableColumn id="1194" xr3:uid="{7C54BCCA-8CD6-4330-BCF6-4890E5710249}" name="Column1185"/>
    <tableColumn id="1195" xr3:uid="{3323A061-4E0E-4A13-A456-26CBEF731A34}" name="Column1186"/>
    <tableColumn id="1196" xr3:uid="{CF265CC6-C2F0-4ED0-8A02-6D4D45A2CDFE}" name="Column1187"/>
    <tableColumn id="1197" xr3:uid="{C4195C3C-7CB8-4295-B758-5CE99F0CBDD9}" name="Column1188"/>
    <tableColumn id="1198" xr3:uid="{0ABA930F-0E9A-4149-9629-B6549C99BCE3}" name="Column1189"/>
    <tableColumn id="1199" xr3:uid="{0C740C31-1C81-4F4E-9D2F-025E40C83D8B}" name="Column1190"/>
    <tableColumn id="1200" xr3:uid="{2B678F32-EF6D-4CE8-8298-C03A083EA46C}" name="Column1191"/>
    <tableColumn id="1201" xr3:uid="{64EA2E36-EFCD-4EB9-97C2-62A6948E3714}" name="Column1192"/>
    <tableColumn id="1202" xr3:uid="{9E01E71A-A924-49F5-A581-C4594E64CB6D}" name="Column1193"/>
    <tableColumn id="1203" xr3:uid="{F0DE5EA2-964D-4726-B672-436227E8D344}" name="Column1194"/>
    <tableColumn id="1204" xr3:uid="{A40C5D99-9801-40D9-9B2A-6BD864A172CD}" name="Column1195"/>
    <tableColumn id="1205" xr3:uid="{FDB05323-6F33-4B31-AD61-611433E668C4}" name="Column1196"/>
    <tableColumn id="1206" xr3:uid="{E708EC14-7BCC-4116-8C06-61AD243D9BF6}" name="Column1197"/>
    <tableColumn id="1207" xr3:uid="{F578BFEB-6057-4068-AE33-BABE43249AD1}" name="Column1198"/>
    <tableColumn id="1208" xr3:uid="{4883D53A-C7D0-44C7-BE13-62FBF57B1FB6}" name="Column1199"/>
    <tableColumn id="1209" xr3:uid="{F6740609-36A3-4F0C-8405-BD9C5ABFA217}" name="Column1200"/>
    <tableColumn id="1210" xr3:uid="{8CBDDC0A-45A8-4AA4-A648-84E690C015AF}" name="Column1201"/>
    <tableColumn id="1211" xr3:uid="{68DA1B73-90CC-4176-9C42-7FDEB22E40E6}" name="Column1202"/>
    <tableColumn id="1212" xr3:uid="{AAEB046B-4FEF-462C-BC5E-A8418D94CD7B}" name="Column1203"/>
    <tableColumn id="1213" xr3:uid="{F6433138-1A60-4AA1-9A42-138EDE841842}" name="Column1204"/>
    <tableColumn id="1214" xr3:uid="{5E1E8D30-3CDE-4729-A248-596A4673AC44}" name="Column1205"/>
    <tableColumn id="1215" xr3:uid="{F28D863F-3393-4F83-BCBE-B6FA52A26999}" name="Column1206"/>
    <tableColumn id="1216" xr3:uid="{0FCB43C9-03BB-48D8-9C2B-138D6A36D3CB}" name="Column1207"/>
    <tableColumn id="1217" xr3:uid="{E2FF43A3-EC25-459D-A82D-BDB6846999A1}" name="Column1208"/>
    <tableColumn id="1218" xr3:uid="{13B38390-9E5D-4767-BD15-971562CEBFF1}" name="Column1209"/>
    <tableColumn id="1219" xr3:uid="{6DB2C3F7-384D-46BC-89FD-C105479DBC90}" name="Column1210"/>
    <tableColumn id="1220" xr3:uid="{A0307E47-50D1-486B-86B5-811B987CD0F4}" name="Column1211"/>
    <tableColumn id="1221" xr3:uid="{3F57450B-0D9A-4BEF-8B7B-B7CA6D1C401C}" name="Column1212"/>
    <tableColumn id="1222" xr3:uid="{AA576FD5-A6D0-4E82-AE71-06E7E69A87B1}" name="Column1213"/>
    <tableColumn id="1223" xr3:uid="{A9DD1485-2DBA-4576-8D0B-F60FD65659D4}" name="Column1214"/>
    <tableColumn id="1224" xr3:uid="{82D8EFFE-1E4A-4353-99D3-2406C1E241E1}" name="Column1215"/>
    <tableColumn id="1225" xr3:uid="{F38999B7-01F5-4055-9777-BEC3EFFDB771}" name="Column1216"/>
    <tableColumn id="1226" xr3:uid="{651E2EE8-7FF4-4997-94DD-B8222C7A8101}" name="Column1217"/>
    <tableColumn id="1227" xr3:uid="{8C81A95A-2B33-47C9-8305-704984A1CBE3}" name="Column1218"/>
    <tableColumn id="1228" xr3:uid="{6D4BC1CD-6697-409E-8D2C-6813ED8C5A40}" name="Column1219"/>
    <tableColumn id="1229" xr3:uid="{A741288A-1603-4914-B738-E75C4F89281B}" name="Column1220"/>
    <tableColumn id="1230" xr3:uid="{F18C3CE3-F73F-4946-B9E1-41AD7169750C}" name="Column1221"/>
    <tableColumn id="1231" xr3:uid="{8EC5C6C8-F294-4653-BA84-53C556E1C3C1}" name="Column1222"/>
    <tableColumn id="1232" xr3:uid="{A524D26F-7233-4F08-9560-C8CA72507ECC}" name="Column1223"/>
    <tableColumn id="1233" xr3:uid="{0B344D47-990D-4B5C-BA43-6502871DD89E}" name="Column1224"/>
    <tableColumn id="1234" xr3:uid="{FAC6EF6F-ADEA-425B-998A-950B8162C14A}" name="Column1225"/>
    <tableColumn id="1235" xr3:uid="{1E114245-43FF-4ED1-A2EE-D8FBFDC0862C}" name="Column1226"/>
    <tableColumn id="1236" xr3:uid="{D26F047C-A0D9-4B4F-9DEA-73C0B1E7D8FC}" name="Column1227"/>
    <tableColumn id="1237" xr3:uid="{92356E51-C8D9-4162-8212-52264BC91FF5}" name="Column1228"/>
    <tableColumn id="1238" xr3:uid="{1C2FDE10-71B9-498E-ACB2-F6070D643F1C}" name="Column1229"/>
    <tableColumn id="1239" xr3:uid="{7C54FC1A-7690-4F56-AE3F-09849AB9B55D}" name="Column1230"/>
    <tableColumn id="1240" xr3:uid="{57FF1908-CD78-4759-9066-985F44FC084F}" name="Column1231"/>
    <tableColumn id="1241" xr3:uid="{934AF19D-E5DF-4EA6-85A6-67E31B5215B6}" name="Column1232"/>
    <tableColumn id="1242" xr3:uid="{34D1FD43-D1CF-4BF4-85FC-49AC4B12B520}" name="Column1233"/>
    <tableColumn id="1243" xr3:uid="{693789F6-A095-4FD9-BAF7-D4DA07D732C3}" name="Column1234"/>
    <tableColumn id="1244" xr3:uid="{62BB0F84-14CD-4104-911A-C3299BF03292}" name="Column1235"/>
    <tableColumn id="1245" xr3:uid="{EA618358-1B8E-45F0-91A5-A53A31CEB88D}" name="Column1236"/>
    <tableColumn id="1246" xr3:uid="{715F6C0B-FE0E-4507-AA81-E9508F9DE619}" name="Column1237"/>
    <tableColumn id="1247" xr3:uid="{D6EE3383-BD94-48B8-BC61-3CDB11430AC8}" name="Column1238"/>
    <tableColumn id="1248" xr3:uid="{5C0A3881-71C2-416C-B3CB-956AC6A44701}" name="Column1239"/>
    <tableColumn id="1249" xr3:uid="{3A5295E0-4111-4725-9CD8-66855E265F05}" name="Column1240"/>
    <tableColumn id="1250" xr3:uid="{989BBD2A-D9CF-4A17-910B-1D0E8FAACBCC}" name="Column1241"/>
    <tableColumn id="1251" xr3:uid="{17362044-DE3B-4391-B852-BDC6FF7BBB45}" name="Column1242"/>
    <tableColumn id="1252" xr3:uid="{5B4911F3-3E16-4B63-BAD4-24C5D39D321C}" name="Column1243"/>
    <tableColumn id="1253" xr3:uid="{3B54518E-5910-484C-800D-3D38668AA53B}" name="Column1244"/>
    <tableColumn id="1254" xr3:uid="{3D2031A7-62E4-4A66-BE8A-CA38F62053A9}" name="Column1245"/>
    <tableColumn id="1255" xr3:uid="{88FADCFE-8E29-45E3-8022-ED718E41CE91}" name="Column1246"/>
    <tableColumn id="1256" xr3:uid="{AD657FDF-9E79-458C-A005-23987D45F1B7}" name="Column1247"/>
    <tableColumn id="1257" xr3:uid="{9127A558-7E82-4D33-A0BB-26189ED1A820}" name="Column1248"/>
    <tableColumn id="1258" xr3:uid="{10E1F949-1AF2-498F-95A3-F73DD09DBA8C}" name="Column1249"/>
    <tableColumn id="1259" xr3:uid="{FF4ADE9D-75B0-4ED9-8BA6-0CF30907AFCB}" name="Column1250"/>
    <tableColumn id="1260" xr3:uid="{3CAC3EA8-D1E4-41C1-8066-CE03D9EFF5C9}" name="Column1251"/>
    <tableColumn id="1261" xr3:uid="{11457920-ED61-4FBA-BF4B-A79B7765B0CC}" name="Column1252"/>
    <tableColumn id="1262" xr3:uid="{A6644273-AC57-4278-A336-97B994E6FB75}" name="Column1253"/>
    <tableColumn id="1263" xr3:uid="{21C919E2-5FE8-4E0E-A80E-93AFCABCDE0B}" name="Column1254"/>
    <tableColumn id="1264" xr3:uid="{D06DA741-BB02-4964-A400-CB82AAD838E0}" name="Column1255"/>
    <tableColumn id="1265" xr3:uid="{2B6C7852-6904-4CEC-B4FC-3248EE1D4A0B}" name="Column1256"/>
    <tableColumn id="1266" xr3:uid="{861983C2-B14E-4935-B73B-9D4898CABE92}" name="Column1257"/>
    <tableColumn id="1267" xr3:uid="{1C7AB147-2199-4649-ADAE-3AEC82B25F1E}" name="Column1258"/>
    <tableColumn id="1268" xr3:uid="{02DC9125-55C9-4D8A-945E-09973036008F}" name="Column1259"/>
    <tableColumn id="1269" xr3:uid="{63B2F402-8E24-4472-86FE-7DA7BBD50848}" name="Column1260"/>
    <tableColumn id="1270" xr3:uid="{4A772AFE-8034-49FA-B361-0C326DD705BE}" name="Column1261"/>
    <tableColumn id="1271" xr3:uid="{4E80BFB5-E503-4A95-9589-DCD86AC944C6}" name="Column1262"/>
    <tableColumn id="1272" xr3:uid="{2E78E684-2F3A-4160-98D8-4505D734445D}" name="Column1263"/>
    <tableColumn id="1273" xr3:uid="{2629C693-F97D-47F3-88FF-B4CF0E72D98D}" name="Column1264"/>
    <tableColumn id="1274" xr3:uid="{BA369EC5-B9A9-43D1-AB61-DDBEF2509A12}" name="Column1265"/>
    <tableColumn id="1275" xr3:uid="{9076D970-379F-462F-89B9-C0B064CD1396}" name="Column1266"/>
    <tableColumn id="1276" xr3:uid="{AD58A113-DCB9-48B5-9E9E-E073C1EAC735}" name="Column1267"/>
    <tableColumn id="1277" xr3:uid="{5A688AA2-80D2-4272-A4C6-A39147EE6F0D}" name="Column1268"/>
    <tableColumn id="1278" xr3:uid="{0BCECAB8-CEFF-45F2-8021-8C9CBAE79F7D}" name="Column1269"/>
    <tableColumn id="1279" xr3:uid="{284948BF-5F8C-4141-B276-9D0DB6B70228}" name="Column1270"/>
    <tableColumn id="1280" xr3:uid="{410731B7-078F-4C0B-8926-CEA506477658}" name="Column1271"/>
    <tableColumn id="1281" xr3:uid="{12B8C7F3-E976-4441-A0FD-9E5E658ACC94}" name="Column1272"/>
    <tableColumn id="1282" xr3:uid="{0A08A4EB-B693-41F7-89F5-041B160CDCAE}" name="Column1273"/>
    <tableColumn id="1283" xr3:uid="{C4845F49-8AE2-45D1-92D5-3F05DCAE2203}" name="Column1274"/>
    <tableColumn id="1284" xr3:uid="{A0BD12E3-B62F-4649-B763-6E0A35DE0ADD}" name="Column1275"/>
    <tableColumn id="1285" xr3:uid="{B22A75DB-7E8B-4F43-A486-19CAF5AFA778}" name="Column1276"/>
    <tableColumn id="1286" xr3:uid="{6685139A-C7D6-4F27-9DA6-9385D5AC47D1}" name="Column1277"/>
    <tableColumn id="1287" xr3:uid="{8379CA0A-E2B7-4A06-9868-D4206B8A51D7}" name="Column1278"/>
    <tableColumn id="1288" xr3:uid="{5C5CBA7E-9904-4D2A-B3FF-48D81FDA2FE9}" name="Column1279"/>
    <tableColumn id="1289" xr3:uid="{BA13020D-2EE7-4294-9DF9-A381EAAD0E7A}" name="Column1280"/>
    <tableColumn id="1290" xr3:uid="{5474E69E-FF9C-44BB-B510-93DAE8538042}" name="Column1281"/>
    <tableColumn id="1291" xr3:uid="{238BAF76-7D11-4239-BA18-13FF0C46663A}" name="Column1282"/>
    <tableColumn id="1292" xr3:uid="{899127E0-35D6-4AE3-AF6C-3AB5B12CE94B}" name="Column1283"/>
    <tableColumn id="1293" xr3:uid="{0695C6B0-3AF1-469D-9E5B-218B83003C8E}" name="Column1284"/>
    <tableColumn id="1294" xr3:uid="{F2CCA88F-70E6-42E9-888E-0A13DCF05110}" name="Column1285"/>
    <tableColumn id="1295" xr3:uid="{2A063C64-D328-49B5-A5CC-7D320E10DC05}" name="Column1286"/>
    <tableColumn id="1296" xr3:uid="{18D40DB4-F389-49E6-B619-891FB84F4A3B}" name="Column1287"/>
    <tableColumn id="1297" xr3:uid="{2C99FC3A-A4E3-4025-B7ED-612582EFCC39}" name="Column1288"/>
    <tableColumn id="1298" xr3:uid="{0E61AC2B-1289-4453-A77D-1A7EC6809472}" name="Column1289"/>
    <tableColumn id="1299" xr3:uid="{F9678BAB-6CEF-48FF-A2E8-B1B9ECF95CD3}" name="Column1290"/>
    <tableColumn id="1300" xr3:uid="{9D0EEC9A-150D-4B54-ADDC-C0E7B273C33D}" name="Column1291"/>
    <tableColumn id="1301" xr3:uid="{4A4BA3E7-B11F-44DF-A739-6FDB261E0CA1}" name="Column1292"/>
    <tableColumn id="1302" xr3:uid="{FBC08443-9720-4D44-9A9C-5E6BAA565645}" name="Column1293"/>
    <tableColumn id="1303" xr3:uid="{FDD6274C-3674-42DA-BE3C-228A523CDA60}" name="Column1294"/>
    <tableColumn id="1304" xr3:uid="{8AC43CEF-828D-44F9-AD66-75C91D2367B2}" name="Column1295"/>
    <tableColumn id="1305" xr3:uid="{56E0FFA4-9022-46D4-BC98-EECDBE966476}" name="Column1296"/>
    <tableColumn id="1306" xr3:uid="{3A7D3AA0-8B64-4100-935D-2CF66604344D}" name="Column1297"/>
    <tableColumn id="1307" xr3:uid="{04635523-6F33-4DEF-8968-BA8845BA271A}" name="Column1298"/>
    <tableColumn id="1308" xr3:uid="{1FE31E51-18F7-45FC-8394-F34DD53DD212}" name="Column1299"/>
    <tableColumn id="1309" xr3:uid="{C3E91477-810F-480B-91FF-13A885DF7720}" name="Column1300"/>
    <tableColumn id="1310" xr3:uid="{E8CAAC3E-825A-4BF4-90FF-ABA16E08342D}" name="Column1301"/>
    <tableColumn id="1311" xr3:uid="{268715E3-1B09-425E-BC31-1DCED22B6DF4}" name="Column1302"/>
    <tableColumn id="1312" xr3:uid="{CEDDBEB7-56D9-405E-9E51-90E55531D0AE}" name="Column1303"/>
    <tableColumn id="1313" xr3:uid="{CD40BE58-0066-49FD-BB40-898FE8851F8C}" name="Column1304"/>
    <tableColumn id="1314" xr3:uid="{E28077B6-A361-4EE9-BB69-5E7F04FEC54E}" name="Column1305"/>
    <tableColumn id="1315" xr3:uid="{80F76584-0ECA-4460-9FB1-880AF05E5382}" name="Column1306"/>
    <tableColumn id="1316" xr3:uid="{A145E357-FAB8-49B4-8005-B2E73F3F7A51}" name="Column1307"/>
    <tableColumn id="1317" xr3:uid="{00FBE95C-AE51-4D81-9C37-902294780B02}" name="Column1308"/>
    <tableColumn id="1318" xr3:uid="{0AC9892F-2B2E-43D0-86FE-AD44A0638952}" name="Column1309"/>
    <tableColumn id="1319" xr3:uid="{4CBE1C1E-7EA4-4EA8-A46E-891B373672F2}" name="Column1310"/>
    <tableColumn id="1320" xr3:uid="{F3DD9D9D-A4C1-4239-BF5B-EE4499A9B782}" name="Column1311"/>
    <tableColumn id="1321" xr3:uid="{8A432E7B-07EA-4960-952C-CC5FAC451BBD}" name="Column1312"/>
    <tableColumn id="1322" xr3:uid="{F25DA6F1-60FF-4546-B5A4-980F68C4E68D}" name="Column1313"/>
    <tableColumn id="1323" xr3:uid="{25CA15AF-6F4A-440C-B315-73B7FDF7818B}" name="Column1314"/>
    <tableColumn id="1324" xr3:uid="{390B16E1-0765-4DEB-9146-7138C8AC9861}" name="Column1315"/>
    <tableColumn id="1325" xr3:uid="{A5959B3C-4D0F-427A-8E28-7058C8B69FC0}" name="Column1316"/>
    <tableColumn id="1326" xr3:uid="{8F505E69-F3FC-4D04-B407-8DA4BCFBF2E0}" name="Column1317"/>
    <tableColumn id="1327" xr3:uid="{FEDF53AD-06AB-46B6-B34C-77C1DC2D752A}" name="Column1318"/>
    <tableColumn id="1328" xr3:uid="{4F7AA9EC-F66A-4501-9EDD-25CC13AC66B6}" name="Column1319"/>
    <tableColumn id="1329" xr3:uid="{93999ECA-7B51-4B5C-AD63-4DDCCA450932}" name="Column1320"/>
    <tableColumn id="1330" xr3:uid="{E5B8A77F-8A2C-4A55-AF73-7DC55335AE87}" name="Column1321"/>
    <tableColumn id="1331" xr3:uid="{5AC5B333-9549-4F36-933C-B29113069641}" name="Column1322"/>
    <tableColumn id="1332" xr3:uid="{02ECBEAA-3EA1-408C-933F-88A90A8CA218}" name="Column1323"/>
    <tableColumn id="1333" xr3:uid="{FA616DE0-89A4-4958-A4AA-9A9F599E70E9}" name="Column1324"/>
    <tableColumn id="1334" xr3:uid="{395EECB8-E7E8-4053-B626-76B2EEB78DE4}" name="Column1325"/>
    <tableColumn id="1335" xr3:uid="{021C14CB-0B4D-4510-8062-0F064D2D431F}" name="Column1326"/>
    <tableColumn id="1336" xr3:uid="{36080197-F39A-478C-A917-4591FC5B01E4}" name="Column1327"/>
    <tableColumn id="1337" xr3:uid="{1566AE87-A78E-4D7B-8E5A-512F6EDCA2D4}" name="Column1328"/>
    <tableColumn id="1338" xr3:uid="{487CE0E3-3695-4E8C-9382-DC6B31EB7932}" name="Column1329"/>
    <tableColumn id="1339" xr3:uid="{77755DAB-096E-425D-A915-2804B9498CA7}" name="Column1330"/>
    <tableColumn id="1340" xr3:uid="{C49BABD7-ED54-4DD4-8B2D-29C14F9047C6}" name="Column1331"/>
    <tableColumn id="1341" xr3:uid="{06D6C7BA-79CF-42C2-ABE0-DF34E1E2959E}" name="Column1332"/>
    <tableColumn id="1342" xr3:uid="{1F33D07D-8799-46A2-8042-4F73ACBCD9EA}" name="Column1333"/>
    <tableColumn id="1343" xr3:uid="{47ECFE13-5CA8-48C9-B5BC-DE941551CC46}" name="Column1334"/>
    <tableColumn id="1344" xr3:uid="{976544C3-8380-413F-B371-460CD5B85B6C}" name="Column1335"/>
    <tableColumn id="1345" xr3:uid="{68C7E303-7EED-4228-A2E8-079375E1552A}" name="Column1336"/>
    <tableColumn id="1346" xr3:uid="{5135F6F2-D49C-4C3D-AE2A-7C344A4C4D03}" name="Column1337"/>
    <tableColumn id="1347" xr3:uid="{8CCD3970-6C26-45B5-99AC-81262F55F531}" name="Column1338"/>
    <tableColumn id="1348" xr3:uid="{B1448197-5981-4F09-9723-D126F771CD7F}" name="Column1339"/>
    <tableColumn id="1349" xr3:uid="{1F45BE27-E0BE-4941-ABD5-7D6ACB016E7D}" name="Column1340"/>
    <tableColumn id="1350" xr3:uid="{FCDEE3DA-2E21-40A7-82AC-99ECEC715804}" name="Column1341"/>
    <tableColumn id="1351" xr3:uid="{E5871ABE-C6B0-4F7B-AE72-68D418C02DDE}" name="Column1342"/>
    <tableColumn id="1352" xr3:uid="{2A2BBB8D-1CC2-47B9-ABA2-6CB6A9DC8B6E}" name="Column1343"/>
    <tableColumn id="1353" xr3:uid="{B0294B67-1412-4E92-A89D-D9A11E5EA8A7}" name="Column1344"/>
    <tableColumn id="1354" xr3:uid="{FF2DFFE6-6CBB-4CDC-9AC4-CB1E6E37EFE4}" name="Column1345"/>
    <tableColumn id="1355" xr3:uid="{ABB74E7D-4EDF-4D52-AF0E-5109DE5E9E12}" name="Column1346"/>
    <tableColumn id="1356" xr3:uid="{296A595D-E157-4F89-9769-F696B867C1F1}" name="Column1347"/>
    <tableColumn id="1357" xr3:uid="{C1444782-343B-4CE1-BC3E-3404964D629E}" name="Column1348"/>
    <tableColumn id="1358" xr3:uid="{89745D05-7126-4285-85B4-9206DF360F74}" name="Column1349"/>
    <tableColumn id="1359" xr3:uid="{593A02DA-D8A0-4778-AC2A-E5736E0A194F}" name="Column1350"/>
    <tableColumn id="1360" xr3:uid="{FEB97958-DCA8-41F7-B478-DC78AF3D7E85}" name="Column1351"/>
    <tableColumn id="1361" xr3:uid="{3B86999C-484C-44F8-B576-CBD4E3870386}" name="Column1352"/>
    <tableColumn id="1362" xr3:uid="{F57C9CA9-1ED8-45B4-B130-964355709FCF}" name="Column1353"/>
    <tableColumn id="1363" xr3:uid="{FB4EF546-1825-41A6-A43D-25C53E6028E1}" name="Column1354"/>
    <tableColumn id="1364" xr3:uid="{E8B3713F-1AA2-465A-BD5B-A4285140453A}" name="Column1355"/>
    <tableColumn id="1365" xr3:uid="{E3EA918D-3D6A-4081-8BBF-E27DAE97A4A3}" name="Column1356"/>
    <tableColumn id="1366" xr3:uid="{B153B599-2A43-4B45-AFAE-32D3F9D9606C}" name="Column1357"/>
    <tableColumn id="1367" xr3:uid="{C3DED6C0-3700-48DC-9C3F-F9727CFB7B97}" name="Column1358"/>
    <tableColumn id="1368" xr3:uid="{3F74AB27-5172-4AC0-A6FC-80A555DDFF23}" name="Column1359"/>
    <tableColumn id="1369" xr3:uid="{59F240C9-C4CF-4834-9BBD-D4FC32A3806F}" name="Column1360"/>
    <tableColumn id="1370" xr3:uid="{352EE8F9-F52A-4B57-97EE-3E6C00B47603}" name="Column1361"/>
    <tableColumn id="1371" xr3:uid="{39B0087F-EFF6-436B-AB2D-88444DB26586}" name="Column1362"/>
    <tableColumn id="1372" xr3:uid="{D85591DE-5E50-411A-8D0A-16DE2400BC74}" name="Column1363"/>
    <tableColumn id="1373" xr3:uid="{547FB1CC-5F0C-41E1-BE47-341F976D79B8}" name="Column1364"/>
    <tableColumn id="1374" xr3:uid="{E467FC7D-D2D0-489B-B5B9-E3DFB7ED4127}" name="Column1365"/>
    <tableColumn id="1375" xr3:uid="{606874EC-4430-47EC-B219-908DEA152FE6}" name="Column1366"/>
    <tableColumn id="1376" xr3:uid="{01A51B3D-4B40-4310-B79D-B5B314994F8C}" name="Column1367"/>
    <tableColumn id="1377" xr3:uid="{08C21E77-119D-458A-A3BB-23E5890F4E5C}" name="Column1368"/>
    <tableColumn id="1378" xr3:uid="{FB0F3901-2D67-48F8-9563-500D7CA857AA}" name="Column1369"/>
    <tableColumn id="1379" xr3:uid="{8EEC0CCE-92A0-4379-866D-CF254CAA147A}" name="Column1370"/>
    <tableColumn id="1380" xr3:uid="{AC21F77C-2CD3-46A8-85E8-4751FEA533BB}" name="Column1371"/>
    <tableColumn id="1381" xr3:uid="{130BCCA2-1C64-4C03-BC16-51742261D163}" name="Column1372"/>
    <tableColumn id="1382" xr3:uid="{1DF4E9D4-0392-41BE-95E6-4B6B5DD1BD72}" name="Column1373"/>
    <tableColumn id="1383" xr3:uid="{2A397B0C-C159-4F88-8F02-9713BD593156}" name="Column1374"/>
    <tableColumn id="1384" xr3:uid="{A9902F7E-8919-4290-BDDB-8B8BDE863028}" name="Column1375"/>
    <tableColumn id="1385" xr3:uid="{7FA4A4BE-7098-47DD-ACFA-E93B5FA22C37}" name="Column1376"/>
    <tableColumn id="1386" xr3:uid="{F46FB1C1-7036-4C33-B078-4EA8683C14CC}" name="Column1377"/>
    <tableColumn id="1387" xr3:uid="{3F8ACDA4-C495-44FC-AC8B-B31E6F3CEEB9}" name="Column1378"/>
    <tableColumn id="1388" xr3:uid="{F77D161B-9041-4113-AD0D-2BD2C00137DF}" name="Column1379"/>
    <tableColumn id="1389" xr3:uid="{C8AF3B37-8CFD-4395-ADCF-49A4C8CAC400}" name="Column1380"/>
    <tableColumn id="1390" xr3:uid="{BEA92EB2-45DC-44E0-9403-AA70A6DF6278}" name="Column1381"/>
    <tableColumn id="1391" xr3:uid="{E6B9E44B-F2C8-446B-8FA4-DB204566C737}" name="Column1382"/>
    <tableColumn id="1392" xr3:uid="{7FAE92AE-0F2E-4CC9-814C-8F5E33D99C4E}" name="Column1383"/>
    <tableColumn id="1393" xr3:uid="{3EA9EDA0-27EE-4DB7-8AB5-B09EF280486A}" name="Column1384"/>
    <tableColumn id="1394" xr3:uid="{82D2EE1A-9212-4C80-9900-5B8017252323}" name="Column1385"/>
    <tableColumn id="1395" xr3:uid="{5FB534F9-529C-4E1A-991A-3FE25FE1CFA4}" name="Column1386"/>
    <tableColumn id="1396" xr3:uid="{BA47CD0A-21DB-45C4-A46B-958616B0C82E}" name="Column1387"/>
    <tableColumn id="1397" xr3:uid="{F58EC340-3C1B-44CE-91FB-4E5800739957}" name="Column1388"/>
    <tableColumn id="1398" xr3:uid="{B99769CC-DF3F-49F5-94A5-3ED7657EA794}" name="Column1389"/>
    <tableColumn id="1399" xr3:uid="{FA0D6F5B-3618-4212-BF9D-A5503D185D5F}" name="Column1390"/>
    <tableColumn id="1400" xr3:uid="{B6141B0A-EFC6-4009-90E6-8119CAB1FF8F}" name="Column1391"/>
    <tableColumn id="1401" xr3:uid="{3466B6C1-B385-448C-B4BC-41A30A5D8D03}" name="Column1392"/>
    <tableColumn id="1402" xr3:uid="{B7B86068-06EA-4E20-8B33-13663E508A1F}" name="Column1393"/>
    <tableColumn id="1403" xr3:uid="{6249E14E-D2D6-49B2-9BE2-4BD27D0C1465}" name="Column1394"/>
    <tableColumn id="1404" xr3:uid="{7215FE7F-453A-4389-A6D2-867537CE81DB}" name="Column1395"/>
    <tableColumn id="1405" xr3:uid="{4DF0389C-9AB5-469F-A1E9-60B04F4C39FC}" name="Column1396"/>
    <tableColumn id="1406" xr3:uid="{92680F64-1865-4C14-A1D1-4FB7F4CDC6C2}" name="Column1397"/>
    <tableColumn id="1407" xr3:uid="{5F185F52-0E63-4052-9A8D-99C3202FE24E}" name="Column1398"/>
    <tableColumn id="1408" xr3:uid="{63A8B4A9-DCFC-4EF7-A043-9562268A5CBD}" name="Column1399"/>
    <tableColumn id="1409" xr3:uid="{E161E73F-201A-4F5A-BA9D-E6E9A11CAD1F}" name="Column1400"/>
    <tableColumn id="1410" xr3:uid="{C5D4E0ED-0293-44BB-9806-072CDD5F1562}" name="Column1401"/>
    <tableColumn id="1411" xr3:uid="{B69CF97D-DD21-439C-9735-F81B85D18B1D}" name="Column1402"/>
    <tableColumn id="1412" xr3:uid="{7CA70E7D-3FC2-4D17-BFAD-2FE873AC0BF9}" name="Column1403"/>
    <tableColumn id="1413" xr3:uid="{3C72B13C-B04B-4E08-BCA7-7D4B2151ABD5}" name="Column1404"/>
    <tableColumn id="1414" xr3:uid="{96BAC9A1-3ED3-4B9A-B7E1-9B88CEC3649E}" name="Column1405"/>
    <tableColumn id="1415" xr3:uid="{B48CE13E-B972-4D1A-86F9-C9F4EEDD646A}" name="Column1406"/>
    <tableColumn id="1416" xr3:uid="{FD25CAEF-9756-41A6-8F29-2A38803C9BD2}" name="Column1407"/>
    <tableColumn id="1417" xr3:uid="{EF5E6724-E24A-42F3-8649-28C9EBDC4FB8}" name="Column1408"/>
    <tableColumn id="1418" xr3:uid="{4028F9F9-25C3-40BD-B818-59F5E2B6FFBF}" name="Column1409"/>
    <tableColumn id="1419" xr3:uid="{138C1CA1-B655-4B45-BBDA-D642829A94E0}" name="Column1410"/>
    <tableColumn id="1420" xr3:uid="{B9B9BF00-1C15-4195-BAC1-EA06147131BF}" name="Column1411"/>
    <tableColumn id="1421" xr3:uid="{721C31F0-097A-41BB-A2FA-3D5F5DBE1116}" name="Column1412"/>
    <tableColumn id="1422" xr3:uid="{E19E9CD3-C309-4D52-8A06-C15FA6106756}" name="Column1413"/>
    <tableColumn id="1423" xr3:uid="{8FC9A916-93B6-45AB-B0C7-9422CC624E32}" name="Column1414"/>
    <tableColumn id="1424" xr3:uid="{3BC987F5-80F5-4A07-9128-C3B2A92D53C7}" name="Column1415"/>
    <tableColumn id="1425" xr3:uid="{5ACF281E-FC2B-4AD8-B5E5-5CF4A0807484}" name="Column1416"/>
    <tableColumn id="1426" xr3:uid="{4DF3A6A0-615B-4206-A14E-3ECB6BC2B681}" name="Column1417"/>
    <tableColumn id="1427" xr3:uid="{78ADEF03-455F-4B68-AC7E-1625895A08DE}" name="Column1418"/>
    <tableColumn id="1428" xr3:uid="{399B40B6-2FDB-4927-92A7-48CD66334AB7}" name="Column1419"/>
    <tableColumn id="1429" xr3:uid="{7BB36DD1-71C3-4C3E-84BF-D3FA30167EE6}" name="Column1420"/>
    <tableColumn id="1430" xr3:uid="{2AB431C7-769E-4852-96E5-CF2F8B6A0A8C}" name="Column1421"/>
    <tableColumn id="1431" xr3:uid="{74ED1DF4-EA34-4C02-AF38-330A3495F3B8}" name="Column1422"/>
    <tableColumn id="1432" xr3:uid="{271F2908-32B5-4ADD-9A51-CF3D8CBC525E}" name="Column1423"/>
    <tableColumn id="1433" xr3:uid="{DCC26721-1A98-4D58-AC17-B50A756B9D68}" name="Column1424"/>
    <tableColumn id="1434" xr3:uid="{4597FEE1-7523-4D69-93CB-1568E9505DCC}" name="Column1425"/>
    <tableColumn id="1435" xr3:uid="{F6BB1475-9483-413A-B831-D141EF09161F}" name="Column1426"/>
    <tableColumn id="1436" xr3:uid="{23BD6054-D236-4843-BC51-2C479178741B}" name="Column1427"/>
    <tableColumn id="1437" xr3:uid="{2013E251-057F-48D3-ADA1-2C37EAF75484}" name="Column1428"/>
    <tableColumn id="1438" xr3:uid="{CC8A1660-F6AD-43E1-B8FE-6C2A9F55D33E}" name="Column1429"/>
    <tableColumn id="1439" xr3:uid="{0B3BCCE1-7072-4B74-9CDB-1B61C7AB1CB8}" name="Column1430"/>
    <tableColumn id="1440" xr3:uid="{39F30723-F8AA-45D4-81E0-D0C15CFD4530}" name="Column1431"/>
    <tableColumn id="1441" xr3:uid="{D65DF6AE-1878-44FC-9CE1-C34B189F338B}" name="Column1432"/>
    <tableColumn id="1442" xr3:uid="{1F733E7F-EC69-41FF-9EAE-2728BCC3AB37}" name="Column1433"/>
    <tableColumn id="1443" xr3:uid="{9A885BD6-A62B-45AE-9AA2-E9C381D5A7EB}" name="Column1434"/>
    <tableColumn id="1444" xr3:uid="{B5960FC5-1037-4047-A570-B9818D25FBEC}" name="Column1435"/>
    <tableColumn id="1445" xr3:uid="{43D896B9-5B2D-4DB1-94F5-6A2699AB5F6E}" name="Column1436"/>
    <tableColumn id="1446" xr3:uid="{E751C4CC-059E-4A4D-87D9-EE47BA832B6D}" name="Column1437"/>
    <tableColumn id="1447" xr3:uid="{835699F3-69C6-412F-9DB7-66ECF0ABC58D}" name="Column1438"/>
    <tableColumn id="1448" xr3:uid="{38EE03FF-832E-47CE-80AB-BD4C28A837B5}" name="Column1439"/>
    <tableColumn id="1449" xr3:uid="{110853A0-B2F0-4C5B-B7A1-3EB06D22A9D1}" name="Column1440"/>
    <tableColumn id="1450" xr3:uid="{ABF386E4-ACE7-4F5A-A11A-1D020463991B}" name="Column1441"/>
    <tableColumn id="1451" xr3:uid="{26A591DF-38DB-4824-AA7F-856DE358A9FF}" name="Column1442"/>
    <tableColumn id="1452" xr3:uid="{88822C44-E9C2-45CF-B98A-046C51975824}" name="Column1443"/>
    <tableColumn id="1453" xr3:uid="{BA5054DC-7B9B-420C-B8A9-88E22DE42BD4}" name="Column1444"/>
    <tableColumn id="1454" xr3:uid="{8DBC2C3B-2634-4F91-AF8F-3D7F0A03A624}" name="Column1445"/>
    <tableColumn id="1455" xr3:uid="{B90CCC60-F3B3-4852-BEA0-617D06BC30EF}" name="Column1446"/>
    <tableColumn id="1456" xr3:uid="{E088323E-4A2B-4008-A13C-C6B3D48F52BB}" name="Column1447"/>
    <tableColumn id="1457" xr3:uid="{FDA51D70-ADBB-4530-B68D-7FD3267D8829}" name="Column1448"/>
    <tableColumn id="1458" xr3:uid="{9AB0FF07-FBD9-4CA5-B30F-5425981C8BF9}" name="Column1449"/>
    <tableColumn id="1459" xr3:uid="{0942F528-2C1B-465A-BD40-E4A1F0223E7B}" name="Column1450"/>
    <tableColumn id="1460" xr3:uid="{495C5493-339E-4B77-9F8B-FB65BE7C7306}" name="Column1451"/>
    <tableColumn id="1461" xr3:uid="{E737B073-36BA-4B30-88F9-D28F73465E6D}" name="Column1452"/>
    <tableColumn id="1462" xr3:uid="{6A338E4E-763A-4B7C-9949-5939986C5413}" name="Column1453"/>
    <tableColumn id="1463" xr3:uid="{BABCE02C-8FE1-4BF9-BBCF-814847C7B0B5}" name="Column1454"/>
    <tableColumn id="1464" xr3:uid="{99235CAA-4CEC-41D5-BBD3-52C7392DAEAA}" name="Column1455"/>
    <tableColumn id="1465" xr3:uid="{D0FC9CCC-5E53-41FD-9F59-59AFD8609097}" name="Column1456"/>
    <tableColumn id="1466" xr3:uid="{DE263039-0694-4946-AAA3-C828EEB1A0E1}" name="Column1457"/>
    <tableColumn id="1467" xr3:uid="{BFDF5BF6-36FF-443B-8447-516DD07A8A14}" name="Column1458"/>
    <tableColumn id="1468" xr3:uid="{57356531-A92E-471C-BA3B-F34943B03F9D}" name="Column1459"/>
    <tableColumn id="1469" xr3:uid="{6B1BBC38-7A29-4AE5-B0C8-B32FE20C427E}" name="Column1460"/>
    <tableColumn id="1470" xr3:uid="{F89CA6B4-508B-426D-8108-B2746C48F00E}" name="Column1461"/>
    <tableColumn id="1471" xr3:uid="{9A022A52-DE26-4CE5-8ECA-AFE0CAE24BC3}" name="Column1462"/>
    <tableColumn id="1472" xr3:uid="{DA52C462-FE49-4334-BC10-FA6396F28AC7}" name="Column1463"/>
    <tableColumn id="1473" xr3:uid="{B103974B-9237-4BF2-91FC-9692F4354090}" name="Column1464"/>
    <tableColumn id="1474" xr3:uid="{54CCC967-430D-427B-865F-224A0D65311F}" name="Column1465"/>
    <tableColumn id="1475" xr3:uid="{EC7CDBA2-A093-4FBB-842E-7B36EB6DBB87}" name="Column1466"/>
    <tableColumn id="1476" xr3:uid="{53B293B9-D78E-4934-A409-D45B3045FE80}" name="Column1467"/>
    <tableColumn id="1477" xr3:uid="{EB32DBBA-3B3E-42C4-8315-AE2072C7ECE2}" name="Column1468"/>
    <tableColumn id="1478" xr3:uid="{DF42A697-565E-41A5-8A38-9D064927F9A6}" name="Column1469"/>
    <tableColumn id="1479" xr3:uid="{801E675F-1FDF-4096-ACB9-B476EA3513D4}" name="Column1470"/>
    <tableColumn id="1480" xr3:uid="{17F248E0-6985-4BED-9BE9-09DD6D490126}" name="Column1471"/>
    <tableColumn id="1481" xr3:uid="{01DD650F-3F41-4C85-8B9A-6CB0D8123D35}" name="Column1472"/>
    <tableColumn id="1482" xr3:uid="{CAE78E7D-7901-4AE1-BFE4-F8C9B8FF2CE9}" name="Column1473"/>
    <tableColumn id="1483" xr3:uid="{E23FE11E-B48E-4D11-88B9-8A50ABCB672C}" name="Column1474"/>
    <tableColumn id="1484" xr3:uid="{D27156D2-F287-4EDE-AA2B-1E81F545ECB6}" name="Column1475"/>
    <tableColumn id="1485" xr3:uid="{DA82CC5C-5E11-45DE-8169-35075F10E8E7}" name="Column1476"/>
    <tableColumn id="1486" xr3:uid="{C2BA229A-BBE1-468E-9248-21B506B78128}" name="Column1477"/>
    <tableColumn id="1487" xr3:uid="{1E32DDE9-9518-4846-9178-1291C19A8A33}" name="Column1478"/>
    <tableColumn id="1488" xr3:uid="{D423ECAC-BD66-4D2F-9402-F6CA62D6A13C}" name="Column1479"/>
    <tableColumn id="1489" xr3:uid="{0BE1934F-1ACD-413A-9185-DC8985945215}" name="Column1480"/>
    <tableColumn id="1490" xr3:uid="{41BF0F19-4FE3-4462-9289-20FF65DE05B5}" name="Column1481"/>
    <tableColumn id="1491" xr3:uid="{2859FC81-D703-4CFB-952E-6CD926C4DA8D}" name="Column1482"/>
    <tableColumn id="1492" xr3:uid="{951EFB2E-1644-433C-BCFC-18B0607587CE}" name="Column1483"/>
    <tableColumn id="1493" xr3:uid="{800A8243-5FBF-4A54-8FA4-1537B654C49B}" name="Column1484"/>
    <tableColumn id="1494" xr3:uid="{C46405EA-9983-4120-AD43-491D0FDCC864}" name="Column1485"/>
    <tableColumn id="1495" xr3:uid="{0A860B69-6047-494F-9852-6E773AA51FBE}" name="Column1486"/>
    <tableColumn id="1496" xr3:uid="{E98DC4FA-05FB-4577-BBF8-DA2D2480B138}" name="Column1487"/>
    <tableColumn id="1497" xr3:uid="{BBBFF401-948F-4FDE-BB74-8B16D021239A}" name="Column1488"/>
    <tableColumn id="1498" xr3:uid="{820B25C4-C414-4940-9DA8-19A8EC1F692F}" name="Column1489"/>
    <tableColumn id="1499" xr3:uid="{8DEF347C-6512-45D5-9EA2-B4DEA9A981F5}" name="Column1490"/>
    <tableColumn id="1500" xr3:uid="{A88B2A8B-727B-40F5-8F91-0DCA324010B7}" name="Column1491"/>
    <tableColumn id="1501" xr3:uid="{447663F7-0F79-46F2-8C4D-4699BC0B03E1}" name="Column1492"/>
    <tableColumn id="1502" xr3:uid="{062CC493-9BAF-48F3-A81C-5738C63A5895}" name="Column1493"/>
    <tableColumn id="1503" xr3:uid="{C4692DCB-4F80-4CBE-80A4-DEE4BE2BEBB5}" name="Column1494"/>
    <tableColumn id="1504" xr3:uid="{78C406CE-3C05-407F-A7C6-F54F99533D18}" name="Column1495"/>
    <tableColumn id="1505" xr3:uid="{099758E4-B110-4C2F-A2BC-97BBCF413EB1}" name="Column1496"/>
    <tableColumn id="1506" xr3:uid="{3F3983E9-D366-4374-8DC7-0069C1F6E460}" name="Column1497"/>
    <tableColumn id="1507" xr3:uid="{90B6C65A-7818-44C5-B734-FB311E9AFD2D}" name="Column1498"/>
    <tableColumn id="1508" xr3:uid="{79B9E57B-92A2-49BE-B9A2-0064BCBCD3A8}" name="Column1499"/>
    <tableColumn id="1509" xr3:uid="{55857834-6D12-4364-9098-906F6B622E0C}" name="Column1500"/>
    <tableColumn id="1510" xr3:uid="{02129119-817A-4BB4-A5E6-ADE38AD691F4}" name="Column1501"/>
    <tableColumn id="1511" xr3:uid="{737BE3DF-6E22-4867-9F21-03C2DB907C7A}" name="Column1502"/>
    <tableColumn id="1512" xr3:uid="{BCBDFC7D-5232-45EB-8C2F-36B27069CBB0}" name="Column1503"/>
    <tableColumn id="1513" xr3:uid="{2A031802-334A-47C8-A265-D5987756DB95}" name="Column1504"/>
    <tableColumn id="1514" xr3:uid="{632F55A3-7D64-4DB2-8EB7-A23652DEB458}" name="Column1505"/>
    <tableColumn id="1515" xr3:uid="{3B00B363-EBEE-4A12-BBD7-B13AD03E6D00}" name="Column1506"/>
    <tableColumn id="1516" xr3:uid="{D1332E6B-35A1-46FE-95C0-CA4000DDF9D0}" name="Column1507"/>
    <tableColumn id="1517" xr3:uid="{15A0FFED-B567-4327-B236-D4422F4D6300}" name="Column1508"/>
    <tableColumn id="1518" xr3:uid="{4ACC5572-D746-4B8D-A599-7C012948C771}" name="Column1509"/>
    <tableColumn id="1519" xr3:uid="{A7B3F762-38EF-4AF0-958D-B4669272F0A5}" name="Column1510"/>
    <tableColumn id="1520" xr3:uid="{85F13AB8-7579-4B07-B77D-9EF9084A42B1}" name="Column1511"/>
    <tableColumn id="1521" xr3:uid="{62BF5981-26B2-4513-846B-62A556325C3A}" name="Column1512"/>
    <tableColumn id="1522" xr3:uid="{832C2972-38A2-42F9-9C15-C1C36FE3966F}" name="Column1513"/>
    <tableColumn id="1523" xr3:uid="{640BB5CF-ADD9-4D97-A203-9E54091A9267}" name="Column1514"/>
    <tableColumn id="1524" xr3:uid="{CF033ED0-2A45-4E6B-A854-CBD7FE80E3A6}" name="Column1515"/>
    <tableColumn id="1525" xr3:uid="{AAAEBF7E-28E4-41CF-9567-AD50D90479A1}" name="Column1516"/>
    <tableColumn id="1526" xr3:uid="{9857C54B-8B27-471C-9F57-47D7D5519523}" name="Column1517"/>
    <tableColumn id="1527" xr3:uid="{FC541C18-A6BB-4FC2-93EB-04A7BC34B386}" name="Column1518"/>
    <tableColumn id="1528" xr3:uid="{0B40536A-6FAD-4D43-B02F-B2D25DBB9A43}" name="Column1519"/>
    <tableColumn id="1529" xr3:uid="{7CE906AE-7A19-4003-B0BB-07835B77C5A4}" name="Column1520"/>
    <tableColumn id="1530" xr3:uid="{12EF8E31-5438-44A9-B58A-3A8C8472E1B3}" name="Column1521"/>
    <tableColumn id="1531" xr3:uid="{DBA38323-98FE-446A-B3ED-5395389F4AB2}" name="Column1522"/>
    <tableColumn id="1532" xr3:uid="{5FB25C89-580F-4D20-85B4-CCD999BC9195}" name="Column1523"/>
    <tableColumn id="1533" xr3:uid="{A6824974-D7A4-42A4-A7E0-A44F926ADDBA}" name="Column1524"/>
    <tableColumn id="1534" xr3:uid="{9C65B066-45E9-445D-8CCB-7EC69A773873}" name="Column1525"/>
    <tableColumn id="1535" xr3:uid="{0A7D11B9-2400-4868-8070-4B4F755B01C2}" name="Column1526"/>
    <tableColumn id="1536" xr3:uid="{1FDC2B17-7B2E-4F4A-89AC-2EC53BD46314}" name="Column1527"/>
    <tableColumn id="1537" xr3:uid="{03E16291-81F9-4254-BC66-8DFB33B0B3DB}" name="Column1528"/>
    <tableColumn id="1538" xr3:uid="{A0FB629C-68B3-4BA3-B4C8-3AD50F3ADD70}" name="Column1529"/>
    <tableColumn id="1539" xr3:uid="{9E39A7D7-D779-4CB3-9371-C0900C903ED0}" name="Column1530"/>
    <tableColumn id="1540" xr3:uid="{A74FEC4D-3DD0-4152-B569-30777D0482DC}" name="Column1531"/>
    <tableColumn id="1541" xr3:uid="{BA5A07BF-8EC2-49F9-A1CF-7747931BE277}" name="Column1532"/>
    <tableColumn id="1542" xr3:uid="{D3D98CDE-E8AC-43AC-953B-05FCAB66C63A}" name="Column1533"/>
    <tableColumn id="1543" xr3:uid="{26B0F63B-BBA7-4634-A4E7-7E14C0B9DE4B}" name="Column1534"/>
    <tableColumn id="1544" xr3:uid="{22DC804C-E56A-4623-8EC7-5DB345A928E6}" name="Column1535"/>
    <tableColumn id="1545" xr3:uid="{CCD3D5D5-BCE1-4633-812B-9D04EE838680}" name="Column1536"/>
    <tableColumn id="1546" xr3:uid="{9B0467CE-8B9A-4CAA-93BE-95C61D18049A}" name="Column1537"/>
    <tableColumn id="1547" xr3:uid="{94247013-2C6C-43C9-A0F3-B5D0C0EF7996}" name="Column1538"/>
    <tableColumn id="1548" xr3:uid="{C8B1AD87-CBAF-4295-B3DE-AEAA928FDD83}" name="Column1539"/>
    <tableColumn id="1549" xr3:uid="{A76B50F9-3A60-4D46-B09E-2E6A5F0725DE}" name="Column1540"/>
    <tableColumn id="1550" xr3:uid="{F59A2E73-50A9-4267-B3F9-3A3C8BC57375}" name="Column1541"/>
    <tableColumn id="1551" xr3:uid="{6DFAB551-731A-40BF-BC72-416686AE81B5}" name="Column1542"/>
    <tableColumn id="1552" xr3:uid="{07AA8BEF-4744-42ED-9145-7444F76ACF06}" name="Column1543"/>
    <tableColumn id="1553" xr3:uid="{76EEDE06-26C3-4B22-B325-C180DE1343F1}" name="Column1544"/>
    <tableColumn id="1554" xr3:uid="{7881F23C-7808-47B1-B724-AF964CD0FE03}" name="Column1545"/>
    <tableColumn id="1555" xr3:uid="{8623FF2E-EE87-4AEB-82E6-95861D6AB9F6}" name="Column1546"/>
    <tableColumn id="1556" xr3:uid="{4FFFB740-50CB-4C52-A494-F194AD808047}" name="Column1547"/>
    <tableColumn id="1557" xr3:uid="{40E6B6D5-8554-4E92-8312-02ADF1A71FF4}" name="Column1548"/>
    <tableColumn id="1558" xr3:uid="{7A4DC83B-C4C4-4744-AAF2-9AE6A722CCBC}" name="Column1549"/>
    <tableColumn id="1559" xr3:uid="{30012726-BE80-49D8-A000-164D874B0D18}" name="Column1550"/>
    <tableColumn id="1560" xr3:uid="{1DE4801A-24AD-46F6-98EA-C9974FF87644}" name="Column1551"/>
    <tableColumn id="1561" xr3:uid="{F98C892C-F824-4915-84F5-A287A3F58F74}" name="Column1552"/>
    <tableColumn id="1562" xr3:uid="{B06605EA-3893-4532-9595-71B01B742BE5}" name="Column1553"/>
    <tableColumn id="1563" xr3:uid="{F5CD0B06-2153-4A55-B298-1AD8E6ACAA09}" name="Column1554"/>
    <tableColumn id="1564" xr3:uid="{0401DFB2-61A4-45EC-AF9F-CACE8428416B}" name="Column1555"/>
    <tableColumn id="1565" xr3:uid="{20CF21FE-9B62-49FB-9434-0E313BAC0B1C}" name="Column1556"/>
    <tableColumn id="1566" xr3:uid="{884DF473-0D37-4830-92EB-D1814411455C}" name="Column1557"/>
    <tableColumn id="1567" xr3:uid="{01DC5D83-89F7-43B5-B105-D9EE9ECCF7EB}" name="Column1558"/>
    <tableColumn id="1568" xr3:uid="{2D4EF825-5809-4634-B785-E76235144F1F}" name="Column1559"/>
    <tableColumn id="1569" xr3:uid="{8C8CED14-DC39-4F40-A678-F4496BFE2FBD}" name="Column1560"/>
    <tableColumn id="1570" xr3:uid="{AA37F920-1BB6-4AE4-AFE8-6495CD2AD504}" name="Column1561"/>
    <tableColumn id="1571" xr3:uid="{FD3F57F9-9393-4C92-8B38-E4E0BB3BE9DB}" name="Column1562"/>
    <tableColumn id="1572" xr3:uid="{7FE95F1E-7C97-4727-84B6-76790A860234}" name="Column1563"/>
    <tableColumn id="1573" xr3:uid="{E1E97B3C-DD18-4D3C-A3B9-D617EEF96EE7}" name="Column1564"/>
    <tableColumn id="1574" xr3:uid="{3049EC8E-576F-4DD9-AF1C-0CB7D47541A2}" name="Column1565"/>
    <tableColumn id="1575" xr3:uid="{50136D6B-70AC-444A-BA7E-A69359076036}" name="Column1566"/>
    <tableColumn id="1576" xr3:uid="{686A7B2B-C73F-47B0-8631-D5080ED0B10E}" name="Column1567"/>
    <tableColumn id="1577" xr3:uid="{0E232000-0B04-47C9-94A2-A83D5A4EE433}" name="Column1568"/>
    <tableColumn id="1578" xr3:uid="{08CAF9C1-3743-4ACD-9103-F6055A78A189}" name="Column1569"/>
    <tableColumn id="1579" xr3:uid="{947CCCC6-EC1C-4121-8C00-20A98268678C}" name="Column1570"/>
    <tableColumn id="1580" xr3:uid="{1B5C81DE-35D6-408D-A993-E3B00BF2159D}" name="Column1571"/>
    <tableColumn id="1581" xr3:uid="{DC3D3A48-624B-40E6-8126-C6B44A635B66}" name="Column1572"/>
    <tableColumn id="1582" xr3:uid="{15C9A731-7819-4BC4-A195-52867212A71F}" name="Column1573"/>
    <tableColumn id="1583" xr3:uid="{6421F616-367C-447F-B2E6-650F5ABB7991}" name="Column1574"/>
    <tableColumn id="1584" xr3:uid="{CB9033B4-D80D-458D-A8DA-29B570D2BA93}" name="Column1575"/>
    <tableColumn id="1585" xr3:uid="{A0F17FF5-D796-4C79-A8DC-D0F6F55EA47F}" name="Column1576"/>
    <tableColumn id="1586" xr3:uid="{51C816BD-F660-45A9-98BE-AFF0D88B1C5A}" name="Column1577"/>
    <tableColumn id="1587" xr3:uid="{8F5AFE41-506C-41DF-8903-200976AFBD8E}" name="Column1578"/>
    <tableColumn id="1588" xr3:uid="{49CBBB26-AC85-473D-95D0-6607FA6272C7}" name="Column1579"/>
    <tableColumn id="1589" xr3:uid="{A57DE549-8F83-43EE-8E41-F8F24808AFC8}" name="Column1580"/>
    <tableColumn id="1590" xr3:uid="{A33ACDDC-7CED-48F1-81F0-AD267F42E240}" name="Column1581"/>
    <tableColumn id="1591" xr3:uid="{BD239EE0-1CDC-4934-B040-6D478C77284B}" name="Column1582"/>
    <tableColumn id="1592" xr3:uid="{BC07EDA7-27C8-4C47-A12A-5CF9DCA6CF4E}" name="Column1583"/>
    <tableColumn id="1593" xr3:uid="{DE4EF6CC-20F4-438F-A5E8-D7915B523394}" name="Column1584"/>
    <tableColumn id="1594" xr3:uid="{9327D2B2-6111-4802-9CD5-69957E05E353}" name="Column1585"/>
    <tableColumn id="1595" xr3:uid="{C93D68D3-87A9-4FEB-90B9-41F5C4350A93}" name="Column1586"/>
    <tableColumn id="1596" xr3:uid="{CB5BD984-403D-4193-AF0A-112F254243EE}" name="Column1587"/>
    <tableColumn id="1597" xr3:uid="{4E186D91-7D98-4D94-A142-CE980A7D010D}" name="Column1588"/>
    <tableColumn id="1598" xr3:uid="{289B9CDA-674C-4FE4-A5D0-AF367029B77A}" name="Column1589"/>
    <tableColumn id="1599" xr3:uid="{02EBC6EE-DA2F-4A8A-9FD9-BDBFD74E5BEC}" name="Column1590"/>
    <tableColumn id="1600" xr3:uid="{EA79682C-7465-40E7-A808-81D6A30ECA20}" name="Column1591"/>
    <tableColumn id="1601" xr3:uid="{E1893AC7-B52D-42FD-83E0-20B5F4B03A0E}" name="Column1592"/>
    <tableColumn id="1602" xr3:uid="{F34CBCB7-7D54-4BD4-80F6-5D6381B18CD8}" name="Column1593"/>
    <tableColumn id="1603" xr3:uid="{9A833D94-E78E-4464-AF0F-284099C0C553}" name="Column1594"/>
    <tableColumn id="1604" xr3:uid="{35695EF4-A389-4AA3-AE9D-D982E3CA0B56}" name="Column1595"/>
    <tableColumn id="1605" xr3:uid="{8366F7F0-BF90-4A82-9B17-98D490163C73}" name="Column1596"/>
    <tableColumn id="1606" xr3:uid="{33A75D77-FBAB-4ADD-9F8A-CC542109F952}" name="Column1597"/>
    <tableColumn id="1607" xr3:uid="{2D4A8C7C-78E6-4A6A-AE34-5221618A9662}" name="Column1598"/>
    <tableColumn id="1608" xr3:uid="{2173F494-5BA3-4C00-9BFD-3FE3497ECF8D}" name="Column1599"/>
    <tableColumn id="1609" xr3:uid="{E1604620-2DF4-4382-B11B-0AE55A65B80A}" name="Column1600"/>
    <tableColumn id="1610" xr3:uid="{9E428468-C27B-4561-ACC5-B1F104775271}" name="Column1601"/>
    <tableColumn id="1611" xr3:uid="{6EE1F4AA-5FDD-42B1-8A74-47107EC2EA07}" name="Column1602"/>
    <tableColumn id="1612" xr3:uid="{F29B3604-7408-477D-89D0-610CB76576DB}" name="Column1603"/>
    <tableColumn id="1613" xr3:uid="{71CADC4C-E0A3-4039-AB1D-7648C61FE9D3}" name="Column1604"/>
    <tableColumn id="1614" xr3:uid="{9D8AF85A-B212-42E2-A38D-70B1AD80C6D7}" name="Column1605"/>
    <tableColumn id="1615" xr3:uid="{554C090D-DE4A-48EF-8F61-EE7E9E0EB107}" name="Column1606"/>
    <tableColumn id="1616" xr3:uid="{9CA67353-09E9-4150-A7C6-226056979E32}" name="Column1607"/>
    <tableColumn id="1617" xr3:uid="{8E68175B-F58E-499C-866B-12D19EE265F3}" name="Column1608"/>
    <tableColumn id="1618" xr3:uid="{48B34C60-415A-40AF-A313-6EF2F6778D0C}" name="Column1609"/>
    <tableColumn id="1619" xr3:uid="{126C0250-DADD-4DF2-BB0A-6FB2B351BC96}" name="Column1610"/>
    <tableColumn id="1620" xr3:uid="{A4630C08-2832-4223-9288-BE0B437F4930}" name="Column1611"/>
    <tableColumn id="1621" xr3:uid="{B0BD6E3A-AA53-4A89-B379-7634976DF0D0}" name="Column1612"/>
    <tableColumn id="1622" xr3:uid="{65279BF0-7140-44D7-8B15-9D41EE3C61F6}" name="Column1613"/>
    <tableColumn id="1623" xr3:uid="{83F904A7-CA44-4E0F-A3C2-D312D5756426}" name="Column1614"/>
    <tableColumn id="1624" xr3:uid="{4985B111-6E38-49B2-9D5A-1151D929089C}" name="Column1615"/>
    <tableColumn id="1625" xr3:uid="{40719714-0540-4436-8290-150F85092D55}" name="Column1616"/>
    <tableColumn id="1626" xr3:uid="{140DE1BC-E69F-4BE4-B311-36133DB074E3}" name="Column1617"/>
    <tableColumn id="1627" xr3:uid="{2EDEBA2F-BD79-4906-BCB6-C628BFCE222F}" name="Column1618"/>
    <tableColumn id="1628" xr3:uid="{93174A86-3ED7-4541-8448-AABF73F7903F}" name="Column1619"/>
    <tableColumn id="1629" xr3:uid="{F762886E-7597-4BCA-93D2-139DC48C2DD0}" name="Column1620"/>
    <tableColumn id="1630" xr3:uid="{1263AF13-872D-4A02-8682-20CC3BCE8976}" name="Column1621"/>
    <tableColumn id="1631" xr3:uid="{DBB294D6-26CB-4FC4-81D1-E78A2155C234}" name="Column1622"/>
    <tableColumn id="1632" xr3:uid="{AA511288-D604-4658-96DB-0A9FAEB4D7A7}" name="Column1623"/>
    <tableColumn id="1633" xr3:uid="{C0A54E33-72CC-4E55-8F80-691B86D54AC0}" name="Column1624"/>
    <tableColumn id="1634" xr3:uid="{DC6A58BD-CA72-4738-9BB8-AA67790F672B}" name="Column1625"/>
    <tableColumn id="1635" xr3:uid="{986C7789-CD90-46EC-8509-4EEC9D7A864C}" name="Column1626"/>
    <tableColumn id="1636" xr3:uid="{BE395A49-6C62-48C2-B3D5-910EE0F1729F}" name="Column1627"/>
    <tableColumn id="1637" xr3:uid="{704539DB-917F-4B71-8846-608BA28B2986}" name="Column1628"/>
    <tableColumn id="1638" xr3:uid="{5CDDE852-9910-4A7A-913B-0199E1FFC802}" name="Column1629"/>
    <tableColumn id="1639" xr3:uid="{4D4A2884-39C6-4329-8080-E6ABB7C9D456}" name="Column1630"/>
    <tableColumn id="1640" xr3:uid="{45F28659-8D0C-45AF-B962-A10D6CB0AF92}" name="Column1631"/>
    <tableColumn id="1641" xr3:uid="{6439C528-D7A1-4129-8989-7C2A35AB8D1A}" name="Column1632"/>
    <tableColumn id="1642" xr3:uid="{E7ED9538-9447-4D39-AB48-E8EE19BD3629}" name="Column1633"/>
    <tableColumn id="1643" xr3:uid="{3E613087-E5EE-43AB-AB16-56CF79159411}" name="Column1634"/>
    <tableColumn id="1644" xr3:uid="{8E5A1942-4BB9-43B6-BA25-B97D4F58CC51}" name="Column1635"/>
    <tableColumn id="1645" xr3:uid="{4680A044-C8AA-4457-B085-8D391AAC3540}" name="Column1636"/>
    <tableColumn id="1646" xr3:uid="{08544D9F-A630-4859-9038-631065EFACD9}" name="Column1637"/>
    <tableColumn id="1647" xr3:uid="{5135DC25-DB83-4736-94C3-6671F1F9269F}" name="Column1638"/>
    <tableColumn id="1648" xr3:uid="{166575CC-F3D4-414E-9B44-F1CE036FC516}" name="Column1639"/>
    <tableColumn id="1649" xr3:uid="{5C623CFD-5FAF-4EE6-AFE4-216991544866}" name="Column1640"/>
    <tableColumn id="1650" xr3:uid="{528CAD4E-4C43-4D19-BF54-52A1A9E6C91E}" name="Column1641"/>
    <tableColumn id="1651" xr3:uid="{EC847AE2-C4E5-4C6F-81FD-A1AB998080D5}" name="Column1642"/>
    <tableColumn id="1652" xr3:uid="{71629011-3991-4B4F-9AF9-A02F59C39043}" name="Column1643"/>
    <tableColumn id="1653" xr3:uid="{A94B4E04-1C83-4920-8490-BCC19F5790E2}" name="Column1644"/>
    <tableColumn id="1654" xr3:uid="{41D089C2-5880-4903-A626-370D2382E906}" name="Column1645"/>
    <tableColumn id="1655" xr3:uid="{8F442B76-D72B-4C50-8C2C-3316BF65D86D}" name="Column1646"/>
    <tableColumn id="1656" xr3:uid="{FFAE8C67-9741-413A-90D9-F88E4DE11562}" name="Column1647"/>
    <tableColumn id="1657" xr3:uid="{196AC174-99B2-40E6-A7C5-8B7C7F68E21D}" name="Column1648"/>
    <tableColumn id="1658" xr3:uid="{C0247330-33A1-4B50-BAB2-FAA758E8D52D}" name="Column1649"/>
    <tableColumn id="1659" xr3:uid="{A3CECDEA-F582-4249-8785-EEE38CF7F8EA}" name="Column1650"/>
    <tableColumn id="1660" xr3:uid="{61627371-6C39-42E9-9F7B-0B831E7E7B42}" name="Column1651"/>
    <tableColumn id="1661" xr3:uid="{10943215-E708-4A01-86A3-9EA9251006FB}" name="Column1652"/>
    <tableColumn id="1662" xr3:uid="{99D57A8E-4DE7-479A-A28B-84C0E060D5A5}" name="Column1653"/>
    <tableColumn id="1663" xr3:uid="{D073CD01-C51F-4ABB-A368-5B3F4B8EC672}" name="Column1654"/>
    <tableColumn id="1664" xr3:uid="{C98C506B-00B9-4E57-91A8-EFE8CF6C3666}" name="Column1655"/>
    <tableColumn id="1665" xr3:uid="{04B7436B-7455-43E1-9D70-2D2182B049D1}" name="Column1656"/>
    <tableColumn id="1666" xr3:uid="{08996FB3-44A5-40DA-904F-152AAB56CBF7}" name="Column1657"/>
    <tableColumn id="1667" xr3:uid="{BC210F64-37A9-4AB2-AC2D-434D4F952F0D}" name="Column1658"/>
    <tableColumn id="1668" xr3:uid="{09D2FAC6-D1A8-4851-8829-29619190853C}" name="Column1659"/>
    <tableColumn id="1669" xr3:uid="{554A5941-770C-4613-897B-CEFA21B04E30}" name="Column1660"/>
    <tableColumn id="1670" xr3:uid="{C456145D-960E-43D5-9FD2-C8A36D74FA95}" name="Column1661"/>
    <tableColumn id="1671" xr3:uid="{D1D753E7-5DD3-49B8-9A24-D379895A0E39}" name="Column1662"/>
    <tableColumn id="1672" xr3:uid="{C2ECAA85-0713-4CB3-B22F-FAC7E47B8ED4}" name="Column1663"/>
    <tableColumn id="1673" xr3:uid="{39A3A33C-9DD1-4309-AFC6-5D7818A76620}" name="Column1664"/>
    <tableColumn id="1674" xr3:uid="{C1CD883F-EDA2-444F-A14C-5436B2465879}" name="Column1665"/>
    <tableColumn id="1675" xr3:uid="{20B2AC32-12F1-4AD9-8492-A60D969AD077}" name="Column1666"/>
    <tableColumn id="1676" xr3:uid="{00BD7C66-7F2C-4D53-B10B-0DDACDE0A343}" name="Column1667"/>
    <tableColumn id="1677" xr3:uid="{9783AEAB-BA7E-4A47-98A2-E711A49AAC8A}" name="Column1668"/>
    <tableColumn id="1678" xr3:uid="{BE908FC7-8E62-4892-B75A-69CE983D1720}" name="Column1669"/>
    <tableColumn id="1679" xr3:uid="{04EFF676-24C9-42F7-853F-B4A94E77714D}" name="Column1670"/>
    <tableColumn id="1680" xr3:uid="{8CBA750B-0FA8-4070-9CB2-18F44A2E96BB}" name="Column1671"/>
    <tableColumn id="1681" xr3:uid="{036E1AEC-7F08-4057-8B98-F7FB4A4695BA}" name="Column1672"/>
    <tableColumn id="1682" xr3:uid="{454ED329-8DED-4547-B9C9-4F5790049357}" name="Column1673"/>
    <tableColumn id="1683" xr3:uid="{09546F28-233F-4EF9-BDF0-4ACE12802702}" name="Column1674"/>
    <tableColumn id="1684" xr3:uid="{20C25DF9-4CC1-4E76-9CF6-0211E64019C4}" name="Column1675"/>
    <tableColumn id="1685" xr3:uid="{EA4E24C8-BE9F-410D-BD93-B881C1977C7D}" name="Column1676"/>
    <tableColumn id="1686" xr3:uid="{1B6E869D-EC6C-4970-9953-41A3BBDC6AD0}" name="Column1677"/>
    <tableColumn id="1687" xr3:uid="{B630D9BD-CE23-4D91-8898-779DB671CDFB}" name="Column1678"/>
    <tableColumn id="1688" xr3:uid="{F5BE348E-FCED-4BBD-970E-7770CB083238}" name="Column1679"/>
    <tableColumn id="1689" xr3:uid="{F5919B1F-689B-4C32-A1D2-1BF6F76F2AF7}" name="Column1680"/>
    <tableColumn id="1690" xr3:uid="{3C1FC16C-8ADA-4A4D-B987-712C2A13A90A}" name="Column1681"/>
    <tableColumn id="1691" xr3:uid="{7CCDC71B-2196-4D0F-A3AF-D92592640F5D}" name="Column1682"/>
    <tableColumn id="1692" xr3:uid="{73D7C64B-6A65-4C43-9DB1-40F8D7EC84E1}" name="Column1683"/>
    <tableColumn id="1693" xr3:uid="{EDA28E38-B114-4277-9F26-3A705D7CFBE5}" name="Column1684"/>
    <tableColumn id="1694" xr3:uid="{31C7DF67-AF77-4772-8175-F2938231D454}" name="Column1685"/>
    <tableColumn id="1695" xr3:uid="{F502335E-52EB-46CB-BF83-374DB035EA5B}" name="Column1686"/>
    <tableColumn id="1696" xr3:uid="{D19CF111-5AE3-4D6C-9BDC-C12534BCA5F3}" name="Column1687"/>
    <tableColumn id="1697" xr3:uid="{9CFE80FF-9034-4147-8145-ABD9CCC1E253}" name="Column1688"/>
    <tableColumn id="1698" xr3:uid="{00A2A6BF-A4F9-45A0-A4AB-44F1D8BE3EE1}" name="Column1689"/>
    <tableColumn id="1699" xr3:uid="{D97B6267-0D98-4934-BA28-68EFD1D0D552}" name="Column1690"/>
    <tableColumn id="1700" xr3:uid="{1AAC4D02-EA23-452E-A272-1DF8BB030795}" name="Column1691"/>
    <tableColumn id="1701" xr3:uid="{884126A6-4781-4E73-914E-5E12F7823F18}" name="Column1692"/>
    <tableColumn id="1702" xr3:uid="{AC36F0F1-E61C-41C4-B6B4-2E30EBA93C23}" name="Column1693"/>
    <tableColumn id="1703" xr3:uid="{BB76FA18-9F0E-494E-83DE-DB9D26102442}" name="Column1694"/>
    <tableColumn id="1704" xr3:uid="{27FCBB29-0977-44AD-8A35-5ACAE61C703C}" name="Column1695"/>
    <tableColumn id="1705" xr3:uid="{C0F9A946-2CA1-4E1A-9C83-00EF102CBA40}" name="Column1696"/>
    <tableColumn id="1706" xr3:uid="{CEC646D5-0A36-479B-9EE4-D49E71EA20FC}" name="Column1697"/>
    <tableColumn id="1707" xr3:uid="{B24814E8-BAE2-4535-909B-E875BD40EF3A}" name="Column1698"/>
    <tableColumn id="1708" xr3:uid="{5A477DA4-977E-4718-A197-9327E717200A}" name="Column1699"/>
    <tableColumn id="1709" xr3:uid="{D4EFA18E-0677-4CE4-8AE8-322C8925B3DC}" name="Column1700"/>
    <tableColumn id="1710" xr3:uid="{4C4939C9-A961-404D-A9D9-9478C131FE19}" name="Column1701"/>
    <tableColumn id="1711" xr3:uid="{F3F0ADD2-4D46-4733-8170-462B3817FB83}" name="Column1702"/>
    <tableColumn id="1712" xr3:uid="{761ECFE5-D8A1-433E-8001-B55769929BEA}" name="Column1703"/>
    <tableColumn id="1713" xr3:uid="{316D1CCB-C396-48D8-9D51-5E237A4A3C01}" name="Column1704"/>
    <tableColumn id="1714" xr3:uid="{E31EE76D-BFF9-46D6-8DC9-548CDCE0A20A}" name="Column1705"/>
    <tableColumn id="1715" xr3:uid="{42F01388-3217-4B50-8080-BB06CC9ACD95}" name="Column1706"/>
    <tableColumn id="1716" xr3:uid="{FBC8AE0D-5673-4533-B83D-91D4232CC967}" name="Column1707"/>
    <tableColumn id="1717" xr3:uid="{A555205C-D92D-4A37-952B-DCF2FEDEE4AD}" name="Column1708"/>
    <tableColumn id="1718" xr3:uid="{4EC2F193-E9DF-49BA-8A0B-6DFFB7EB39CD}" name="Column1709"/>
    <tableColumn id="1719" xr3:uid="{4B4E012E-C6BD-4682-B33A-F58383D6CD0D}" name="Column1710"/>
    <tableColumn id="1720" xr3:uid="{CC0CB84A-66BE-4C43-8F43-CE315CAFFABD}" name="Column1711"/>
    <tableColumn id="1721" xr3:uid="{D2E31EBF-AAF2-41BD-B8E9-74C90BEB14EC}" name="Column1712"/>
    <tableColumn id="1722" xr3:uid="{8F04D8ED-A45E-4833-B911-019E420FC8F8}" name="Column1713"/>
    <tableColumn id="1723" xr3:uid="{0FA80C28-C63E-476D-9790-FBB65C9F18AA}" name="Column1714"/>
    <tableColumn id="1724" xr3:uid="{DCC351C4-E8CE-43D1-A4E2-422A8C017050}" name="Column1715"/>
    <tableColumn id="1725" xr3:uid="{A23E2228-F70C-48AD-A271-C3F2561EA08B}" name="Column1716"/>
    <tableColumn id="1726" xr3:uid="{DD25F0A1-0BC2-41FA-A3CD-5EF16F59EF54}" name="Column1717"/>
    <tableColumn id="1727" xr3:uid="{42F4B5B7-A43E-4DE4-8CF6-EEBCDBBD2F55}" name="Column1718"/>
    <tableColumn id="1728" xr3:uid="{89344C53-33E2-4732-8A5D-E88976144748}" name="Column1719"/>
    <tableColumn id="1729" xr3:uid="{140E961F-87C2-42E3-9789-250F4F21F35C}" name="Column1720"/>
    <tableColumn id="1730" xr3:uid="{B536E8E5-C7B5-47EB-8626-985AF2F50AF7}" name="Column1721"/>
    <tableColumn id="1731" xr3:uid="{F73FF919-574D-4B3E-AD03-BAC25F4B9798}" name="Column1722"/>
    <tableColumn id="1732" xr3:uid="{A1B8A767-D271-490A-BC1F-E67AD9BE3B49}" name="Column1723"/>
    <tableColumn id="1733" xr3:uid="{69872CD1-B5B3-4D73-81FE-7C58CBDD04F4}" name="Column1724"/>
    <tableColumn id="1734" xr3:uid="{27046267-4382-4361-B034-46C2FC6AA4F1}" name="Column1725"/>
    <tableColumn id="1735" xr3:uid="{CF8A8550-F3F8-404F-A289-85C3EA435C50}" name="Column1726"/>
    <tableColumn id="1736" xr3:uid="{EF4F10B0-A372-470D-91D6-291044654398}" name="Column1727"/>
    <tableColumn id="1737" xr3:uid="{125F331B-E0F4-470D-9E50-3490D808F86C}" name="Column1728"/>
    <tableColumn id="1738" xr3:uid="{9664A61A-B6E2-418B-BACB-FBE0060B25B6}" name="Column1729"/>
    <tableColumn id="1739" xr3:uid="{AD94BBA6-5BA1-4FC9-BEA3-A21A65EAABE2}" name="Column1730"/>
    <tableColumn id="1740" xr3:uid="{D0FE20A4-7056-4C93-8A38-AC7B88A11AC5}" name="Column1731"/>
    <tableColumn id="1741" xr3:uid="{19629EF2-294E-4796-8A43-62AFE63801A4}" name="Column1732"/>
    <tableColumn id="1742" xr3:uid="{E990288E-56A3-4989-AAE5-3A8D494590EA}" name="Column1733"/>
    <tableColumn id="1743" xr3:uid="{A8DCF88F-A287-461D-8E9D-06D505A6E53E}" name="Column1734"/>
    <tableColumn id="1744" xr3:uid="{E4B6C81F-381A-47E3-803E-6DDEE11FC2B8}" name="Column1735"/>
    <tableColumn id="1745" xr3:uid="{19882151-8479-4B8D-8C86-3C0A67D7FF50}" name="Column1736"/>
    <tableColumn id="1746" xr3:uid="{289DEA85-A407-40B3-A623-5A6C71FD1E57}" name="Column1737"/>
    <tableColumn id="1747" xr3:uid="{F7EEEDD3-599C-48FB-9165-5CC7546C8C3E}" name="Column1738"/>
    <tableColumn id="1748" xr3:uid="{F8520928-3049-46E7-B615-EB5291FAB18E}" name="Column1739"/>
    <tableColumn id="1749" xr3:uid="{05BFEDBC-8BCD-4816-97F3-4344B1E2DCD0}" name="Column1740"/>
    <tableColumn id="1750" xr3:uid="{E89534A2-F200-4369-8C0C-20BB2D6EE207}" name="Column1741"/>
    <tableColumn id="1751" xr3:uid="{E23DA182-C7AE-4A6A-9792-7C3BAEE75395}" name="Column1742"/>
    <tableColumn id="1752" xr3:uid="{B980B2DC-16B0-4F20-8276-0CB60FC8270D}" name="Column1743"/>
    <tableColumn id="1753" xr3:uid="{DE3A2AAB-FB1F-4E3D-96BA-CD798CA3B919}" name="Column1744"/>
    <tableColumn id="1754" xr3:uid="{27E332D2-6804-4E72-A010-4CBAC17E910A}" name="Column1745"/>
    <tableColumn id="1755" xr3:uid="{934DCC8E-ADFE-4C02-8353-1AB4E8559C6A}" name="Column1746"/>
    <tableColumn id="1756" xr3:uid="{242FB6DF-2C3E-4770-92C0-DFC1D012C16A}" name="Column1747"/>
    <tableColumn id="1757" xr3:uid="{754078DB-9978-440B-97C4-74FD4AE4B8E3}" name="Column1748"/>
    <tableColumn id="1758" xr3:uid="{B4E44E6E-5AE6-4B57-91BB-944289A6611D}" name="Column1749"/>
    <tableColumn id="1759" xr3:uid="{4ABD8660-C528-47A2-81D3-DE18630AFFB9}" name="Column1750"/>
    <tableColumn id="1760" xr3:uid="{DFF9595B-D643-4750-AC50-E1A571490486}" name="Column1751"/>
    <tableColumn id="1761" xr3:uid="{BCC9116C-2B60-4DDE-8745-90217B32CE02}" name="Column1752"/>
    <tableColumn id="1762" xr3:uid="{E4F7A08A-F543-4A8B-ADCC-EFB19A05FA9F}" name="Column1753"/>
    <tableColumn id="1763" xr3:uid="{C3CC2434-D435-42B4-8D2E-3E0011414985}" name="Column1754"/>
    <tableColumn id="1764" xr3:uid="{0E8DE8EF-69DB-4023-AC40-67CFCDF19CD1}" name="Column1755"/>
    <tableColumn id="1765" xr3:uid="{3F8809F2-B779-425F-9819-78CACBA40160}" name="Column1756"/>
    <tableColumn id="1766" xr3:uid="{64EC4012-13F8-4BE1-ADB6-9305DE99122E}" name="Column1757"/>
    <tableColumn id="1767" xr3:uid="{B31D00E9-67BF-43DB-AC85-87F2AACB1D77}" name="Column1758"/>
    <tableColumn id="1768" xr3:uid="{0AE53A0F-AC4A-4587-962A-F407BEB2390A}" name="Column1759"/>
    <tableColumn id="1769" xr3:uid="{021972E3-7A18-41AE-9740-569BEE246ED9}" name="Column1760"/>
    <tableColumn id="1770" xr3:uid="{39A9B32E-64D0-43B1-A9D9-9D2F71F9089F}" name="Column1761"/>
    <tableColumn id="1771" xr3:uid="{F4555465-5520-4A07-BBEE-0225C74547A9}" name="Column1762"/>
    <tableColumn id="1772" xr3:uid="{26B47E85-A0DE-4ACE-A857-ACC4F896619A}" name="Column1763"/>
    <tableColumn id="1773" xr3:uid="{A9D3297C-3064-41BB-ADA7-406A70119D4F}" name="Column1764"/>
    <tableColumn id="1774" xr3:uid="{DAC6E385-9D53-43B9-96F5-264423ACE6B4}" name="Column1765"/>
    <tableColumn id="1775" xr3:uid="{ACD35222-E111-45FD-9145-AB2962584BBA}" name="Column1766"/>
    <tableColumn id="1776" xr3:uid="{9792B257-F389-480E-AE6F-EDE8F7B5F192}" name="Column1767"/>
    <tableColumn id="1777" xr3:uid="{089F5D48-04FC-46C9-AA9F-44E2FB7CA11D}" name="Column1768"/>
    <tableColumn id="1778" xr3:uid="{45C889CA-3267-4AE1-9463-99C4891844E0}" name="Column1769"/>
    <tableColumn id="1779" xr3:uid="{C20A3513-7ADA-428D-8BB3-963E9A70F13E}" name="Column1770"/>
    <tableColumn id="1780" xr3:uid="{E2CF825F-CB10-4588-A8BC-DC94F406652B}" name="Column1771"/>
    <tableColumn id="1781" xr3:uid="{9AF391B9-BC41-46B8-B5B5-35DAF8C5408C}" name="Column1772"/>
    <tableColumn id="1782" xr3:uid="{CD827952-89DD-4CBE-B1F2-A587079C558D}" name="Column1773"/>
    <tableColumn id="1783" xr3:uid="{C0A246A1-E3F2-4603-A9EE-9E8ACD25D153}" name="Column1774"/>
    <tableColumn id="1784" xr3:uid="{598C0633-EC35-48D1-A9F0-4F7B09242880}" name="Column1775"/>
    <tableColumn id="1785" xr3:uid="{CCAC9DAE-6E76-4A05-8BF5-ADF3C76D8517}" name="Column1776"/>
    <tableColumn id="1786" xr3:uid="{68787159-090F-481B-9534-D86098234F04}" name="Column1777"/>
    <tableColumn id="1787" xr3:uid="{5015F894-EDBA-4189-9788-A46F0D57C493}" name="Column1778"/>
    <tableColumn id="1788" xr3:uid="{55AF1DD7-D6E8-4AFB-AEC7-EA9BCC4C997A}" name="Column1779"/>
    <tableColumn id="1789" xr3:uid="{04860F37-861B-48BC-AB51-054813C7B29B}" name="Column1780"/>
    <tableColumn id="1790" xr3:uid="{9B46A5E2-F50B-4009-B40B-3361A1355132}" name="Column1781"/>
    <tableColumn id="1791" xr3:uid="{34C92FA5-4244-467E-A03D-DE5F52E337CA}" name="Column1782"/>
    <tableColumn id="1792" xr3:uid="{94C9E370-0839-4A7D-9052-70163BD69526}" name="Column1783"/>
    <tableColumn id="1793" xr3:uid="{3EBBE6A5-11F9-40AE-A923-FDA7D5133DE2}" name="Column1784"/>
    <tableColumn id="1794" xr3:uid="{59B42009-1E4D-4FC3-9E53-0DEBAE2E74A6}" name="Column1785"/>
    <tableColumn id="1795" xr3:uid="{C2FD881E-7F8E-45DC-8EEB-8B650C499063}" name="Column1786"/>
    <tableColumn id="1796" xr3:uid="{2EE69B50-F01A-4323-B6C3-1466B615ACD4}" name="Column1787"/>
    <tableColumn id="1797" xr3:uid="{169087C1-C310-49C7-9328-C5C6DCC06506}" name="Column1788"/>
    <tableColumn id="1798" xr3:uid="{7B0316F1-C94E-4FBC-B503-999C76D87D1E}" name="Column1789"/>
    <tableColumn id="1799" xr3:uid="{7EC0A0C8-F841-4110-ACE1-03CD2E6A9594}" name="Column1790"/>
    <tableColumn id="1800" xr3:uid="{13245F4E-8429-419A-BA5C-4DF17C8E8404}" name="Column1791"/>
    <tableColumn id="1801" xr3:uid="{CA32C202-3A55-4645-868B-9489F2897DAE}" name="Column1792"/>
    <tableColumn id="1802" xr3:uid="{99C1DD8A-34ED-4092-B1F1-CC6A4A18AAF2}" name="Column1793"/>
    <tableColumn id="1803" xr3:uid="{CA88E3B7-438E-4E7B-A150-2B2C41FE2087}" name="Column1794"/>
    <tableColumn id="1804" xr3:uid="{A0FF7846-FF6B-4DE3-9640-4D243B25731D}" name="Column1795"/>
    <tableColumn id="1805" xr3:uid="{613EAC2D-0C22-4512-8E1E-79525178727E}" name="Column1796"/>
    <tableColumn id="1806" xr3:uid="{52896938-4D9A-4DFB-ACBE-C0C4D6A2E4D6}" name="Column1797"/>
    <tableColumn id="1807" xr3:uid="{DDA42B0E-5777-4933-A19F-E165DEB02402}" name="Column1798"/>
    <tableColumn id="1808" xr3:uid="{296169EF-841E-4F46-8C1D-EF9EB3A6F9C3}" name="Column1799"/>
    <tableColumn id="1809" xr3:uid="{4B834120-B95B-4485-A2E6-FCC63837E925}" name="Column1800"/>
    <tableColumn id="1810" xr3:uid="{696753EC-0C1D-4F47-A06F-839E62974C6A}" name="Column1801"/>
    <tableColumn id="1811" xr3:uid="{E931DAD8-7920-41F0-959F-9B9EBB713724}" name="Column1802"/>
    <tableColumn id="1812" xr3:uid="{4EEB71FA-F341-426F-87BF-B2FB82033096}" name="Column1803"/>
    <tableColumn id="1813" xr3:uid="{62AD1A61-EE54-4555-A79F-708E0DCA1D4A}" name="Column1804"/>
    <tableColumn id="1814" xr3:uid="{4965CDDF-912E-4CC2-8CDC-ED1230A10929}" name="Column1805"/>
    <tableColumn id="1815" xr3:uid="{A3CAE7C2-C130-4D5A-8BB0-1D411D70AC01}" name="Column1806"/>
    <tableColumn id="1816" xr3:uid="{602E3977-3CB1-42D8-9550-AAE4A141A1CF}" name="Column1807"/>
    <tableColumn id="1817" xr3:uid="{617517DD-C09E-469B-A9A5-450143383164}" name="Column1808"/>
    <tableColumn id="1818" xr3:uid="{C28EB833-43D8-4011-9B4F-ADC0A6B09BCE}" name="Column1809"/>
    <tableColumn id="1819" xr3:uid="{E4E783ED-423E-46E0-B07F-8DB0FA8CB333}" name="Column1810"/>
    <tableColumn id="1820" xr3:uid="{5C16DA13-EA16-4EDE-94E8-78E23F3625C9}" name="Column1811"/>
    <tableColumn id="1821" xr3:uid="{EDAA74A4-4929-4764-A0DD-839B7B4EC028}" name="Column1812"/>
    <tableColumn id="1822" xr3:uid="{CD7D9675-7CB8-4FB8-9F2C-82E3D1AD0D21}" name="Column1813"/>
    <tableColumn id="1823" xr3:uid="{2051BD4B-C3C6-4009-BF8E-D07E0C124DF2}" name="Column1814"/>
    <tableColumn id="1824" xr3:uid="{713F7AF2-24AC-4692-895C-6097F546E88E}" name="Column1815"/>
    <tableColumn id="1825" xr3:uid="{F3ED36C7-932D-4257-A906-B76C6106A561}" name="Column1816"/>
    <tableColumn id="1826" xr3:uid="{16E920B0-0C0B-4DAA-B741-CB446B497623}" name="Column1817"/>
    <tableColumn id="1827" xr3:uid="{F4D10D3B-502A-471B-A997-C56AF145DF10}" name="Column1818"/>
    <tableColumn id="1828" xr3:uid="{4F6F821E-93A6-4FB0-9170-D90908A6AC19}" name="Column1819"/>
    <tableColumn id="1829" xr3:uid="{BA4089B7-68BF-41BF-9E56-3AB760DBB477}" name="Column1820"/>
    <tableColumn id="1830" xr3:uid="{9A936540-19C4-450E-BEA5-D850F3A2F326}" name="Column1821"/>
    <tableColumn id="1831" xr3:uid="{FB0A1BBE-F204-4321-AFD6-F63E8F9E4AE6}" name="Column1822"/>
    <tableColumn id="1832" xr3:uid="{12243C85-D4F4-4F26-8DB9-79DD0599EA90}" name="Column1823"/>
    <tableColumn id="1833" xr3:uid="{98359E4A-C088-48BD-BC3A-92875CFFCDD3}" name="Column1824"/>
    <tableColumn id="1834" xr3:uid="{859C73A1-48D5-41AB-98AE-1BFBB12E9704}" name="Column1825"/>
    <tableColumn id="1835" xr3:uid="{8AE4EC7F-91F4-410A-80B9-719D3672917C}" name="Column1826"/>
    <tableColumn id="1836" xr3:uid="{D4DE7566-E635-452B-990F-67B7DA411D21}" name="Column1827"/>
    <tableColumn id="1837" xr3:uid="{D55A27EB-355B-4101-B4C2-419AEE50275B}" name="Column1828"/>
    <tableColumn id="1838" xr3:uid="{C3797AAE-B02F-44E5-94F8-2E04FCC38076}" name="Column1829"/>
    <tableColumn id="1839" xr3:uid="{38322EC3-4D0C-4DF5-97A0-284EAE8F1CD7}" name="Column1830"/>
    <tableColumn id="1840" xr3:uid="{9F09D63B-897A-4C28-A0E0-0A59AA4BE848}" name="Column1831"/>
    <tableColumn id="1841" xr3:uid="{3E4F7AA3-9C5B-4A03-9128-4FCE23CCFA69}" name="Column1832"/>
    <tableColumn id="1842" xr3:uid="{F7C59DE7-63DF-4BE9-BBA6-97AED7C0164E}" name="Column1833"/>
    <tableColumn id="1843" xr3:uid="{95944739-53FA-4B9A-B0B1-73A4EC90EA32}" name="Column1834"/>
    <tableColumn id="1844" xr3:uid="{CB56CBC4-BF3A-47E6-B986-90C3499D076C}" name="Column1835"/>
    <tableColumn id="1845" xr3:uid="{16656B62-8C4E-4B28-9354-48C1F778D246}" name="Column1836"/>
    <tableColumn id="1846" xr3:uid="{336BD869-DBCC-4DEE-9B93-627F86D67197}" name="Column1837"/>
    <tableColumn id="1847" xr3:uid="{184D1D52-D043-4734-AD3A-97689982FE47}" name="Column1838"/>
    <tableColumn id="1848" xr3:uid="{E7D2B1FF-B421-4F7D-BF0F-8B89F62A72F0}" name="Column1839"/>
    <tableColumn id="1849" xr3:uid="{4F81FFF8-9409-4098-836C-1141B4775BD6}" name="Column1840"/>
    <tableColumn id="1850" xr3:uid="{F8F2D865-61C1-4EBA-9BCA-5992DA725846}" name="Column1841"/>
    <tableColumn id="1851" xr3:uid="{013E3525-E66A-4E64-92B2-3B1525D624AB}" name="Column1842"/>
    <tableColumn id="1852" xr3:uid="{44D9019F-0E09-4896-9CFD-5DD4F64952C8}" name="Column1843"/>
    <tableColumn id="1853" xr3:uid="{53525BC8-4B94-446D-9491-80E27073C716}" name="Column1844"/>
    <tableColumn id="1854" xr3:uid="{2037C3ED-1C3C-4B2E-B056-8179AA2B0528}" name="Column1845"/>
    <tableColumn id="1855" xr3:uid="{543911B5-79FF-4835-A261-4E66AE5B8205}" name="Column1846"/>
    <tableColumn id="1856" xr3:uid="{07B0C6AF-BB79-44C7-97F9-4099CAEDCBBB}" name="Column1847"/>
    <tableColumn id="1857" xr3:uid="{BA0B4AF7-20FB-4FEE-8284-F30AC1709F6C}" name="Column1848"/>
    <tableColumn id="1858" xr3:uid="{23F5EA6E-A1CC-4DE5-9D09-5391B450D9E9}" name="Column1849"/>
    <tableColumn id="1859" xr3:uid="{E8FADFE9-6E94-4FAC-A4C7-9AFE49FF93F3}" name="Column1850"/>
    <tableColumn id="1860" xr3:uid="{C4071BBE-5D45-4176-BA5D-62073219CDE0}" name="Column1851"/>
    <tableColumn id="1861" xr3:uid="{8FEFAE67-61F8-4242-B0B0-C14BE9112CD1}" name="Column1852"/>
    <tableColumn id="1862" xr3:uid="{D3264EE7-FEF6-4E08-8382-F10A3DDC0B08}" name="Column1853"/>
    <tableColumn id="1863" xr3:uid="{F36602A7-AC60-45BA-8494-7EEDAFDE1C54}" name="Column1854"/>
    <tableColumn id="1864" xr3:uid="{0CF6F8C8-EA5B-45BF-BE69-631A97E11D53}" name="Column1855"/>
    <tableColumn id="1865" xr3:uid="{33C9A74A-87A0-4281-B6B8-D74F8E4EAEE2}" name="Column1856"/>
    <tableColumn id="1866" xr3:uid="{C1735D4C-E896-48DD-97DE-270E27CFB7C6}" name="Column1857"/>
    <tableColumn id="1867" xr3:uid="{26EB1954-6B52-4076-9FB1-88566842068F}" name="Column1858"/>
    <tableColumn id="1868" xr3:uid="{E2CAA8EB-8803-46A7-A6C5-71CF600EE874}" name="Column1859"/>
    <tableColumn id="1869" xr3:uid="{ACDCB8B5-2947-49E8-818F-5AFA461A4483}" name="Column1860"/>
    <tableColumn id="1870" xr3:uid="{B831AF08-289B-4CAF-A5B9-EC060E88403D}" name="Column1861"/>
    <tableColumn id="1871" xr3:uid="{909E0612-BE3C-4025-8C7C-3482BC0A18A1}" name="Column1862"/>
    <tableColumn id="1872" xr3:uid="{2285C1CE-FBF3-494F-824B-DAF4841133D7}" name="Column1863"/>
    <tableColumn id="1873" xr3:uid="{995F3E9E-DA55-44CC-BC9A-800B71DF49D9}" name="Column1864"/>
    <tableColumn id="1874" xr3:uid="{7AA358F9-1DCB-4774-A265-31400A28591F}" name="Column1865"/>
    <tableColumn id="1875" xr3:uid="{E8F8430A-EF5F-44F0-BDC9-FEDCD4AE4389}" name="Column1866"/>
    <tableColumn id="1876" xr3:uid="{0C2267BF-7314-4834-890D-81BB3DC7C94E}" name="Column1867"/>
    <tableColumn id="1877" xr3:uid="{E715241B-E67D-439A-B019-6D3A869B2561}" name="Column1868"/>
    <tableColumn id="1878" xr3:uid="{8F9E7844-1C81-4FFA-BBB5-39A17DD83364}" name="Column1869"/>
    <tableColumn id="1879" xr3:uid="{E0B05255-A3F3-437C-8E85-2A2D7682609A}" name="Column1870"/>
    <tableColumn id="1880" xr3:uid="{D1F098FC-B950-403D-B7FB-5EAD69BF7985}" name="Column1871"/>
    <tableColumn id="1881" xr3:uid="{6A5B84BE-7DA0-427C-BF59-169E9D359A09}" name="Column1872"/>
    <tableColumn id="1882" xr3:uid="{1EA61B46-9B50-40A4-B2C5-C8E34658DDA9}" name="Column1873"/>
    <tableColumn id="1883" xr3:uid="{2A146788-7166-4722-B21F-E21FD7533E64}" name="Column1874"/>
    <tableColumn id="1884" xr3:uid="{B92B723E-6081-4D6C-9667-A6B96B5EF60D}" name="Column1875"/>
    <tableColumn id="1885" xr3:uid="{02C55E40-5215-46CA-8145-69D681E52F25}" name="Column1876"/>
    <tableColumn id="1886" xr3:uid="{E54DAFFC-6AD5-43CD-8FD5-B09D9F7DEBDF}" name="Column1877"/>
    <tableColumn id="1887" xr3:uid="{3F3C1230-AA00-4A94-9BD1-4AEE2AA2F3A0}" name="Column1878"/>
    <tableColumn id="1888" xr3:uid="{95CCDCD8-D10E-467D-A070-BF6DCB38B564}" name="Column1879"/>
    <tableColumn id="1889" xr3:uid="{274B7BD6-B0C6-4BA0-9C0E-CDD5C8BEBDDE}" name="Column1880"/>
    <tableColumn id="1890" xr3:uid="{B9A81CDA-02FD-4100-958A-534594B3212E}" name="Column1881"/>
    <tableColumn id="1891" xr3:uid="{A66895D0-F2C6-4F76-A2F4-79549A8DD512}" name="Column1882"/>
    <tableColumn id="1892" xr3:uid="{5A079CEA-18C3-455E-A665-F2BA7E87972E}" name="Column1883"/>
    <tableColumn id="1893" xr3:uid="{ACDE7821-7359-4341-B48D-30AF81F738F2}" name="Column1884"/>
    <tableColumn id="1894" xr3:uid="{B12EF7B2-EF9B-4F75-88E8-1179D23A232B}" name="Column1885"/>
    <tableColumn id="1895" xr3:uid="{8B56D72C-BC96-4656-980D-66CC7E7D1954}" name="Column1886"/>
    <tableColumn id="1896" xr3:uid="{B837C52F-0C74-46FF-874C-22AEE76FBA00}" name="Column1887"/>
    <tableColumn id="1897" xr3:uid="{E0CD6D21-8166-46B5-B20B-BDD21B197ADD}" name="Column1888"/>
    <tableColumn id="1898" xr3:uid="{C8CFE8EF-BEC7-4EE6-82B1-A25BC1635F32}" name="Column1889"/>
    <tableColumn id="1899" xr3:uid="{F4D32853-D0D9-42EC-BF60-D2DC76C421DB}" name="Column1890"/>
    <tableColumn id="1900" xr3:uid="{BE4937EA-6DB1-4CB3-8549-A18DD0DAA2BC}" name="Column1891"/>
    <tableColumn id="1901" xr3:uid="{7E10C0B0-3B30-4A49-9B5B-24657E560708}" name="Column1892"/>
    <tableColumn id="1902" xr3:uid="{C3A3896F-7653-44A8-9043-B9603DFCAD16}" name="Column1893"/>
    <tableColumn id="1903" xr3:uid="{0BE2F151-4E96-43C1-91C2-9C9382A228D1}" name="Column1894"/>
    <tableColumn id="1904" xr3:uid="{B36C175D-A676-4470-829F-A46F758877A2}" name="Column1895"/>
    <tableColumn id="1905" xr3:uid="{1F46125B-240A-427E-BBFA-4A96D5D844F3}" name="Column1896"/>
    <tableColumn id="1906" xr3:uid="{A2050E2F-6F8E-4AE8-B2C0-BB709A294F5D}" name="Column1897"/>
    <tableColumn id="1907" xr3:uid="{41C4BA09-E2EC-4EFE-92EF-50273B2A744C}" name="Column1898"/>
    <tableColumn id="1908" xr3:uid="{C8B30BB9-EB88-4BAA-A831-A0B3DBBAF493}" name="Column1899"/>
    <tableColumn id="1909" xr3:uid="{3F15D6BD-F32B-4902-88B9-5D40ABE39E1F}" name="Column1900"/>
    <tableColumn id="1910" xr3:uid="{3383D73B-678D-4BC3-807A-03F8BFB677AC}" name="Column1901"/>
    <tableColumn id="1911" xr3:uid="{008EF780-0870-443A-B627-3DB54083370F}" name="Column1902"/>
    <tableColumn id="1912" xr3:uid="{03416808-1D31-4F69-B8C5-B636581460C3}" name="Column1903"/>
    <tableColumn id="1913" xr3:uid="{D139C41E-E1CF-4144-8829-7916B54FE86E}" name="Column1904"/>
    <tableColumn id="1914" xr3:uid="{CC85ED24-335F-482B-9238-86077CBFA5C4}" name="Column1905"/>
    <tableColumn id="1915" xr3:uid="{54AFF6EA-44BD-4B93-8D79-065F22C69FCD}" name="Column1906"/>
    <tableColumn id="1916" xr3:uid="{3E702C67-04D8-4864-B646-2B9AF696C77B}" name="Column1907"/>
    <tableColumn id="1917" xr3:uid="{7F70A58B-8B02-4EE3-9EAD-1DCDD5E6B46D}" name="Column1908"/>
    <tableColumn id="1918" xr3:uid="{4160F92F-9371-477D-85D7-99F7517BE672}" name="Column1909"/>
    <tableColumn id="1919" xr3:uid="{27454639-A2C1-493C-9699-B599997F3D14}" name="Column1910"/>
    <tableColumn id="1920" xr3:uid="{D8506CB8-544B-4159-AA35-D60AFEE60A46}" name="Column1911"/>
    <tableColumn id="1921" xr3:uid="{38D4454B-2ACA-41AC-87B3-ED1FE4890026}" name="Column1912"/>
    <tableColumn id="1922" xr3:uid="{C9B4933F-F29B-4CFD-8123-A9734F5A9169}" name="Column1913"/>
    <tableColumn id="1923" xr3:uid="{31873D2E-3889-49A0-8089-72238CA46A00}" name="Column1914"/>
    <tableColumn id="1924" xr3:uid="{CAC7536C-3166-4225-B797-94BDD48320CC}" name="Column1915"/>
    <tableColumn id="1925" xr3:uid="{9D7C8AF0-E8D1-4132-8A4F-065603EDC7D9}" name="Column1916"/>
    <tableColumn id="1926" xr3:uid="{65C131D0-281D-4918-81B7-886F7D7240B8}" name="Column1917"/>
    <tableColumn id="1927" xr3:uid="{C11348C4-A561-4AFD-8862-0E07DE4FB524}" name="Column1918"/>
    <tableColumn id="1928" xr3:uid="{F0C2C555-E1E7-458A-B142-CC5D56CF8C8C}" name="Column1919"/>
    <tableColumn id="1929" xr3:uid="{216EBA57-7257-4CA0-995F-8047D7D9E422}" name="Column1920"/>
    <tableColumn id="1930" xr3:uid="{8C2130ED-4F55-4D73-B09C-4FA938205985}" name="Column1921"/>
    <tableColumn id="1931" xr3:uid="{67C49B2E-339D-4A6C-B8AD-FE85F5AA6A63}" name="Column1922"/>
    <tableColumn id="1932" xr3:uid="{737CA5FD-3330-4644-8E96-C12DACBB2F2E}" name="Column1923"/>
    <tableColumn id="1933" xr3:uid="{9A28B3BB-8D29-49D3-A7D4-0475A772B95A}" name="Column1924"/>
    <tableColumn id="1934" xr3:uid="{2AFE4A4A-D469-459A-9CA9-3A50B64107C6}" name="Column1925"/>
    <tableColumn id="1935" xr3:uid="{AF06C4B6-8BEE-48D0-A75D-1EA1664B6756}" name="Column1926"/>
    <tableColumn id="1936" xr3:uid="{DCAD0BEC-F643-40B4-BD24-58780DA5D4D5}" name="Column1927"/>
    <tableColumn id="1937" xr3:uid="{330A1406-939D-4935-96C8-8B6440137516}" name="Column1928"/>
    <tableColumn id="1938" xr3:uid="{1B99318A-3AE1-4FDE-88CA-3F7FE0CD1F24}" name="Column1929"/>
    <tableColumn id="1939" xr3:uid="{CC1CF343-AFF0-40A3-9AB4-2748BDB4CFD3}" name="Column1930"/>
    <tableColumn id="1940" xr3:uid="{B202F8A6-F2F7-4A0A-8E8E-8FF3F1CE6FDE}" name="Column1931"/>
    <tableColumn id="1941" xr3:uid="{100DF189-6162-4355-B4DD-90CC7A65998B}" name="Column1932"/>
    <tableColumn id="1942" xr3:uid="{D88057F5-73A3-4618-B7C7-B7076F189C13}" name="Column1933"/>
    <tableColumn id="1943" xr3:uid="{64FAD675-3454-4EE2-BDF5-48D556E06971}" name="Column1934"/>
    <tableColumn id="1944" xr3:uid="{4748C430-5290-486F-A4B8-833F7241D843}" name="Column1935"/>
    <tableColumn id="1945" xr3:uid="{0D9CFF58-4CF6-40F2-A262-99BBD152D3FD}" name="Column1936"/>
    <tableColumn id="1946" xr3:uid="{CFF34049-41B2-4A28-B2A7-19AEAD4885E2}" name="Column1937"/>
    <tableColumn id="1947" xr3:uid="{CD243C6F-FCAD-496C-84AE-20FA64EDDE4A}" name="Column1938"/>
    <tableColumn id="1948" xr3:uid="{6EDD22A6-EDC6-43CF-A63F-7CCB1BA8EFA8}" name="Column1939"/>
    <tableColumn id="1949" xr3:uid="{F5247E32-4CBE-4BA3-97EE-3190D6B96CED}" name="Column1940"/>
    <tableColumn id="1950" xr3:uid="{AADFE6A0-97FE-4F5E-B051-DB33CF62EAC3}" name="Column1941"/>
    <tableColumn id="1951" xr3:uid="{934CD433-02D9-4D71-93E0-12DE439D51F3}" name="Column1942"/>
    <tableColumn id="1952" xr3:uid="{4C94A65D-ECDC-4505-B086-DC14E6735BD5}" name="Column1943"/>
    <tableColumn id="1953" xr3:uid="{AE8C4FAD-C86B-4BE3-850F-101F45DFD526}" name="Column1944"/>
    <tableColumn id="1954" xr3:uid="{5B573902-C230-4531-874E-D9AA178DAE0B}" name="Column1945"/>
    <tableColumn id="1955" xr3:uid="{BC0BFC0E-0B97-444D-BE80-B5FCC3001D26}" name="Column1946"/>
    <tableColumn id="1956" xr3:uid="{9E00706D-1D52-4C16-8FB3-79E7272BF07C}" name="Column1947"/>
    <tableColumn id="1957" xr3:uid="{DF06CA5C-0F80-4283-B761-02AA43425D36}" name="Column1948"/>
    <tableColumn id="1958" xr3:uid="{6014A4AD-F0B8-4624-BDE7-F53532434CF5}" name="Column1949"/>
    <tableColumn id="1959" xr3:uid="{CFFC9B55-7080-433E-8856-26016EDDA36C}" name="Column1950"/>
    <tableColumn id="1960" xr3:uid="{EBAF994B-AAC0-4D3B-9D53-2C9497FE3905}" name="Column1951"/>
    <tableColumn id="1961" xr3:uid="{A94787BF-B316-49FA-91F7-18C31152DD47}" name="Column1952"/>
    <tableColumn id="1962" xr3:uid="{C162B2C1-2EBA-4FE7-AC9A-83C4BFB49FB1}" name="Column1953"/>
    <tableColumn id="1963" xr3:uid="{42EBB7B9-10B3-4EF8-AC9A-5652BBB13F1E}" name="Column1954"/>
    <tableColumn id="1964" xr3:uid="{4288409F-838B-4BE3-9130-5D2FC5D21100}" name="Column1955"/>
    <tableColumn id="1965" xr3:uid="{573D8304-3315-4630-9C17-5E5768C1EAA7}" name="Column1956"/>
    <tableColumn id="1966" xr3:uid="{7E4FAB84-7C03-4930-A9EF-7750D0A866B2}" name="Column1957"/>
    <tableColumn id="1967" xr3:uid="{6DFEB1E2-AD59-4EEC-A47A-6312A7211E46}" name="Column1958"/>
    <tableColumn id="1968" xr3:uid="{DF3CB0B1-154A-4627-86F6-A0FFBA77CD53}" name="Column1959"/>
    <tableColumn id="1969" xr3:uid="{9C02F0E7-A432-43B2-8B00-C1157027A038}" name="Column1960"/>
    <tableColumn id="1970" xr3:uid="{8F43B10B-3DE1-4DAF-B23A-B76DFADBBE55}" name="Column1961"/>
    <tableColumn id="1971" xr3:uid="{1BCD663B-1DCE-4249-841D-EBEC98976CA7}" name="Column1962"/>
    <tableColumn id="1972" xr3:uid="{BAC6D0A5-B158-4B07-9433-B20F07A5A80D}" name="Column1963"/>
    <tableColumn id="1973" xr3:uid="{952D7FB7-9F98-431F-8C53-A8F44541CD46}" name="Column1964"/>
    <tableColumn id="1974" xr3:uid="{7170FDFD-D2D6-4A06-B736-A473DE808AD8}" name="Column1965"/>
    <tableColumn id="1975" xr3:uid="{3F9007B4-DDBE-460A-ABF9-64AB9DAD34FB}" name="Column1966"/>
    <tableColumn id="1976" xr3:uid="{08094200-749F-42C8-8F0C-FAE7966A1E13}" name="Column1967"/>
    <tableColumn id="1977" xr3:uid="{074D6909-0253-4672-B44D-D25E0AF90B84}" name="Column1968"/>
    <tableColumn id="1978" xr3:uid="{A40D2471-F37D-4539-9E7D-4BC9E7D0CF5E}" name="Column1969"/>
    <tableColumn id="1979" xr3:uid="{8D5B7574-7334-4A49-BB76-4C86BB31CFF9}" name="Column1970"/>
    <tableColumn id="1980" xr3:uid="{E8D3C82E-B286-4087-8370-2C1BA4EE5270}" name="Column1971"/>
    <tableColumn id="1981" xr3:uid="{CCE3088F-2CCB-45AC-B3AB-6D6D03A23AD6}" name="Column1972"/>
    <tableColumn id="1982" xr3:uid="{5F205091-FFA6-4122-B10A-58E7509AEED3}" name="Column1973"/>
    <tableColumn id="1983" xr3:uid="{F59F3D6C-C614-422A-BAED-C81589B60F5D}" name="Column1974"/>
    <tableColumn id="1984" xr3:uid="{84629773-3C6E-4E2F-BC8B-B2B51DBCA195}" name="Column1975"/>
    <tableColumn id="1985" xr3:uid="{821A93B7-969B-4378-A241-2DBCE09D671D}" name="Column1976"/>
    <tableColumn id="1986" xr3:uid="{46FA0CCE-B266-48E6-9237-80BCD00E9B7F}" name="Column1977"/>
    <tableColumn id="1987" xr3:uid="{0B8ED20A-E733-43AD-853C-152123A1B524}" name="Column1978"/>
    <tableColumn id="1988" xr3:uid="{C6A3D25B-7D8B-466D-9F39-B24C3812CF93}" name="Column1979"/>
    <tableColumn id="1989" xr3:uid="{6204F031-F97C-4409-AC8C-13BE45A30AFE}" name="Column1980"/>
    <tableColumn id="1990" xr3:uid="{EDA8C34A-53B7-43EB-AA4C-BC0BD16BE845}" name="Column1981"/>
    <tableColumn id="1991" xr3:uid="{358B744C-AD9E-43B2-B56B-D003784A77BC}" name="Column1982"/>
    <tableColumn id="1992" xr3:uid="{7BC66F7C-28A6-4ADF-8C06-C739853AD37F}" name="Column1983"/>
    <tableColumn id="1993" xr3:uid="{995C50E7-E293-4AE0-9989-C56E84250F1C}" name="Column1984"/>
    <tableColumn id="1994" xr3:uid="{70D83DB4-0C41-4582-ACFE-29031A91DE46}" name="Column1985"/>
    <tableColumn id="1995" xr3:uid="{08257DC9-159E-4D09-B832-EC318884B91F}" name="Column1986"/>
    <tableColumn id="1996" xr3:uid="{7113869C-D817-43B2-AAD2-C0207E55590D}" name="Column1987"/>
    <tableColumn id="1997" xr3:uid="{406546E7-6EF8-41EF-951B-9ADA5534011E}" name="Column1988"/>
    <tableColumn id="1998" xr3:uid="{3A94FB6B-330E-4B9D-898E-A63530757AB6}" name="Column1989"/>
    <tableColumn id="1999" xr3:uid="{2C6AEBB4-C0DF-414C-B798-8F9DE269EE66}" name="Column1990"/>
    <tableColumn id="2000" xr3:uid="{19B95CC9-A742-4C3F-B42F-53F00F66D77A}" name="Column1991"/>
    <tableColumn id="2001" xr3:uid="{DBCB9936-EF8B-4D4D-913E-52AAD6F68F47}" name="Column1992"/>
    <tableColumn id="2002" xr3:uid="{B85B2716-95C5-42D3-88CD-EE5F0F0039EB}" name="Column1993"/>
    <tableColumn id="2003" xr3:uid="{A8577681-0B3C-495A-9E43-11F064F36F1A}" name="Column1994"/>
    <tableColumn id="2004" xr3:uid="{BFBAAE38-890E-4A38-8F42-123C361CB6C6}" name="Column1995"/>
    <tableColumn id="2005" xr3:uid="{9DF04CC7-F8F2-4C65-8A8F-3487C3C45FCA}" name="Column1996"/>
    <tableColumn id="2006" xr3:uid="{2AE591C3-8E87-44DE-8256-993DFAD5E472}" name="Column1997"/>
    <tableColumn id="2007" xr3:uid="{2C6B770E-C7DE-40C3-A77B-A3E36F37E4CE}" name="Column1998"/>
    <tableColumn id="2008" xr3:uid="{66A7CC15-4ECB-4564-9542-EAABD264E0F3}" name="Column1999"/>
    <tableColumn id="2009" xr3:uid="{5DBC9510-BA8F-4AA8-B86A-0D090F0770E5}" name="Column2000"/>
    <tableColumn id="2010" xr3:uid="{BB6EA664-DAA3-464B-B820-F1D2A0F3F438}" name="Column2001"/>
    <tableColumn id="2011" xr3:uid="{9D2DE43E-DFFD-4B4B-B8A0-5E049A1A66F8}" name="Column2002"/>
    <tableColumn id="2012" xr3:uid="{BE17B5FC-56F9-4788-9D19-2A4F742048E1}" name="Column2003"/>
    <tableColumn id="2013" xr3:uid="{0850CD12-2DA8-4408-B315-B5CE0B55FD12}" name="Column2004"/>
    <tableColumn id="2014" xr3:uid="{ABCE5508-20DF-408D-800B-26497539532E}" name="Column2005"/>
    <tableColumn id="2015" xr3:uid="{94220B4F-8D92-4CA8-9B38-C4A0D1339DE1}" name="Column2006"/>
    <tableColumn id="2016" xr3:uid="{7E9F1E83-C661-494B-A1F4-844B3FDAFB26}" name="Column2007"/>
    <tableColumn id="2017" xr3:uid="{DE1CD57D-8BBE-44DB-A7F1-3C4C7A5BD6FA}" name="Column2008"/>
    <tableColumn id="2018" xr3:uid="{57229836-E644-4227-9173-3A2528F6B684}" name="Column2009"/>
    <tableColumn id="2019" xr3:uid="{3F732831-A8CF-4480-ABB6-4C321956399A}" name="Column2010"/>
    <tableColumn id="2020" xr3:uid="{D22C9A84-6E08-467A-B9B8-4E2A7DF6A77C}" name="Column2011"/>
    <tableColumn id="2021" xr3:uid="{5C990EA6-8C75-4BC0-A31C-4BF3DDFD9F6A}" name="Column2012"/>
    <tableColumn id="2022" xr3:uid="{F6F44E06-3EF6-41EC-81BC-9D96894AE8ED}" name="Column2013"/>
    <tableColumn id="2023" xr3:uid="{CCBC6260-FD98-4B20-B235-96016C4E4D3E}" name="Column2014"/>
    <tableColumn id="2024" xr3:uid="{139D8B9F-7897-4307-9D6F-92D36FE23D83}" name="Column2015"/>
    <tableColumn id="2025" xr3:uid="{23809AEA-A4F5-4C99-9AA2-AA177A9C36A5}" name="Column2016"/>
    <tableColumn id="2026" xr3:uid="{DC9057D1-445F-489D-A934-0C96266316A6}" name="Column2017"/>
    <tableColumn id="2027" xr3:uid="{50911765-6562-40DD-B27D-AC075F9E1EE0}" name="Column2018"/>
    <tableColumn id="2028" xr3:uid="{4F11246E-C199-4B27-B89E-E4A2A4DFD5CA}" name="Column2019"/>
    <tableColumn id="2029" xr3:uid="{28D311D1-5DD9-4198-A4E7-C34C6D672491}" name="Column2020"/>
    <tableColumn id="2030" xr3:uid="{2D0F0919-D587-4E98-8593-28FF2CA4EA37}" name="Column2021"/>
    <tableColumn id="2031" xr3:uid="{C1B5CAF4-6FFE-4A59-822F-10401135B48D}" name="Column2022"/>
    <tableColumn id="2032" xr3:uid="{4A81B657-5841-455A-A66D-E02056C7EB21}" name="Column2023"/>
    <tableColumn id="2033" xr3:uid="{6E853B28-BDEA-4368-BA36-1D3A09EEB5A5}" name="Column2024"/>
    <tableColumn id="2034" xr3:uid="{EB2DCCA3-04A8-43E2-A2E9-BB551B937CA9}" name="Column2025"/>
    <tableColumn id="2035" xr3:uid="{8824F3DA-2BE2-49F2-AE17-4E5530358AEC}" name="Column2026"/>
    <tableColumn id="2036" xr3:uid="{17F8D536-4363-4639-BCC2-4F674D1D9593}" name="Column2027"/>
    <tableColumn id="2037" xr3:uid="{B3DC742C-43F8-496B-88A7-44DC867E3ED2}" name="Column2028"/>
    <tableColumn id="2038" xr3:uid="{8355E21C-894D-4D56-A87B-A70F89429620}" name="Column2029"/>
    <tableColumn id="2039" xr3:uid="{502B2E00-BE18-4C30-81B2-56798A9CF1B8}" name="Column2030"/>
    <tableColumn id="2040" xr3:uid="{9097C3F9-C817-4AB0-8220-5A29894B5A96}" name="Column2031"/>
    <tableColumn id="2041" xr3:uid="{27265ADA-1F16-4EB6-886C-6CB3C1A56948}" name="Column2032"/>
    <tableColumn id="2042" xr3:uid="{361CF9A2-4525-4EBE-A3AB-26F90C12AD17}" name="Column2033"/>
    <tableColumn id="2043" xr3:uid="{79D342CD-8010-49E2-B8DE-B7D3F83BF590}" name="Column2034"/>
    <tableColumn id="2044" xr3:uid="{A5D29349-4B2C-4199-8B25-BBC5D2973E40}" name="Column2035"/>
    <tableColumn id="2045" xr3:uid="{DFEFD4A1-6459-4350-9F96-59F13C0FB664}" name="Column2036"/>
    <tableColumn id="2046" xr3:uid="{80C50D25-72BE-422D-B8CB-8D2E4D0CE815}" name="Column2037"/>
    <tableColumn id="2047" xr3:uid="{CF300195-DF00-441E-B2AE-7110D04E33F4}" name="Column2038"/>
    <tableColumn id="2048" xr3:uid="{028C935E-3761-4D1E-B660-F68D6050EC79}" name="Column2039"/>
    <tableColumn id="2049" xr3:uid="{BE07173B-335B-44BB-BBA5-B273D6435525}" name="Column2040"/>
    <tableColumn id="2050" xr3:uid="{4DD1CAD8-3E26-403D-A192-DFADAE791AF3}" name="Column2041"/>
    <tableColumn id="2051" xr3:uid="{882BFE1E-472B-4542-8A75-94F9FE5BC2EE}" name="Column2042"/>
    <tableColumn id="2052" xr3:uid="{DE2379EE-74F7-46B4-9F11-AA6AEC0B7CB9}" name="Column2043"/>
    <tableColumn id="2053" xr3:uid="{8006E6BE-BBFB-4A70-8DA0-4FBFEB0F1D22}" name="Column2044"/>
    <tableColumn id="2054" xr3:uid="{79A131EE-DAAF-4A02-9C36-52845D8663D3}" name="Column2045"/>
    <tableColumn id="2055" xr3:uid="{9B598419-CDAC-4CE0-9770-EABD999B4291}" name="Column2046"/>
    <tableColumn id="2056" xr3:uid="{41CB5A9F-C2BB-4FBA-A5CA-69B786CB5307}" name="Column2047"/>
    <tableColumn id="2057" xr3:uid="{BC259453-A714-453E-BF08-69A9C75A179F}" name="Column2048"/>
    <tableColumn id="2058" xr3:uid="{22C0CE10-38BC-4B5F-A450-5BEF9597D156}" name="Column2049"/>
    <tableColumn id="2059" xr3:uid="{E24A2DCA-8D7D-4619-BE17-F0680B43B421}" name="Column2050"/>
    <tableColumn id="2060" xr3:uid="{73718462-A696-4189-A1E1-892B5D148105}" name="Column2051"/>
    <tableColumn id="2061" xr3:uid="{646F29AD-C550-42BC-B9DB-A6BDD327E3E2}" name="Column2052"/>
    <tableColumn id="2062" xr3:uid="{B4A7D0F3-4E76-45FC-AB9E-9F0E062B7FB2}" name="Column2053"/>
    <tableColumn id="2063" xr3:uid="{E039AAAB-81AA-43F1-8251-3574B0966F02}" name="Column2054"/>
    <tableColumn id="2064" xr3:uid="{D55FA3F4-F61F-4B80-9516-63B78E1145DD}" name="Column2055"/>
    <tableColumn id="2065" xr3:uid="{7BD3DC15-36DE-470F-BA83-C73304D5C571}" name="Column2056"/>
    <tableColumn id="2066" xr3:uid="{C49C6A11-23FA-49F2-8FBD-6C43426026F6}" name="Column2057"/>
    <tableColumn id="2067" xr3:uid="{F8B5D248-107D-481F-87B5-47D24EEFE43B}" name="Column2058"/>
    <tableColumn id="2068" xr3:uid="{5064C22B-24C7-4BE0-9E9B-FBA8189E1A14}" name="Column2059"/>
    <tableColumn id="2069" xr3:uid="{44BBCC24-C045-4B8E-83C6-B56B9CD59E4F}" name="Column2060"/>
    <tableColumn id="2070" xr3:uid="{DD9F0F71-47B7-48AA-877E-070A3D527B1F}" name="Column2061"/>
    <tableColumn id="2071" xr3:uid="{B2BDE122-A047-4004-AFA3-CE8B3BECE900}" name="Column2062"/>
    <tableColumn id="2072" xr3:uid="{656BE4A2-B3EA-4EFA-BF2A-B27D74BD547C}" name="Column2063"/>
    <tableColumn id="2073" xr3:uid="{2172B0C5-7566-42AF-84B9-B7BF5BB07427}" name="Column2064"/>
    <tableColumn id="2074" xr3:uid="{753B3AC7-6286-44C5-A2CE-DABFAEDA8736}" name="Column2065"/>
    <tableColumn id="2075" xr3:uid="{B24C3CC5-462C-461C-866C-78318E867E08}" name="Column2066"/>
    <tableColumn id="2076" xr3:uid="{78C8C433-268C-44FD-88EC-DAFD7F9232CA}" name="Column2067"/>
    <tableColumn id="2077" xr3:uid="{60726AF8-4B48-4E22-9124-1495459DC6D9}" name="Column2068"/>
    <tableColumn id="2078" xr3:uid="{446EB43F-B05E-4A79-BD74-BEB07EDE5266}" name="Column2069"/>
    <tableColumn id="2079" xr3:uid="{CE45846F-D214-4074-B34B-DCC861EBABD7}" name="Column2070"/>
    <tableColumn id="2080" xr3:uid="{32672B9F-B325-4AEE-A75D-E1475A73CA11}" name="Column2071"/>
    <tableColumn id="2081" xr3:uid="{8ED1EFDD-E4D9-4A1B-B22D-B0741A752BAA}" name="Column2072"/>
    <tableColumn id="2082" xr3:uid="{5136E54C-B55D-4D3A-99CC-4CCC17393CB5}" name="Column2073"/>
    <tableColumn id="2083" xr3:uid="{BD1DDE04-FB27-404F-950F-7E9F4FE40116}" name="Column2074"/>
    <tableColumn id="2084" xr3:uid="{5E329309-D8B3-4716-8994-262F6219355C}" name="Column2075"/>
    <tableColumn id="2085" xr3:uid="{16BAA777-69FF-4C7F-A9D0-FA57535351BE}" name="Column2076"/>
    <tableColumn id="2086" xr3:uid="{675A2E27-92C8-4B97-B42F-DD9929445359}" name="Column2077"/>
    <tableColumn id="2087" xr3:uid="{6BF88298-D5E4-4C6E-91C5-C777C4EDD001}" name="Column2078"/>
    <tableColumn id="2088" xr3:uid="{63F4C810-E821-464D-9618-A6CDC34CAE75}" name="Column2079"/>
    <tableColumn id="2089" xr3:uid="{EE5BA82D-C1A7-4231-9C57-131DF1F9456A}" name="Column2080"/>
    <tableColumn id="2090" xr3:uid="{1F218D68-D251-477C-AC72-971ACEB14B1A}" name="Column2081"/>
    <tableColumn id="2091" xr3:uid="{65C918D3-1CD1-4E85-8C45-F41DB7831EA2}" name="Column2082"/>
    <tableColumn id="2092" xr3:uid="{9A57F93F-8B3F-4A01-B42E-57E66C38298B}" name="Column2083"/>
    <tableColumn id="2093" xr3:uid="{4C6A92B9-8DA6-45C2-B0E9-4DB67367BC6B}" name="Column2084"/>
    <tableColumn id="2094" xr3:uid="{7572D238-A4F8-4411-94B2-665E5CE0CE2B}" name="Column2085"/>
    <tableColumn id="2095" xr3:uid="{4D9DB30D-87B8-4EEE-AA36-EDCB1E3F48C2}" name="Column2086"/>
    <tableColumn id="2096" xr3:uid="{4C83ABF1-439B-4476-9D3B-9F59E99CD805}" name="Column2087"/>
    <tableColumn id="2097" xr3:uid="{3016FC9A-1069-4BE2-B278-ADF549B19618}" name="Column2088"/>
    <tableColumn id="2098" xr3:uid="{83B982CF-A18D-48B3-A02E-FDF05CEA05C2}" name="Column2089"/>
    <tableColumn id="2099" xr3:uid="{25C9B204-6D6A-4A53-87AE-677176EA921B}" name="Column2090"/>
    <tableColumn id="2100" xr3:uid="{9C66FFBD-88AC-4303-AA84-C6D7B3F5BD99}" name="Column2091"/>
    <tableColumn id="2101" xr3:uid="{3766228E-847A-4CAF-ADFC-169B98569AB8}" name="Column2092"/>
    <tableColumn id="2102" xr3:uid="{013A5986-52B0-494E-8A02-B392E343B7E5}" name="Column2093"/>
    <tableColumn id="2103" xr3:uid="{369867E6-82AD-4583-B104-A7ACFFF99048}" name="Column2094"/>
    <tableColumn id="2104" xr3:uid="{345CE15F-C028-47B1-A961-F73CB6496B73}" name="Column2095"/>
    <tableColumn id="2105" xr3:uid="{E1645BBB-DB15-4E54-AB42-D8BF35619D46}" name="Column2096"/>
    <tableColumn id="2106" xr3:uid="{07D66157-F8FC-4FF6-9A6C-EF5767923853}" name="Column2097"/>
    <tableColumn id="2107" xr3:uid="{99A13C95-70D6-41E3-B5A7-7D285ED88D2C}" name="Column2098"/>
    <tableColumn id="2108" xr3:uid="{D72BBB10-858D-4BE5-8EC1-5BA11D9371BE}" name="Column2099"/>
    <tableColumn id="2109" xr3:uid="{E5E4AB1D-2B64-4299-B631-EF6B575AB796}" name="Column2100"/>
    <tableColumn id="2110" xr3:uid="{4F597EE8-5468-4695-8496-4169A2F0EE66}" name="Column2101"/>
    <tableColumn id="2111" xr3:uid="{4F6B7ED8-5D3C-44B9-AC41-053828401ED0}" name="Column2102"/>
    <tableColumn id="2112" xr3:uid="{6295DFA4-818A-4923-A9C2-F4B8EB2E8789}" name="Column2103"/>
    <tableColumn id="2113" xr3:uid="{48699C4A-FCE1-4D01-B790-27B6CFBF3A23}" name="Column2104"/>
    <tableColumn id="2114" xr3:uid="{3CB98577-D8C0-4ECF-8118-C927E04FC6F2}" name="Column2105"/>
    <tableColumn id="2115" xr3:uid="{379B4D73-2A39-4BFC-BFD1-374DAB75C037}" name="Column2106"/>
    <tableColumn id="2116" xr3:uid="{4AFCFF27-0F33-4F96-BAA2-40836128C08D}" name="Column2107"/>
    <tableColumn id="2117" xr3:uid="{3A3B3030-A93E-4FC5-BF47-37860BD8BEFA}" name="Column2108"/>
    <tableColumn id="2118" xr3:uid="{CC4F8B58-77CB-4E6E-99E7-FBFA4F9C4C9F}" name="Column2109"/>
    <tableColumn id="2119" xr3:uid="{D538C53A-4422-4672-AA54-8D360897F108}" name="Column2110"/>
    <tableColumn id="2120" xr3:uid="{D6A0E741-C957-4EB0-80AA-474F8F931C74}" name="Column2111"/>
    <tableColumn id="2121" xr3:uid="{5771F7AF-2012-4689-BC3E-052E43E29740}" name="Column2112"/>
    <tableColumn id="2122" xr3:uid="{85D9B634-D92C-4D3B-82D9-3ABA4AA2BC5E}" name="Column2113"/>
    <tableColumn id="2123" xr3:uid="{906301DC-FCCE-4AA9-836B-53CDAF492F20}" name="Column2114"/>
    <tableColumn id="2124" xr3:uid="{66D441A6-45B9-4AE8-A0D1-92338F1E76B3}" name="Column2115"/>
    <tableColumn id="2125" xr3:uid="{40E54AAD-6B38-4E9D-8910-442BA4FF6233}" name="Column2116"/>
    <tableColumn id="2126" xr3:uid="{BBB87659-755E-4950-B67E-CDA7D6D43638}" name="Column2117"/>
    <tableColumn id="2127" xr3:uid="{D30BAB2A-B39A-45B2-8002-E8C172F92975}" name="Column2118"/>
    <tableColumn id="2128" xr3:uid="{D67C1861-8EC3-48D0-AB73-69B1A8DE4D18}" name="Column2119"/>
    <tableColumn id="2129" xr3:uid="{1805F5FD-AFB3-4920-9710-25CB98A3EECD}" name="Column2120"/>
    <tableColumn id="2130" xr3:uid="{E051CF45-12A1-462A-ACA9-485C473DA5D9}" name="Column2121"/>
    <tableColumn id="2131" xr3:uid="{D3292F98-0A8C-4CF2-A258-8ADF19030C22}" name="Column2122"/>
    <tableColumn id="2132" xr3:uid="{C74D6EFD-8578-4BA9-BD3B-19769E793ED0}" name="Column2123"/>
    <tableColumn id="2133" xr3:uid="{74084AD5-6353-4F13-BB22-715C870729C5}" name="Column2124"/>
    <tableColumn id="2134" xr3:uid="{8A603922-7A72-4602-A1D0-411D64DF5CF1}" name="Column2125"/>
    <tableColumn id="2135" xr3:uid="{A18234AA-1006-4F38-B72D-CAB8D8913D0A}" name="Column2126"/>
    <tableColumn id="2136" xr3:uid="{BB6EC83C-AFE8-4B47-BC3B-12BDF4FA7194}" name="Column2127"/>
    <tableColumn id="2137" xr3:uid="{FAB4D897-F72E-4428-A828-E03F4484E7E6}" name="Column2128"/>
    <tableColumn id="2138" xr3:uid="{B655403C-AADA-4E54-A8EE-178DBFD7B2E8}" name="Column2129"/>
    <tableColumn id="2139" xr3:uid="{0B4427F8-1ACB-4951-BAAC-B85B47EBB7E9}" name="Column2130"/>
    <tableColumn id="2140" xr3:uid="{F5CF5801-4886-4F0C-A7AC-FF70A1FF67DC}" name="Column2131"/>
    <tableColumn id="2141" xr3:uid="{D3E087FA-AF75-42B7-A96B-C0CB631F6831}" name="Column2132"/>
    <tableColumn id="2142" xr3:uid="{E0FE4F2D-64B3-4DD7-9D80-087C7947A1F2}" name="Column2133"/>
    <tableColumn id="2143" xr3:uid="{FF43DC0C-3EBE-4825-9C85-E131AD8A44CC}" name="Column2134"/>
    <tableColumn id="2144" xr3:uid="{DDCCD402-DB44-4B54-9690-5051724B462D}" name="Column2135"/>
    <tableColumn id="2145" xr3:uid="{A10F977C-A2D5-4EA8-A98A-4BE65691E6FB}" name="Column2136"/>
    <tableColumn id="2146" xr3:uid="{7A27E2CC-2A92-4922-BFE6-06D7CA556482}" name="Column2137"/>
    <tableColumn id="2147" xr3:uid="{0BFF24F9-ADB7-449A-B9B4-1519AF6A6DEC}" name="Column2138"/>
    <tableColumn id="2148" xr3:uid="{A5C87A3A-A96E-45F6-B704-7CF2A59529DB}" name="Column2139"/>
    <tableColumn id="2149" xr3:uid="{6BAE516B-7ACF-4A1E-8B7F-5F6EF3BDB1AB}" name="Column2140"/>
    <tableColumn id="2150" xr3:uid="{64A783ED-C47F-42E6-B25D-129964B56990}" name="Column2141"/>
    <tableColumn id="2151" xr3:uid="{2F927A86-4AD0-46FF-A63D-384D9FFEE359}" name="Column2142"/>
    <tableColumn id="2152" xr3:uid="{FB0B3257-CC84-40F9-B052-A17A058541FE}" name="Column2143"/>
    <tableColumn id="2153" xr3:uid="{C65FD018-719C-49E9-BED6-1939C7CF46FA}" name="Column2144"/>
    <tableColumn id="2154" xr3:uid="{8990508B-0222-4B84-866D-E8ED82737BAF}" name="Column2145"/>
    <tableColumn id="2155" xr3:uid="{F2F0C06C-F5AD-40A0-A958-0A9E54368D7A}" name="Column2146"/>
    <tableColumn id="2156" xr3:uid="{87E3F394-723B-436B-AFE5-9EDEAA4EA78F}" name="Column2147"/>
    <tableColumn id="2157" xr3:uid="{AE31B152-6016-4778-AB08-74D1E42B2B03}" name="Column2148"/>
    <tableColumn id="2158" xr3:uid="{078C6DE0-894F-449C-A05D-06A3119221C0}" name="Column2149"/>
    <tableColumn id="2159" xr3:uid="{77057C62-1ABA-4628-92FE-71F2D6D525E8}" name="Column2150"/>
    <tableColumn id="2160" xr3:uid="{6E010905-4544-4FEB-A562-386AF3DAD675}" name="Column2151"/>
    <tableColumn id="2161" xr3:uid="{8CD8F8F9-8E69-4A78-93FB-CAFF8701EF2F}" name="Column2152"/>
    <tableColumn id="2162" xr3:uid="{0E263F1C-BF9B-475F-9A8E-26B4EABC1EE7}" name="Column2153"/>
    <tableColumn id="2163" xr3:uid="{E3152FBF-287F-4843-B6F9-CF0357F3202E}" name="Column2154"/>
    <tableColumn id="2164" xr3:uid="{F135874D-5F27-424B-A9E5-FC434374313B}" name="Column2155"/>
    <tableColumn id="2165" xr3:uid="{E827419B-00DA-461B-B050-7E537FD8E95C}" name="Column2156"/>
    <tableColumn id="2166" xr3:uid="{82AB1B37-6182-4CA2-95BB-A20A992C9889}" name="Column2157"/>
    <tableColumn id="2167" xr3:uid="{826C737B-FD47-4026-B4A5-179F2C466225}" name="Column2158"/>
    <tableColumn id="2168" xr3:uid="{1E9A8E55-366F-4B5E-860C-E15419467967}" name="Column2159"/>
    <tableColumn id="2169" xr3:uid="{AAD2EAA8-D73E-4FE0-9EB0-084EB3353E48}" name="Column2160"/>
    <tableColumn id="2170" xr3:uid="{1B890A0B-99A0-43ED-93F7-AEB4605B33F6}" name="Column2161"/>
    <tableColumn id="2171" xr3:uid="{B4D413A2-5E14-4B7E-8D82-F7CCB526762E}" name="Column2162"/>
    <tableColumn id="2172" xr3:uid="{1CCFBAB6-70DE-4BAE-8177-2BD0AD2E2D2B}" name="Column2163"/>
    <tableColumn id="2173" xr3:uid="{FFB1F0FD-A075-4EAB-B050-E95DA37D2F70}" name="Column2164"/>
    <tableColumn id="2174" xr3:uid="{4CB213A2-1AF8-4F9B-83CC-57E6EBEDE0C2}" name="Column2165"/>
    <tableColumn id="2175" xr3:uid="{2841F153-92C2-4752-A414-D847328CFB48}" name="Column2166"/>
    <tableColumn id="2176" xr3:uid="{6CCA86E2-3EFB-4D0F-9FFB-7AE863933E5D}" name="Column2167"/>
    <tableColumn id="2177" xr3:uid="{3A19B727-1EAF-445D-8DD9-48E5DBBA80A3}" name="Column2168"/>
    <tableColumn id="2178" xr3:uid="{DB8B4398-96E6-4964-951F-52D737BE04EA}" name="Column2169"/>
    <tableColumn id="2179" xr3:uid="{94316904-3763-4516-8DE1-750C52320F17}" name="Column2170"/>
    <tableColumn id="2180" xr3:uid="{E97CC7D0-7D21-4C7A-B9AA-7FC4C16F79A1}" name="Column2171"/>
    <tableColumn id="2181" xr3:uid="{035BB90B-ADBB-4130-8C05-00CC7EDA2DBF}" name="Column2172"/>
    <tableColumn id="2182" xr3:uid="{292B8C1F-0C0F-4FEC-80D7-23965889FFA9}" name="Column2173"/>
    <tableColumn id="2183" xr3:uid="{22EAD422-6ADE-41A8-A339-14C365C4C568}" name="Column2174"/>
    <tableColumn id="2184" xr3:uid="{89831862-8D51-4FFD-A6BA-FD4FD7E89AE7}" name="Column2175"/>
    <tableColumn id="2185" xr3:uid="{643787D7-4414-4DFD-853B-23DC5E0AAD92}" name="Column2176"/>
    <tableColumn id="2186" xr3:uid="{F1BE36A6-1196-4E15-ADBF-5D6CAAFC74EA}" name="Column2177"/>
    <tableColumn id="2187" xr3:uid="{12168B19-8390-45A5-B8CF-BBA5753B86D7}" name="Column2178"/>
    <tableColumn id="2188" xr3:uid="{AF523C01-11BB-4C5D-8115-9535A453EB51}" name="Column2179"/>
    <tableColumn id="2189" xr3:uid="{7CFBC791-CFED-49B8-8E42-FB87C3AA00BF}" name="Column2180"/>
    <tableColumn id="2190" xr3:uid="{86314B7C-C94E-434F-B3CC-3081249A525A}" name="Column2181"/>
    <tableColumn id="2191" xr3:uid="{94EF6434-7916-4758-8BDC-6470AFC63EFF}" name="Column2182"/>
    <tableColumn id="2192" xr3:uid="{80F19B4E-9A5D-47A8-BDBC-3FC43F85B065}" name="Column2183"/>
    <tableColumn id="2193" xr3:uid="{73B84D71-B020-4027-A25F-46F8498BA7CD}" name="Column2184"/>
    <tableColumn id="2194" xr3:uid="{50324BE0-B7AF-4413-8069-3E9DBE074C6D}" name="Column2185"/>
    <tableColumn id="2195" xr3:uid="{4A255A8B-488D-4992-ABD9-AFACA35C2B2E}" name="Column2186"/>
    <tableColumn id="2196" xr3:uid="{B451641E-0B00-4774-A08C-F08FA161F12F}" name="Column2187"/>
    <tableColumn id="2197" xr3:uid="{F6D36F2E-2B18-4DCF-A295-E45F1C3E4495}" name="Column2188"/>
    <tableColumn id="2198" xr3:uid="{BE44075F-8DE3-40DB-9D45-6E50812A1E93}" name="Column2189"/>
    <tableColumn id="2199" xr3:uid="{8ECAEF24-976C-45C9-92E3-246A232E4146}" name="Column2190"/>
    <tableColumn id="2200" xr3:uid="{B4848AA3-422E-46E4-A44C-D020B31D8F70}" name="Column2191"/>
    <tableColumn id="2201" xr3:uid="{49FF4F63-18D1-419F-8B4C-DC60798E19BF}" name="Column2192"/>
    <tableColumn id="2202" xr3:uid="{D0A5039F-7969-442E-AC8F-AD8095656FBB}" name="Column2193"/>
    <tableColumn id="2203" xr3:uid="{4D085067-B228-45BD-B7E9-C4E8ABDF6488}" name="Column2194"/>
    <tableColumn id="2204" xr3:uid="{5A3C4D44-CB8D-4BC0-B9AA-AB96AD76E1BF}" name="Column2195"/>
    <tableColumn id="2205" xr3:uid="{B5D90163-4668-42FA-A76D-510F5B466CD2}" name="Column2196"/>
    <tableColumn id="2206" xr3:uid="{69A52500-E38A-410C-A5AD-AF4C1A3096B0}" name="Column2197"/>
    <tableColumn id="2207" xr3:uid="{A46770CC-73DC-4C34-9360-40394C76DF4B}" name="Column2198"/>
    <tableColumn id="2208" xr3:uid="{FD363B77-9051-4C49-B81A-D647ED5DFFFC}" name="Column2199"/>
    <tableColumn id="2209" xr3:uid="{C11FF556-4E8F-4B68-B0CE-0241B842FCFB}" name="Column2200"/>
    <tableColumn id="2210" xr3:uid="{67EA9018-D4AF-44C0-AFAC-BF5B9115C590}" name="Column2201"/>
    <tableColumn id="2211" xr3:uid="{CB289DEF-09F9-4068-9551-C1A0312670AF}" name="Column2202"/>
    <tableColumn id="2212" xr3:uid="{055C1FE9-4B95-4D94-BE68-2CAAFC31A447}" name="Column2203"/>
    <tableColumn id="2213" xr3:uid="{3A08E634-A67C-4720-87B7-579E3096072D}" name="Column2204"/>
    <tableColumn id="2214" xr3:uid="{BD349E56-8291-4D8E-A53F-302A9F7AF7E3}" name="Column2205"/>
    <tableColumn id="2215" xr3:uid="{29DBDFBF-F413-411F-B37A-94704FDA28A1}" name="Column2206"/>
    <tableColumn id="2216" xr3:uid="{E3F4EA5B-15F2-45C4-9D44-2265377355E6}" name="Column2207"/>
    <tableColumn id="2217" xr3:uid="{CEF05FDD-B167-4754-96B0-B417CBA0DF75}" name="Column2208"/>
    <tableColumn id="2218" xr3:uid="{4B1285F3-62CE-4398-9196-C0BA8028F560}" name="Column2209"/>
    <tableColumn id="2219" xr3:uid="{84A13359-1DF9-42AE-9D57-1BB3D8C72767}" name="Column2210"/>
    <tableColumn id="2220" xr3:uid="{E86ED3E0-7E0C-4CAC-B935-80C2761ADD3E}" name="Column2211"/>
    <tableColumn id="2221" xr3:uid="{5E80149E-178F-43A0-8AF4-C284504D01E6}" name="Column2212"/>
    <tableColumn id="2222" xr3:uid="{C6CE1604-0020-4C37-A499-2E9C43594EF0}" name="Column2213"/>
    <tableColumn id="2223" xr3:uid="{C67ABAA3-7F26-4E0F-A814-83EF6BB103A3}" name="Column2214"/>
    <tableColumn id="2224" xr3:uid="{AC43FE75-0674-408D-A450-39972DA63964}" name="Column2215"/>
    <tableColumn id="2225" xr3:uid="{4FF9A4D3-3ECE-4CB9-BAA6-1230A6B840A7}" name="Column2216"/>
    <tableColumn id="2226" xr3:uid="{A613092B-2261-4B32-AAFC-E2D1188C4F4D}" name="Column2217"/>
    <tableColumn id="2227" xr3:uid="{6D291DD1-3AF6-4EA9-9CCA-E215832CC074}" name="Column2218"/>
    <tableColumn id="2228" xr3:uid="{B80FE53F-FADC-45C8-BA4E-D8DDA695AFDF}" name="Column2219"/>
    <tableColumn id="2229" xr3:uid="{E500CA78-41F0-48C9-A8F0-943696DCF9C9}" name="Column2220"/>
    <tableColumn id="2230" xr3:uid="{0F93225C-4C14-4B98-BE44-04FDB2B39E03}" name="Column2221"/>
    <tableColumn id="2231" xr3:uid="{4FE35BEA-3177-49F3-80B0-115E6A320789}" name="Column2222"/>
    <tableColumn id="2232" xr3:uid="{10606F41-6014-4D94-8B4E-BE7570AA12F1}" name="Column2223"/>
    <tableColumn id="2233" xr3:uid="{79C3F132-477E-4779-9983-8266404981A8}" name="Column2224"/>
    <tableColumn id="2234" xr3:uid="{0551DB38-A7D1-40BA-B514-1C4EDFF6A5CD}" name="Column2225"/>
    <tableColumn id="2235" xr3:uid="{AE0BCB51-F9CF-4061-9942-3D340FA07159}" name="Column2226"/>
    <tableColumn id="2236" xr3:uid="{74EEB700-23EA-4BD8-BE76-BAD9CF27E6A4}" name="Column2227"/>
    <tableColumn id="2237" xr3:uid="{3F23CCDD-F33F-48B4-95F1-13EC4DF01EA6}" name="Column2228"/>
    <tableColumn id="2238" xr3:uid="{B0ED3A73-0CD7-499A-875A-0F806E94D309}" name="Column2229"/>
    <tableColumn id="2239" xr3:uid="{BF17AE45-930E-4D83-ACC5-2254F99EED72}" name="Column2230"/>
    <tableColumn id="2240" xr3:uid="{EEC45089-59B1-4EFD-8A4C-E43ED58B8869}" name="Column2231"/>
    <tableColumn id="2241" xr3:uid="{F7EA5032-B338-494B-B9B7-3BBE13388535}" name="Column2232"/>
    <tableColumn id="2242" xr3:uid="{6DEECD88-0749-4716-A6DB-75FB54B29A55}" name="Column2233"/>
    <tableColumn id="2243" xr3:uid="{399AD39B-9FE7-4108-A8E1-10BBE118C2F2}" name="Column2234"/>
    <tableColumn id="2244" xr3:uid="{D4A3B228-AC3E-467C-B9C3-4D248F069F86}" name="Column2235"/>
    <tableColumn id="2245" xr3:uid="{085CB58D-F57B-49DD-BBC5-D3EFBDDFD04F}" name="Column2236"/>
    <tableColumn id="2246" xr3:uid="{A64F948E-BA06-49D7-951E-6E49CAB0C763}" name="Column2237"/>
    <tableColumn id="2247" xr3:uid="{EA8ABAA4-0929-460C-9702-6F1358EF42FE}" name="Column2238"/>
    <tableColumn id="2248" xr3:uid="{E0E82ACE-C542-4B28-A2EC-B45BC5D88769}" name="Column2239"/>
    <tableColumn id="2249" xr3:uid="{5F9EF246-3D12-437B-B56F-A74B510849B6}" name="Column2240"/>
    <tableColumn id="2250" xr3:uid="{EEC3412A-1659-4507-B90B-B185EAF1DEF6}" name="Column2241"/>
    <tableColumn id="2251" xr3:uid="{DD476A79-451B-46EE-A97E-0F580312919E}" name="Column2242"/>
    <tableColumn id="2252" xr3:uid="{35168352-3860-4004-8C9C-62A0F316714F}" name="Column2243"/>
    <tableColumn id="2253" xr3:uid="{14479D0C-0D7B-475C-AB71-77365AFD3D06}" name="Column2244"/>
    <tableColumn id="2254" xr3:uid="{40759AB2-C61C-4AEC-B1BA-7FF17D2F6361}" name="Column2245"/>
    <tableColumn id="2255" xr3:uid="{773B2012-CD6F-4C5F-AB93-5881FF9A606B}" name="Column2246"/>
    <tableColumn id="2256" xr3:uid="{31D92A03-5341-406F-8DE7-608151CF780C}" name="Column2247"/>
    <tableColumn id="2257" xr3:uid="{ACCC945E-ADD8-4247-9CD3-3DB955F69E59}" name="Column2248"/>
    <tableColumn id="2258" xr3:uid="{6ECB6FB7-B251-411C-8915-72E443971ED2}" name="Column2249"/>
    <tableColumn id="2259" xr3:uid="{7DF3CEF0-6AD1-4BF4-83FC-A3E4E31D1D51}" name="Column2250"/>
    <tableColumn id="2260" xr3:uid="{A2AAC61C-3E3B-4D0A-8780-22034DA931B3}" name="Column2251"/>
    <tableColumn id="2261" xr3:uid="{8375C849-CAEC-497F-A251-C4636DD9F128}" name="Column2252"/>
    <tableColumn id="2262" xr3:uid="{A92C4319-3858-46B4-9768-F1758C7D1259}" name="Column2253"/>
    <tableColumn id="2263" xr3:uid="{468EC691-6586-4155-8D25-129EB035BEB2}" name="Column2254"/>
    <tableColumn id="2264" xr3:uid="{1FBDEF93-88E2-459D-AE22-521D2724C8CE}" name="Column2255"/>
    <tableColumn id="2265" xr3:uid="{8AF04AF1-23B2-46FA-9C7C-DA27531A5335}" name="Column2256"/>
    <tableColumn id="2266" xr3:uid="{48ADDAAC-1A93-4505-9E22-F667D66882BD}" name="Column2257"/>
    <tableColumn id="2267" xr3:uid="{17F8071E-7FFF-4E41-923E-EA039B8A4BE9}" name="Column2258"/>
    <tableColumn id="2268" xr3:uid="{69AE3E39-F899-44BB-9950-2AA3BDE3D39E}" name="Column2259"/>
    <tableColumn id="2269" xr3:uid="{433CB649-64AD-45C2-9F5B-D64AE6E74531}" name="Column2260"/>
    <tableColumn id="2270" xr3:uid="{CBBB6559-119B-43B0-AFC8-ED9FF34DE17A}" name="Column2261"/>
    <tableColumn id="2271" xr3:uid="{5902493B-B891-40A5-B713-44F526A32445}" name="Column2262"/>
    <tableColumn id="2272" xr3:uid="{8427FF69-B240-476F-8C56-4327BB775AB1}" name="Column2263"/>
    <tableColumn id="2273" xr3:uid="{EF2F0EB5-3511-4E85-A983-E3C5458C52B1}" name="Column2264"/>
    <tableColumn id="2274" xr3:uid="{3E95DF0B-8BC1-4A0A-B4AE-C1879A0759EA}" name="Column2265"/>
    <tableColumn id="2275" xr3:uid="{AEB26121-9C1B-4EC2-912F-50CDCDA821F3}" name="Column2266"/>
    <tableColumn id="2276" xr3:uid="{9877B544-9AB2-4596-9672-6BB3217F309D}" name="Column2267"/>
    <tableColumn id="2277" xr3:uid="{69A486C9-0E46-479C-8BC2-D75757E3F81B}" name="Column2268"/>
    <tableColumn id="2278" xr3:uid="{7C4541BA-310C-4FF2-A733-3AF27F0E78F2}" name="Column2269"/>
    <tableColumn id="2279" xr3:uid="{EB74FF4C-A63E-4E94-BEE5-6788EA9967A0}" name="Column2270"/>
    <tableColumn id="2280" xr3:uid="{D643890D-1CCE-4C3D-9C3F-34657E6027D6}" name="Column2271"/>
    <tableColumn id="2281" xr3:uid="{83639CC0-DF0E-4D91-B31E-A0A78D8604EC}" name="Column2272"/>
    <tableColumn id="2282" xr3:uid="{711BD068-57EF-41A1-A492-C45F5365EA72}" name="Column2273"/>
    <tableColumn id="2283" xr3:uid="{27C70118-6B7A-477A-A073-2D3145BC247A}" name="Column2274"/>
    <tableColumn id="2284" xr3:uid="{E1EE41E4-4B62-44ED-ACDE-72AE95E557CD}" name="Column2275"/>
    <tableColumn id="2285" xr3:uid="{9C1777C5-9757-4B4F-AC72-81456046705D}" name="Column2276"/>
    <tableColumn id="2286" xr3:uid="{769A4B74-EC4E-416F-91ED-A20BBA2ADBD6}" name="Column2277"/>
    <tableColumn id="2287" xr3:uid="{AAD86B5E-7A15-49A1-B957-D44476863F75}" name="Column2278"/>
    <tableColumn id="2288" xr3:uid="{575CD24A-0931-420B-B8B1-DF08D22E9384}" name="Column2279"/>
    <tableColumn id="2289" xr3:uid="{F235AC43-397C-4DA6-A2B9-1C15B8418B75}" name="Column2280"/>
    <tableColumn id="2290" xr3:uid="{063E6940-05E2-4338-88BA-4BAF477D60B7}" name="Column2281"/>
    <tableColumn id="2291" xr3:uid="{C846682D-5FF5-4D91-A9AC-D5B6A9D9A644}" name="Column2282"/>
    <tableColumn id="2292" xr3:uid="{F311A07B-DEB6-4FD4-B413-8EA70A404A37}" name="Column2283"/>
    <tableColumn id="2293" xr3:uid="{0B3DCE35-1BA0-4A9A-9661-4D431F683835}" name="Column2284"/>
    <tableColumn id="2294" xr3:uid="{25F6DE06-A9D2-4D15-A75B-F4C7B53E37D7}" name="Column2285"/>
    <tableColumn id="2295" xr3:uid="{263F0A7B-9CDB-462B-83FC-9A74750B203D}" name="Column2286"/>
    <tableColumn id="2296" xr3:uid="{BCB77F39-C44E-454A-9C45-BF1231AD6C34}" name="Column2287"/>
    <tableColumn id="2297" xr3:uid="{CF86B4A4-A19C-4B24-A0EB-B97E93AEC5A4}" name="Column2288"/>
    <tableColumn id="2298" xr3:uid="{171FF5E3-D8CB-4CDB-BD2A-1FA594AB61FC}" name="Column2289"/>
    <tableColumn id="2299" xr3:uid="{A49543D2-81A7-426B-948F-D1B1FB0184C9}" name="Column2290"/>
    <tableColumn id="2300" xr3:uid="{D2459A2E-4B50-458C-A9A6-373667C5EEB4}" name="Column2291"/>
    <tableColumn id="2301" xr3:uid="{E594D866-33CE-4AC2-82D6-0E447649C868}" name="Column2292"/>
    <tableColumn id="2302" xr3:uid="{9D3B05CE-4836-4C34-AAA0-6602F83BB0E2}" name="Column2293"/>
    <tableColumn id="2303" xr3:uid="{276E4B9A-9DAA-49A2-851B-A37A708E7EB0}" name="Column2294"/>
    <tableColumn id="2304" xr3:uid="{AD2C1602-AAAF-4601-A120-9498AD6D854D}" name="Column2295"/>
    <tableColumn id="2305" xr3:uid="{5C2CADBF-3CBA-499F-B578-7FD3A1B6269F}" name="Column2296"/>
    <tableColumn id="2306" xr3:uid="{449845EC-02D2-4A42-8405-941185A6E71F}" name="Column2297"/>
    <tableColumn id="2307" xr3:uid="{2E6FC09C-9952-4180-9F7F-7C621F890089}" name="Column2298"/>
    <tableColumn id="2308" xr3:uid="{8EF90A9D-DFBB-4F06-A4A2-94F574BB9D0D}" name="Column2299"/>
    <tableColumn id="2309" xr3:uid="{C1AB02D9-8261-4C12-804B-41B9D5002E1C}" name="Column2300"/>
    <tableColumn id="2310" xr3:uid="{92B22BB7-C54A-483C-BFF6-985BCDAEACC2}" name="Column2301"/>
    <tableColumn id="2311" xr3:uid="{9F94CBC0-5B0D-428D-B4BC-7778066F2640}" name="Column2302"/>
    <tableColumn id="2312" xr3:uid="{16A55164-4048-4C73-A42C-6FACCCCA2F19}" name="Column2303"/>
    <tableColumn id="2313" xr3:uid="{68028675-F1CB-4F8E-822F-0491D285F891}" name="Column2304"/>
    <tableColumn id="2314" xr3:uid="{B6F8BFE6-5530-4A30-BB04-3D735CC66B38}" name="Column2305"/>
    <tableColumn id="2315" xr3:uid="{C83F4FCB-23FC-405F-95B7-F22A807901E8}" name="Column2306"/>
    <tableColumn id="2316" xr3:uid="{71A12710-26B6-44A0-97DC-DE7C44AE64CD}" name="Column2307"/>
    <tableColumn id="2317" xr3:uid="{27363509-4C19-4044-9289-0AFA89C231AE}" name="Column2308"/>
    <tableColumn id="2318" xr3:uid="{D0CF11B1-FA9B-481E-90F8-34ABA07331A4}" name="Column2309"/>
    <tableColumn id="2319" xr3:uid="{9370D869-AE29-42F0-A5DC-6CECC7503929}" name="Column2310"/>
    <tableColumn id="2320" xr3:uid="{39F60D89-7115-4968-91FB-4FDAFE69C70D}" name="Column2311"/>
    <tableColumn id="2321" xr3:uid="{3079D57B-8885-4923-9BCA-3A96F8DAF639}" name="Column2312"/>
    <tableColumn id="2322" xr3:uid="{E6F340AE-70F6-482F-84B6-7FE88BB9CD88}" name="Column2313"/>
    <tableColumn id="2323" xr3:uid="{5ED102E3-A3EF-4FF2-9E92-545254292B76}" name="Column2314"/>
    <tableColumn id="2324" xr3:uid="{0798FEB9-84D9-4E96-AEF9-4133FDDE324A}" name="Column2315"/>
    <tableColumn id="2325" xr3:uid="{8D3FD389-30FB-4C53-A777-96C2917A2D68}" name="Column2316"/>
    <tableColumn id="2326" xr3:uid="{BF8E31CF-9C71-4222-AFD6-308CD7CC8955}" name="Column2317"/>
    <tableColumn id="2327" xr3:uid="{3CD94C29-6559-415F-939C-0CD71D5C960C}" name="Column2318"/>
    <tableColumn id="2328" xr3:uid="{42F17741-4475-4027-A2E4-57A0448AD990}" name="Column2319"/>
    <tableColumn id="2329" xr3:uid="{3EE58DE6-4789-4645-B0C9-242B6E650FC6}" name="Column2320"/>
    <tableColumn id="2330" xr3:uid="{EA165F7C-74A2-4E47-BBF6-9FC030BBD291}" name="Column2321"/>
    <tableColumn id="2331" xr3:uid="{E616A48A-4C65-475F-BD77-E9E93266424E}" name="Column2322"/>
    <tableColumn id="2332" xr3:uid="{1DF4296F-BE52-47AC-B1EC-8FE86CA5A501}" name="Column2323"/>
    <tableColumn id="2333" xr3:uid="{EB9487C7-B2A0-454D-8E37-0389017D52F6}" name="Column2324"/>
    <tableColumn id="2334" xr3:uid="{25911332-3136-40B1-87CA-AD2F9E9D2589}" name="Column2325"/>
    <tableColumn id="2335" xr3:uid="{F8C31B8E-1B1A-4E96-B7C0-227E7FFDA063}" name="Column2326"/>
    <tableColumn id="2336" xr3:uid="{8CCEDAA1-E14A-4658-A5E2-4CAEDB7116A7}" name="Column2327"/>
    <tableColumn id="2337" xr3:uid="{FBB4249C-911D-4E8F-BF07-B1FC853B6490}" name="Column2328"/>
    <tableColumn id="2338" xr3:uid="{9FAD0EFE-F439-4DC3-AE0E-293D33E2E465}" name="Column2329"/>
    <tableColumn id="2339" xr3:uid="{81B32E27-3308-46CF-9B2D-6B16F4636F1A}" name="Column2330"/>
    <tableColumn id="2340" xr3:uid="{B2D3C216-C27A-40DE-A984-EB3B209A3B1B}" name="Column2331"/>
    <tableColumn id="2341" xr3:uid="{63BDB996-2342-448C-95D3-D2F8BD0CB8C3}" name="Column2332"/>
    <tableColumn id="2342" xr3:uid="{3B8EDC4E-D4EC-4717-A7F7-6AAFB5093D75}" name="Column2333"/>
    <tableColumn id="2343" xr3:uid="{787BFDFC-9A37-4E4B-A4AC-02F01EA9CF9A}" name="Column2334"/>
    <tableColumn id="2344" xr3:uid="{619B894B-03D9-48C3-8954-6CA87BBB9938}" name="Column2335"/>
    <tableColumn id="2345" xr3:uid="{382225EE-B612-4B69-9403-A97DC5AB53D3}" name="Column2336"/>
    <tableColumn id="2346" xr3:uid="{44397040-C67C-4717-A66F-50A72D6DF531}" name="Column2337"/>
    <tableColumn id="2347" xr3:uid="{52FCFF09-ABD3-4AE9-A182-7B17F9E7C6D8}" name="Column2338"/>
    <tableColumn id="2348" xr3:uid="{4E44512C-90F6-4B66-B4E0-887F0EDDB883}" name="Column2339"/>
    <tableColumn id="2349" xr3:uid="{42AF05D9-7D7D-4523-A6BF-12B74E066514}" name="Column2340"/>
    <tableColumn id="2350" xr3:uid="{F04B8DCE-F079-4781-AA4F-7A0A9D1308C1}" name="Column2341"/>
    <tableColumn id="2351" xr3:uid="{2A6BD0AD-9FD6-441C-BB0A-811B7EF2C2D1}" name="Column2342"/>
    <tableColumn id="2352" xr3:uid="{17C1E84F-04BF-4844-806A-EBF5809A044E}" name="Column2343"/>
    <tableColumn id="2353" xr3:uid="{90711BEB-E8BE-4B67-88FC-4BFF314827CA}" name="Column2344"/>
    <tableColumn id="2354" xr3:uid="{22379860-901C-439E-946F-139F5601DAC8}" name="Column2345"/>
    <tableColumn id="2355" xr3:uid="{E7061BFF-7EEF-463E-80D8-51C9B944756A}" name="Column2346"/>
    <tableColumn id="2356" xr3:uid="{784B6558-BE03-4E4D-8DD7-C579CCC0D747}" name="Column2347"/>
    <tableColumn id="2357" xr3:uid="{A198F6AA-C0FD-49A2-82D1-09FCC0073054}" name="Column2348"/>
    <tableColumn id="2358" xr3:uid="{158CCB97-AEED-4B9B-BFA5-3E354F909A9D}" name="Column2349"/>
    <tableColumn id="2359" xr3:uid="{A64E7F74-4D8A-4F82-9161-3C1FD360A192}" name="Column2350"/>
    <tableColumn id="2360" xr3:uid="{63E6504E-6A62-481A-9EC2-88E68FDAF05F}" name="Column2351"/>
    <tableColumn id="2361" xr3:uid="{E4B81117-B881-4E38-9B4C-DC191FB60B6A}" name="Column2352"/>
    <tableColumn id="2362" xr3:uid="{4E02BCAD-A80A-4010-A529-CB6EACD4C64D}" name="Column2353"/>
    <tableColumn id="2363" xr3:uid="{86147824-1C6B-4439-A0DE-71587CE5E29A}" name="Column2354"/>
    <tableColumn id="2364" xr3:uid="{06A010BE-FB80-4CBC-A803-0FD6295CE28B}" name="Column2355"/>
    <tableColumn id="2365" xr3:uid="{1A8B7BB9-A240-4F5F-A17F-D15BE3A02A98}" name="Column2356"/>
    <tableColumn id="2366" xr3:uid="{737F4017-1230-4909-83F4-CD3A6EDFCDFB}" name="Column2357"/>
    <tableColumn id="2367" xr3:uid="{6DB90804-2893-48F3-83E8-CE2B1494F281}" name="Column2358"/>
    <tableColumn id="2368" xr3:uid="{15652412-9647-44B5-A7CF-BB1053230F8A}" name="Column2359"/>
    <tableColumn id="2369" xr3:uid="{6D07D399-EB0B-4218-8EA7-7048EA51D86D}" name="Column2360"/>
    <tableColumn id="2370" xr3:uid="{7DFE7F89-ED6A-4FCA-9FEF-E7B056B45509}" name="Column2361"/>
    <tableColumn id="2371" xr3:uid="{3ACE3AC9-C996-4B2C-B9D3-A767B3E540F2}" name="Column2362"/>
    <tableColumn id="2372" xr3:uid="{1BCBA796-C2C4-4EB4-9CE5-8D36410D2259}" name="Column2363"/>
    <tableColumn id="2373" xr3:uid="{0E4CAC6A-2A91-4842-BBBD-BC520D910EBC}" name="Column2364"/>
    <tableColumn id="2374" xr3:uid="{C26093C5-45F0-4DD9-B976-F7217C52C4F5}" name="Column2365"/>
    <tableColumn id="2375" xr3:uid="{0D47F6F1-3EAA-43F8-AAD9-DC6526DBEC56}" name="Column2366"/>
    <tableColumn id="2376" xr3:uid="{DD0F0AA0-48A8-4AE8-AE97-E2097D585799}" name="Column2367"/>
    <tableColumn id="2377" xr3:uid="{CA6A0EB2-26EE-4266-A64E-3FDC41AE09BA}" name="Column2368"/>
    <tableColumn id="2378" xr3:uid="{077FE9F9-7766-4978-9563-3D1186380CB3}" name="Column2369"/>
    <tableColumn id="2379" xr3:uid="{6CEF61E1-52D2-441C-8BD0-F0D3A55B1430}" name="Column2370"/>
    <tableColumn id="2380" xr3:uid="{FF65B43E-FA84-49CD-92BB-4F62DC03DCA4}" name="Column2371"/>
    <tableColumn id="2381" xr3:uid="{7BE960C8-8BD3-4041-BF68-AD817264B50B}" name="Column2372"/>
    <tableColumn id="2382" xr3:uid="{A156F7ED-DD11-429F-963E-0AA9F96294E9}" name="Column2373"/>
    <tableColumn id="2383" xr3:uid="{16635EF3-85EA-4FD7-81C7-C6B569DF4F4B}" name="Column2374"/>
    <tableColumn id="2384" xr3:uid="{5E1FBE0B-D1D4-4D7A-9A16-99CB7F69577D}" name="Column2375"/>
    <tableColumn id="2385" xr3:uid="{DB7E9C8C-53AE-41DF-B698-8C7C8AF61B08}" name="Column2376"/>
    <tableColumn id="2386" xr3:uid="{16C1EABF-4290-4FF9-B361-F4B3DE503747}" name="Column2377"/>
    <tableColumn id="2387" xr3:uid="{9CE95B36-2B1E-41B9-A069-0F5E1E817320}" name="Column2378"/>
    <tableColumn id="2388" xr3:uid="{E28098FB-05F9-4AE3-8420-7888C9E6005D}" name="Column2379"/>
    <tableColumn id="2389" xr3:uid="{EE384ED7-298E-45D8-80DB-71E6C857AE67}" name="Column2380"/>
    <tableColumn id="2390" xr3:uid="{789D0B50-6E82-49CC-ADCC-5CFCA4B40CEC}" name="Column2381"/>
    <tableColumn id="2391" xr3:uid="{FA9E29E8-8290-4644-A10C-53F2850CE169}" name="Column2382"/>
    <tableColumn id="2392" xr3:uid="{8CA61976-2AAE-4824-9DBE-3E042FE8EE5F}" name="Column2383"/>
    <tableColumn id="2393" xr3:uid="{E979A900-34FC-48AE-9CB8-758EAD0431B2}" name="Column2384"/>
    <tableColumn id="2394" xr3:uid="{A2556E75-8085-42CD-A067-A68C5A5F0CBB}" name="Column2385"/>
    <tableColumn id="2395" xr3:uid="{6894E0E6-9619-4CE9-9045-FFD8BDC7A859}" name="Column2386"/>
    <tableColumn id="2396" xr3:uid="{F3639EAB-D7F4-4824-AC21-F9E363BFB387}" name="Column2387"/>
    <tableColumn id="2397" xr3:uid="{42376FC3-8435-42E4-9720-7FE22E88F31C}" name="Column2388"/>
    <tableColumn id="2398" xr3:uid="{D331BE05-878C-40F5-9B10-1BD08D29B037}" name="Column2389"/>
    <tableColumn id="2399" xr3:uid="{A7843984-58BB-45BB-A828-A83DBB160AFE}" name="Column2390"/>
    <tableColumn id="2400" xr3:uid="{CE1EABE5-841D-4A5D-973E-4DC110FD21BC}" name="Column2391"/>
    <tableColumn id="2401" xr3:uid="{7EECC84C-C915-4325-93B1-7F8EA34C358A}" name="Column2392"/>
    <tableColumn id="2402" xr3:uid="{46082D93-2AB2-42C0-9367-FABDB2729D84}" name="Column2393"/>
    <tableColumn id="2403" xr3:uid="{E98B02E2-0805-4553-98E1-06246A14952D}" name="Column2394"/>
    <tableColumn id="2404" xr3:uid="{541225AF-762E-4F91-A0BE-7CDF065406D8}" name="Column2395"/>
    <tableColumn id="2405" xr3:uid="{E435074C-65F4-409E-919F-60D2AF0BFD17}" name="Column2396"/>
    <tableColumn id="2406" xr3:uid="{7C08F72C-A9CD-4657-B980-FFF638854B10}" name="Column2397"/>
    <tableColumn id="2407" xr3:uid="{6CBA67D5-34DA-4B23-B9BC-ACFA4BAE1611}" name="Column2398"/>
    <tableColumn id="2408" xr3:uid="{5195FAB0-5EDB-40E2-B973-7D47A092B4C0}" name="Column2399"/>
    <tableColumn id="2409" xr3:uid="{0C9E784E-D7E9-4A9B-9596-72777DD0FE5C}" name="Column2400"/>
    <tableColumn id="2410" xr3:uid="{18531682-D234-42DB-AEAA-B0B541D733C7}" name="Column2401"/>
    <tableColumn id="2411" xr3:uid="{E56F4089-E776-4684-9AA6-D24D73CEDDC8}" name="Column2402"/>
    <tableColumn id="2412" xr3:uid="{A49576B0-B5FF-4BDB-927A-343D17F8C5E8}" name="Column2403"/>
    <tableColumn id="2413" xr3:uid="{9EFE8BC8-03A0-4764-AB21-9CC0E15B72B0}" name="Column2404"/>
    <tableColumn id="2414" xr3:uid="{A9FB3135-5C89-4379-B0E1-9B928E7F97CE}" name="Column2405"/>
    <tableColumn id="2415" xr3:uid="{C7837A8B-4651-443F-95D9-9263A9EA48AD}" name="Column2406"/>
    <tableColumn id="2416" xr3:uid="{6BFC5F03-85B5-48F4-846B-7452CDBB44ED}" name="Column2407"/>
    <tableColumn id="2417" xr3:uid="{1EC87903-73D3-426F-B098-DFDB2C81AD8D}" name="Column2408"/>
    <tableColumn id="2418" xr3:uid="{F04B88E6-1F88-4641-8C93-AED690E091FD}" name="Column2409"/>
    <tableColumn id="2419" xr3:uid="{831D7AF4-2DED-44E1-9DD0-56D096ACDC7D}" name="Column2410"/>
    <tableColumn id="2420" xr3:uid="{F45C219C-65E8-46B5-AFC0-25FE9B34B21C}" name="Column2411"/>
    <tableColumn id="2421" xr3:uid="{08952D1E-FBA7-4905-BE26-6E3B7F81A6E3}" name="Column2412"/>
    <tableColumn id="2422" xr3:uid="{F1A82648-5DED-4AAE-8234-2B8B3EEEDE8A}" name="Column2413"/>
    <tableColumn id="2423" xr3:uid="{815C10E3-D425-4AB5-97F4-0404F9535CAB}" name="Column2414"/>
    <tableColumn id="2424" xr3:uid="{2964E692-0B31-4D9B-97A5-9C97AF05CCF0}" name="Column2415"/>
    <tableColumn id="2425" xr3:uid="{11BA956C-DA41-4DCF-857B-F48CCB1D6CF3}" name="Column2416"/>
    <tableColumn id="2426" xr3:uid="{DC3B6374-B91D-4C1C-9A2A-83A3D6B21F2E}" name="Column2417"/>
    <tableColumn id="2427" xr3:uid="{B929AA0D-F85C-4EE8-88C3-BF44EDDD6C71}" name="Column2418"/>
    <tableColumn id="2428" xr3:uid="{042E7B64-F22A-4E0C-BDC1-6B36FEC3D10C}" name="Column2419"/>
    <tableColumn id="2429" xr3:uid="{63C17628-B0C1-4A25-89B3-11260DB71E9C}" name="Column2420"/>
    <tableColumn id="2430" xr3:uid="{4259061B-70ED-4B39-A354-CD4E5DE193AF}" name="Column2421"/>
    <tableColumn id="2431" xr3:uid="{AF93FC79-DD20-4DC9-8510-4875C0B0754C}" name="Column2422"/>
    <tableColumn id="2432" xr3:uid="{E7BA63FE-3357-4026-A279-7804E702C096}" name="Column2423"/>
    <tableColumn id="2433" xr3:uid="{F3A06B77-A9C5-41D6-9118-95AC1851F8C4}" name="Column2424"/>
    <tableColumn id="2434" xr3:uid="{E8707282-E74B-4A57-8FFA-6D151E121EAB}" name="Column2425"/>
    <tableColumn id="2435" xr3:uid="{5FA0DE82-DD00-42BC-8804-9A394958E4FB}" name="Column2426"/>
    <tableColumn id="2436" xr3:uid="{4B5C904C-4313-4638-8E49-29E5F38820B7}" name="Column2427"/>
    <tableColumn id="2437" xr3:uid="{4C72DA01-3E96-4466-9576-D18DCE78651D}" name="Column2428"/>
    <tableColumn id="2438" xr3:uid="{BA8F06D2-DD4A-4D3A-9594-8BBA9D960E3C}" name="Column2429"/>
    <tableColumn id="2439" xr3:uid="{71269ACD-5EB3-4144-867A-F586AF0A5D3A}" name="Column2430"/>
    <tableColumn id="2440" xr3:uid="{CB60E4EA-6251-4D18-8116-9B5AABD8E1BA}" name="Column2431"/>
    <tableColumn id="2441" xr3:uid="{A05B6DBE-44B2-4109-AF40-357B854D6867}" name="Column2432"/>
    <tableColumn id="2442" xr3:uid="{C5D9988D-2123-4CDA-B0BA-243128FB90F3}" name="Column2433"/>
    <tableColumn id="2443" xr3:uid="{D45FB26B-2AB6-4874-AF29-241E6EE3D0A1}" name="Column2434"/>
    <tableColumn id="2444" xr3:uid="{26DD73B6-4156-410F-AA58-AFCFC2F438D8}" name="Column2435"/>
    <tableColumn id="2445" xr3:uid="{7043D76D-0142-4112-AC0E-F22749AC495E}" name="Column2436"/>
    <tableColumn id="2446" xr3:uid="{FFF3076D-20B2-467E-87C3-54E1C70188E4}" name="Column2437"/>
    <tableColumn id="2447" xr3:uid="{7D870EB1-4A9E-4D35-86A8-DF8AA7DCC877}" name="Column2438"/>
    <tableColumn id="2448" xr3:uid="{F0B6F9E9-24FE-4376-9574-5B96E91CC98A}" name="Column2439"/>
    <tableColumn id="2449" xr3:uid="{02828EF8-BD1E-41F7-BA3E-52158F5B318B}" name="Column2440"/>
    <tableColumn id="2450" xr3:uid="{DF345264-40F6-4671-80E8-B6454F05390D}" name="Column2441"/>
    <tableColumn id="2451" xr3:uid="{D70B8DF6-0F31-45B1-AA4D-9FE23AC21121}" name="Column2442"/>
    <tableColumn id="2452" xr3:uid="{5ECE56C4-DAAB-4611-BD76-CC45BA31C3FE}" name="Column2443"/>
    <tableColumn id="2453" xr3:uid="{D7EA2F62-46A4-4725-ACAB-D0B35B89E3B6}" name="Column2444"/>
    <tableColumn id="2454" xr3:uid="{9A6D6BE3-5194-4F01-B780-6C0046CC9E38}" name="Column2445"/>
    <tableColumn id="2455" xr3:uid="{65219680-2DCF-4CED-9DE3-9C36B970ECC7}" name="Column2446"/>
    <tableColumn id="2456" xr3:uid="{9D81E0F2-5283-419D-9D78-0FD4F77A2E9F}" name="Column2447"/>
    <tableColumn id="2457" xr3:uid="{FB66F777-926B-4162-8696-7056737FDEC8}" name="Column2448"/>
    <tableColumn id="2458" xr3:uid="{D9D95FA3-99BE-4B6E-A905-9B6B502F9273}" name="Column2449"/>
    <tableColumn id="2459" xr3:uid="{65388373-7858-4EE9-998E-58978CC8D204}" name="Column2450"/>
    <tableColumn id="2460" xr3:uid="{13E7F1A0-CC38-4049-88F2-6EC5A85AB195}" name="Column2451"/>
    <tableColumn id="2461" xr3:uid="{332B2556-D4D0-4692-9C2B-7450AE73AD5E}" name="Column2452"/>
    <tableColumn id="2462" xr3:uid="{57CF40B2-965A-482B-9D17-A321BECAF318}" name="Column2453"/>
    <tableColumn id="2463" xr3:uid="{D4CE60A8-6232-4660-BA3C-00426D7DAECE}" name="Column2454"/>
    <tableColumn id="2464" xr3:uid="{BB67E73A-AD21-4043-980E-C4786D322903}" name="Column2455"/>
    <tableColumn id="2465" xr3:uid="{411E2BDD-DB8E-413F-8A8B-EBADBFFE41F2}" name="Column2456"/>
    <tableColumn id="2466" xr3:uid="{C4BCC180-5C36-44A3-B3AA-D8E5882F1166}" name="Column2457"/>
    <tableColumn id="2467" xr3:uid="{7AB051EF-D861-4BF8-BEFB-6F3B105A8827}" name="Column2458"/>
    <tableColumn id="2468" xr3:uid="{0D369E63-C4EE-4885-900C-EFC087F5DF6E}" name="Column2459"/>
    <tableColumn id="2469" xr3:uid="{33DD5F52-1197-4CF6-8792-25547603BF15}" name="Column2460"/>
    <tableColumn id="2470" xr3:uid="{6B7C81F7-4D00-4C0B-9A47-8BD958A3E80E}" name="Column2461"/>
    <tableColumn id="2471" xr3:uid="{1CE8BF6D-2860-4D9E-9687-9526E9B7D19B}" name="Column2462"/>
    <tableColumn id="2472" xr3:uid="{70635115-2B89-452B-ADE1-800DC95024A1}" name="Column2463"/>
    <tableColumn id="2473" xr3:uid="{E9E64D1E-2B9C-4516-BC58-F20CF2A60B9D}" name="Column2464"/>
    <tableColumn id="2474" xr3:uid="{305E7853-8615-4F49-B49B-2BA75117322F}" name="Column2465"/>
    <tableColumn id="2475" xr3:uid="{251F7731-3DEF-4644-A452-C29A01C256D7}" name="Column2466"/>
    <tableColumn id="2476" xr3:uid="{3C84B946-879C-495B-8340-E5586BC8CEB0}" name="Column2467"/>
    <tableColumn id="2477" xr3:uid="{177E4DDD-6EEA-453D-A463-8753AEF89AC5}" name="Column2468"/>
    <tableColumn id="2478" xr3:uid="{E50A5519-178A-42EB-B97C-419343FE4F17}" name="Column2469"/>
    <tableColumn id="2479" xr3:uid="{A0EECA05-672A-4DBB-8B9E-AE8CB8AC1CD4}" name="Column2470"/>
    <tableColumn id="2480" xr3:uid="{B7DD192F-306C-460A-AE95-E08CB0A326E2}" name="Column2471"/>
    <tableColumn id="2481" xr3:uid="{00850090-2E52-42FB-9095-3F852B15AB93}" name="Column2472"/>
    <tableColumn id="2482" xr3:uid="{9557890C-953E-4FC2-A35F-AB31FA9B0C1D}" name="Column2473"/>
    <tableColumn id="2483" xr3:uid="{BEB7B973-5A37-43CB-B00B-E081EBE892A2}" name="Column2474"/>
    <tableColumn id="2484" xr3:uid="{CA704285-9B1D-4CEE-AAA5-88CB7E2CFE15}" name="Column2475"/>
    <tableColumn id="2485" xr3:uid="{D59CB3C1-DABC-49F5-96B3-84820194C0A1}" name="Column2476"/>
    <tableColumn id="2486" xr3:uid="{38806005-3877-4B92-96BC-2F0BD71A3B49}" name="Column2477"/>
    <tableColumn id="2487" xr3:uid="{3A0DD960-1589-4B21-BFEB-B0283BC123A4}" name="Column2478"/>
    <tableColumn id="2488" xr3:uid="{833070F1-86B9-4FF5-8642-A697E492F371}" name="Column2479"/>
    <tableColumn id="2489" xr3:uid="{9A8693CA-2888-4F1A-944E-24EBF149D27B}" name="Column2480"/>
    <tableColumn id="2490" xr3:uid="{270FDFBA-4D7D-4D12-8E9A-2576BBFE7248}" name="Column2481"/>
    <tableColumn id="2491" xr3:uid="{5D963BD9-F9F8-44C2-A120-15969F264EA5}" name="Column2482"/>
    <tableColumn id="2492" xr3:uid="{7CBA6BF7-CDDF-4D00-844A-52B0BCD8BCB8}" name="Column2483"/>
    <tableColumn id="2493" xr3:uid="{A3BE0B68-296E-454B-971E-DC1F3BE6764A}" name="Column2484"/>
    <tableColumn id="2494" xr3:uid="{40ECBC8F-0AA2-4759-8601-8E89A63126FA}" name="Column2485"/>
    <tableColumn id="2495" xr3:uid="{68BE660B-0AE2-49E7-8081-BAE0F2DEEF39}" name="Column2486"/>
    <tableColumn id="2496" xr3:uid="{0158F69A-3D98-4324-BCC4-56372ED4573F}" name="Column2487"/>
    <tableColumn id="2497" xr3:uid="{6DD1D0C2-88B4-4E46-9351-E31157B46F58}" name="Column2488"/>
    <tableColumn id="2498" xr3:uid="{C18A8732-04B9-47E9-A14B-B971FDBEA61E}" name="Column2489"/>
    <tableColumn id="2499" xr3:uid="{9E024A32-6F7D-4998-B3A8-3E1BFD491C3B}" name="Column2490"/>
    <tableColumn id="2500" xr3:uid="{4EF0CED5-D2E6-4CC7-9EBD-CBE2B3A97369}" name="Column2491"/>
    <tableColumn id="2501" xr3:uid="{E8BD8960-E6B3-4FAD-A433-512E6674D4E6}" name="Column2492"/>
    <tableColumn id="2502" xr3:uid="{6A41C75C-1A7C-4043-A3BD-29F03813050F}" name="Column2493"/>
    <tableColumn id="2503" xr3:uid="{2B4FB06F-5D6F-4257-B514-9BB3D6A8CF29}" name="Column2494"/>
    <tableColumn id="2504" xr3:uid="{E39B43EB-47C7-4962-B92D-492FF1CCD1C7}" name="Column2495"/>
    <tableColumn id="2505" xr3:uid="{7C5728E3-BFCA-4FC6-94BF-63436B5FCAC6}" name="Column2496"/>
    <tableColumn id="2506" xr3:uid="{CA2330D9-1F34-4914-80A4-BCFDAD57BC68}" name="Column2497"/>
    <tableColumn id="2507" xr3:uid="{ECD44EB3-11A3-4DFB-A816-176283CA15B4}" name="Column2498"/>
    <tableColumn id="2508" xr3:uid="{56EA8EF6-F136-4F56-9EA9-8D0D2A11596A}" name="Column2499"/>
    <tableColumn id="2509" xr3:uid="{837A8BAE-DAB6-43AB-8ED5-10716EB68A55}" name="Column2500"/>
    <tableColumn id="2510" xr3:uid="{7D524932-4844-430A-BC33-6705BE500FD7}" name="Column2501"/>
    <tableColumn id="2511" xr3:uid="{631B743A-0189-4B9A-AB91-B09780C4F73C}" name="Column2502"/>
    <tableColumn id="2512" xr3:uid="{CE3DF3E7-F5CC-427F-92D1-BDC4C8A9835F}" name="Column2503"/>
    <tableColumn id="2513" xr3:uid="{F7C42514-85EA-4285-A599-D811D797FCD2}" name="Column2504"/>
    <tableColumn id="2514" xr3:uid="{DA23DB9F-7883-496C-BACF-1B429B0DA340}" name="Column2505"/>
    <tableColumn id="2515" xr3:uid="{62E45773-4421-426B-8885-1CEBBC70905B}" name="Column2506"/>
    <tableColumn id="2516" xr3:uid="{EAD978C1-2A5C-4CD6-86B9-E87E89EFD346}" name="Column2507"/>
    <tableColumn id="2517" xr3:uid="{7ED9E5CC-EE6E-4221-ABBB-AFC4B309210E}" name="Column2508"/>
    <tableColumn id="2518" xr3:uid="{356CE03A-AB60-4BD5-8CC3-5DD91A60539A}" name="Column2509"/>
    <tableColumn id="2519" xr3:uid="{8A6D141F-5FB8-4418-A248-951FDA515202}" name="Column2510"/>
    <tableColumn id="2520" xr3:uid="{32140B2E-5D09-4F67-BE18-D3AE35E8F6F4}" name="Column2511"/>
    <tableColumn id="2521" xr3:uid="{FB5B76CC-CECB-45F0-B303-AAAD3B091889}" name="Column2512"/>
    <tableColumn id="2522" xr3:uid="{EC661C5A-BC11-4DED-9456-6310D635A0C6}" name="Column2513"/>
    <tableColumn id="2523" xr3:uid="{AED6895D-F339-4121-B682-45B1DE5479AA}" name="Column2514"/>
    <tableColumn id="2524" xr3:uid="{12B6ED40-833F-424D-B11E-616A4EA2560F}" name="Column2515"/>
    <tableColumn id="2525" xr3:uid="{F5F70341-3A3F-40E1-ADBB-3ABFCD885C33}" name="Column2516"/>
    <tableColumn id="2526" xr3:uid="{BD577942-53AD-4296-83EC-DF059F4331A9}" name="Column2517"/>
    <tableColumn id="2527" xr3:uid="{6BDB5646-9824-4D9C-A931-846F7826049B}" name="Column2518"/>
    <tableColumn id="2528" xr3:uid="{20D6742B-6E1B-46E7-A7B6-04CABFEA495F}" name="Column2519"/>
    <tableColumn id="2529" xr3:uid="{A5C1E099-22D9-4C63-B777-87008108CCD3}" name="Column2520"/>
    <tableColumn id="2530" xr3:uid="{D8BF9497-606C-4366-BEBA-57FE92239C80}" name="Column2521"/>
    <tableColumn id="2531" xr3:uid="{6E5A4EE0-669B-4C00-B8F5-954AA3FF4857}" name="Column2522"/>
    <tableColumn id="2532" xr3:uid="{E25F14D9-4541-4C20-A5AF-5A2BB5B59303}" name="Column2523"/>
    <tableColumn id="2533" xr3:uid="{BCC87769-E387-45E1-AA9B-0E0EBCA80811}" name="Column2524"/>
    <tableColumn id="2534" xr3:uid="{0CEAB75A-FA74-433F-B34B-E078B252CDF9}" name="Column2525"/>
    <tableColumn id="2535" xr3:uid="{D3CBF0AC-1356-4AB8-80E8-646DFCB0EEFC}" name="Column2526"/>
    <tableColumn id="2536" xr3:uid="{AFBDA29D-1E0D-4890-BCDD-A1AFD7542FA3}" name="Column2527"/>
    <tableColumn id="2537" xr3:uid="{ADCFCDDD-104D-4498-BEC6-C54D14DF8534}" name="Column2528"/>
    <tableColumn id="2538" xr3:uid="{183B22FC-D141-4760-8828-4D5421EA3938}" name="Column2529"/>
    <tableColumn id="2539" xr3:uid="{A0457219-E0DB-46C8-B69C-41DF8BA5FC57}" name="Column2530"/>
    <tableColumn id="2540" xr3:uid="{6A312D45-8AE6-48B4-8F71-AB7E23E92F18}" name="Column2531"/>
    <tableColumn id="2541" xr3:uid="{B1C28427-66FC-4274-8403-0E0FBDCDD01C}" name="Column2532"/>
    <tableColumn id="2542" xr3:uid="{072D6854-E3BB-423C-8C6B-1613B46876F3}" name="Column2533"/>
    <tableColumn id="2543" xr3:uid="{F5DBFD74-6096-4A8F-98B1-734B185F7ECD}" name="Column2534"/>
    <tableColumn id="2544" xr3:uid="{1361FCE4-7692-48A5-ACB1-A544D707763C}" name="Column2535"/>
    <tableColumn id="2545" xr3:uid="{63E05C1A-DBE1-4584-827C-18273B1FE026}" name="Column2536"/>
    <tableColumn id="2546" xr3:uid="{59B1F23B-AF36-4C77-B323-ECE3371CC503}" name="Column2537"/>
    <tableColumn id="2547" xr3:uid="{86330AE6-D112-4BD8-A9BE-55FAF4A555D3}" name="Column2538"/>
    <tableColumn id="2548" xr3:uid="{42912018-F005-4B23-BAAE-2E8F943F9BA9}" name="Column2539"/>
    <tableColumn id="2549" xr3:uid="{A3697D0B-BBAA-4E94-B5B8-59CB2FD8860C}" name="Column2540"/>
    <tableColumn id="2550" xr3:uid="{F941A99F-7DE4-42F7-8A7A-5D8B4971D8E1}" name="Column2541"/>
    <tableColumn id="2551" xr3:uid="{4A5D457F-D86F-4F86-A76F-90F87E3EBE90}" name="Column2542"/>
    <tableColumn id="2552" xr3:uid="{DAAE4C78-40F3-4743-B15F-E3C3BBBF9C0A}" name="Column2543"/>
    <tableColumn id="2553" xr3:uid="{8F33EAFB-EECD-4CAA-AFB6-BF05022EB98D}" name="Column2544"/>
    <tableColumn id="2554" xr3:uid="{2BE77AE6-AEEF-4C32-A52D-02C2FE2A6799}" name="Column2545"/>
    <tableColumn id="2555" xr3:uid="{B41A0E8C-D350-4661-9C4B-8E411C8B72E4}" name="Column2546"/>
    <tableColumn id="2556" xr3:uid="{94E9F8E1-C581-4DD4-9528-2CA7A9515155}" name="Column2547"/>
    <tableColumn id="2557" xr3:uid="{98514767-2CEC-4940-935A-49041D6BB763}" name="Column2548"/>
    <tableColumn id="2558" xr3:uid="{439DB411-C03B-4216-AFF9-4C1A5AF878CE}" name="Column2549"/>
    <tableColumn id="2559" xr3:uid="{BC55B313-7381-4C64-8237-704BF06EDA2F}" name="Column2550"/>
    <tableColumn id="2560" xr3:uid="{163CE37F-0BFD-4765-AD83-1B8274EA2C64}" name="Column2551"/>
    <tableColumn id="2561" xr3:uid="{725056F7-A485-4B22-959E-3C8B9FA51A73}" name="Column2552"/>
    <tableColumn id="2562" xr3:uid="{7FE6C0AE-C1FD-4F2E-895C-716955AC469B}" name="Column2553"/>
    <tableColumn id="2563" xr3:uid="{0F39945D-FBD4-44D9-A2C7-240F3A406257}" name="Column2554"/>
    <tableColumn id="2564" xr3:uid="{EAD5285E-4E20-45BC-9A6F-745886D773CF}" name="Column2555"/>
    <tableColumn id="2565" xr3:uid="{98A18416-5B87-48DD-ABA3-406AE321B62C}" name="Column2556"/>
    <tableColumn id="2566" xr3:uid="{9C0D9F3E-A7C4-4247-8EDC-BFB1DF5C7A32}" name="Column2557"/>
    <tableColumn id="2567" xr3:uid="{097AE550-6019-4FB3-B5CF-9FB5005983C0}" name="Column2558"/>
    <tableColumn id="2568" xr3:uid="{28C5B718-15C6-473A-942F-4DCAFB1C5BEB}" name="Column2559"/>
    <tableColumn id="2569" xr3:uid="{36889AF1-9D25-4E4C-8DCF-101E659577CE}" name="Column2560"/>
    <tableColumn id="2570" xr3:uid="{50F066DE-FF0F-408A-B303-C067034A73F0}" name="Column2561"/>
    <tableColumn id="2571" xr3:uid="{6F605AD5-0AC2-401A-8212-D0B7E56A5830}" name="Column2562"/>
    <tableColumn id="2572" xr3:uid="{93837D97-55C8-4E5E-8F4E-77BEDCC58D14}" name="Column2563"/>
    <tableColumn id="2573" xr3:uid="{EB52234D-7CF5-4B13-9901-92983A628FF4}" name="Column2564"/>
    <tableColumn id="2574" xr3:uid="{063094F1-AF74-4E2B-B3C2-049FC2387F3C}" name="Column2565"/>
    <tableColumn id="2575" xr3:uid="{BF5D5F30-17F5-41EA-90D1-300D6ABEFE73}" name="Column2566"/>
    <tableColumn id="2576" xr3:uid="{3E914764-FCF4-4336-91A3-277A1D7D1CBF}" name="Column2567"/>
    <tableColumn id="2577" xr3:uid="{B887279A-C957-4633-AE2C-EF063EE589D2}" name="Column2568"/>
    <tableColumn id="2578" xr3:uid="{465EE282-6361-4C5A-A352-42114DB7CB2C}" name="Column2569"/>
    <tableColumn id="2579" xr3:uid="{354D6D7E-62FB-479D-AFDA-0239B1A06033}" name="Column2570"/>
    <tableColumn id="2580" xr3:uid="{2FFEE24C-8FF2-459E-B06E-A8604DABA197}" name="Column2571"/>
    <tableColumn id="2581" xr3:uid="{80109125-F18C-4907-9E01-9FCAD02877B3}" name="Column2572"/>
    <tableColumn id="2582" xr3:uid="{BBF5F34A-C315-407F-881D-367D7B36B79A}" name="Column2573"/>
    <tableColumn id="2583" xr3:uid="{E2281154-82C7-4FFF-86D4-811DC91100F5}" name="Column2574"/>
    <tableColumn id="2584" xr3:uid="{3CE8AE95-AC36-4072-8347-AE8C916171C5}" name="Column2575"/>
    <tableColumn id="2585" xr3:uid="{6A5E6C7C-935A-4026-AB86-70048A6FEDDB}" name="Column2576"/>
    <tableColumn id="2586" xr3:uid="{A3A2B04E-6490-4EFB-8956-93E78C52B0B6}" name="Column2577"/>
    <tableColumn id="2587" xr3:uid="{4235D8C6-6483-4F0F-9F63-6D3F3E4F036E}" name="Column2578"/>
    <tableColumn id="2588" xr3:uid="{22B679EC-B77F-4B91-B8A7-2C5DCCFF5B8B}" name="Column2579"/>
    <tableColumn id="2589" xr3:uid="{B504229F-C5F8-4837-A9AC-470424DF40AC}" name="Column2580"/>
    <tableColumn id="2590" xr3:uid="{D6689CF2-8979-40B0-8811-8C3309245CA7}" name="Column2581"/>
    <tableColumn id="2591" xr3:uid="{3DE57110-772F-4930-8B24-7F11B8E04EC6}" name="Column2582"/>
    <tableColumn id="2592" xr3:uid="{7618771A-1CBF-4334-98B7-E6C51333E590}" name="Column2583"/>
    <tableColumn id="2593" xr3:uid="{82EDE16B-B9A3-43AD-A088-89BD241D9F37}" name="Column2584"/>
    <tableColumn id="2594" xr3:uid="{9741028C-AE07-4774-B545-3E2FC5BE4869}" name="Column2585"/>
    <tableColumn id="2595" xr3:uid="{F9F94456-EFCB-4338-B665-CFE26E7DCD72}" name="Column2586"/>
    <tableColumn id="2596" xr3:uid="{38D8356B-7B9A-4656-8507-2553BB62C6D8}" name="Column2587"/>
    <tableColumn id="2597" xr3:uid="{11D8D6E6-A1DF-4770-A1E2-DC4093D4F2EF}" name="Column2588"/>
    <tableColumn id="2598" xr3:uid="{0F54B79F-4277-4C55-BBCC-584638C421E6}" name="Column2589"/>
    <tableColumn id="2599" xr3:uid="{4EAFFB91-80EE-419A-88DD-D1C4DE0F1267}" name="Column2590"/>
    <tableColumn id="2600" xr3:uid="{2E4C621E-82CE-428B-BB8A-EAFBDA4DAB43}" name="Column2591"/>
    <tableColumn id="2601" xr3:uid="{897103D5-E5AA-43F5-B896-9A18C5923A8B}" name="Column2592"/>
    <tableColumn id="2602" xr3:uid="{4B4005B8-4BFD-4212-8E6B-5E5F0FB775D3}" name="Column2593"/>
    <tableColumn id="2603" xr3:uid="{B721682D-DF5C-493E-B6A4-2D0C3D61D00A}" name="Column2594"/>
    <tableColumn id="2604" xr3:uid="{1C7391EC-EE88-4649-9719-9EFC2E08F10C}" name="Column2595"/>
    <tableColumn id="2605" xr3:uid="{9CFB5055-4EE0-45B5-8B70-779CE051438E}" name="Column2596"/>
    <tableColumn id="2606" xr3:uid="{A50C3622-845E-4EF6-8520-617CAB917978}" name="Column2597"/>
    <tableColumn id="2607" xr3:uid="{439FECD0-0F26-40F6-945D-2C283B684364}" name="Column2598"/>
    <tableColumn id="2608" xr3:uid="{C9BD650F-1E66-4C3F-BE7C-E19A80B6B5D2}" name="Column2599"/>
    <tableColumn id="2609" xr3:uid="{5B4B4EFF-43F1-4337-89E2-E51F619D659D}" name="Column2600"/>
    <tableColumn id="2610" xr3:uid="{56352B92-1742-4D85-9AB8-E1BF0952C5A0}" name="Column2601"/>
    <tableColumn id="2611" xr3:uid="{5CE2E919-66D0-458F-8F82-9E8E96D7C2C2}" name="Column2602"/>
    <tableColumn id="2612" xr3:uid="{02FE8FC1-E370-4AC1-B6B9-4CC089F7634E}" name="Column2603"/>
    <tableColumn id="2613" xr3:uid="{94D8E4F4-07B4-4A85-AE50-890D5F8547D9}" name="Column2604"/>
    <tableColumn id="2614" xr3:uid="{5A0A474F-9EFC-4BCC-9495-C12CAF767A10}" name="Column2605"/>
    <tableColumn id="2615" xr3:uid="{72D4DF61-4B97-49C5-942F-90F25052C1E2}" name="Column2606"/>
    <tableColumn id="2616" xr3:uid="{C8D8DCB8-0085-4CFE-BC3A-800952E66740}" name="Column2607"/>
    <tableColumn id="2617" xr3:uid="{4D45D161-86E5-44E8-BF74-5ED09EE57492}" name="Column2608"/>
    <tableColumn id="2618" xr3:uid="{4240FA17-2668-471A-BEC1-8D8F9590F414}" name="Column2609"/>
    <tableColumn id="2619" xr3:uid="{64F981CA-2064-462D-B0E8-58F595376750}" name="Column2610"/>
    <tableColumn id="2620" xr3:uid="{2B74F5FB-0BEB-4DAE-A28E-E52C1A04D1E2}" name="Column2611"/>
    <tableColumn id="2621" xr3:uid="{BFF6383D-28C6-4A2E-8FE6-FCF4DA4C3421}" name="Column2612"/>
    <tableColumn id="2622" xr3:uid="{73EA9D91-3787-4ACB-85F2-8F064A6A184D}" name="Column2613"/>
    <tableColumn id="2623" xr3:uid="{8C7BC10E-3BD3-4A42-8B81-366D4DE92F7E}" name="Column2614"/>
    <tableColumn id="2624" xr3:uid="{1BC15A9C-7074-49EB-BFBA-B67CA323929A}" name="Column2615"/>
    <tableColumn id="2625" xr3:uid="{8E5786A9-7D14-4A1B-B423-7F6D7BBB9CD4}" name="Column2616"/>
    <tableColumn id="2626" xr3:uid="{AC2203FA-C862-4531-90ED-E22CE0AD568F}" name="Column2617"/>
    <tableColumn id="2627" xr3:uid="{148AA176-C6C3-4FA5-8298-A7FA69044A55}" name="Column2618"/>
    <tableColumn id="2628" xr3:uid="{76DC281D-D764-45B7-A996-B46C397DACCA}" name="Column2619"/>
    <tableColumn id="2629" xr3:uid="{657BD469-6D87-44D8-8258-62318E2FB42D}" name="Column2620"/>
    <tableColumn id="2630" xr3:uid="{4C64AD42-67C3-4896-96AF-672906D05379}" name="Column2621"/>
    <tableColumn id="2631" xr3:uid="{E8EF10C9-C68D-4D3C-91A1-6AD948972ECC}" name="Column2622"/>
    <tableColumn id="2632" xr3:uid="{6BCC052D-A666-4A44-9E64-18B9AE46A349}" name="Column2623"/>
    <tableColumn id="2633" xr3:uid="{98BA0B8B-AAD4-4D69-94AC-58B788355A58}" name="Column2624"/>
    <tableColumn id="2634" xr3:uid="{08F9E764-2C1F-471B-9B5C-AB550A3DE43B}" name="Column2625"/>
    <tableColumn id="2635" xr3:uid="{E5F35D18-4527-49A3-BD4A-EA10D5CDA242}" name="Column2626"/>
    <tableColumn id="2636" xr3:uid="{9F051915-FB98-4F4B-A805-3F52A3917DBF}" name="Column2627"/>
    <tableColumn id="2637" xr3:uid="{9381503E-4366-46AC-8E27-5E08580B79FB}" name="Column2628"/>
    <tableColumn id="2638" xr3:uid="{A0800E5F-A99A-4125-8128-95683ADF3EDE}" name="Column2629"/>
    <tableColumn id="2639" xr3:uid="{74B6CA2C-03B9-448B-A401-F8C567A6F285}" name="Column2630"/>
    <tableColumn id="2640" xr3:uid="{8B5630FE-6E3C-4B24-AE4B-88727D00EA79}" name="Column2631"/>
    <tableColumn id="2641" xr3:uid="{4D460E1E-4FD6-4C92-AA87-EB1478B468A0}" name="Column2632"/>
    <tableColumn id="2642" xr3:uid="{B4C56748-82DB-4CFF-A85B-7B29912BBDAD}" name="Column2633"/>
    <tableColumn id="2643" xr3:uid="{BAF66AB3-3857-4D6C-9E49-DA434606C393}" name="Column2634"/>
    <tableColumn id="2644" xr3:uid="{9783051A-0A4B-4216-BCE5-778F0A42F210}" name="Column2635"/>
    <tableColumn id="2645" xr3:uid="{445984F5-2165-4A0C-B8F9-042F62737503}" name="Column2636"/>
    <tableColumn id="2646" xr3:uid="{27DDA175-6B03-4370-B429-D5CDFF8AA722}" name="Column2637"/>
    <tableColumn id="2647" xr3:uid="{1A461483-CC70-4F7B-A7B4-2CE2BDCA53FA}" name="Column2638"/>
    <tableColumn id="2648" xr3:uid="{6D532F65-26A7-4A67-9E99-EA6776DF8D7E}" name="Column2639"/>
    <tableColumn id="2649" xr3:uid="{45D9236C-4A1E-4B4B-BB65-250D199414C9}" name="Column2640"/>
    <tableColumn id="2650" xr3:uid="{9209117A-38E4-415A-825F-BD3161B60411}" name="Column2641"/>
    <tableColumn id="2651" xr3:uid="{E782A32B-B4F8-4D7B-9A7D-F4750305106B}" name="Column2642"/>
    <tableColumn id="2652" xr3:uid="{1B01F90B-1290-4E30-B67F-DDCEA89F05E4}" name="Column2643"/>
    <tableColumn id="2653" xr3:uid="{3F09E63A-577B-4A13-B5FC-AD62737C7B71}" name="Column2644"/>
    <tableColumn id="2654" xr3:uid="{C643AB26-33AA-45F1-9F3D-29E579F331A8}" name="Column2645"/>
    <tableColumn id="2655" xr3:uid="{3C685EAD-F89F-4FB3-BD7E-BB00E7AA8128}" name="Column2646"/>
    <tableColumn id="2656" xr3:uid="{E42202A1-F2D8-4212-AB06-6DFB63E0E9E7}" name="Column2647"/>
    <tableColumn id="2657" xr3:uid="{718DA429-504C-4E62-A3FA-9D88DD408E8C}" name="Column2648"/>
    <tableColumn id="2658" xr3:uid="{BA9E649B-206A-4780-ACC8-86CDF28225E7}" name="Column2649"/>
    <tableColumn id="2659" xr3:uid="{05E29533-5BDE-445F-8AE1-C40CABFF2A06}" name="Column2650"/>
    <tableColumn id="2660" xr3:uid="{A802B312-BB1C-4C6A-A7E8-DBBB50A02BEB}" name="Column2651"/>
    <tableColumn id="2661" xr3:uid="{A5467093-F998-4945-861A-E3D72BAA5552}" name="Column2652"/>
    <tableColumn id="2662" xr3:uid="{7910F078-13E2-4A0B-A72D-7B1B54BC10B0}" name="Column2653"/>
    <tableColumn id="2663" xr3:uid="{C7747A57-90D5-4620-9C4C-5623DA9C1AA7}" name="Column2654"/>
    <tableColumn id="2664" xr3:uid="{DD4321C8-A077-4498-94FE-4AB8B801160E}" name="Column2655"/>
    <tableColumn id="2665" xr3:uid="{1F8B1264-C92A-46F1-8948-8EA0BF0CE543}" name="Column2656"/>
    <tableColumn id="2666" xr3:uid="{35979063-BBCA-4CD6-A65C-9A7542CB9917}" name="Column2657"/>
    <tableColumn id="2667" xr3:uid="{004FB72D-552E-4FD9-B630-029050C66247}" name="Column2658"/>
    <tableColumn id="2668" xr3:uid="{4A22576E-26CA-4209-A939-C594D082B677}" name="Column2659"/>
    <tableColumn id="2669" xr3:uid="{6BBA0641-DF22-4575-85FF-559BC0940FCA}" name="Column2660"/>
    <tableColumn id="2670" xr3:uid="{E5AD4CCB-AB42-4086-B82D-C8A3B42B1269}" name="Column2661"/>
    <tableColumn id="2671" xr3:uid="{71FF15B3-D257-4ADD-BA63-6C6DD1404EF3}" name="Column2662"/>
    <tableColumn id="2672" xr3:uid="{2329B9DF-7010-4155-A8A0-173F6F48C366}" name="Column2663"/>
    <tableColumn id="2673" xr3:uid="{07E51D3C-4E77-43E2-AF8B-16A710B9B8D4}" name="Column2664"/>
    <tableColumn id="2674" xr3:uid="{921D040A-B799-4283-BD05-F3D29A5AA3BD}" name="Column2665"/>
    <tableColumn id="2675" xr3:uid="{18976A42-19BB-497E-810C-F8E0DA2B9568}" name="Column2666"/>
    <tableColumn id="2676" xr3:uid="{6D1814A3-6EB5-4796-92CF-5265B30FEBD4}" name="Column2667"/>
    <tableColumn id="2677" xr3:uid="{93B47C56-F384-4FBC-94F1-40B815CBBD59}" name="Column2668"/>
    <tableColumn id="2678" xr3:uid="{EA88C542-1267-446F-8DB1-4FD9F02A3304}" name="Column2669"/>
    <tableColumn id="2679" xr3:uid="{322EE0BE-73E1-41DC-B2BF-62BF6BF13E37}" name="Column2670"/>
    <tableColumn id="2680" xr3:uid="{B2ED0647-3DBC-48E2-82EC-229C4833779C}" name="Column2671"/>
    <tableColumn id="2681" xr3:uid="{A83B3038-43F0-40E5-8E72-02732408BE90}" name="Column2672"/>
    <tableColumn id="2682" xr3:uid="{683DE31F-90C3-4A51-A5A7-66954F223F2D}" name="Column2673"/>
    <tableColumn id="2683" xr3:uid="{8075F923-663C-4755-B269-BDC64633DC3F}" name="Column2674"/>
    <tableColumn id="2684" xr3:uid="{C71F2524-852F-4F4A-BAE6-D509B103DBE1}" name="Column2675"/>
    <tableColumn id="2685" xr3:uid="{828FE2B3-2F15-440D-AEF3-16FBF5DA88BC}" name="Column2676"/>
    <tableColumn id="2686" xr3:uid="{9832D5DD-3E74-4BE0-B817-5E88A4DA921D}" name="Column2677"/>
    <tableColumn id="2687" xr3:uid="{2F576F84-056B-417C-B90F-8B6E71169F23}" name="Column2678"/>
    <tableColumn id="2688" xr3:uid="{714D04E5-E79F-466F-AEB7-07ABA7C4196D}" name="Column2679"/>
    <tableColumn id="2689" xr3:uid="{89F4110F-7657-4585-A332-9D5117DC55A9}" name="Column2680"/>
    <tableColumn id="2690" xr3:uid="{26DB35AA-3C8A-4F86-AD3A-457D19F2FBA7}" name="Column2681"/>
    <tableColumn id="2691" xr3:uid="{0C597BAE-7BB8-4EE5-A532-71837D9EA510}" name="Column2682"/>
    <tableColumn id="2692" xr3:uid="{A7FE7498-A1DC-483B-A582-30368A36590D}" name="Column2683"/>
    <tableColumn id="2693" xr3:uid="{4B490BCC-0008-4554-8BE4-742434105F2E}" name="Column2684"/>
    <tableColumn id="2694" xr3:uid="{7F3D4730-A33F-4E19-8B6C-46697FF4F23F}" name="Column2685"/>
    <tableColumn id="2695" xr3:uid="{636CBAAB-82DB-4A8E-B969-8C8FB6C19657}" name="Column2686"/>
    <tableColumn id="2696" xr3:uid="{54A54D9C-DCEE-41F2-A069-39FCC4D7FB87}" name="Column2687"/>
    <tableColumn id="2697" xr3:uid="{B7AFF006-CBDB-4EF1-B47E-5BBE9C91C146}" name="Column2688"/>
    <tableColumn id="2698" xr3:uid="{F92DA050-2DDC-4FB3-A6B1-D005BB004A30}" name="Column2689"/>
    <tableColumn id="2699" xr3:uid="{ABC67407-A974-4EE6-9C04-C7B840F445F7}" name="Column2690"/>
    <tableColumn id="2700" xr3:uid="{05FCF041-BB1A-4BBE-A31D-8E7F272BC399}" name="Column2691"/>
    <tableColumn id="2701" xr3:uid="{A22EE101-B148-435E-B6D6-C9C970154297}" name="Column2692"/>
    <tableColumn id="2702" xr3:uid="{36021313-61AC-4983-B379-B08A7E8FD24D}" name="Column2693"/>
    <tableColumn id="2703" xr3:uid="{E73B40BE-0006-48C8-ACC3-A93CCA14FFF4}" name="Column2694"/>
    <tableColumn id="2704" xr3:uid="{5509B423-1A41-47EB-8451-62469DAEDBD6}" name="Column2695"/>
    <tableColumn id="2705" xr3:uid="{D3B46717-7130-457E-AC6F-90661AD4E39D}" name="Column2696"/>
    <tableColumn id="2706" xr3:uid="{F09A903F-56A2-4FF6-9362-C642E3AC0611}" name="Column2697"/>
    <tableColumn id="2707" xr3:uid="{A65C730C-EBEB-44D5-8E9E-C209C65A011D}" name="Column2698"/>
    <tableColumn id="2708" xr3:uid="{1A25215D-A93E-49BB-8823-873D213C41C5}" name="Column2699"/>
    <tableColumn id="2709" xr3:uid="{7D15AD3A-6B65-4D9B-9EFE-5D771E4685F8}" name="Column2700"/>
    <tableColumn id="2710" xr3:uid="{5D57D1EC-2665-42C8-9703-97333637157E}" name="Column2701"/>
    <tableColumn id="2711" xr3:uid="{F609649D-AE52-4BDA-8258-A835B2F248EE}" name="Column2702"/>
    <tableColumn id="2712" xr3:uid="{6492E3DD-77B7-4ED1-9651-0239C680F1AE}" name="Column2703"/>
    <tableColumn id="2713" xr3:uid="{5ADEFF86-4AC4-4398-9987-BEB4B68052D1}" name="Column2704"/>
    <tableColumn id="2714" xr3:uid="{8DD90F12-3789-4D61-A910-118FAEB7C906}" name="Column2705"/>
    <tableColumn id="2715" xr3:uid="{67457949-8D7A-40B3-BEBC-3C3ACA8CA7CC}" name="Column2706"/>
    <tableColumn id="2716" xr3:uid="{DB2D4EF2-D3D8-4145-8814-42513CF9D4E0}" name="Column2707"/>
    <tableColumn id="2717" xr3:uid="{47F53E13-7DA0-4142-97E5-83E8EA7776EA}" name="Column2708"/>
    <tableColumn id="2718" xr3:uid="{03EF865F-E598-4985-B365-9AF90B628918}" name="Column2709"/>
    <tableColumn id="2719" xr3:uid="{C69D7071-6A36-4778-A20C-0283DE0E5803}" name="Column2710"/>
    <tableColumn id="2720" xr3:uid="{B589C0C5-00A3-444D-AC99-0E57FA34EFBF}" name="Column2711"/>
    <tableColumn id="2721" xr3:uid="{EBC9DAC0-D01C-4218-972B-146804D6BFA2}" name="Column2712"/>
    <tableColumn id="2722" xr3:uid="{97616BEF-8719-47A6-BE48-8C5EB8861A3E}" name="Column2713"/>
    <tableColumn id="2723" xr3:uid="{EA024525-D7AE-4803-8A5E-BA20B6668D22}" name="Column2714"/>
    <tableColumn id="2724" xr3:uid="{8A08CB86-BA4D-4C02-9DC1-C010BF138112}" name="Column2715"/>
    <tableColumn id="2725" xr3:uid="{8ACCF842-593F-4EAA-A647-04DA1FA16F19}" name="Column2716"/>
    <tableColumn id="2726" xr3:uid="{D79F90AF-41C7-4DBE-A7E7-94D70EC70EFF}" name="Column2717"/>
    <tableColumn id="2727" xr3:uid="{BCFEBE24-B52A-4ACA-88A9-304518DE4F9C}" name="Column2718"/>
    <tableColumn id="2728" xr3:uid="{9415D18C-9042-4241-BAB5-CEACE36B3D84}" name="Column2719"/>
    <tableColumn id="2729" xr3:uid="{1747D304-84FE-45E5-B535-EB1F8B36D508}" name="Column2720"/>
    <tableColumn id="2730" xr3:uid="{10B220CA-08BB-4915-B619-6674E82473A7}" name="Column2721"/>
    <tableColumn id="2731" xr3:uid="{C15FC9C5-8351-4908-A46D-C2FE422F5E82}" name="Column2722"/>
    <tableColumn id="2732" xr3:uid="{3F70EB4C-41A3-4B18-9A76-7F8E54B840A7}" name="Column2723"/>
    <tableColumn id="2733" xr3:uid="{13E1A358-A3C2-4A0C-8D31-6AB1470DD666}" name="Column2724"/>
    <tableColumn id="2734" xr3:uid="{D7038F11-9972-4EAF-BC3B-4218B5C2FE87}" name="Column2725"/>
    <tableColumn id="2735" xr3:uid="{0F26924A-501F-4DFF-B77C-F171EB33B7E9}" name="Column2726"/>
    <tableColumn id="2736" xr3:uid="{E656A3DD-1B18-4886-A666-F86CAEBB7EFE}" name="Column2727"/>
    <tableColumn id="2737" xr3:uid="{532EAC22-ED94-4A83-A446-2D96DDCC1EF0}" name="Column2728"/>
    <tableColumn id="2738" xr3:uid="{9945821D-794B-4CFC-A03D-F82937CFB691}" name="Column2729"/>
    <tableColumn id="2739" xr3:uid="{9187A595-1A75-484A-AE28-134C4D250606}" name="Column2730"/>
    <tableColumn id="2740" xr3:uid="{06523FEE-6B82-4B69-BCB9-8E724141D2B3}" name="Column2731"/>
    <tableColumn id="2741" xr3:uid="{4FFF5BDB-DA89-422B-8DDC-D35434BAEB93}" name="Column2732"/>
    <tableColumn id="2742" xr3:uid="{9E1713DE-047A-40F9-9EBC-D398CDC68531}" name="Column2733"/>
    <tableColumn id="2743" xr3:uid="{FAC84F6B-B4A3-4541-8985-4C35FED2BC2C}" name="Column2734"/>
    <tableColumn id="2744" xr3:uid="{DDEBBA84-C62B-4612-9C43-20B64FAC5788}" name="Column2735"/>
    <tableColumn id="2745" xr3:uid="{498F5A78-E1CE-4B28-BC3E-82E6073B7040}" name="Column2736"/>
    <tableColumn id="2746" xr3:uid="{7CA22B3C-5638-4ECA-8867-C75F81ADC24F}" name="Column2737"/>
    <tableColumn id="2747" xr3:uid="{4C4BCAAD-F551-451F-8E35-A7E1B59CB06D}" name="Column2738"/>
    <tableColumn id="2748" xr3:uid="{717DDCE2-00F7-499D-91FE-904C6A2BEFF7}" name="Column2739"/>
    <tableColumn id="2749" xr3:uid="{C1544FB3-A1F5-4B29-925D-44D5D0DCD0CD}" name="Column2740"/>
    <tableColumn id="2750" xr3:uid="{EB3C32C5-C761-4A42-B6D1-939D7A8E725F}" name="Column2741"/>
    <tableColumn id="2751" xr3:uid="{EAF742AA-EFAA-40EC-A640-D3BF0CBC05B2}" name="Column2742"/>
    <tableColumn id="2752" xr3:uid="{B6A324B6-00F5-4346-9C2B-8AC583E6AE25}" name="Column2743"/>
    <tableColumn id="2753" xr3:uid="{95E2E981-3F60-4368-A3D9-B56801463219}" name="Column2744"/>
    <tableColumn id="2754" xr3:uid="{45D8051F-C46B-417B-B4CE-94A60A36D593}" name="Column2745"/>
    <tableColumn id="2755" xr3:uid="{CCA7E459-31A3-4DB3-BD3B-BDDCA63CFBB7}" name="Column2746"/>
    <tableColumn id="2756" xr3:uid="{FEBC9A9E-50FB-4609-98C5-C4A2CA0C4A2A}" name="Column2747"/>
    <tableColumn id="2757" xr3:uid="{AC299170-EC45-4B06-A1EE-A64AFD2E879F}" name="Column2748"/>
    <tableColumn id="2758" xr3:uid="{4B0443EA-7AED-49E0-AF20-B80CEDE59101}" name="Column2749"/>
    <tableColumn id="2759" xr3:uid="{A4BD0997-BD71-465C-8505-5CAD182CDBA3}" name="Column2750"/>
    <tableColumn id="2760" xr3:uid="{8E3BAA20-F318-4A8B-BF52-6ED269922DD4}" name="Column2751"/>
    <tableColumn id="2761" xr3:uid="{D9688607-1B60-46A9-845F-96F360CB3087}" name="Column2752"/>
    <tableColumn id="2762" xr3:uid="{23034819-3B4F-4D11-9985-5FB8AC4AD6F5}" name="Column2753"/>
    <tableColumn id="2763" xr3:uid="{12C3B9F2-BEEB-4F4C-BA3F-15770E471D56}" name="Column2754"/>
    <tableColumn id="2764" xr3:uid="{9E000D24-D138-4231-AB22-EC9FCBC29217}" name="Column2755"/>
    <tableColumn id="2765" xr3:uid="{F6D0FE0A-8FA2-40AA-8389-1BF6E996C962}" name="Column2756"/>
    <tableColumn id="2766" xr3:uid="{814772BD-988B-4928-83C7-B07E7B9FC00F}" name="Column2757"/>
    <tableColumn id="2767" xr3:uid="{C542B796-3A69-4B25-8683-0E149D195DF3}" name="Column2758"/>
    <tableColumn id="2768" xr3:uid="{D0C9860E-2524-4CF5-BEF1-73263E9F6145}" name="Column2759"/>
    <tableColumn id="2769" xr3:uid="{9E8053DD-354C-4E02-ABDE-A5D8E36C59A0}" name="Column2760"/>
    <tableColumn id="2770" xr3:uid="{D30472A9-D779-4B2F-9C3F-2A7FBEFC8EE5}" name="Column2761"/>
    <tableColumn id="2771" xr3:uid="{B8482E71-8DFF-4D93-A4D6-2E67B76565CD}" name="Column2762"/>
    <tableColumn id="2772" xr3:uid="{5A5A4D03-BE52-4F81-A993-0B09C117E51B}" name="Column2763"/>
    <tableColumn id="2773" xr3:uid="{87B420C1-FA5D-4491-AD76-587A1F4AFEAE}" name="Column2764"/>
    <tableColumn id="2774" xr3:uid="{35191CF9-F9B0-4174-AD16-9B309116CB1B}" name="Column2765"/>
    <tableColumn id="2775" xr3:uid="{ED13ED5E-3F6A-42FD-B55F-CC421C3210E5}" name="Column2766"/>
    <tableColumn id="2776" xr3:uid="{4E53455D-3C3F-4745-8E8F-291DDD586001}" name="Column2767"/>
    <tableColumn id="2777" xr3:uid="{853C8EF8-2D56-4D09-A3A9-EB13A89C6347}" name="Column2768"/>
    <tableColumn id="2778" xr3:uid="{C43691AC-5599-4CC7-ACDE-9DA164617CDB}" name="Column2769"/>
    <tableColumn id="2779" xr3:uid="{F67C7D8E-E4F5-41B8-A17F-8A2D5727D9DA}" name="Column2770"/>
    <tableColumn id="2780" xr3:uid="{6C79D75B-DBD2-43F1-B26F-B57648F8D947}" name="Column2771"/>
    <tableColumn id="2781" xr3:uid="{0DC06BA1-9AA9-47F5-B7BC-99101E8194EA}" name="Column2772"/>
    <tableColumn id="2782" xr3:uid="{6F64498F-8D0E-4353-ABE3-E1946E5253C6}" name="Column2773"/>
    <tableColumn id="2783" xr3:uid="{8EEFEE07-7449-468A-84CF-E0EBFF6FC6E8}" name="Column2774"/>
    <tableColumn id="2784" xr3:uid="{025B9103-00F2-4F55-BDF4-225D9DD376E4}" name="Column2775"/>
    <tableColumn id="2785" xr3:uid="{88157E24-4D24-4A4F-8744-0918629C9404}" name="Column2776"/>
    <tableColumn id="2786" xr3:uid="{087A0E16-D141-4C26-96D6-309991557177}" name="Column2777"/>
    <tableColumn id="2787" xr3:uid="{D9A0276F-8C5C-493F-B660-7258A1DB5DB5}" name="Column2778"/>
    <tableColumn id="2788" xr3:uid="{1D1DBDB0-1517-4975-A1F1-D4FADF78CE40}" name="Column2779"/>
    <tableColumn id="2789" xr3:uid="{0E9EA96C-B148-4151-8F55-2477FBEC6CDE}" name="Column2780"/>
    <tableColumn id="2790" xr3:uid="{7B22294E-15BD-49F4-A7F4-7CDE9D1FFC18}" name="Column2781"/>
    <tableColumn id="2791" xr3:uid="{07BA49FD-39F5-4007-B95B-8740D82D9799}" name="Column2782"/>
    <tableColumn id="2792" xr3:uid="{4DBF93B8-482B-48CB-9A83-C1997EEDD28D}" name="Column2783"/>
    <tableColumn id="2793" xr3:uid="{85590E89-D939-435F-9E28-36594BBCBDA7}" name="Column2784"/>
    <tableColumn id="2794" xr3:uid="{C075E7DD-2FEF-49F4-9271-50BE0B7C967E}" name="Column2785"/>
    <tableColumn id="2795" xr3:uid="{B061B7BA-D682-4E99-AB50-1DC67D389DD5}" name="Column2786"/>
    <tableColumn id="2796" xr3:uid="{2AE65E23-2D59-47A7-B9FF-67E02B3B0A5E}" name="Column2787"/>
    <tableColumn id="2797" xr3:uid="{67A92FA6-F9B8-4102-9EA1-8FB551600CCB}" name="Column2788"/>
    <tableColumn id="2798" xr3:uid="{B15E25CF-D9F5-4095-A436-F571995026F9}" name="Column2789"/>
    <tableColumn id="2799" xr3:uid="{EA5B88DD-0A6E-405A-A7B6-9094C74912AA}" name="Column2790"/>
    <tableColumn id="2800" xr3:uid="{206B97DA-87D7-40FA-9E15-D06CAD694F3F}" name="Column2791"/>
    <tableColumn id="2801" xr3:uid="{594C7550-35A2-4552-AEF2-58C1ABB9DF33}" name="Column2792"/>
    <tableColumn id="2802" xr3:uid="{191F313D-98DE-47B7-9753-3A967617F101}" name="Column2793"/>
    <tableColumn id="2803" xr3:uid="{BA4435CD-2CAA-4444-BB0C-8BBA8C1EEBF2}" name="Column2794"/>
    <tableColumn id="2804" xr3:uid="{8882C566-72E6-4192-AEC5-6A8FCE9560F9}" name="Column2795"/>
    <tableColumn id="2805" xr3:uid="{02F582DD-90AB-4570-99D1-17C813057A23}" name="Column2796"/>
    <tableColumn id="2806" xr3:uid="{FBD99BFC-972B-404C-ACB3-ADAEDABFB7AA}" name="Column2797"/>
    <tableColumn id="2807" xr3:uid="{84EA9BDF-F0BE-4763-978A-431EABE281A5}" name="Column2798"/>
    <tableColumn id="2808" xr3:uid="{C2691686-5FC0-4725-9870-0033857B841C}" name="Column2799"/>
    <tableColumn id="2809" xr3:uid="{A042077B-C1D5-4411-8B9E-D08E4AE7CB3A}" name="Column2800"/>
    <tableColumn id="2810" xr3:uid="{3631EC39-4A88-412E-86B6-EA216933D686}" name="Column2801"/>
    <tableColumn id="2811" xr3:uid="{9F91544F-B073-414E-A892-947ABD886422}" name="Column2802"/>
    <tableColumn id="2812" xr3:uid="{C9A2708A-B9F4-4407-864E-EA245F22ECF9}" name="Column2803"/>
    <tableColumn id="2813" xr3:uid="{37E205C7-C33C-4010-8437-9D50EA46062A}" name="Column2804"/>
    <tableColumn id="2814" xr3:uid="{9C03DD0C-270A-46DE-BCC3-844608DA2031}" name="Column2805"/>
    <tableColumn id="2815" xr3:uid="{AF27347D-DC60-4FB4-95FD-29699058E835}" name="Column2806"/>
    <tableColumn id="2816" xr3:uid="{70C29F80-D269-447C-BE7E-B0DCA4B067F8}" name="Column2807"/>
    <tableColumn id="2817" xr3:uid="{C22B2AD0-1DDA-4023-BFD5-5938E595C839}" name="Column2808"/>
    <tableColumn id="2818" xr3:uid="{8269C3F0-31E8-4020-BA03-36EBC4027DE6}" name="Column2809"/>
    <tableColumn id="2819" xr3:uid="{09CEC257-5F53-4360-BD3B-8AE1582FBA0A}" name="Column2810"/>
    <tableColumn id="2820" xr3:uid="{88E7DACB-74D3-484F-BC70-D52DCD0F9E8C}" name="Column2811"/>
    <tableColumn id="2821" xr3:uid="{2658AA3C-B1A7-466A-8AA2-2C747194A602}" name="Column2812"/>
    <tableColumn id="2822" xr3:uid="{FABA67A8-756D-489B-B6A1-690C3FF21672}" name="Column2813"/>
    <tableColumn id="2823" xr3:uid="{E414169E-AC70-4F39-9EFC-9345D9AD7300}" name="Column2814"/>
    <tableColumn id="2824" xr3:uid="{3C62EA8C-384E-42EC-A337-ED6EF7ADC246}" name="Column2815"/>
    <tableColumn id="2825" xr3:uid="{22DB82EE-D7B4-424A-A1EA-618FD270B9ED}" name="Column2816"/>
    <tableColumn id="2826" xr3:uid="{4AC4C77D-2F40-4CD1-B403-C01570C86523}" name="Column2817"/>
    <tableColumn id="2827" xr3:uid="{C9406866-22D6-463E-8F6E-CB3FC41B9EB1}" name="Column2818"/>
    <tableColumn id="2828" xr3:uid="{220BE2C2-9A5D-4A72-9DF4-18ECDF65CECE}" name="Column2819"/>
    <tableColumn id="2829" xr3:uid="{DD4A8C45-CFCD-4529-85C5-77924B5BD6C3}" name="Column2820"/>
    <tableColumn id="2830" xr3:uid="{7DF6BDF5-C4CF-47D9-ACDC-45F64D4A5E3C}" name="Column2821"/>
    <tableColumn id="2831" xr3:uid="{C45A8475-57A0-4EF5-AD88-F61DAAB43E3F}" name="Column2822"/>
    <tableColumn id="2832" xr3:uid="{50D099E3-A06E-4870-9891-0D977E150DFE}" name="Column2823"/>
    <tableColumn id="2833" xr3:uid="{B3E94461-35D1-497B-BC5B-492B9BBF6EB8}" name="Column2824"/>
    <tableColumn id="2834" xr3:uid="{5E1CEA4F-C23D-4C81-BCF7-48A2D7D88FB6}" name="Column2825"/>
    <tableColumn id="2835" xr3:uid="{2D9C23AD-F134-45B8-B028-ADBC692616D1}" name="Column2826"/>
    <tableColumn id="2836" xr3:uid="{A4C51CE2-D7F9-4437-8681-F33F96D1C50D}" name="Column2827"/>
    <tableColumn id="2837" xr3:uid="{626ABC26-150D-483C-8F98-EEE5183438D1}" name="Column2828"/>
    <tableColumn id="2838" xr3:uid="{1FB49E68-10C2-4C23-8B48-CD2B758E6F03}" name="Column2829"/>
    <tableColumn id="2839" xr3:uid="{6D841DB2-3989-46BA-9890-20036EA0C37D}" name="Column2830"/>
    <tableColumn id="2840" xr3:uid="{4E65B14A-D435-4A44-A6D3-DDD09BB953BA}" name="Column2831"/>
    <tableColumn id="2841" xr3:uid="{788B0BA2-4AC2-4F0C-9E08-8B662A563E9A}" name="Column2832"/>
    <tableColumn id="2842" xr3:uid="{D7C552C2-54A2-44CE-92F5-0EEEE5E2682F}" name="Column2833"/>
    <tableColumn id="2843" xr3:uid="{7A7DE74A-9A7B-4432-BD94-61B7A764B0F3}" name="Column2834"/>
    <tableColumn id="2844" xr3:uid="{DB40FD6D-4E87-4350-97F7-A371E5E373F1}" name="Column2835"/>
    <tableColumn id="2845" xr3:uid="{9B6696B7-B7B6-4119-AECF-1870CEB9930D}" name="Column2836"/>
    <tableColumn id="2846" xr3:uid="{3A689212-B5FB-449B-8CC5-D06466BFC253}" name="Column2837"/>
    <tableColumn id="2847" xr3:uid="{4F1A0029-3DD2-4FDC-A238-BD1D70154800}" name="Column2838"/>
    <tableColumn id="2848" xr3:uid="{52CABD4C-E556-458C-9079-5B11835BC21E}" name="Column2839"/>
    <tableColumn id="2849" xr3:uid="{574A79B4-215C-494E-9106-0E062447CE38}" name="Column2840"/>
    <tableColumn id="2850" xr3:uid="{21581ACD-C95D-4971-986B-AD5CBA208206}" name="Column2841"/>
    <tableColumn id="2851" xr3:uid="{3B32857D-CA7D-4B1E-A09F-4891D4E49611}" name="Column2842"/>
    <tableColumn id="2852" xr3:uid="{599A51EC-8975-4762-9B9D-6F2275055CFA}" name="Column2843"/>
    <tableColumn id="2853" xr3:uid="{82813D2D-9B89-49B1-B6B3-695372A298B9}" name="Column2844"/>
    <tableColumn id="2854" xr3:uid="{00289C83-2ADD-4605-9AC8-AFC82542EF07}" name="Column2845"/>
    <tableColumn id="2855" xr3:uid="{F6680844-3A4D-4BDC-868E-B70AD96768DD}" name="Column2846"/>
    <tableColumn id="2856" xr3:uid="{FDD79856-1D7C-4BD0-A05F-9D92C6FD4D5B}" name="Column2847"/>
    <tableColumn id="2857" xr3:uid="{CD85B8B0-ED1B-433A-9D83-E3B3C9084E5F}" name="Column2848"/>
    <tableColumn id="2858" xr3:uid="{7DFD51CD-4011-4EE0-9E6E-F0960C2A87DB}" name="Column2849"/>
    <tableColumn id="2859" xr3:uid="{539E15FE-02E4-447A-B287-2308AC75AE50}" name="Column2850"/>
    <tableColumn id="2860" xr3:uid="{9D356B4C-38A3-4DEB-ABDA-8BE76207CDDC}" name="Column2851"/>
    <tableColumn id="2861" xr3:uid="{80A9878E-143B-41B8-8D4E-6B705003F1FE}" name="Column2852"/>
    <tableColumn id="2862" xr3:uid="{65E06694-6092-466E-974D-1BE633E610BF}" name="Column2853"/>
    <tableColumn id="2863" xr3:uid="{8444F4CD-30B6-47E8-BD6B-0D8FC195B031}" name="Column2854"/>
    <tableColumn id="2864" xr3:uid="{C2BCED33-A991-4B83-9ABF-17BB9DB03B02}" name="Column2855"/>
    <tableColumn id="2865" xr3:uid="{E65D50B2-D666-4E45-B594-063C62CF2449}" name="Column2856"/>
    <tableColumn id="2866" xr3:uid="{2D6A5028-3647-464D-814F-F7D500F93BFD}" name="Column2857"/>
    <tableColumn id="2867" xr3:uid="{185A4C04-DBB4-4B7A-810F-A1BC0AE21BAA}" name="Column2858"/>
    <tableColumn id="2868" xr3:uid="{91B5E820-E061-4CBA-B533-257E75BA3C39}" name="Column2859"/>
    <tableColumn id="2869" xr3:uid="{5181B550-0CC2-480F-9D5D-FB9240F85D39}" name="Column2860"/>
    <tableColumn id="2870" xr3:uid="{3777C490-470A-403F-A414-0408FB5E1395}" name="Column2861"/>
    <tableColumn id="2871" xr3:uid="{9A45C081-5084-45C8-BB34-008A41857F09}" name="Column2862"/>
    <tableColumn id="2872" xr3:uid="{57B5F2FD-940B-4746-A1B6-875B8BC71A17}" name="Column2863"/>
    <tableColumn id="2873" xr3:uid="{7E88B1D0-F0B8-45F0-92B8-F034939C4E72}" name="Column2864"/>
    <tableColumn id="2874" xr3:uid="{40D628B7-63F2-420B-AA77-2BCA0C02D927}" name="Column2865"/>
    <tableColumn id="2875" xr3:uid="{40116FBB-634B-4C57-803C-4D19072BF1D5}" name="Column2866"/>
    <tableColumn id="2876" xr3:uid="{5CC33F1B-2A5C-4F3C-AE57-B9EE2C10CD66}" name="Column2867"/>
    <tableColumn id="2877" xr3:uid="{25106CE6-A1C8-4F9F-8444-4774A2EAE11C}" name="Column2868"/>
    <tableColumn id="2878" xr3:uid="{320E6C88-C148-41B3-BC92-40B3C07FA603}" name="Column2869"/>
    <tableColumn id="2879" xr3:uid="{A0AC05D9-7F54-432D-B40D-2FE19D4A8EDE}" name="Column2870"/>
    <tableColumn id="2880" xr3:uid="{AF5AC2AC-AB3A-4F3F-8C1B-173292714E75}" name="Column2871"/>
    <tableColumn id="2881" xr3:uid="{A0480602-8924-49BC-A56F-04470E089227}" name="Column2872"/>
    <tableColumn id="2882" xr3:uid="{52D244AE-40E8-4A3A-B6BB-4B781413092C}" name="Column2873"/>
    <tableColumn id="2883" xr3:uid="{4ABB630F-2E54-4B60-A62A-C396235C9589}" name="Column2874"/>
    <tableColumn id="2884" xr3:uid="{0116B561-3498-478F-8405-A68E53F06411}" name="Column2875"/>
    <tableColumn id="2885" xr3:uid="{8E72751F-EA0D-45CE-953C-8FB9188C3437}" name="Column2876"/>
    <tableColumn id="2886" xr3:uid="{5A939971-129C-41EE-9425-C9C7BCE9C258}" name="Column2877"/>
    <tableColumn id="2887" xr3:uid="{6E916888-7321-490D-810D-A59D584774C7}" name="Column2878"/>
    <tableColumn id="2888" xr3:uid="{C48012CD-DE77-46D8-BDAF-43F7AC6EAE27}" name="Column2879"/>
    <tableColumn id="2889" xr3:uid="{DBA08C05-0F2A-4647-ABF2-DB678932050D}" name="Column2880"/>
    <tableColumn id="2890" xr3:uid="{254DC938-1F05-4092-B6A4-64D7C8162A29}" name="Column2881"/>
    <tableColumn id="2891" xr3:uid="{AE8B2F3E-6BA8-48DE-9FD1-BB5D5F8A190F}" name="Column2882"/>
    <tableColumn id="2892" xr3:uid="{3C64577E-A7A5-494B-A8C7-95951D8689EF}" name="Column2883"/>
    <tableColumn id="2893" xr3:uid="{27D0979F-3EF3-496E-9839-CA20A67F1F28}" name="Column2884"/>
    <tableColumn id="2894" xr3:uid="{4A61E204-71F3-44CF-9508-ACF68177BD45}" name="Column2885"/>
    <tableColumn id="2895" xr3:uid="{D3B9CBB2-ECCE-4C09-9986-B508EF22D482}" name="Column2886"/>
    <tableColumn id="2896" xr3:uid="{5F580322-D99F-41DA-B4F0-DE17997279FC}" name="Column2887"/>
    <tableColumn id="2897" xr3:uid="{FF67CF37-EDE9-4322-91BC-72A2DA282DA5}" name="Column2888"/>
    <tableColumn id="2898" xr3:uid="{8688FD94-BCF9-442C-9881-FBC6A9C55E26}" name="Column2889"/>
    <tableColumn id="2899" xr3:uid="{86FB6C51-458F-4509-8F7A-52C91C4DD885}" name="Column2890"/>
    <tableColumn id="2900" xr3:uid="{480C6CF6-6F4A-441C-96D3-DA5A6E7AF573}" name="Column2891"/>
    <tableColumn id="2901" xr3:uid="{EB43C7C7-B38F-4F6B-B120-581108693C63}" name="Column2892"/>
    <tableColumn id="2902" xr3:uid="{270477D7-434C-4A77-A6DB-C86A605BCB89}" name="Column2893"/>
    <tableColumn id="2903" xr3:uid="{DE6A4C42-8EE0-4769-9908-EDFD0CC886DD}" name="Column2894"/>
    <tableColumn id="2904" xr3:uid="{FDF73823-E840-4782-9369-6B399EE8D1DD}" name="Column2895"/>
    <tableColumn id="2905" xr3:uid="{C4FA3B85-50CA-4C10-8A7C-A7D9BB721E63}" name="Column2896"/>
    <tableColumn id="2906" xr3:uid="{9209426C-5251-49F3-AE51-A213A5B9B6CF}" name="Column2897"/>
    <tableColumn id="2907" xr3:uid="{412F07F3-D09A-4352-B441-69C5BC4E6802}" name="Column2898"/>
    <tableColumn id="2908" xr3:uid="{4B766C8B-9275-4B98-B5B8-CEB6B390B54C}" name="Column2899"/>
    <tableColumn id="2909" xr3:uid="{98FF3ACE-FBA2-49D0-A1B7-4B17AF136E1E}" name="Column2900"/>
    <tableColumn id="2910" xr3:uid="{FA46CB5E-20A6-4962-A59D-AB02549E949D}" name="Column2901"/>
    <tableColumn id="2911" xr3:uid="{9D371DE7-F935-4EFC-B6F8-02C2303829FD}" name="Column2902"/>
    <tableColumn id="2912" xr3:uid="{6F03B0DC-E936-4C8F-9585-B513556E4157}" name="Column2903"/>
    <tableColumn id="2913" xr3:uid="{EEEA363B-8FB5-4879-BAAB-6F60545022A5}" name="Column2904"/>
    <tableColumn id="2914" xr3:uid="{FEA83DB2-B1E1-40B4-B966-EEC7FD37B824}" name="Column2905"/>
    <tableColumn id="2915" xr3:uid="{A74C982E-2E44-4AEE-8E4D-63D9E1C74845}" name="Column2906"/>
    <tableColumn id="2916" xr3:uid="{5A0A991B-3EE3-4ACC-8BF1-FE877C355C8D}" name="Column2907"/>
    <tableColumn id="2917" xr3:uid="{5C536D10-99C7-4A76-A588-F8A738C768EC}" name="Column2908"/>
    <tableColumn id="2918" xr3:uid="{99E41DED-F316-4040-A395-44491BAC0EB2}" name="Column2909"/>
    <tableColumn id="2919" xr3:uid="{1E47AE7E-E250-452F-81F0-03AFE8E55F1A}" name="Column2910"/>
    <tableColumn id="2920" xr3:uid="{BCD71A0D-D72C-481B-9718-7431803DD4B3}" name="Column2911"/>
    <tableColumn id="2921" xr3:uid="{11C901C9-15F1-4B03-AE76-B4D300382846}" name="Column2912"/>
    <tableColumn id="2922" xr3:uid="{4FB5217A-697F-4CC5-8740-DE67FFA09B41}" name="Column2913"/>
    <tableColumn id="2923" xr3:uid="{76D62DDF-D952-4970-87D0-76A8D70109D9}" name="Column2914"/>
    <tableColumn id="2924" xr3:uid="{B66E6CA9-EBFE-4442-B198-83C3D8977559}" name="Column2915"/>
    <tableColumn id="2925" xr3:uid="{20E97F48-5797-44AF-B1DC-D7D1FF262B0A}" name="Column2916"/>
    <tableColumn id="2926" xr3:uid="{11B88C05-0513-4E2D-AD8D-94B0C386822A}" name="Column2917"/>
    <tableColumn id="2927" xr3:uid="{95CD6028-F4CA-47D8-A82B-15C77B67C4DD}" name="Column2918"/>
    <tableColumn id="2928" xr3:uid="{3B62163E-DEBF-4748-BC78-22BDFB4F0B55}" name="Column2919"/>
    <tableColumn id="2929" xr3:uid="{3B2C9468-C366-4C93-8BA6-0A40E782BF8B}" name="Column2920"/>
    <tableColumn id="2930" xr3:uid="{F43E5801-737D-4CD4-A1DD-3D783DC39A93}" name="Column2921"/>
    <tableColumn id="2931" xr3:uid="{611385D6-9073-4231-9D5F-83FE796BB469}" name="Column2922"/>
    <tableColumn id="2932" xr3:uid="{B8E67228-CA76-471D-9D71-92904494CFD3}" name="Column2923"/>
    <tableColumn id="2933" xr3:uid="{C0DBE69C-B653-4A7C-B337-878FCFBA0E55}" name="Column2924"/>
    <tableColumn id="2934" xr3:uid="{34AB37F0-45FE-40C1-A1DD-0C3376A5D452}" name="Column2925"/>
    <tableColumn id="2935" xr3:uid="{B8AD17CB-E7A6-4AD9-90BA-EC6AEE644709}" name="Column2926"/>
    <tableColumn id="2936" xr3:uid="{DE6CBAC5-BEB8-4F3B-9583-7D97FF0996E0}" name="Column2927"/>
    <tableColumn id="2937" xr3:uid="{9C35CCA0-5068-4EBF-9939-D5FDDEF5DF05}" name="Column2928"/>
    <tableColumn id="2938" xr3:uid="{ED4E25A5-93D4-46E2-9E2B-13E9BADA268B}" name="Column2929"/>
    <tableColumn id="2939" xr3:uid="{E3C0E17F-48FE-4E6D-AE3C-053863BF9475}" name="Column2930"/>
    <tableColumn id="2940" xr3:uid="{906C41DC-3BF3-400E-9D12-4D1B1E62EF21}" name="Column2931"/>
    <tableColumn id="2941" xr3:uid="{46B9045A-A899-4093-9838-76D0C62D096D}" name="Column2932"/>
    <tableColumn id="2942" xr3:uid="{8B733104-4898-4905-A8EC-FBDA460E18C7}" name="Column2933"/>
    <tableColumn id="2943" xr3:uid="{30F366C4-0DDD-4A07-AA45-11355D936B5C}" name="Column2934"/>
    <tableColumn id="2944" xr3:uid="{FCE0BE53-B51E-44A5-920C-1F7082541256}" name="Column2935"/>
    <tableColumn id="2945" xr3:uid="{552E0D9A-F3E0-4674-92AC-8C564332E029}" name="Column2936"/>
    <tableColumn id="2946" xr3:uid="{3D057DA3-8B21-467F-B0C3-5336057F64A2}" name="Column2937"/>
    <tableColumn id="2947" xr3:uid="{7D271C0B-8020-41A2-90DF-E1F9DBA015A0}" name="Column2938"/>
    <tableColumn id="2948" xr3:uid="{03F930D5-B7D3-41AD-93E1-E40B1B236B08}" name="Column2939"/>
    <tableColumn id="2949" xr3:uid="{B60AAA8D-DACD-4E4D-B58E-36FD993DBD83}" name="Column2940"/>
    <tableColumn id="2950" xr3:uid="{06B6719A-C531-4386-9414-0684F3757B68}" name="Column2941"/>
    <tableColumn id="2951" xr3:uid="{347AB6AD-7E0B-4921-8D7B-85FBEBC7A781}" name="Column2942"/>
    <tableColumn id="2952" xr3:uid="{FA7AD6C0-205A-4F01-B70A-5F23C307D58D}" name="Column2943"/>
    <tableColumn id="2953" xr3:uid="{48BB392B-D204-47E5-A31C-FC7334A36EDC}" name="Column2944"/>
    <tableColumn id="2954" xr3:uid="{D952C34C-C7D0-4878-9CFF-0B7A349A6ED8}" name="Column2945"/>
    <tableColumn id="2955" xr3:uid="{5EAA26DE-CA0F-4FD2-A35D-A644CE3FB158}" name="Column2946"/>
    <tableColumn id="2956" xr3:uid="{A3CA9F6E-BBFF-4903-B8D1-D47B0F2CC502}" name="Column2947"/>
    <tableColumn id="2957" xr3:uid="{AF4A7CCB-68E5-4CF4-97FD-25CC224A05B9}" name="Column2948"/>
    <tableColumn id="2958" xr3:uid="{B501A26C-51ED-4DDB-AD32-33B25DD7094D}" name="Column2949"/>
    <tableColumn id="2959" xr3:uid="{D78C5D41-FDEF-4FB9-ADA0-3FAA5DC355B0}" name="Column2950"/>
    <tableColumn id="2960" xr3:uid="{5F9B5031-87AF-471D-B7FD-B89F08818EAE}" name="Column2951"/>
    <tableColumn id="2961" xr3:uid="{99DD79BA-D9A3-4B4A-A031-973112E1E70E}" name="Column2952"/>
    <tableColumn id="2962" xr3:uid="{9AABD79C-3DEA-44BF-8FA9-BE80B6D25107}" name="Column2953"/>
    <tableColumn id="2963" xr3:uid="{79020EF0-14EE-4911-97C1-F59DE4C1BE49}" name="Column2954"/>
    <tableColumn id="2964" xr3:uid="{AE81E4BC-0B8B-4AC9-A01F-E40CC329E812}" name="Column2955"/>
    <tableColumn id="2965" xr3:uid="{7232DB0F-6305-46AA-9003-21EFA8D69E59}" name="Column2956"/>
    <tableColumn id="2966" xr3:uid="{F0D34088-C73F-4323-906E-591489C1A000}" name="Column2957"/>
    <tableColumn id="2967" xr3:uid="{67722B8F-509D-4BB8-AA8C-8171C9960534}" name="Column2958"/>
    <tableColumn id="2968" xr3:uid="{699D288D-4CCB-4206-B101-A29AC543A528}" name="Column2959"/>
    <tableColumn id="2969" xr3:uid="{2ADF5989-AA34-4A57-9B0C-3841B385E7B2}" name="Column2960"/>
    <tableColumn id="2970" xr3:uid="{8528F36B-73B7-4D26-A592-3B93A6E25DAE}" name="Column2961"/>
    <tableColumn id="2971" xr3:uid="{7DB355D3-81A4-45E0-A12B-AE1A64BC19EF}" name="Column2962"/>
    <tableColumn id="2972" xr3:uid="{D981D226-062F-46B9-BF75-BDBA6926EEA0}" name="Column2963"/>
    <tableColumn id="2973" xr3:uid="{914EBA86-D4D0-40C2-AC7E-6F167EB8D8A5}" name="Column2964"/>
    <tableColumn id="2974" xr3:uid="{7ABF5DC7-E0AF-424D-B294-294DBDA95D45}" name="Column2965"/>
    <tableColumn id="2975" xr3:uid="{5386CC16-31E0-4FCF-9432-30578420B3F2}" name="Column2966"/>
    <tableColumn id="2976" xr3:uid="{F9F79101-86E6-4991-B605-70D917EABCC5}" name="Column2967"/>
    <tableColumn id="2977" xr3:uid="{7482221F-1D53-497C-92BF-FCC17FD97BCA}" name="Column2968"/>
    <tableColumn id="2978" xr3:uid="{5DD28946-4A77-4BD0-B0A3-1826B39B0BF7}" name="Column2969"/>
    <tableColumn id="2979" xr3:uid="{1A568870-965C-4F0A-B4BB-E6BC928EF3DF}" name="Column2970"/>
    <tableColumn id="2980" xr3:uid="{D8974A5E-2EF3-4E17-A5AD-A636765DB8C7}" name="Column2971"/>
    <tableColumn id="2981" xr3:uid="{213E6EF2-2DC9-44F1-922F-05E647D5016C}" name="Column2972"/>
    <tableColumn id="2982" xr3:uid="{A4967CC8-B67A-4AA8-B851-381F920B75C7}" name="Column2973"/>
    <tableColumn id="2983" xr3:uid="{2FF745E3-6016-4E42-88A7-B48F26949C2B}" name="Column2974"/>
    <tableColumn id="2984" xr3:uid="{2510D376-3378-4D95-A1D4-8A02FD9D871F}" name="Column2975"/>
    <tableColumn id="2985" xr3:uid="{A96AF9EA-B6FB-4A66-8FDD-C0C7D64626B1}" name="Column2976"/>
    <tableColumn id="2986" xr3:uid="{1F03E707-BA8B-4940-9C8F-7C5CD85DEA2D}" name="Column2977"/>
    <tableColumn id="2987" xr3:uid="{396BC813-EC92-4F68-8543-F3FDA8BD7ED1}" name="Column2978"/>
    <tableColumn id="2988" xr3:uid="{D427D02D-5875-4439-9D42-B98EAE17BA1A}" name="Column2979"/>
    <tableColumn id="2989" xr3:uid="{6B810451-3D6B-4AB5-99D1-C60247DBBC58}" name="Column2980"/>
    <tableColumn id="2990" xr3:uid="{58EAD365-C9C7-497D-A4CC-82BBEC74FF82}" name="Column2981"/>
    <tableColumn id="2991" xr3:uid="{C609B781-1DFD-401E-8B93-6C9B1A3B47D7}" name="Column2982"/>
    <tableColumn id="2992" xr3:uid="{F312E3F8-FD18-4F18-8AFD-8DEC03F72B1C}" name="Column2983"/>
    <tableColumn id="2993" xr3:uid="{E0A45547-D1A4-4781-A1A3-DB77F56BFD51}" name="Column2984"/>
    <tableColumn id="2994" xr3:uid="{E7EFF17D-99E8-4996-8032-AE5CDB825DD1}" name="Column2985"/>
    <tableColumn id="2995" xr3:uid="{5EF06304-C75F-4339-AB30-0F87965C7F47}" name="Column2986"/>
    <tableColumn id="2996" xr3:uid="{A07C1E16-58C6-42DB-B038-2049B7BF95CC}" name="Column2987"/>
    <tableColumn id="2997" xr3:uid="{8F445229-B5B5-4DB6-B7A9-477B6C8A2F48}" name="Column2988"/>
    <tableColumn id="2998" xr3:uid="{5782A6A6-46E0-4E19-BF18-472BCED53D90}" name="Column2989"/>
    <tableColumn id="2999" xr3:uid="{9D897607-6F33-4A1E-9070-456E1112F427}" name="Column2990"/>
    <tableColumn id="3000" xr3:uid="{E319AA68-FF7E-429F-BA4C-E1E462909365}" name="Column2991"/>
    <tableColumn id="3001" xr3:uid="{4E31E9D5-9DCF-4DAF-BBB2-AB212601B2A0}" name="Column2992"/>
    <tableColumn id="3002" xr3:uid="{AEB2B1F4-345F-42C9-9F02-ABD3FA08BD81}" name="Column2993"/>
    <tableColumn id="3003" xr3:uid="{3AD18EB4-CD18-4554-BC2C-2CA351C504F7}" name="Column2994"/>
    <tableColumn id="3004" xr3:uid="{DD65A471-1AA0-4326-89D7-E679B92D6B21}" name="Column2995"/>
    <tableColumn id="3005" xr3:uid="{E5303595-9AE8-46AA-B1FD-EEB97ECAFDEE}" name="Column2996"/>
    <tableColumn id="3006" xr3:uid="{FF53D1EB-6B66-471C-BC3F-093687F86593}" name="Column2997"/>
    <tableColumn id="3007" xr3:uid="{554DE4C1-5C5F-4EE9-863D-09B1E1DD8D9B}" name="Column2998"/>
    <tableColumn id="3008" xr3:uid="{25140B15-0A04-424D-BC68-EF057965E26B}" name="Column2999"/>
    <tableColumn id="3009" xr3:uid="{9F2CFF0A-14C9-4587-BD07-5354FE1A2816}" name="Column3000"/>
    <tableColumn id="3010" xr3:uid="{4E94D41E-81E3-4A4B-B287-5D2971F49835}" name="Column3001"/>
    <tableColumn id="3011" xr3:uid="{D515AB83-657D-4EF2-BCAF-F5ABEB23BE64}" name="Column3002"/>
    <tableColumn id="3012" xr3:uid="{16A7CBED-8E8F-42DD-90C4-56CB2D557B53}" name="Column3003"/>
    <tableColumn id="3013" xr3:uid="{E916285D-6C6A-4067-9313-7271D21F9FCF}" name="Column3004"/>
    <tableColumn id="3014" xr3:uid="{B97AC90F-6612-448A-B694-55B9FEF03120}" name="Column3005"/>
    <tableColumn id="3015" xr3:uid="{CA7C1D42-DD80-4FB7-81EB-4659E820C780}" name="Column3006"/>
    <tableColumn id="3016" xr3:uid="{45CA31F5-7290-4988-8066-28ED07719776}" name="Column3007"/>
    <tableColumn id="3017" xr3:uid="{6890436F-AEE2-4082-A4BF-64F009C5C726}" name="Column3008"/>
    <tableColumn id="3018" xr3:uid="{A49D150C-762E-4B93-892D-FFEE2C81C64B}" name="Column3009"/>
    <tableColumn id="3019" xr3:uid="{1DAF4463-1012-48CD-AA9E-90353AE5B315}" name="Column3010"/>
    <tableColumn id="3020" xr3:uid="{770E0522-BDFF-4605-9C57-8AEABEABF9AE}" name="Column3011"/>
    <tableColumn id="3021" xr3:uid="{5058CB31-C7C0-4B42-9076-90BDC7552F3A}" name="Column3012"/>
    <tableColumn id="3022" xr3:uid="{0A963D97-F568-45B5-B7B1-130ABCA90596}" name="Column3013"/>
    <tableColumn id="3023" xr3:uid="{C7E479EC-83B0-431A-8D20-514A5826A538}" name="Column3014"/>
    <tableColumn id="3024" xr3:uid="{DCBFF61F-8191-43D1-B48E-73857E7D8D22}" name="Column3015"/>
    <tableColumn id="3025" xr3:uid="{0D1B2011-CCB3-4A68-85F0-B386E34A6F82}" name="Column3016"/>
    <tableColumn id="3026" xr3:uid="{709F9B53-1392-4D23-8906-8BD18C1E2F54}" name="Column3017"/>
    <tableColumn id="3027" xr3:uid="{BC31303C-CFB1-4D8F-A3A5-C140EE432D9C}" name="Column3018"/>
    <tableColumn id="3028" xr3:uid="{AA1AC82B-521A-4623-BCDE-5D05123DCDD8}" name="Column3019"/>
    <tableColumn id="3029" xr3:uid="{B3856C24-86AC-41B5-8FB0-3439EE16D2FB}" name="Column3020"/>
    <tableColumn id="3030" xr3:uid="{91E02E90-EB65-4C15-A9F1-F91CD30AC74C}" name="Column3021"/>
    <tableColumn id="3031" xr3:uid="{B963C5C5-DBD0-403E-BD57-930B5D66458D}" name="Column3022"/>
    <tableColumn id="3032" xr3:uid="{7C534FBB-6AC8-4A29-A4E6-9DFD95E3C0AE}" name="Column3023"/>
    <tableColumn id="3033" xr3:uid="{364C243E-15D5-4AE2-9DCB-BF0AEF82375F}" name="Column3024"/>
    <tableColumn id="3034" xr3:uid="{807D1499-3F79-4A21-8D7C-6330B3E84999}" name="Column3025"/>
    <tableColumn id="3035" xr3:uid="{96A6C0D2-1BB3-46C0-9EAE-41241C6B7D14}" name="Column3026"/>
    <tableColumn id="3036" xr3:uid="{E379DA9E-A3FA-4CFD-B737-3049FB6C245F}" name="Column3027"/>
    <tableColumn id="3037" xr3:uid="{66FFE32F-04AD-48F3-BC24-88C3E423F966}" name="Column3028"/>
    <tableColumn id="3038" xr3:uid="{CFF61237-E3F8-4ACF-A296-0635B7B038C2}" name="Column3029"/>
    <tableColumn id="3039" xr3:uid="{69F7AC9B-C74D-4B2E-94DA-9C27DE3559EE}" name="Column3030"/>
    <tableColumn id="3040" xr3:uid="{09CD17FB-9E42-40C3-80F0-E10BE610D913}" name="Column3031"/>
    <tableColumn id="3041" xr3:uid="{16D916C8-57AA-47C0-A081-1F7AD5D44CCC}" name="Column3032"/>
    <tableColumn id="3042" xr3:uid="{68AF8A82-4334-4236-B530-3BBD806CA03D}" name="Column3033"/>
    <tableColumn id="3043" xr3:uid="{6B4D8097-7A97-4BE3-B291-8DCFEC9548DF}" name="Column3034"/>
    <tableColumn id="3044" xr3:uid="{F37BFC3B-6B68-4506-BE2F-32B307F7D580}" name="Column3035"/>
    <tableColumn id="3045" xr3:uid="{E7214E52-99B6-4519-AD74-F02CEA44B7B9}" name="Column3036"/>
    <tableColumn id="3046" xr3:uid="{0B9A3407-3019-46FF-ADC6-B48A8EAEBE98}" name="Column3037"/>
    <tableColumn id="3047" xr3:uid="{E1C0819E-6648-4887-9880-03379A763714}" name="Column3038"/>
    <tableColumn id="3048" xr3:uid="{E2A1F049-B6ED-49B2-BC5A-D127FC51AD65}" name="Column3039"/>
    <tableColumn id="3049" xr3:uid="{0135AB25-F426-4A9A-AF01-49A3BC89DF8A}" name="Column3040"/>
    <tableColumn id="3050" xr3:uid="{23A8E000-4F8E-4E1B-AC1D-935563063D21}" name="Column3041"/>
    <tableColumn id="3051" xr3:uid="{8174EDC9-90DD-47A9-B245-28D828C955E2}" name="Column3042"/>
    <tableColumn id="3052" xr3:uid="{D4B373E6-9705-4DFD-8EBF-DFFFD33A1D1E}" name="Column3043"/>
    <tableColumn id="3053" xr3:uid="{5722CD57-1AE7-4F20-9E78-AC558B34D364}" name="Column3044"/>
    <tableColumn id="3054" xr3:uid="{B8181397-4EFA-4785-9517-C62C54855BE3}" name="Column3045"/>
    <tableColumn id="3055" xr3:uid="{AC1CF7D6-AFEB-42DB-A263-02B8D884F00A}" name="Column3046"/>
    <tableColumn id="3056" xr3:uid="{5713F7BC-02C2-463A-929E-78EA3234F4A2}" name="Column3047"/>
    <tableColumn id="3057" xr3:uid="{16554A96-25FF-4FA4-B124-98F08546CD0E}" name="Column3048"/>
    <tableColumn id="3058" xr3:uid="{B20AC632-0363-4A57-8622-C742623DB9A5}" name="Column3049"/>
    <tableColumn id="3059" xr3:uid="{03818A97-A60A-46DA-9F4A-8AA6491210AA}" name="Column3050"/>
    <tableColumn id="3060" xr3:uid="{37BC44C5-7B7A-433B-A294-8E7A28A3C4C2}" name="Column3051"/>
    <tableColumn id="3061" xr3:uid="{7B5955C3-7E9C-4C64-B31D-604F0F244A25}" name="Column3052"/>
    <tableColumn id="3062" xr3:uid="{0C189426-88E7-4C59-9D73-3E79E16F7F67}" name="Column3053"/>
    <tableColumn id="3063" xr3:uid="{B7F34C56-AECF-40C6-9F2E-176B717DA8B1}" name="Column3054"/>
    <tableColumn id="3064" xr3:uid="{C3F5FF90-AAA4-48CC-806D-46F43BADE82E}" name="Column3055"/>
    <tableColumn id="3065" xr3:uid="{F1C86F10-874C-4EA3-ADFE-F54EE3B7FCB4}" name="Column3056"/>
    <tableColumn id="3066" xr3:uid="{6C7FFF8D-B475-4D2A-8436-78F1B0F14672}" name="Column3057"/>
    <tableColumn id="3067" xr3:uid="{443B7E7C-0D28-4502-9EC4-D102BC9A2836}" name="Column3058"/>
    <tableColumn id="3068" xr3:uid="{050E52D5-1D68-4B98-B905-9DAB3ABD6769}" name="Column3059"/>
    <tableColumn id="3069" xr3:uid="{5EFE71DC-FEDC-435C-962E-D6930741297E}" name="Column3060"/>
    <tableColumn id="3070" xr3:uid="{5C04CA1A-B77D-42C6-B0DD-7E626F004088}" name="Column3061"/>
    <tableColumn id="3071" xr3:uid="{D49DFDB8-1620-4BD2-B0A8-D599137C1362}" name="Column3062"/>
    <tableColumn id="3072" xr3:uid="{D914DB6E-CCF3-480D-9988-91C5CEA7D024}" name="Column3063"/>
    <tableColumn id="3073" xr3:uid="{6B4161C8-47CE-4AEC-B984-C4171A386571}" name="Column3064"/>
    <tableColumn id="3074" xr3:uid="{7A12BF59-2373-4618-9751-6A0CB6F98061}" name="Column3065"/>
    <tableColumn id="3075" xr3:uid="{95533292-97AE-4297-B840-1946310400E7}" name="Column3066"/>
    <tableColumn id="3076" xr3:uid="{715FFA53-C6A3-4E80-8D85-A46B67948036}" name="Column3067"/>
    <tableColumn id="3077" xr3:uid="{B119BF8A-6121-486B-A3BC-531B934D3514}" name="Column3068"/>
    <tableColumn id="3078" xr3:uid="{344EFEDB-FE63-42C9-9DAD-9D8C2A89A510}" name="Column3069"/>
    <tableColumn id="3079" xr3:uid="{08F40BC1-32C1-498A-A3FC-5B8D4B85DEE2}" name="Column3070"/>
    <tableColumn id="3080" xr3:uid="{4AB22255-D946-478D-AFC3-965AC7B57FD4}" name="Column3071"/>
    <tableColumn id="3081" xr3:uid="{7C4E53E2-14CD-43D9-83CB-612AFA55182C}" name="Column3072"/>
    <tableColumn id="3082" xr3:uid="{88FC1087-4853-4667-9F1E-963F3BA00558}" name="Column3073"/>
    <tableColumn id="3083" xr3:uid="{D8763649-0A67-476E-B06C-98DF821345ED}" name="Column3074"/>
    <tableColumn id="3084" xr3:uid="{25D1DD96-8380-4FB0-B259-EB4FC45F81DC}" name="Column3075"/>
    <tableColumn id="3085" xr3:uid="{58F25ED5-9922-4F1C-9E9D-BF1E86B65203}" name="Column3076"/>
    <tableColumn id="3086" xr3:uid="{7FABB8D5-C82F-4682-ADCB-30F7F679E36E}" name="Column3077"/>
    <tableColumn id="3087" xr3:uid="{286E0B0B-443B-42D7-B48F-0901C07E2B88}" name="Column3078"/>
    <tableColumn id="3088" xr3:uid="{E9EDBD0E-8405-477A-9F51-A26641064C4A}" name="Column3079"/>
    <tableColumn id="3089" xr3:uid="{96BEDC8C-68DB-4943-8A03-1B19BBAA8458}" name="Column3080"/>
    <tableColumn id="3090" xr3:uid="{C10AFD96-ECDA-42AF-A2D5-88F52CFFC5F5}" name="Column3081"/>
    <tableColumn id="3091" xr3:uid="{AB84C9B4-0E5B-42A4-83EA-DB5AE9BF76A9}" name="Column3082"/>
    <tableColumn id="3092" xr3:uid="{9EFFDA9E-C6C0-4CE0-A57C-E9654A21AD33}" name="Column3083"/>
    <tableColumn id="3093" xr3:uid="{0632FE01-04AE-48AC-9B88-849BFB2E662C}" name="Column3084"/>
    <tableColumn id="3094" xr3:uid="{0B65C374-C313-4EA2-9FE2-E4639C82FCEA}" name="Column3085"/>
    <tableColumn id="3095" xr3:uid="{EB477BBB-4D14-435D-9963-B5C3FA38FC89}" name="Column3086"/>
    <tableColumn id="3096" xr3:uid="{5C61108F-4CB6-498F-9E80-661B67E7666E}" name="Column3087"/>
    <tableColumn id="3097" xr3:uid="{FAE955DD-219E-4B13-A8E2-042C19B6A70C}" name="Column3088"/>
    <tableColumn id="3098" xr3:uid="{459F1700-6A00-40C2-8503-BC7B5F91D87C}" name="Column3089"/>
    <tableColumn id="3099" xr3:uid="{0147E37F-401C-48E7-8F5C-886E31276928}" name="Column3090"/>
    <tableColumn id="3100" xr3:uid="{71E95601-847D-457A-8494-A658262CA5C4}" name="Column3091"/>
    <tableColumn id="3101" xr3:uid="{5F4DDE1A-37A4-4BCE-86D8-E59AFEDE79AC}" name="Column3092"/>
    <tableColumn id="3102" xr3:uid="{70949241-0B8F-4364-ACFE-435E95291141}" name="Column3093"/>
    <tableColumn id="3103" xr3:uid="{7339A94D-4333-4873-8AE2-2E251EEF786D}" name="Column3094"/>
    <tableColumn id="3104" xr3:uid="{D67D7F23-E5DE-43D8-907D-DC8370DEE432}" name="Column3095"/>
    <tableColumn id="3105" xr3:uid="{97451724-80DE-4383-98A3-03769271773B}" name="Column3096"/>
    <tableColumn id="3106" xr3:uid="{A1D00F32-1AE4-4AB3-9BDC-05C97DAF17D9}" name="Column3097"/>
    <tableColumn id="3107" xr3:uid="{35545511-6DB2-4A24-9648-19D4C398DBDB}" name="Column3098"/>
    <tableColumn id="3108" xr3:uid="{B08EDBA9-DB01-474B-A399-2963146D3B4E}" name="Column3099"/>
    <tableColumn id="3109" xr3:uid="{9FB196D3-19C1-4C93-9C29-7B6A79AD48B9}" name="Column3100"/>
    <tableColumn id="3110" xr3:uid="{738065EB-0AE9-4088-A2A3-E4BB3E17609F}" name="Column3101"/>
    <tableColumn id="3111" xr3:uid="{6A716B8E-9E13-4E1B-BE6C-6B8B04637662}" name="Column3102"/>
    <tableColumn id="3112" xr3:uid="{B71E5CC7-107A-4FAD-9934-656CB021A83A}" name="Column3103"/>
    <tableColumn id="3113" xr3:uid="{2BD24CA0-BE5E-42D0-A28F-837039E07347}" name="Column3104"/>
    <tableColumn id="3114" xr3:uid="{22291370-144A-4C93-AF83-C80B93DBEFDE}" name="Column3105"/>
    <tableColumn id="3115" xr3:uid="{37FB4265-0740-4DAE-9C14-25FE0C46533A}" name="Column3106"/>
    <tableColumn id="3116" xr3:uid="{2B6C69A9-5571-4226-A1A1-C7EAED20D4EA}" name="Column3107"/>
    <tableColumn id="3117" xr3:uid="{9574B9F2-6378-4763-A640-B8BC0B348801}" name="Column3108"/>
    <tableColumn id="3118" xr3:uid="{35312ED4-54A1-4078-88F6-147F144087DB}" name="Column3109"/>
    <tableColumn id="3119" xr3:uid="{FFDA11E9-9923-4EE9-A0A6-BF8717E621C4}" name="Column3110"/>
    <tableColumn id="3120" xr3:uid="{9F4A865E-E88C-47B1-8949-C201A78BE841}" name="Column3111"/>
    <tableColumn id="3121" xr3:uid="{044B0FAB-1A93-4DA1-A696-69C1D65C7034}" name="Column3112"/>
    <tableColumn id="3122" xr3:uid="{1D850842-14FC-42CA-9394-00AA63E11F0F}" name="Column3113"/>
    <tableColumn id="3123" xr3:uid="{A0DA99C2-5C71-419F-B0EB-0FC4595C366B}" name="Column3114"/>
    <tableColumn id="3124" xr3:uid="{3619B2A3-30BE-4CBD-B79D-16B6F15FD9B7}" name="Column3115"/>
    <tableColumn id="3125" xr3:uid="{F798E9AA-E3DF-4522-8872-7382A8F49B64}" name="Column3116"/>
    <tableColumn id="3126" xr3:uid="{1B02CD31-2E4F-44FA-A89F-4184FCE871F7}" name="Column3117"/>
    <tableColumn id="3127" xr3:uid="{F592531A-64FA-4935-9D4A-5A7277EA9AFA}" name="Column3118"/>
    <tableColumn id="3128" xr3:uid="{E34D9A4D-E4C4-4BFD-A48C-EE596670317D}" name="Column3119"/>
    <tableColumn id="3129" xr3:uid="{6E93A999-380F-4CB6-8862-BDB22B1DBF3F}" name="Column3120"/>
    <tableColumn id="3130" xr3:uid="{E543CA14-EBDE-4245-A378-4A90E404D32A}" name="Column3121"/>
    <tableColumn id="3131" xr3:uid="{AE00754C-6D15-4EF0-AA71-59D0B99B1589}" name="Column3122"/>
    <tableColumn id="3132" xr3:uid="{24B28F6D-41DA-4257-B196-62977843614E}" name="Column3123"/>
    <tableColumn id="3133" xr3:uid="{E1910D70-B051-4DB0-A2A9-420139E10C9F}" name="Column3124"/>
    <tableColumn id="3134" xr3:uid="{D5C85A2D-F40C-4DBE-B799-B2EB6B8EC80B}" name="Column3125"/>
    <tableColumn id="3135" xr3:uid="{DD9EB3A3-4AB9-41DF-B368-4042614D66D5}" name="Column3126"/>
    <tableColumn id="3136" xr3:uid="{83DE3A3B-D3A7-4F98-A764-A48FEECC3386}" name="Column3127"/>
    <tableColumn id="3137" xr3:uid="{1FF7D278-7319-4442-829B-6E5B463D519E}" name="Column3128"/>
    <tableColumn id="3138" xr3:uid="{38748592-2E5F-4450-AB90-794F850F4178}" name="Column3129"/>
    <tableColumn id="3139" xr3:uid="{9A3BB18F-B18C-4D41-AAAD-EC00AE5BD490}" name="Column3130"/>
    <tableColumn id="3140" xr3:uid="{E87519BD-D93E-4BEF-B9EF-C19FC39D2DEE}" name="Column3131"/>
    <tableColumn id="3141" xr3:uid="{716F05D8-9815-4C22-957B-B17FAAB5072D}" name="Column3132"/>
    <tableColumn id="3142" xr3:uid="{922514E5-254A-48A3-8B36-8401BA807600}" name="Column3133"/>
    <tableColumn id="3143" xr3:uid="{81D2691B-F8A4-45BC-BBF3-E6FBDE0CE04A}" name="Column3134"/>
    <tableColumn id="3144" xr3:uid="{5B0A9546-8843-459B-A56E-4132C042DAC0}" name="Column3135"/>
    <tableColumn id="3145" xr3:uid="{92AE1E8C-1FD5-411B-B685-3705112B35BC}" name="Column3136"/>
    <tableColumn id="3146" xr3:uid="{AED7A263-AB30-4189-8BAD-A4AEE0FDDAB4}" name="Column3137"/>
    <tableColumn id="3147" xr3:uid="{9C0F3044-9B68-489B-ABFA-777A156F9879}" name="Column3138"/>
    <tableColumn id="3148" xr3:uid="{F5C315FA-DA88-4F0C-9482-C1BE75F660C1}" name="Column3139"/>
    <tableColumn id="3149" xr3:uid="{A2C933EA-66C3-4B29-B71C-F5DC9AC0ED72}" name="Column3140"/>
    <tableColumn id="3150" xr3:uid="{E04BE488-3C8F-4F60-A872-2270389E8806}" name="Column3141"/>
    <tableColumn id="3151" xr3:uid="{9553D30D-5C0B-4FFD-B6F9-D9F78427EE4F}" name="Column3142"/>
    <tableColumn id="3152" xr3:uid="{280A692C-7458-4443-AA83-E8AE626137A6}" name="Column3143"/>
    <tableColumn id="3153" xr3:uid="{A56E9F1B-08C2-40F0-9D4B-2F6A22006669}" name="Column3144"/>
    <tableColumn id="3154" xr3:uid="{C8840979-6857-4CE2-9FDD-22953F89AB26}" name="Column3145"/>
    <tableColumn id="3155" xr3:uid="{92C72E90-C223-4406-9FDC-93E0F0995981}" name="Column3146"/>
    <tableColumn id="3156" xr3:uid="{95F0F711-C916-4904-9757-DC5EED59A076}" name="Column3147"/>
    <tableColumn id="3157" xr3:uid="{3430CF08-89EF-4507-B56D-BE16CE61F66A}" name="Column3148"/>
    <tableColumn id="3158" xr3:uid="{0235EA12-224D-4BC1-A93D-FA762306AD51}" name="Column3149"/>
    <tableColumn id="3159" xr3:uid="{521321BB-8375-48B5-8338-ED4782478074}" name="Column3150"/>
    <tableColumn id="3160" xr3:uid="{B86FA050-D785-4A9C-8EA7-C123EAF4ACAB}" name="Column3151"/>
    <tableColumn id="3161" xr3:uid="{0240480F-FD46-40EA-AB2A-2D7B53AEE880}" name="Column3152"/>
    <tableColumn id="3162" xr3:uid="{3811507E-BE79-47D2-B904-E5578741334A}" name="Column3153"/>
    <tableColumn id="3163" xr3:uid="{CBA7802E-41A3-46F6-B781-903115CE7A8C}" name="Column3154"/>
    <tableColumn id="3164" xr3:uid="{84C1E1FE-C907-4CE0-964A-FC4634E4A767}" name="Column3155"/>
    <tableColumn id="3165" xr3:uid="{DFE60E2F-FA2E-4289-8191-22C59EC67013}" name="Column3156"/>
    <tableColumn id="3166" xr3:uid="{F6A281C4-B1C4-4206-901C-9D45842CE168}" name="Column3157"/>
    <tableColumn id="3167" xr3:uid="{3D71BDD2-D4E1-4688-BC3A-C152729C74F0}" name="Column3158"/>
    <tableColumn id="3168" xr3:uid="{CB400C63-F050-47C3-8967-B32040070F65}" name="Column3159"/>
    <tableColumn id="3169" xr3:uid="{C1FF5C96-46A4-48DC-A586-CFCB374D5055}" name="Column3160"/>
    <tableColumn id="3170" xr3:uid="{41EBD349-230B-4FB3-949C-572FF76FFA27}" name="Column3161"/>
    <tableColumn id="3171" xr3:uid="{5C9DD8DD-3EF2-4799-B786-FFF696C49A7F}" name="Column3162"/>
    <tableColumn id="3172" xr3:uid="{A308E7BF-4BBF-416F-931F-0408B13A8BEA}" name="Column3163"/>
    <tableColumn id="3173" xr3:uid="{0BF1BD89-7ACE-41E2-B235-C77C8872D310}" name="Column3164"/>
    <tableColumn id="3174" xr3:uid="{89594BB5-1630-477A-BF7B-8A3560A1C23A}" name="Column3165"/>
    <tableColumn id="3175" xr3:uid="{EE9E3582-5CA0-45A5-B3D2-3DF9E035B641}" name="Column3166"/>
    <tableColumn id="3176" xr3:uid="{265C3EC3-4D64-4106-AA9D-EEFBE14835BB}" name="Column3167"/>
    <tableColumn id="3177" xr3:uid="{0CF00198-4510-49FB-BF07-62CA8D0088B3}" name="Column3168"/>
    <tableColumn id="3178" xr3:uid="{BB409F81-CCFA-4EAE-A110-4C1856167A06}" name="Column3169"/>
    <tableColumn id="3179" xr3:uid="{88F5E6C3-F80E-4C40-9031-64C1443C6FC6}" name="Column3170"/>
    <tableColumn id="3180" xr3:uid="{B84B00C1-8F88-41E7-BFC0-7E2A321FDA30}" name="Column3171"/>
    <tableColumn id="3181" xr3:uid="{AAC17776-B52D-409C-BE7E-32A265366846}" name="Column3172"/>
    <tableColumn id="3182" xr3:uid="{2EE09A4E-B86A-4CE4-ACD1-C22AD23D09D2}" name="Column3173"/>
    <tableColumn id="3183" xr3:uid="{D4B40C75-234C-43AC-98C8-56996CE0B144}" name="Column3174"/>
    <tableColumn id="3184" xr3:uid="{FC9C8FDB-9A73-4E63-93CF-079701D0B7A1}" name="Column3175"/>
    <tableColumn id="3185" xr3:uid="{719D9EF7-DDD4-4038-ADCD-7228473C0166}" name="Column3176"/>
    <tableColumn id="3186" xr3:uid="{D3C1B106-C3C5-47EC-908B-A68396D8FCA4}" name="Column3177"/>
    <tableColumn id="3187" xr3:uid="{857AF2D5-9251-4560-B0A4-ED70157EF625}" name="Column3178"/>
    <tableColumn id="3188" xr3:uid="{9C746E29-6D59-4F5A-ABF4-F8AD17CCA97F}" name="Column3179"/>
    <tableColumn id="3189" xr3:uid="{4E91630B-03B3-4E2F-A092-9CA62147397B}" name="Column3180"/>
    <tableColumn id="3190" xr3:uid="{14FCA0C5-AFC7-4E46-A64A-D6B5F1BE6B23}" name="Column3181"/>
    <tableColumn id="3191" xr3:uid="{A71006A1-1AFF-4A1D-A858-61F14C65DE1F}" name="Column3182"/>
    <tableColumn id="3192" xr3:uid="{D323A194-D74A-41BE-982D-478773E36813}" name="Column3183"/>
    <tableColumn id="3193" xr3:uid="{2CF8AB64-21BF-4E10-B13C-AA197E9B255B}" name="Column3184"/>
    <tableColumn id="3194" xr3:uid="{ED005BAA-884C-4DD8-9588-146A6BB59C6B}" name="Column3185"/>
    <tableColumn id="3195" xr3:uid="{F3BD45DE-6355-4DBF-80BD-1A0F117593D1}" name="Column3186"/>
    <tableColumn id="3196" xr3:uid="{B8A0EDA2-8467-4255-A153-3887D91C513D}" name="Column3187"/>
    <tableColumn id="3197" xr3:uid="{46321672-919A-4C2D-80C1-BFE57A9A8EF3}" name="Column3188"/>
    <tableColumn id="3198" xr3:uid="{9F1E6912-6AB9-4479-8DB0-3C7FDCCFB500}" name="Column3189"/>
    <tableColumn id="3199" xr3:uid="{021EDDE1-49A0-440F-8DE9-65C3F6852237}" name="Column3190"/>
    <tableColumn id="3200" xr3:uid="{4DEE7735-C3B1-4D9C-9D9E-EC9D3482D8FF}" name="Column3191"/>
    <tableColumn id="3201" xr3:uid="{7177B158-4AA0-43AB-99F9-F2CD19F6F8D4}" name="Column3192"/>
    <tableColumn id="3202" xr3:uid="{2E7ACD1A-C6FA-4E9C-AA4A-DEEF140B999B}" name="Column3193"/>
    <tableColumn id="3203" xr3:uid="{6F32F5ED-A282-4A5D-AC33-35E08B8BD468}" name="Column3194"/>
    <tableColumn id="3204" xr3:uid="{03163155-3BC6-45EA-AF89-FDFAC7F6C717}" name="Column3195"/>
    <tableColumn id="3205" xr3:uid="{BC0600B5-1DB4-4427-BB83-D86F88692A51}" name="Column3196"/>
    <tableColumn id="3206" xr3:uid="{A08EB179-EE63-4DB0-A263-5378AFFB7DB2}" name="Column3197"/>
    <tableColumn id="3207" xr3:uid="{7CA010DF-79BC-4018-8C3F-2BCDDE382D96}" name="Column3198"/>
    <tableColumn id="3208" xr3:uid="{42A5ACA4-8EAF-4D38-85A6-1EF232AA7104}" name="Column3199"/>
    <tableColumn id="3209" xr3:uid="{DBB88AED-743A-4837-BD4A-547A0EF5896B}" name="Column3200"/>
    <tableColumn id="3210" xr3:uid="{4FD93515-8856-4FC8-B8C5-73692953A0BE}" name="Column3201"/>
    <tableColumn id="3211" xr3:uid="{54805693-0B69-4020-A9FD-195BF4A8E72E}" name="Column3202"/>
    <tableColumn id="3212" xr3:uid="{6BEB591F-F281-452F-89E1-CE6BF6A7BD45}" name="Column3203"/>
    <tableColumn id="3213" xr3:uid="{0B31B7CF-282A-4160-B8A8-958F5D8483A4}" name="Column3204"/>
    <tableColumn id="3214" xr3:uid="{343FFEC1-1E70-482A-8836-8D0A8934CC36}" name="Column3205"/>
    <tableColumn id="3215" xr3:uid="{FC68AB4A-95D4-479A-92E9-B5971482D025}" name="Column3206"/>
    <tableColumn id="3216" xr3:uid="{F4CA3665-B82A-48A9-91C0-01F9D40E804E}" name="Column3207"/>
    <tableColumn id="3217" xr3:uid="{EBD91875-9C39-4219-91DA-000AB41C6FA6}" name="Column3208"/>
    <tableColumn id="3218" xr3:uid="{46B83FBA-B35F-4582-A7B0-DD410D8EB6EB}" name="Column3209"/>
    <tableColumn id="3219" xr3:uid="{DA61AAE3-171F-4CF9-A642-B3BDED3BA9E3}" name="Column3210"/>
    <tableColumn id="3220" xr3:uid="{D245561A-7362-4FB3-9971-4AD39AA7A75F}" name="Column3211"/>
    <tableColumn id="3221" xr3:uid="{2D2541F0-0724-4660-9258-CB5DDD113D7E}" name="Column3212"/>
    <tableColumn id="3222" xr3:uid="{CDF48165-7A47-493C-878F-5D19474F6A6C}" name="Column3213"/>
    <tableColumn id="3223" xr3:uid="{7DE6D85B-667C-417F-85BA-C43C4735AE0B}" name="Column3214"/>
    <tableColumn id="3224" xr3:uid="{CDAC99E1-40E9-476F-A310-E0703C16B5BE}" name="Column3215"/>
    <tableColumn id="3225" xr3:uid="{28D816CE-D4FD-426F-AAD8-E19A13B54AEF}" name="Column3216"/>
    <tableColumn id="3226" xr3:uid="{FD51A0D7-9E06-4FA6-9204-A532864E79F4}" name="Column3217"/>
    <tableColumn id="3227" xr3:uid="{6ACF38AD-AB3B-434C-B931-807799FBBEED}" name="Column3218"/>
    <tableColumn id="3228" xr3:uid="{8D1FD080-6051-4F19-9F9E-160E20067BA6}" name="Column3219"/>
    <tableColumn id="3229" xr3:uid="{E0400544-DBC8-492C-970A-0A8C0C99CCAC}" name="Column3220"/>
    <tableColumn id="3230" xr3:uid="{9D19785B-B3CF-4A29-B342-C6869E38B662}" name="Column3221"/>
    <tableColumn id="3231" xr3:uid="{4D9709D3-E2DC-4351-ADAA-799FB0ADF8C0}" name="Column3222"/>
    <tableColumn id="3232" xr3:uid="{56F1B2A0-EA3E-4333-9F6A-15FD5CC663CE}" name="Column3223"/>
    <tableColumn id="3233" xr3:uid="{027C559D-CE0D-4B1D-A880-85BFB535C2DB}" name="Column3224"/>
    <tableColumn id="3234" xr3:uid="{3124E136-BD6F-4426-8A12-E9BB1B66FBB0}" name="Column3225"/>
    <tableColumn id="3235" xr3:uid="{766995FC-1589-4DFF-8D32-AC451977ED31}" name="Column3226"/>
    <tableColumn id="3236" xr3:uid="{55C9201B-AF66-4B95-9DE4-DDA7E31B11FF}" name="Column3227"/>
    <tableColumn id="3237" xr3:uid="{0E165FD4-C878-415F-BA5D-B9F164DFBAAA}" name="Column3228"/>
    <tableColumn id="3238" xr3:uid="{51C24C39-B6B5-4882-B995-8BB149A2AD3A}" name="Column3229"/>
    <tableColumn id="3239" xr3:uid="{28FC5D5B-A7AD-4D04-AE0C-C1B1388421D1}" name="Column3230"/>
    <tableColumn id="3240" xr3:uid="{CA0A4E3B-4B6E-40EE-A1DC-51FBFD7B2918}" name="Column3231"/>
    <tableColumn id="3241" xr3:uid="{4E78EDAF-5E20-4413-8931-9054713F7922}" name="Column3232"/>
    <tableColumn id="3242" xr3:uid="{DFB29BC5-E67C-4F6C-BD97-F3C55B498CE9}" name="Column3233"/>
    <tableColumn id="3243" xr3:uid="{AFC94453-E25F-4915-A352-DFBC076E6F97}" name="Column3234"/>
    <tableColumn id="3244" xr3:uid="{20EC0ABB-3DD8-4F31-BCA7-A73225D8F2B2}" name="Column3235"/>
    <tableColumn id="3245" xr3:uid="{C3CF7CF0-7A2C-4258-82F8-C09015B3FFA9}" name="Column3236"/>
    <tableColumn id="3246" xr3:uid="{F1134ADA-EAE4-4CE9-BED3-CD218F7C6C6B}" name="Column3237"/>
    <tableColumn id="3247" xr3:uid="{8B51D698-87CD-4458-8A5C-3D2AA1BCF5D5}" name="Column3238"/>
    <tableColumn id="3248" xr3:uid="{E81A73A5-606E-46F4-B531-3C0264ED4EF4}" name="Column3239"/>
    <tableColumn id="3249" xr3:uid="{97CB882A-DE6A-454D-9934-AA0BCBB58D2E}" name="Column3240"/>
    <tableColumn id="3250" xr3:uid="{A68B64A6-E947-4AF5-8CDD-BA44D2F034C5}" name="Column3241"/>
    <tableColumn id="3251" xr3:uid="{B44E6559-8A4F-4E45-BB4E-E62D10745101}" name="Column3242"/>
    <tableColumn id="3252" xr3:uid="{AA91DD98-6BF7-423C-9345-44205622F129}" name="Column3243"/>
    <tableColumn id="3253" xr3:uid="{3872E8E1-7ACC-491A-AA1C-B4F7913BC9AD}" name="Column3244"/>
    <tableColumn id="3254" xr3:uid="{E2CFF009-DFE4-4E54-9853-D862BF75C11C}" name="Column3245"/>
    <tableColumn id="3255" xr3:uid="{851A448E-A33F-425E-B38C-A955E591598E}" name="Column3246"/>
    <tableColumn id="3256" xr3:uid="{52506745-9B49-40B5-955F-FD507AF1581F}" name="Column3247"/>
    <tableColumn id="3257" xr3:uid="{2530A28E-C851-405D-A724-CAA349A7E0B0}" name="Column3248"/>
    <tableColumn id="3258" xr3:uid="{2B771509-C0ED-40AA-8A9E-3A543420959B}" name="Column3249"/>
    <tableColumn id="3259" xr3:uid="{0B28E1AF-6761-416D-9A65-4D81F7FA5C32}" name="Column3250"/>
    <tableColumn id="3260" xr3:uid="{BA418F56-860E-441E-9F04-4E8C9442F063}" name="Column3251"/>
    <tableColumn id="3261" xr3:uid="{A720CA25-3678-46C8-AC80-D8E863EEDB0C}" name="Column3252"/>
    <tableColumn id="3262" xr3:uid="{E7278A96-16CF-4DA1-AEBD-1B4412BB8E63}" name="Column3253"/>
    <tableColumn id="3263" xr3:uid="{F640801E-B1C8-4713-A4F7-3335F96EE320}" name="Column3254"/>
    <tableColumn id="3264" xr3:uid="{393F2730-6459-474B-AF58-A264A66B1DC7}" name="Column3255"/>
    <tableColumn id="3265" xr3:uid="{45318914-6BD1-49A8-BABA-2A0EE89FE1FC}" name="Column3256"/>
    <tableColumn id="3266" xr3:uid="{5DA9E426-3D12-4DD7-8956-3EBB04B9AA7E}" name="Column3257"/>
    <tableColumn id="3267" xr3:uid="{8120DC2C-8887-41E4-AB85-EFDCE35CFDB1}" name="Column3258"/>
    <tableColumn id="3268" xr3:uid="{823A8FD5-2A5F-4F84-AEAD-A4A4331FED1A}" name="Column3259"/>
    <tableColumn id="3269" xr3:uid="{E5288E6D-4021-4174-9F90-F5ABE119AB7A}" name="Column3260"/>
    <tableColumn id="3270" xr3:uid="{78E1E25D-ECC6-417F-B266-3EC8B779E07A}" name="Column3261"/>
    <tableColumn id="3271" xr3:uid="{8088210A-999A-438D-80DD-9309D180B538}" name="Column3262"/>
    <tableColumn id="3272" xr3:uid="{31DE9EC7-0346-410A-BC44-46E1CD61242B}" name="Column3263"/>
    <tableColumn id="3273" xr3:uid="{6B71A4E0-A204-4114-A177-03518CBFD5F4}" name="Column3264"/>
    <tableColumn id="3274" xr3:uid="{C460BD7D-681F-4812-A1E2-0C352E356C1F}" name="Column3265"/>
    <tableColumn id="3275" xr3:uid="{0E607EFE-743C-4315-9F84-024981FEC95E}" name="Column3266"/>
    <tableColumn id="3276" xr3:uid="{472325E8-C76A-493F-851F-921BC1564030}" name="Column3267"/>
    <tableColumn id="3277" xr3:uid="{C4806038-9F21-4FD5-B5B4-DDDBE5A2D29A}" name="Column3268"/>
    <tableColumn id="3278" xr3:uid="{082DE5A9-E29B-4AB4-87E4-D727E5CB808B}" name="Column3269"/>
    <tableColumn id="3279" xr3:uid="{2A186BB4-C13F-4489-BDF8-E26DB565B5EE}" name="Column3270"/>
    <tableColumn id="3280" xr3:uid="{35559900-E6A1-4B16-9E8C-FB5229462F6C}" name="Column3271"/>
    <tableColumn id="3281" xr3:uid="{1296C28A-1891-48B4-938D-BB54E8775BE7}" name="Column3272"/>
    <tableColumn id="3282" xr3:uid="{D6D178F5-7FC8-4640-AB88-C9AD55BB427D}" name="Column3273"/>
    <tableColumn id="3283" xr3:uid="{6AF3B5B6-DB92-4772-A5E9-2FD373D36750}" name="Column3274"/>
    <tableColumn id="3284" xr3:uid="{01236C94-95F1-41B7-B138-7595D23544E0}" name="Column3275"/>
    <tableColumn id="3285" xr3:uid="{4789F8ED-1DC4-432F-BA65-D99D09BC6522}" name="Column3276"/>
    <tableColumn id="3286" xr3:uid="{25BAD223-65D8-4A10-9B01-C688106CA028}" name="Column3277"/>
    <tableColumn id="3287" xr3:uid="{2FACA5C1-40BA-4735-9733-541FAE30D8B1}" name="Column3278"/>
    <tableColumn id="3288" xr3:uid="{1A4516BE-39E2-48E9-B2FB-D5446C4E78FD}" name="Column3279"/>
    <tableColumn id="3289" xr3:uid="{55D3D9AF-ABBC-40EE-B846-9A2583799B74}" name="Column3280"/>
    <tableColumn id="3290" xr3:uid="{F4CF5223-F852-4D05-A0B8-0C61B89CC045}" name="Column3281"/>
    <tableColumn id="3291" xr3:uid="{3EF520C9-40A4-43B7-8BB4-9FF82E4113FA}" name="Column3282"/>
    <tableColumn id="3292" xr3:uid="{B08CEB36-E10E-4CF4-AE34-9E2B8E0BD7F2}" name="Column3283"/>
    <tableColumn id="3293" xr3:uid="{59EE7612-E030-496B-A9C9-698F0B433B02}" name="Column3284"/>
    <tableColumn id="3294" xr3:uid="{CB458C0F-C354-4EF5-B597-24EC72B083C9}" name="Column3285"/>
    <tableColumn id="3295" xr3:uid="{B35FF33E-5AC9-4238-84D1-F5C32A72CEF1}" name="Column3286"/>
    <tableColumn id="3296" xr3:uid="{378F8B70-5B27-4FB4-B805-78D86C5227CE}" name="Column3287"/>
    <tableColumn id="3297" xr3:uid="{5E61F755-2745-4D91-9BC6-21FC6B2A84CC}" name="Column3288"/>
    <tableColumn id="3298" xr3:uid="{C4868062-3CFE-4A15-BB90-85CFE59717CB}" name="Column3289"/>
    <tableColumn id="3299" xr3:uid="{E4A13FA2-226E-446B-B12D-9BF62F1C5432}" name="Column3290"/>
    <tableColumn id="3300" xr3:uid="{82862A34-E8F8-46B8-9299-5146BC148310}" name="Column3291"/>
    <tableColumn id="3301" xr3:uid="{1309A6F4-C0E0-493F-8A7A-E8F3CE2D1D06}" name="Column3292"/>
    <tableColumn id="3302" xr3:uid="{EF015D9A-0AA0-4DD2-BB91-B539F7721214}" name="Column3293"/>
    <tableColumn id="3303" xr3:uid="{3D07CEBE-3316-4BB8-8695-B0C78F3568FF}" name="Column3294"/>
    <tableColumn id="3304" xr3:uid="{F3609131-B5CE-44BC-9FD3-CC4C164A7AE1}" name="Column3295"/>
    <tableColumn id="3305" xr3:uid="{5BD045C5-F2CB-4182-840D-419F7639226C}" name="Column3296"/>
    <tableColumn id="3306" xr3:uid="{228BC243-1D7A-4A1B-A8B1-7893BC27B431}" name="Column3297"/>
    <tableColumn id="3307" xr3:uid="{C6734D6C-DC2F-45E4-83DD-F3CF15146E60}" name="Column3298"/>
    <tableColumn id="3308" xr3:uid="{9A41934E-DE20-4420-9EE9-A92DC0E1850F}" name="Column3299"/>
    <tableColumn id="3309" xr3:uid="{4E5219CC-1021-46B7-B606-9D307FF967C9}" name="Column3300"/>
    <tableColumn id="3310" xr3:uid="{D4E9B91F-9453-4BD5-B331-36C34DD434F1}" name="Column3301"/>
    <tableColumn id="3311" xr3:uid="{D15FDF2C-0E90-49BC-9097-E1C0D7339603}" name="Column3302"/>
    <tableColumn id="3312" xr3:uid="{A036531A-69C2-46F6-A35A-37720960DFCE}" name="Column3303"/>
    <tableColumn id="3313" xr3:uid="{48F2AE35-B3B6-42A3-BC1D-53CE65513A6E}" name="Column3304"/>
    <tableColumn id="3314" xr3:uid="{1CC44A30-6FFC-4B3D-A76A-7F7FB2FB923E}" name="Column3305"/>
    <tableColumn id="3315" xr3:uid="{1DC34F56-5A08-41C9-B948-AE3141AE6215}" name="Column3306"/>
    <tableColumn id="3316" xr3:uid="{9C80D543-A141-434D-8917-C324E3032CCA}" name="Column3307"/>
    <tableColumn id="3317" xr3:uid="{A52AAEA5-AC7A-47C4-A4E0-2C7CB5A3FA3F}" name="Column3308"/>
    <tableColumn id="3318" xr3:uid="{8AF16BB2-C33D-4E5D-BE28-0FAE1D38C5E9}" name="Column3309"/>
    <tableColumn id="3319" xr3:uid="{71B75A58-8C3C-43D1-8B0C-528359FF4D5D}" name="Column3310"/>
    <tableColumn id="3320" xr3:uid="{ABF51B20-2B9F-44FA-904B-B5391D466C53}" name="Column3311"/>
    <tableColumn id="3321" xr3:uid="{7537D56D-F3A9-485A-844B-250FB4691622}" name="Column3312"/>
    <tableColumn id="3322" xr3:uid="{327E692A-67D0-42C2-97C9-1333001C717D}" name="Column3313"/>
    <tableColumn id="3323" xr3:uid="{0070E4C0-2F26-4639-902D-EBCDCC981B55}" name="Column3314"/>
    <tableColumn id="3324" xr3:uid="{1531B0D8-CD9C-4015-A87B-44C929FF5E43}" name="Column3315"/>
    <tableColumn id="3325" xr3:uid="{9613BDA0-BB18-4BFD-89DC-83D44BE45590}" name="Column3316"/>
    <tableColumn id="3326" xr3:uid="{D3628D50-1DF0-49D0-84C3-09351CED9FF2}" name="Column3317"/>
    <tableColumn id="3327" xr3:uid="{1444695B-6712-4231-BFEE-8CC44F395C3B}" name="Column3318"/>
    <tableColumn id="3328" xr3:uid="{217C9729-4C4A-48A2-8AF8-6A5EFDC120C3}" name="Column3319"/>
    <tableColumn id="3329" xr3:uid="{2A1CAF80-42A6-4049-8CB2-3629509A8E3D}" name="Column3320"/>
    <tableColumn id="3330" xr3:uid="{8D60A0D1-383A-4A1F-9599-7534EFC3B08A}" name="Column3321"/>
    <tableColumn id="3331" xr3:uid="{B14165D0-712D-4680-8A35-A8B3CA95665F}" name="Column3322"/>
    <tableColumn id="3332" xr3:uid="{9039B3C1-AEE8-446D-BB03-C28DBE4BC865}" name="Column3323"/>
    <tableColumn id="3333" xr3:uid="{E8981383-128E-4D7D-98B2-941D625AA4A8}" name="Column3324"/>
    <tableColumn id="3334" xr3:uid="{BE9DA30A-7722-48F7-8EDC-38F350EB94E9}" name="Column3325"/>
    <tableColumn id="3335" xr3:uid="{50472C0E-BA3B-4859-85C7-2E3FAE4FF9D0}" name="Column3326"/>
    <tableColumn id="3336" xr3:uid="{2157FB20-FCDA-49F3-9D63-1D2DF1722230}" name="Column3327"/>
    <tableColumn id="3337" xr3:uid="{E7AE3ACD-DA41-460F-BDD7-B57DF62F3096}" name="Column3328"/>
    <tableColumn id="3338" xr3:uid="{9EED8693-A4B2-4B4D-A11D-02590BF08817}" name="Column3329"/>
    <tableColumn id="3339" xr3:uid="{C38198DF-BC06-4C37-AC66-81C1DA2E4739}" name="Column3330"/>
    <tableColumn id="3340" xr3:uid="{0F78D1B5-D2D5-444A-9FF9-E6F3697CDFA5}" name="Column3331"/>
    <tableColumn id="3341" xr3:uid="{984F5489-C909-4099-8DE0-A75F76E00113}" name="Column3332"/>
    <tableColumn id="3342" xr3:uid="{AF22103D-9A14-4674-8F7C-7995319583B7}" name="Column3333"/>
    <tableColumn id="3343" xr3:uid="{B42A7075-8ED2-466D-B31A-37FF86A43158}" name="Column3334"/>
    <tableColumn id="3344" xr3:uid="{8746CD91-91C5-4F49-B238-E06DA521C034}" name="Column3335"/>
    <tableColumn id="3345" xr3:uid="{6395893C-ED9E-4744-A86B-5C1CC50354DE}" name="Column3336"/>
    <tableColumn id="3346" xr3:uid="{0AC69DD5-2842-4A56-9C6B-3CAEDCD49B7B}" name="Column3337"/>
    <tableColumn id="3347" xr3:uid="{D82CA689-DAAE-4CC3-A349-29B5652E3D30}" name="Column3338"/>
    <tableColumn id="3348" xr3:uid="{938EA895-2576-433A-BE4D-4874365E3DEE}" name="Column3339"/>
    <tableColumn id="3349" xr3:uid="{6F0A4D1B-BEEA-466E-8C58-7BBFC799C547}" name="Column3340"/>
    <tableColumn id="3350" xr3:uid="{4922549B-8247-4952-9098-875DE2C3185C}" name="Column3341"/>
    <tableColumn id="3351" xr3:uid="{E8944DBC-EF9B-48AE-919B-6EB55757DDE8}" name="Column3342"/>
    <tableColumn id="3352" xr3:uid="{15C348DC-D0C0-441E-B2F4-29085DCE85E9}" name="Column3343"/>
    <tableColumn id="3353" xr3:uid="{20D517BA-54D1-40F2-A2CC-CA43D5AFB697}" name="Column3344"/>
    <tableColumn id="3354" xr3:uid="{080E1C0C-BE43-4C77-AA96-A71F8EB05F58}" name="Column3345"/>
    <tableColumn id="3355" xr3:uid="{1E62746C-5493-4C5D-8665-C3AF76FCC6AC}" name="Column3346"/>
    <tableColumn id="3356" xr3:uid="{68F1F610-E1EC-4D22-AD28-3715CBAC40BB}" name="Column3347"/>
    <tableColumn id="3357" xr3:uid="{B4C0BC9D-803D-4B27-9531-12985843B5F0}" name="Column3348"/>
    <tableColumn id="3358" xr3:uid="{B68B4006-4F1B-4C65-B57C-E155DD63498A}" name="Column3349"/>
    <tableColumn id="3359" xr3:uid="{F99C5759-0ECF-4A91-A4CD-343858F1B36C}" name="Column3350"/>
    <tableColumn id="3360" xr3:uid="{672966C4-D3FA-429C-A4B0-603751BF5630}" name="Column3351"/>
    <tableColumn id="3361" xr3:uid="{57FA3981-7478-42D4-AFE4-0C7175633600}" name="Column3352"/>
    <tableColumn id="3362" xr3:uid="{FAC80F69-F8AF-46CF-8618-59C794C352BB}" name="Column3353"/>
    <tableColumn id="3363" xr3:uid="{67642669-E300-4EA9-B402-938313F9039C}" name="Column3354"/>
    <tableColumn id="3364" xr3:uid="{0001954C-FF27-4327-AAF3-E6CBC5473431}" name="Column3355"/>
    <tableColumn id="3365" xr3:uid="{989A6DCB-6B3E-404E-AA6A-0B8907694E33}" name="Column3356"/>
    <tableColumn id="3366" xr3:uid="{26394E5C-7DBA-4858-BD63-0CFF2BF178D3}" name="Column3357"/>
    <tableColumn id="3367" xr3:uid="{40ED1969-F74B-4786-9532-355478D08F17}" name="Column3358"/>
    <tableColumn id="3368" xr3:uid="{17C94F43-CB3C-4A28-8B3D-E0D5FEF48257}" name="Column3359"/>
    <tableColumn id="3369" xr3:uid="{BEE0589E-F82D-432E-A2A6-9D6275F491D8}" name="Column3360"/>
    <tableColumn id="3370" xr3:uid="{70D4FCA8-F765-4AC6-8BD5-2285DFE59AB0}" name="Column3361"/>
    <tableColumn id="3371" xr3:uid="{29C6927D-378B-42BF-A8CA-9A680E908730}" name="Column3362"/>
    <tableColumn id="3372" xr3:uid="{2487C486-4FC5-496C-83AB-E1ED54D6759F}" name="Column3363"/>
    <tableColumn id="3373" xr3:uid="{F6916BAE-2311-4DA0-890C-CA8341D93254}" name="Column3364"/>
    <tableColumn id="3374" xr3:uid="{2B99B740-5D8F-447F-B31D-AA61B99E93A9}" name="Column3365"/>
    <tableColumn id="3375" xr3:uid="{233EDE78-D9FF-4422-AD65-327C8BBF5A5B}" name="Column3366"/>
    <tableColumn id="3376" xr3:uid="{DA944522-4354-4ED4-A35C-2A052F8178BD}" name="Column3367"/>
    <tableColumn id="3377" xr3:uid="{5DE69250-1D3F-4A57-960A-90A7706C80D7}" name="Column3368"/>
    <tableColumn id="3378" xr3:uid="{38A185E9-00B8-4B1E-A924-EE6758F79A24}" name="Column3369"/>
    <tableColumn id="3379" xr3:uid="{A3C5926C-48F7-4D22-AA53-E50CEDB2EEF5}" name="Column3370"/>
    <tableColumn id="3380" xr3:uid="{DDEB4C0C-D4C2-4A79-B4E9-ECC263AF0EDD}" name="Column3371"/>
    <tableColumn id="3381" xr3:uid="{7607ACD5-A523-4961-89DD-62A7BF55DD8A}" name="Column3372"/>
    <tableColumn id="3382" xr3:uid="{622B8973-9242-440E-8E77-49E64B886D74}" name="Column3373"/>
    <tableColumn id="3383" xr3:uid="{5F063A03-B68C-4816-9159-43A1126DB482}" name="Column3374"/>
    <tableColumn id="3384" xr3:uid="{3910EEBB-5050-48A5-BC26-2A58FF303270}" name="Column3375"/>
    <tableColumn id="3385" xr3:uid="{BF782064-D0CA-43C0-A934-CB091C56A595}" name="Column3376"/>
    <tableColumn id="3386" xr3:uid="{3D64086D-693B-472C-ABCD-81AF572E43C6}" name="Column3377"/>
    <tableColumn id="3387" xr3:uid="{C443EC64-0A40-4EE5-BB45-21D9DE62A950}" name="Column3378"/>
    <tableColumn id="3388" xr3:uid="{DF3C2FF0-FD2F-463C-963E-DF70E15D253A}" name="Column3379"/>
    <tableColumn id="3389" xr3:uid="{37DDCCA6-CF7F-4A1A-9865-ED3E5F0E40A3}" name="Column3380"/>
    <tableColumn id="3390" xr3:uid="{A0610DC9-94C2-4B00-A89E-C27BF4B487DF}" name="Column3381"/>
    <tableColumn id="3391" xr3:uid="{0A21C51F-9F55-49A7-9870-FEACFA7C8013}" name="Column3382"/>
    <tableColumn id="3392" xr3:uid="{3CBEA401-B15C-40B8-BFE4-10C44DA3A4F8}" name="Column3383"/>
    <tableColumn id="3393" xr3:uid="{376AB53C-525D-4E3C-B85A-7D6EB2F30C85}" name="Column3384"/>
    <tableColumn id="3394" xr3:uid="{7509D6CF-EB53-4CC7-AEE1-D8A04CB6312B}" name="Column3385"/>
    <tableColumn id="3395" xr3:uid="{24868095-3913-433A-BF8C-774A12C619E8}" name="Column3386"/>
    <tableColumn id="3396" xr3:uid="{1410CDF6-0889-40E3-9C8C-5D9DE944E4E8}" name="Column3387"/>
    <tableColumn id="3397" xr3:uid="{3175E1C6-8BD6-4306-9E96-B639F0090014}" name="Column3388"/>
    <tableColumn id="3398" xr3:uid="{4AA087CD-94DB-42B1-BCEA-59F7EEAA57F3}" name="Column3389"/>
    <tableColumn id="3399" xr3:uid="{5B10BB4E-639B-40AB-9F26-F748B7F90B08}" name="Column3390"/>
    <tableColumn id="3400" xr3:uid="{D15E2212-E513-4CC8-9A9E-6B7DC154B89B}" name="Column3391"/>
    <tableColumn id="3401" xr3:uid="{1E2D3C64-F2D6-4A94-B73F-0F4BCA5B87EC}" name="Column3392"/>
    <tableColumn id="3402" xr3:uid="{00A0F942-3122-4E24-AE8F-33EEC2AA56D8}" name="Column3393"/>
    <tableColumn id="3403" xr3:uid="{B2FE0001-127D-473A-8672-41310A3059FB}" name="Column3394"/>
    <tableColumn id="3404" xr3:uid="{91ACD56A-3D4E-4E3F-97E3-BDEB159C6F1E}" name="Column3395"/>
    <tableColumn id="3405" xr3:uid="{1D6FE990-1CD3-434B-B10C-F1E3790686DE}" name="Column3396"/>
    <tableColumn id="3406" xr3:uid="{07B1777B-B74D-4EC8-B432-1B3723F7181F}" name="Column3397"/>
    <tableColumn id="3407" xr3:uid="{1993EECD-1D80-4361-B1E4-A438832C4F65}" name="Column3398"/>
    <tableColumn id="3408" xr3:uid="{549C8383-E458-42F2-8154-FBA4AF03F419}" name="Column3399"/>
    <tableColumn id="3409" xr3:uid="{8B91CB74-8B4D-4293-A45A-3D0AFD8E048D}" name="Column3400"/>
    <tableColumn id="3410" xr3:uid="{BA2CB239-539D-43EE-ABFE-3E61FD96A5D9}" name="Column3401"/>
    <tableColumn id="3411" xr3:uid="{8474297A-CA47-42E3-B732-E78725EEDEAA}" name="Column3402"/>
    <tableColumn id="3412" xr3:uid="{A2D609CB-1296-4C3B-86EF-220B235BDA6C}" name="Column3403"/>
    <tableColumn id="3413" xr3:uid="{700F53BB-7A2B-4342-8C13-0A6ABDE5186A}" name="Column3404"/>
    <tableColumn id="3414" xr3:uid="{F3F69FD5-13AD-44D4-8029-6BB3B21C48B6}" name="Column3405"/>
    <tableColumn id="3415" xr3:uid="{E2A2A3C4-4955-4217-98E7-ABB59F4C2969}" name="Column3406"/>
    <tableColumn id="3416" xr3:uid="{C2EA7187-C118-4676-B2C5-3B94F91AF259}" name="Column3407"/>
    <tableColumn id="3417" xr3:uid="{1636D44D-B3FC-44C4-ACA9-0B5EE7778DA1}" name="Column3408"/>
    <tableColumn id="3418" xr3:uid="{10A41EF0-809F-4C98-A96D-EEABD9DFFE31}" name="Column3409"/>
    <tableColumn id="3419" xr3:uid="{0229289F-73DF-478A-8717-F16B25C69B29}" name="Column3410"/>
    <tableColumn id="3420" xr3:uid="{D0F56543-FB62-484D-BBF4-35DD6B574570}" name="Column3411"/>
    <tableColumn id="3421" xr3:uid="{4426F9F1-0CC3-4026-AD16-69279B9F944C}" name="Column3412"/>
    <tableColumn id="3422" xr3:uid="{3402C66C-174A-4E29-8F8C-AC417F7C38A0}" name="Column3413"/>
    <tableColumn id="3423" xr3:uid="{4ACB8F02-F6D4-4D33-9623-56202A292C5B}" name="Column3414"/>
    <tableColumn id="3424" xr3:uid="{4A2F278E-2FF7-4889-8CD2-DF57C0E2D36A}" name="Column3415"/>
    <tableColumn id="3425" xr3:uid="{E0B4DD93-6186-4D54-9F8B-4C51EBD17CCB}" name="Column3416"/>
    <tableColumn id="3426" xr3:uid="{3126BADC-2BF4-47F9-A37A-97846EF52417}" name="Column3417"/>
    <tableColumn id="3427" xr3:uid="{5473B382-62E3-4977-A267-61B0CD09B74B}" name="Column3418"/>
    <tableColumn id="3428" xr3:uid="{F98E70DA-DC52-43AF-AFB5-4D522B0B8087}" name="Column3419"/>
    <tableColumn id="3429" xr3:uid="{121AF2F1-FDD9-44B5-B731-871653A90AF1}" name="Column3420"/>
    <tableColumn id="3430" xr3:uid="{5F375D3C-517A-4A6E-AAC5-F2091AD85793}" name="Column3421"/>
    <tableColumn id="3431" xr3:uid="{EB063BE9-4B52-453B-A252-6ECE994D6901}" name="Column3422"/>
    <tableColumn id="3432" xr3:uid="{69B16D91-825A-4FD0-BC07-DF10B4C1B0D1}" name="Column3423"/>
    <tableColumn id="3433" xr3:uid="{99C2BFC8-EF49-43C1-A415-2FAC0F01B8F6}" name="Column3424"/>
    <tableColumn id="3434" xr3:uid="{20A1687B-F4EC-494E-BB54-AB142C5DE331}" name="Column3425"/>
    <tableColumn id="3435" xr3:uid="{B2DAB7D2-7D01-46D0-B1C9-2A21FE0F7A10}" name="Column3426"/>
    <tableColumn id="3436" xr3:uid="{730F990A-5D06-4A90-ADBC-5EDC42548EE1}" name="Column3427"/>
    <tableColumn id="3437" xr3:uid="{ACFEA8E1-568C-4924-BEC0-1E719BF4C30E}" name="Column3428"/>
    <tableColumn id="3438" xr3:uid="{B710999F-DBDB-4FAA-AED9-434164439DC3}" name="Column3429"/>
    <tableColumn id="3439" xr3:uid="{77612567-E319-4C66-8D5C-F612C4441F87}" name="Column3430"/>
    <tableColumn id="3440" xr3:uid="{A227307B-CDB5-4970-923D-FAE82E46FD6A}" name="Column3431"/>
    <tableColumn id="3441" xr3:uid="{8BF750CB-11DB-4F66-8B28-0C12EF14A59D}" name="Column3432"/>
    <tableColumn id="3442" xr3:uid="{2CA7A4FE-5094-4B03-BB73-79A1581AA50B}" name="Column3433"/>
    <tableColumn id="3443" xr3:uid="{11F1F110-7DD3-4A6C-B4B2-1F019ADCC540}" name="Column3434"/>
    <tableColumn id="3444" xr3:uid="{6A5530FD-2FF0-4747-9B84-90DD64E960D9}" name="Column3435"/>
    <tableColumn id="3445" xr3:uid="{C2F4824D-8635-4DDD-AB80-53C3757B920F}" name="Column3436"/>
    <tableColumn id="3446" xr3:uid="{F931BDED-7EA4-42F4-A48E-A693996B9746}" name="Column3437"/>
    <tableColumn id="3447" xr3:uid="{C4366D6E-FEF6-431F-BBEF-B7FF861461E9}" name="Column3438"/>
    <tableColumn id="3448" xr3:uid="{A50F11BC-421E-4D3C-8E9A-038FB50E3B23}" name="Column3439"/>
    <tableColumn id="3449" xr3:uid="{08EFC81C-7F7E-4111-8755-8E3BF4083E52}" name="Column3440"/>
    <tableColumn id="3450" xr3:uid="{5E9AAA6D-0BBC-4B09-B26B-3E1F2F079E93}" name="Column3441"/>
    <tableColumn id="3451" xr3:uid="{30DB7874-F3A2-4E5B-BBF7-0F1206258DDD}" name="Column3442"/>
    <tableColumn id="3452" xr3:uid="{675515A7-D6EC-4084-8A23-E57E2A9C2FC4}" name="Column3443"/>
    <tableColumn id="3453" xr3:uid="{987649E8-18D2-4D76-902C-7493C3FD21F0}" name="Column3444"/>
    <tableColumn id="3454" xr3:uid="{38917F89-B3A6-4EE6-ACCC-D85D71F34018}" name="Column3445"/>
    <tableColumn id="3455" xr3:uid="{3629D2DA-A8CA-49AF-8F7E-E2727DC36BB8}" name="Column3446"/>
    <tableColumn id="3456" xr3:uid="{2920A7CC-74B9-4B19-91B9-A280DBD7B64F}" name="Column3447"/>
    <tableColumn id="3457" xr3:uid="{00179E96-B501-45FD-9919-3F74EEFBD942}" name="Column3448"/>
    <tableColumn id="3458" xr3:uid="{22568D2C-2FE3-4316-BA02-28C0E8A64154}" name="Column3449"/>
    <tableColumn id="3459" xr3:uid="{8E8F8B72-88DA-44F2-9F51-C99D9F56F035}" name="Column3450"/>
    <tableColumn id="3460" xr3:uid="{E252077C-7486-4EC6-A6BE-40EE3313AA3B}" name="Column3451"/>
    <tableColumn id="3461" xr3:uid="{016A692A-14AE-449B-BCBE-3DB4F53F7601}" name="Column3452"/>
    <tableColumn id="3462" xr3:uid="{369E8401-8018-4CAC-886A-FE6CE14C0874}" name="Column3453"/>
    <tableColumn id="3463" xr3:uid="{2E1EBB9B-D51B-4731-BD51-409BC4EDE5E4}" name="Column3454"/>
    <tableColumn id="3464" xr3:uid="{27C8F803-E1B5-4EE0-9793-D78A4C93ED88}" name="Column3455"/>
    <tableColumn id="3465" xr3:uid="{166D0FC8-6B87-47C0-B1A3-4A0F2D38BABA}" name="Column3456"/>
    <tableColumn id="3466" xr3:uid="{E91BEF72-0CE3-4E71-8217-B66DF85AEC5B}" name="Column3457"/>
    <tableColumn id="3467" xr3:uid="{BAABBE6A-1912-4B37-9A77-FE7879CACB6C}" name="Column3458"/>
    <tableColumn id="3468" xr3:uid="{41384A8A-07D0-458C-BD1D-A9B113458677}" name="Column3459"/>
    <tableColumn id="3469" xr3:uid="{CCD9BCCE-D25E-41F8-B515-3386A4D42B08}" name="Column3460"/>
    <tableColumn id="3470" xr3:uid="{B3F13A19-0CB7-4A15-BB56-5336AC42F17F}" name="Column3461"/>
    <tableColumn id="3471" xr3:uid="{01EACF99-BE5D-4206-936B-692A166D1FB6}" name="Column3462"/>
    <tableColumn id="3472" xr3:uid="{11D0323A-1AFC-4E7C-8447-98EE5A31D538}" name="Column3463"/>
    <tableColumn id="3473" xr3:uid="{6AFA1A4A-2DC5-476C-A24A-84A0C4D80DF7}" name="Column3464"/>
    <tableColumn id="3474" xr3:uid="{23D1A355-2404-47AE-9899-0F272F1F4D95}" name="Column3465"/>
    <tableColumn id="3475" xr3:uid="{B6A189C9-C217-49D4-8166-99E5C4ADDB04}" name="Column3466"/>
    <tableColumn id="3476" xr3:uid="{61461333-C90E-4A05-866F-30806D412444}" name="Column3467"/>
    <tableColumn id="3477" xr3:uid="{7D1990D7-1A28-412C-AF21-B9D6B3E80538}" name="Column3468"/>
    <tableColumn id="3478" xr3:uid="{5C19CD22-0FB4-4726-96FD-435DD7FFE749}" name="Column3469"/>
    <tableColumn id="3479" xr3:uid="{063D56F4-7971-4C86-ACEA-F7839A504571}" name="Column3470"/>
    <tableColumn id="3480" xr3:uid="{9C7AC5AD-2228-48F4-8D00-4FAE4CEB67DC}" name="Column3471"/>
    <tableColumn id="3481" xr3:uid="{076A7374-886D-4837-8E03-6FBCAF4A57F6}" name="Column3472"/>
    <tableColumn id="3482" xr3:uid="{0403913D-1722-4522-A335-3F2D00E77DDB}" name="Column3473"/>
    <tableColumn id="3483" xr3:uid="{B4DE5FD7-B9B1-4263-9891-EF213391C585}" name="Column3474"/>
    <tableColumn id="3484" xr3:uid="{C77DD90B-63F8-4E31-B607-EB989B0C6A75}" name="Column3475"/>
    <tableColumn id="3485" xr3:uid="{275EF652-3990-4203-B830-CE881266A461}" name="Column3476"/>
    <tableColumn id="3486" xr3:uid="{AC7E2A53-AEA7-44D2-BE6D-37F3CDCF90EA}" name="Column3477"/>
    <tableColumn id="3487" xr3:uid="{2DD628ED-B622-45AD-AA05-1E80A466C755}" name="Column3478"/>
    <tableColumn id="3488" xr3:uid="{D02BDEDB-C8BE-4C08-AFD8-0AF311FA2476}" name="Column3479"/>
    <tableColumn id="3489" xr3:uid="{97F9BE22-0BC4-4EB7-98B0-B9ECD63B89ED}" name="Column3480"/>
    <tableColumn id="3490" xr3:uid="{67E77CF3-1B7F-4672-AF2C-B54363DFA425}" name="Column3481"/>
    <tableColumn id="3491" xr3:uid="{244B7288-D7FB-4F18-8945-DA3F8DC893A6}" name="Column3482"/>
    <tableColumn id="3492" xr3:uid="{F22511BB-93FE-496B-A25D-2E2C81C99D58}" name="Column3483"/>
    <tableColumn id="3493" xr3:uid="{22905145-AAC2-4B57-81F0-DC78F2DBFD42}" name="Column3484"/>
    <tableColumn id="3494" xr3:uid="{1AB33219-4E69-454C-A4CC-AD0C39061891}" name="Column3485"/>
    <tableColumn id="3495" xr3:uid="{73B44B48-0647-46BC-96E5-9AC6E7AF5267}" name="Column3486"/>
    <tableColumn id="3496" xr3:uid="{0952BC20-C383-47AF-B128-1EC55C4C2F23}" name="Column3487"/>
    <tableColumn id="3497" xr3:uid="{BD9FB107-948B-4AFD-A658-5C4EC9615525}" name="Column3488"/>
    <tableColumn id="3498" xr3:uid="{0E35F057-DF4E-4C65-B5DE-299D38B84A68}" name="Column3489"/>
    <tableColumn id="3499" xr3:uid="{47B75EF2-03B0-43F3-8E4B-2348B87FDADB}" name="Column3490"/>
    <tableColumn id="3500" xr3:uid="{2C04CF65-DC55-4774-B1AE-0890DC894215}" name="Column3491"/>
    <tableColumn id="3501" xr3:uid="{0A51BBA2-202E-40A9-82BF-7A3CF772456B}" name="Column3492"/>
    <tableColumn id="3502" xr3:uid="{D2057A04-9008-4719-9EAA-FABC1521353C}" name="Column3493"/>
    <tableColumn id="3503" xr3:uid="{FBA6DB6B-FEF2-474D-886F-242EF4315949}" name="Column3494"/>
    <tableColumn id="3504" xr3:uid="{EC6B4362-5237-4708-AB22-456B0E94B9E2}" name="Column3495"/>
    <tableColumn id="3505" xr3:uid="{BB7FEB70-4F5F-4E2D-9DF2-5B1DD9194C52}" name="Column3496"/>
    <tableColumn id="3506" xr3:uid="{1ACD991F-7119-4F55-B26D-FB2D0E045262}" name="Column3497"/>
    <tableColumn id="3507" xr3:uid="{BC70D00E-8290-43D9-B434-781DA18CF618}" name="Column3498"/>
    <tableColumn id="3508" xr3:uid="{51D76B8C-753B-439E-93AE-D44F49C833FD}" name="Column3499"/>
    <tableColumn id="3509" xr3:uid="{857C532F-D161-4689-9B72-DED029E9D56E}" name="Column3500"/>
    <tableColumn id="3510" xr3:uid="{BDD28561-76DF-4694-8607-3691047BF1BC}" name="Column3501"/>
    <tableColumn id="3511" xr3:uid="{3130DD1F-F919-4D91-AA47-1D4860112D45}" name="Column3502"/>
    <tableColumn id="3512" xr3:uid="{000CC80F-97C3-4C66-9759-3235F22106C6}" name="Column3503"/>
    <tableColumn id="3513" xr3:uid="{ECBEFC15-2860-44E9-8352-B78DCFE10705}" name="Column3504"/>
    <tableColumn id="3514" xr3:uid="{BC918241-BCA5-4938-8939-630F66BCE5DC}" name="Column3505"/>
    <tableColumn id="3515" xr3:uid="{A3A5024E-14C6-4365-8DCC-0B1C661B26AF}" name="Column3506"/>
    <tableColumn id="3516" xr3:uid="{BCF0E84B-C065-4596-B0E5-64D541768649}" name="Column3507"/>
    <tableColumn id="3517" xr3:uid="{736099BF-1F64-49B3-8AB0-4D057380BDBB}" name="Column3508"/>
    <tableColumn id="3518" xr3:uid="{EDE38375-88E7-482B-94BC-E3EFA7A317EB}" name="Column3509"/>
    <tableColumn id="3519" xr3:uid="{4D918063-59DF-4F60-AD88-5B9307F9026A}" name="Column3510"/>
    <tableColumn id="3520" xr3:uid="{BB8A2936-B58E-46E2-96FD-1E2DAC43C197}" name="Column3511"/>
    <tableColumn id="3521" xr3:uid="{6CB7D5B0-52D5-45FE-BDE8-80568F954196}" name="Column3512"/>
    <tableColumn id="3522" xr3:uid="{3D08B520-3237-4C0E-86E2-E3BADC788F33}" name="Column3513"/>
    <tableColumn id="3523" xr3:uid="{538DE524-08C1-400A-8A59-9459CE9AEEC8}" name="Column3514"/>
    <tableColumn id="3524" xr3:uid="{312DAA6C-727E-40A5-89AF-1AD4DF66BC8C}" name="Column3515"/>
    <tableColumn id="3525" xr3:uid="{B5BA9433-E0A2-4B08-AD2F-B09D2D33AF05}" name="Column3516"/>
    <tableColumn id="3526" xr3:uid="{296431E4-91A9-4724-ACA4-38FF4A7BFC54}" name="Column3517"/>
    <tableColumn id="3527" xr3:uid="{04DBECE6-5720-47AC-AAB4-2068559116FF}" name="Column3518"/>
    <tableColumn id="3528" xr3:uid="{6D866403-8BAA-4EB4-9068-2EF39CFBCA3E}" name="Column3519"/>
    <tableColumn id="3529" xr3:uid="{0ACAECF7-C647-48AB-9859-ED0A0877996F}" name="Column3520"/>
    <tableColumn id="3530" xr3:uid="{1570179E-97A6-46A8-A969-559BD971646A}" name="Column3521"/>
    <tableColumn id="3531" xr3:uid="{1BD96AE7-6123-42F0-A6D1-772688BE67EF}" name="Column3522"/>
    <tableColumn id="3532" xr3:uid="{B70F4F60-E3FF-4CD4-A065-FCEDA671E7DD}" name="Column3523"/>
    <tableColumn id="3533" xr3:uid="{C184035D-E511-4441-89FD-8E2B4024E2B4}" name="Column3524"/>
    <tableColumn id="3534" xr3:uid="{449B8A20-CBAA-4D84-81BF-4240FA7A3DBF}" name="Column3525"/>
    <tableColumn id="3535" xr3:uid="{FC3DD2B3-1928-4706-A259-51121A6F5B71}" name="Column3526"/>
    <tableColumn id="3536" xr3:uid="{CBA3815D-86BA-44DB-B3AD-CAE0C2A411C7}" name="Column3527"/>
    <tableColumn id="3537" xr3:uid="{11B91BBE-E33A-4BA9-AA4A-93280E6C1F5A}" name="Column3528"/>
    <tableColumn id="3538" xr3:uid="{A26996AB-545A-437C-8B6E-C29325551771}" name="Column3529"/>
    <tableColumn id="3539" xr3:uid="{DC6FECDA-7FAC-478F-B211-95CC5CE14853}" name="Column3530"/>
    <tableColumn id="3540" xr3:uid="{C57B235E-6761-4FD3-A0BB-BA521502AC89}" name="Column3531"/>
    <tableColumn id="3541" xr3:uid="{451D0940-80E2-4B13-B237-E3FEB2CF5A93}" name="Column3532"/>
    <tableColumn id="3542" xr3:uid="{23737D48-70AD-4AAD-980A-37F594514A31}" name="Column3533"/>
    <tableColumn id="3543" xr3:uid="{D8629FCC-E2E3-4BED-9EA5-0C4B4C822072}" name="Column3534"/>
    <tableColumn id="3544" xr3:uid="{F28B817C-6CD4-41D1-B998-278EC88FE14B}" name="Column3535"/>
    <tableColumn id="3545" xr3:uid="{156B23CD-F2BE-4141-AB54-1B18315E4457}" name="Column3536"/>
    <tableColumn id="3546" xr3:uid="{BF69DDF3-0FC6-4E02-9261-79D1C6424FF8}" name="Column3537"/>
    <tableColumn id="3547" xr3:uid="{C62B096D-7417-4D05-87FA-D13C3B610EC1}" name="Column3538"/>
    <tableColumn id="3548" xr3:uid="{4EDDD8CB-9D61-441B-BCE1-2012177B61D5}" name="Column3539"/>
    <tableColumn id="3549" xr3:uid="{73FC34E3-94B4-458D-BBC0-8754BD1398C9}" name="Column3540"/>
    <tableColumn id="3550" xr3:uid="{90F7001D-CC56-44D5-9C60-E0074C87E035}" name="Column3541"/>
    <tableColumn id="3551" xr3:uid="{8B514D75-1FD2-4A5A-907C-D2C6813A7CF0}" name="Column3542"/>
    <tableColumn id="3552" xr3:uid="{2DB23B80-1B2D-42D8-9CC6-DF60829501C2}" name="Column3543"/>
    <tableColumn id="3553" xr3:uid="{ED5FFCDE-6ACC-4759-8247-6E50025424BC}" name="Column3544"/>
    <tableColumn id="3554" xr3:uid="{CF87D79C-81E9-44BA-B035-2B5B52593876}" name="Column3545"/>
    <tableColumn id="3555" xr3:uid="{9E05F56D-38CB-4D30-B779-F17BF8B10629}" name="Column3546"/>
    <tableColumn id="3556" xr3:uid="{5DDEE81A-E604-462F-A142-6F90939CD59E}" name="Column3547"/>
    <tableColumn id="3557" xr3:uid="{CDD48BB8-CE24-4F5D-BEFD-33069BFB7B60}" name="Column3548"/>
    <tableColumn id="3558" xr3:uid="{8C6E020D-FAFF-4E57-A3E8-2B8DE00BE498}" name="Column3549"/>
    <tableColumn id="3559" xr3:uid="{BBD27CD9-DAB0-4F14-A14D-C67AA317CFC3}" name="Column3550"/>
    <tableColumn id="3560" xr3:uid="{A83A104B-FCDD-4A51-8C4B-211D26954B38}" name="Column3551"/>
    <tableColumn id="3561" xr3:uid="{CD61CB31-49D6-4ADE-89C2-0718F2FE4276}" name="Column3552"/>
    <tableColumn id="3562" xr3:uid="{E3AEA653-1985-41DB-BB50-A1AFC7202DF9}" name="Column3553"/>
    <tableColumn id="3563" xr3:uid="{57A19374-9732-4D6E-B5D5-E8143FB5A338}" name="Column3554"/>
    <tableColumn id="3564" xr3:uid="{E988ED7C-D1C9-4535-90C5-11B66388C1BE}" name="Column3555"/>
    <tableColumn id="3565" xr3:uid="{AE3A1591-5DB1-4325-8659-0F202A899CAE}" name="Column3556"/>
    <tableColumn id="3566" xr3:uid="{526A7697-2D0C-49F8-9D58-C2DDD265E0B0}" name="Column3557"/>
    <tableColumn id="3567" xr3:uid="{DE00CBB9-41BC-4E09-A18D-8FDDA75CC164}" name="Column3558"/>
    <tableColumn id="3568" xr3:uid="{F573B819-BE8C-4A98-83FD-2BE8B77CF5F7}" name="Column3559"/>
    <tableColumn id="3569" xr3:uid="{9AA8980D-F371-443B-8F9E-B96F3C593B2C}" name="Column3560"/>
    <tableColumn id="3570" xr3:uid="{9D404B28-AE83-4095-AD83-D91D3C91401D}" name="Column3561"/>
    <tableColumn id="3571" xr3:uid="{6518D72C-7DB0-4A6D-9A80-142485567864}" name="Column3562"/>
    <tableColumn id="3572" xr3:uid="{0E5995E2-FB54-4FCB-A909-82C9766095EA}" name="Column3563"/>
    <tableColumn id="3573" xr3:uid="{8822D85D-8563-4AC5-A5B9-58E0D5FCB470}" name="Column3564"/>
    <tableColumn id="3574" xr3:uid="{8A5E1BED-CF25-4DAB-859E-EBA962CD8557}" name="Column3565"/>
    <tableColumn id="3575" xr3:uid="{9468672B-7EA3-441C-8E25-55DD04616990}" name="Column3566"/>
    <tableColumn id="3576" xr3:uid="{E0459BE4-4207-469E-81B6-B05DE577EA69}" name="Column3567"/>
    <tableColumn id="3577" xr3:uid="{2AE2ED6A-05C2-49E3-9B59-18E01C60BA80}" name="Column3568"/>
    <tableColumn id="3578" xr3:uid="{CEA9E5E0-67AE-4D98-80CE-A599B899900C}" name="Column3569"/>
    <tableColumn id="3579" xr3:uid="{C0418602-5D4B-4C03-AB8A-D8993F2D9647}" name="Column3570"/>
    <tableColumn id="3580" xr3:uid="{D1B93E6D-696B-48E5-9A26-D339D9448814}" name="Column3571"/>
    <tableColumn id="3581" xr3:uid="{4CD4AA12-8C6A-401A-8140-5976E05A1744}" name="Column3572"/>
    <tableColumn id="3582" xr3:uid="{1B58140F-7E2E-48A8-9CAB-AD3A569B391C}" name="Column3573"/>
    <tableColumn id="3583" xr3:uid="{88DECB63-A1C4-4433-B77D-D8022A08F42F}" name="Column3574"/>
    <tableColumn id="3584" xr3:uid="{C34F03A0-B320-485C-8556-CBFA6416A6BE}" name="Column3575"/>
    <tableColumn id="3585" xr3:uid="{3D7C9A64-7291-4A9E-8A02-E4AA5DB4A6C9}" name="Column3576"/>
    <tableColumn id="3586" xr3:uid="{386CF29C-63C3-4EB7-B0AF-AA44EA465FD9}" name="Column3577"/>
    <tableColumn id="3587" xr3:uid="{8A398F6C-3768-4469-9330-391BC7C00EC0}" name="Column3578"/>
    <tableColumn id="3588" xr3:uid="{AB391A31-4DF5-4BF7-B4A3-3DBA8BB962A9}" name="Column3579"/>
    <tableColumn id="3589" xr3:uid="{4810B17C-0D9C-4C89-8390-9D1F8AB95E50}" name="Column3580"/>
    <tableColumn id="3590" xr3:uid="{0B4D8FD7-CDC4-4EAB-9836-5889F326263C}" name="Column3581"/>
    <tableColumn id="3591" xr3:uid="{A4F4D657-68CB-4DDB-8DBB-31E308CB40E3}" name="Column3582"/>
    <tableColumn id="3592" xr3:uid="{B54B65F3-1029-4A03-83CC-CAD03384A35D}" name="Column3583"/>
    <tableColumn id="3593" xr3:uid="{408A81BC-AF91-43CA-9D1B-26E7D362BC6B}" name="Column3584"/>
    <tableColumn id="3594" xr3:uid="{308A1423-E4AD-46F5-9F9F-D24F0C3972F1}" name="Column3585"/>
    <tableColumn id="3595" xr3:uid="{B3634184-82C4-46F7-A9DB-D7D00A2E7BCD}" name="Column3586"/>
    <tableColumn id="3596" xr3:uid="{6FCD8C2B-F574-44DA-8FA6-FEEA860CAD0A}" name="Column3587"/>
    <tableColumn id="3597" xr3:uid="{8F447137-3A72-45FA-9E35-119FFAC77F01}" name="Column3588"/>
    <tableColumn id="3598" xr3:uid="{3C6F7298-E045-431A-8064-5E9BF673BEBF}" name="Column3589"/>
    <tableColumn id="3599" xr3:uid="{C777730B-BB73-4E22-BEB3-E19512A964D1}" name="Column3590"/>
    <tableColumn id="3600" xr3:uid="{12847171-C36D-471D-8FE4-AC4BADC9CB41}" name="Column3591"/>
    <tableColumn id="3601" xr3:uid="{91B8513C-075B-402D-9C05-0A69376AFAB7}" name="Column3592"/>
    <tableColumn id="3602" xr3:uid="{E394B7B0-4DED-4E95-B686-0A5FEFBAEFB4}" name="Column3593"/>
    <tableColumn id="3603" xr3:uid="{ABC212A8-29DE-402F-A29A-37690E6AE043}" name="Column3594"/>
    <tableColumn id="3604" xr3:uid="{6D06A027-A191-4050-8F36-ECAB27D1BA82}" name="Column3595"/>
    <tableColumn id="3605" xr3:uid="{4A7FE12E-24DA-48F0-94E4-5369E0A11648}" name="Column3596"/>
    <tableColumn id="3606" xr3:uid="{6099358C-CE0A-4EA7-9BF3-9F3DFE102AAA}" name="Column3597"/>
    <tableColumn id="3607" xr3:uid="{5FF69D61-725E-4C15-8C26-A41015B19CAF}" name="Column3598"/>
    <tableColumn id="3608" xr3:uid="{2927125B-B2C2-4805-8691-78CE95BBF943}" name="Column3599"/>
    <tableColumn id="3609" xr3:uid="{4AF63425-1BF9-4829-86A8-6CDCE67F5B51}" name="Column3600"/>
    <tableColumn id="3610" xr3:uid="{E46784FD-FEAB-44CA-9BD9-46215EBE2073}" name="Column3601"/>
    <tableColumn id="3611" xr3:uid="{4636E9EA-2A63-4BA5-BF5D-E06900854FC7}" name="Column3602"/>
    <tableColumn id="3612" xr3:uid="{728ABF79-EB53-43B3-BBF6-07774087094C}" name="Column3603"/>
    <tableColumn id="3613" xr3:uid="{E86EBBD7-6909-409F-A6F3-BDF138E948A9}" name="Column3604"/>
    <tableColumn id="3614" xr3:uid="{A9AB26AA-0AF0-4770-A63D-1AD4AE4AAF84}" name="Column3605"/>
    <tableColumn id="3615" xr3:uid="{E1C88DDF-F660-4A88-990A-863D38BEBBEF}" name="Column3606"/>
    <tableColumn id="3616" xr3:uid="{F4F4B8B1-896A-441D-AA5D-E4EA31370FA1}" name="Column3607"/>
    <tableColumn id="3617" xr3:uid="{B4F179D7-6E12-4EC4-B311-B4CE5927E5C6}" name="Column3608"/>
    <tableColumn id="3618" xr3:uid="{465DEC0A-EE41-44E2-AF73-B988B5964CEF}" name="Column3609"/>
    <tableColumn id="3619" xr3:uid="{EA043CC6-75EC-474B-B21E-BB7F56BC4EE2}" name="Column3610"/>
    <tableColumn id="3620" xr3:uid="{10F2C843-C6CC-4D4A-8690-FDAF409D9AA7}" name="Column3611"/>
    <tableColumn id="3621" xr3:uid="{6D9E5B30-74C3-4A19-B89B-5D1607C157EB}" name="Column3612"/>
    <tableColumn id="3622" xr3:uid="{9EAC3C22-9C29-4F70-A336-6A7872155843}" name="Column3613"/>
    <tableColumn id="3623" xr3:uid="{65D2CC67-EE32-4AFC-A7DC-CF654974691F}" name="Column3614"/>
    <tableColumn id="3624" xr3:uid="{BD296148-A144-47F3-9F07-B5F714D74D15}" name="Column3615"/>
    <tableColumn id="3625" xr3:uid="{037B941F-4A2C-4391-BE4D-517C31C51AF7}" name="Column3616"/>
    <tableColumn id="3626" xr3:uid="{A6EB31E7-82B0-4D06-8148-3549A6673E39}" name="Column3617"/>
    <tableColumn id="3627" xr3:uid="{CF804C95-3F20-4925-8337-458E36FBB8DD}" name="Column3618"/>
    <tableColumn id="3628" xr3:uid="{121D664F-961A-4CC8-A4AC-12251D48A522}" name="Column3619"/>
    <tableColumn id="3629" xr3:uid="{402E6EF6-BE20-4286-BA65-2E3F02D87F24}" name="Column3620"/>
    <tableColumn id="3630" xr3:uid="{5667431C-BCE2-4D93-B9E8-4FC25CAE71D3}" name="Column3621"/>
    <tableColumn id="3631" xr3:uid="{31AA3ADA-47D1-44F2-A62E-D674CF17B371}" name="Column3622"/>
    <tableColumn id="3632" xr3:uid="{D9192C2A-EA38-4FE5-B09F-C934DE276867}" name="Column3623"/>
    <tableColumn id="3633" xr3:uid="{81809F6D-F4F1-4D8F-9404-784DA045C015}" name="Column3624"/>
    <tableColumn id="3634" xr3:uid="{F628EBB2-6D43-40EA-B812-1853D41F702C}" name="Column3625"/>
    <tableColumn id="3635" xr3:uid="{2D970ABA-C978-4470-972A-34F3E928A314}" name="Column3626"/>
    <tableColumn id="3636" xr3:uid="{CE344B8A-19C5-428F-9563-88DE8C3F87DE}" name="Column3627"/>
    <tableColumn id="3637" xr3:uid="{649A4CCE-E11C-4E15-846E-6940D0062D2B}" name="Column3628"/>
    <tableColumn id="3638" xr3:uid="{8752429D-6EEB-44BC-A621-797C0D5FA869}" name="Column3629"/>
    <tableColumn id="3639" xr3:uid="{D19BECB0-2DF9-4188-9574-439019D9C8A9}" name="Column3630"/>
    <tableColumn id="3640" xr3:uid="{3B3E6383-721C-4B16-BA91-D1672AB63470}" name="Column3631"/>
    <tableColumn id="3641" xr3:uid="{53B54045-D959-4A34-9515-85F2437F25BB}" name="Column3632"/>
    <tableColumn id="3642" xr3:uid="{2F0401AE-5148-4BAD-B234-AA07BC88240C}" name="Column3633"/>
    <tableColumn id="3643" xr3:uid="{5AA5C912-4BA1-44D7-8ACA-98F1BCFEACFC}" name="Column3634"/>
    <tableColumn id="3644" xr3:uid="{2E54A013-370E-4197-8B19-7BFFB526F75D}" name="Column3635"/>
    <tableColumn id="3645" xr3:uid="{B111AADA-4395-4ECE-B06D-9F04B01B63A4}" name="Column3636"/>
    <tableColumn id="3646" xr3:uid="{1669365C-2926-4AD2-9F15-F34192BF5D75}" name="Column3637"/>
    <tableColumn id="3647" xr3:uid="{7AF84BD9-DA7D-400A-9033-DE29B2B56E8E}" name="Column3638"/>
    <tableColumn id="3648" xr3:uid="{C8CA5BB3-2D56-46A6-87F4-6C60BF680AEA}" name="Column3639"/>
    <tableColumn id="3649" xr3:uid="{067DCC8D-2EA5-4780-803A-81DBE15802BB}" name="Column3640"/>
    <tableColumn id="3650" xr3:uid="{EDBE6F70-E33E-4E29-8C4F-E2200293E907}" name="Column3641"/>
    <tableColumn id="3651" xr3:uid="{A8797D84-0E8D-4A98-8D1C-F3F5E1B7EE97}" name="Column3642"/>
    <tableColumn id="3652" xr3:uid="{4C16F43E-0A41-402C-BE0A-CBA3681321EC}" name="Column3643"/>
    <tableColumn id="3653" xr3:uid="{AE097922-E158-4CA3-8079-E9046DDC0974}" name="Column3644"/>
    <tableColumn id="3654" xr3:uid="{17F7D89F-FBFD-4D14-B94C-DB511A5E8186}" name="Column3645"/>
    <tableColumn id="3655" xr3:uid="{AB685802-5B93-4DC9-913F-05EF7B5990B9}" name="Column3646"/>
    <tableColumn id="3656" xr3:uid="{F7BCE40F-1903-4952-833C-B1CD188C25FD}" name="Column3647"/>
    <tableColumn id="3657" xr3:uid="{6B185DF1-0342-4597-9419-D2DBC2C8726C}" name="Column3648"/>
    <tableColumn id="3658" xr3:uid="{1595806C-8A02-4CD4-B220-8B368C8AA850}" name="Column3649"/>
    <tableColumn id="3659" xr3:uid="{74F197E9-BD75-4805-BE2A-4CB9E7787419}" name="Column3650"/>
    <tableColumn id="3660" xr3:uid="{B154A59C-E4C4-4B0F-BFC6-1D7BBDC7603E}" name="Column3651"/>
    <tableColumn id="3661" xr3:uid="{DDA83A1B-EEA4-4582-82F2-84B271550DF7}" name="Column3652"/>
    <tableColumn id="3662" xr3:uid="{2A79AF40-DB3A-4DF5-87F9-72B16C0797BA}" name="Column3653"/>
    <tableColumn id="3663" xr3:uid="{A34C1C57-7384-4C1C-8517-90769D8C30DD}" name="Column3654"/>
    <tableColumn id="3664" xr3:uid="{C1815447-41E9-4AB4-953E-E55FC08B46DD}" name="Column3655"/>
    <tableColumn id="3665" xr3:uid="{F4ED8277-C312-4EFE-B9F4-B8CBED613750}" name="Column3656"/>
    <tableColumn id="3666" xr3:uid="{5E1509E8-DF53-4D1B-B54B-10133328BAED}" name="Column3657"/>
    <tableColumn id="3667" xr3:uid="{42A70537-F486-4F2D-A5BA-393DF043249A}" name="Column3658"/>
    <tableColumn id="3668" xr3:uid="{0629309E-CFCA-46D4-876A-D117FDDD9468}" name="Column3659"/>
    <tableColumn id="3669" xr3:uid="{37FB7C84-062D-4E69-B5BB-77AEE2C13050}" name="Column3660"/>
    <tableColumn id="3670" xr3:uid="{2C978204-166E-496F-B47A-4B74324DBD2C}" name="Column3661"/>
    <tableColumn id="3671" xr3:uid="{0BF818E9-08CD-4DE3-91CD-340D2A5CA8D0}" name="Column3662"/>
    <tableColumn id="3672" xr3:uid="{73FBFD52-B2E9-428C-A3B3-FA2BB2791D9E}" name="Column3663"/>
    <tableColumn id="3673" xr3:uid="{AE3101F8-1735-49C1-9F6A-3145E7A5837D}" name="Column3664"/>
    <tableColumn id="3674" xr3:uid="{9A5F8FE9-989A-481C-B136-49B88B355F8C}" name="Column3665"/>
    <tableColumn id="3675" xr3:uid="{E2452076-80AA-4112-B432-469DFC25B56B}" name="Column3666"/>
    <tableColumn id="3676" xr3:uid="{C3FD8D7F-AEBC-4FCD-B703-4F39DCD23E13}" name="Column3667"/>
    <tableColumn id="3677" xr3:uid="{63FDDFC4-0460-4565-857E-D7407B768839}" name="Column3668"/>
    <tableColumn id="3678" xr3:uid="{AC017285-D582-43CA-BC15-EF37B5E2F30A}" name="Column3669"/>
    <tableColumn id="3679" xr3:uid="{776208A7-B323-4038-83D2-EC7B1E42572B}" name="Column3670"/>
    <tableColumn id="3680" xr3:uid="{E43F22E3-BC41-407A-90E8-094BF50B1FF4}" name="Column3671"/>
    <tableColumn id="3681" xr3:uid="{AC5BBE68-3619-4750-AC3E-987C1EC21E9E}" name="Column3672"/>
    <tableColumn id="3682" xr3:uid="{65350759-B32F-43D4-8898-18E4D4188804}" name="Column3673"/>
    <tableColumn id="3683" xr3:uid="{E6E31E7A-F44D-4C29-9C77-A202CD7C6B49}" name="Column3674"/>
    <tableColumn id="3684" xr3:uid="{C5085CB4-6C16-4269-94D5-01385D14688B}" name="Column3675"/>
    <tableColumn id="3685" xr3:uid="{0DA7F696-7FA2-4750-A91A-CC3F8AF14579}" name="Column3676"/>
    <tableColumn id="3686" xr3:uid="{A6B28C6B-5AA5-452E-B5FB-8E2691056633}" name="Column3677"/>
    <tableColumn id="3687" xr3:uid="{66CFF033-67D7-4612-A8E3-AF446AE8CCD2}" name="Column3678"/>
    <tableColumn id="3688" xr3:uid="{1A0A35B7-7F6C-4FDB-9673-B48E1E3ABCE4}" name="Column3679"/>
    <tableColumn id="3689" xr3:uid="{E754B189-E85B-45B6-8D81-D3739374D599}" name="Column3680"/>
    <tableColumn id="3690" xr3:uid="{A291D880-3AB6-4DFC-B17B-8463BC625992}" name="Column3681"/>
    <tableColumn id="3691" xr3:uid="{CF2E81C7-D110-4619-8892-BE3FF9730D30}" name="Column3682"/>
    <tableColumn id="3692" xr3:uid="{D873622C-0851-491C-BCD7-6AD58E5ECAFE}" name="Column3683"/>
    <tableColumn id="3693" xr3:uid="{01689DB1-5665-4D02-BF30-63E09A06E8BA}" name="Column3684"/>
    <tableColumn id="3694" xr3:uid="{AD68589E-23B5-45F0-95C6-06DC95194C10}" name="Column3685"/>
    <tableColumn id="3695" xr3:uid="{9670DE30-FFB4-45B6-8052-253D6A4B6201}" name="Column3686"/>
    <tableColumn id="3696" xr3:uid="{40C88763-8E7E-493A-AD7D-3BC792AC8659}" name="Column3687"/>
    <tableColumn id="3697" xr3:uid="{50D53038-BF01-4639-BAF8-184ED74DF294}" name="Column3688"/>
    <tableColumn id="3698" xr3:uid="{D883C001-D77C-4CE7-B0E7-D3047F44472E}" name="Column3689"/>
    <tableColumn id="3699" xr3:uid="{809824D2-BEDA-4B0D-BF1E-5BD14FDFE119}" name="Column3690"/>
    <tableColumn id="3700" xr3:uid="{69856897-FB6D-45E0-9FE9-9BF6F878F775}" name="Column3691"/>
    <tableColumn id="3701" xr3:uid="{45184A01-0EA5-45EA-81C6-85ABF8F9EE32}" name="Column3692"/>
    <tableColumn id="3702" xr3:uid="{BFFF42C3-6AFB-4217-8733-28B260CA110B}" name="Column3693"/>
    <tableColumn id="3703" xr3:uid="{E8927BDB-AB01-4121-AAE3-5D6116B56940}" name="Column3694"/>
    <tableColumn id="3704" xr3:uid="{549F3075-7A82-4B4D-976E-AE1B823AA0FC}" name="Column3695"/>
    <tableColumn id="3705" xr3:uid="{47DB1404-0E81-4D8A-9523-77846F123118}" name="Column3696"/>
    <tableColumn id="3706" xr3:uid="{940FB0EB-11E6-4C8E-8AC4-EF9AEFB52027}" name="Column3697"/>
    <tableColumn id="3707" xr3:uid="{31D5B7D2-E179-4E3C-953D-B01089725984}" name="Column3698"/>
    <tableColumn id="3708" xr3:uid="{9B516780-139B-43D3-B801-DE78AE139A19}" name="Column3699"/>
    <tableColumn id="3709" xr3:uid="{47BD1DAF-E3F4-482C-98A1-072A7937A816}" name="Column3700"/>
    <tableColumn id="3710" xr3:uid="{4E7A39D0-D7B5-4515-A9B1-EB72BDD72C3B}" name="Column3701"/>
    <tableColumn id="3711" xr3:uid="{3FA07114-E4A2-42B6-9A8B-3D7A34E17C73}" name="Column3702"/>
    <tableColumn id="3712" xr3:uid="{B4B7FA2F-CDBC-4B16-B5EE-3C9067B3F351}" name="Column3703"/>
    <tableColumn id="3713" xr3:uid="{0E446AEF-B948-4D52-96ED-16B0BC6740AF}" name="Column3704"/>
    <tableColumn id="3714" xr3:uid="{1E1CEF9F-B957-4295-A06F-C50D4C5592CE}" name="Column3705"/>
    <tableColumn id="3715" xr3:uid="{726A686E-C793-4ED4-8EAC-FFCD777E63E9}" name="Column3706"/>
    <tableColumn id="3716" xr3:uid="{0D35FC6A-919A-435B-8E32-F661701C5288}" name="Column3707"/>
    <tableColumn id="3717" xr3:uid="{E22E36C9-39D9-4CA7-8B83-4C17AE378AFF}" name="Column3708"/>
    <tableColumn id="3718" xr3:uid="{5FE07674-471C-4FAA-AD63-EAF8210D3761}" name="Column3709"/>
    <tableColumn id="3719" xr3:uid="{98FCB730-D36B-4089-92B6-0A3A3AC8160C}" name="Column3710"/>
    <tableColumn id="3720" xr3:uid="{BBAD90A4-E078-486E-B08F-A186A073A3C8}" name="Column3711"/>
    <tableColumn id="3721" xr3:uid="{04F183DC-06F0-444C-A77F-DCA814A96AEA}" name="Column3712"/>
    <tableColumn id="3722" xr3:uid="{71417EA5-309D-43C5-9FD2-7E987F3DC6D0}" name="Column3713"/>
    <tableColumn id="3723" xr3:uid="{2FF4DCB5-36A8-451E-B050-35F24678C391}" name="Column3714"/>
    <tableColumn id="3724" xr3:uid="{57189769-93AE-4BC4-B3AC-7CBF52EA0FA4}" name="Column3715"/>
    <tableColumn id="3725" xr3:uid="{0CE92636-C518-49B0-96E8-EE3ADD24C7DE}" name="Column3716"/>
    <tableColumn id="3726" xr3:uid="{563B00D0-8622-4A15-AD47-43E7105F4A48}" name="Column3717"/>
    <tableColumn id="3727" xr3:uid="{49735627-6601-456D-805C-840800DD881A}" name="Column3718"/>
    <tableColumn id="3728" xr3:uid="{B689F92C-B97D-4CD2-A145-4BEBCED82C28}" name="Column3719"/>
    <tableColumn id="3729" xr3:uid="{1202EA45-CAB5-4B96-BEAD-0CFF5BFBDC60}" name="Column3720"/>
    <tableColumn id="3730" xr3:uid="{5CC2A8CC-89C4-46CF-BD95-1292D219844A}" name="Column3721"/>
    <tableColumn id="3731" xr3:uid="{DA1F5185-B2BD-4A63-8D4D-0E6F779D4308}" name="Column3722"/>
    <tableColumn id="3732" xr3:uid="{826EC3D8-A9E0-4190-860A-8A9B5F46616D}" name="Column3723"/>
    <tableColumn id="3733" xr3:uid="{3A6D1856-DE4F-4C64-B6BD-44F1284D9AA3}" name="Column3724"/>
    <tableColumn id="3734" xr3:uid="{8B4535B7-5988-4D5B-800D-6C7EFB54575E}" name="Column3725"/>
    <tableColumn id="3735" xr3:uid="{B62CD341-CDD8-4663-A10A-754932F40DE2}" name="Column3726"/>
    <tableColumn id="3736" xr3:uid="{E9FB8E93-6476-4375-9317-22A417B53B23}" name="Column3727"/>
    <tableColumn id="3737" xr3:uid="{5340A92F-4C5B-4FBA-A647-19C9D4065977}" name="Column3728"/>
    <tableColumn id="3738" xr3:uid="{FB610C85-8D47-471B-8F73-3BA6802B710F}" name="Column3729"/>
    <tableColumn id="3739" xr3:uid="{D88DDED2-5BDA-4097-92C3-CEC619DA19D8}" name="Column3730"/>
    <tableColumn id="3740" xr3:uid="{E63DC510-0A93-4568-AF5D-4672E71528B0}" name="Column3731"/>
    <tableColumn id="3741" xr3:uid="{F786C68A-EECD-4A13-B89F-106D9CBE012D}" name="Column3732"/>
    <tableColumn id="3742" xr3:uid="{D4E786F5-63A5-4A81-A758-F0E0116F19FE}" name="Column3733"/>
    <tableColumn id="3743" xr3:uid="{D802C004-CD65-4D82-AE7C-35A16424C2C1}" name="Column3734"/>
    <tableColumn id="3744" xr3:uid="{92F8AE3D-3A31-40A3-BF71-C367F764B654}" name="Column3735"/>
    <tableColumn id="3745" xr3:uid="{938E832A-E8A6-4D5A-A245-79715A5FCB50}" name="Column3736"/>
    <tableColumn id="3746" xr3:uid="{39F8B598-C5A8-463C-A510-27132D84B43F}" name="Column3737"/>
    <tableColumn id="3747" xr3:uid="{67D43B49-D751-4D5A-B97B-4EE02E56E415}" name="Column3738"/>
    <tableColumn id="3748" xr3:uid="{A92EC75B-ECA8-4B34-A25C-73C068869779}" name="Column3739"/>
    <tableColumn id="3749" xr3:uid="{15064AD5-9573-401A-A034-202667D5D7C7}" name="Column3740"/>
    <tableColumn id="3750" xr3:uid="{D4D44430-9501-4BCA-A7BD-3725277FE73E}" name="Column3741"/>
    <tableColumn id="3751" xr3:uid="{D52435A3-AB72-4154-940D-BC8BEB9E7EE0}" name="Column3742"/>
    <tableColumn id="3752" xr3:uid="{2959DD91-473E-47E4-B740-251A82314AC5}" name="Column3743"/>
    <tableColumn id="3753" xr3:uid="{2578F6FC-E26E-4924-9F3D-A1B9BEC41A65}" name="Column3744"/>
    <tableColumn id="3754" xr3:uid="{D34185D3-789C-417E-9763-A5605242558A}" name="Column3745"/>
    <tableColumn id="3755" xr3:uid="{213DC5E9-45EF-4E92-9DDA-C77B25FAFE0C}" name="Column3746"/>
    <tableColumn id="3756" xr3:uid="{9BF07CB8-8EC2-4D48-B48A-E4F93C9A7715}" name="Column3747"/>
    <tableColumn id="3757" xr3:uid="{8BBF5A7B-5562-4575-82F8-4E6F030CFB7D}" name="Column3748"/>
    <tableColumn id="3758" xr3:uid="{39073E50-03B3-47A4-92B5-6EB5D5DED453}" name="Column3749"/>
    <tableColumn id="3759" xr3:uid="{B10E8626-3B98-47ED-B4BF-725CB4F4D8DA}" name="Column3750"/>
    <tableColumn id="3760" xr3:uid="{2DFEC3FC-D142-4120-9D1A-1C222B285F2A}" name="Column3751"/>
    <tableColumn id="3761" xr3:uid="{7CAC145E-A0EA-4C7E-AD3C-4246871F633B}" name="Column3752"/>
    <tableColumn id="3762" xr3:uid="{686C3AC6-5FA2-47BC-AE34-597FCFD380BA}" name="Column3753"/>
    <tableColumn id="3763" xr3:uid="{4FB77163-85C2-4E6A-A2F8-41C1AFC5DA97}" name="Column3754"/>
    <tableColumn id="3764" xr3:uid="{82B4EE39-4A7C-45A4-9114-3C0DDC72EC5C}" name="Column3755"/>
    <tableColumn id="3765" xr3:uid="{E59197DA-E260-4F44-9104-AE6D56D9C001}" name="Column3756"/>
    <tableColumn id="3766" xr3:uid="{61F1ECCC-0BDE-4195-935F-D59CCF76D900}" name="Column3757"/>
    <tableColumn id="3767" xr3:uid="{AE71BD33-6567-464F-90A1-87870875E1C2}" name="Column3758"/>
    <tableColumn id="3768" xr3:uid="{A09A44EA-9E04-4172-B290-3B16066162C4}" name="Column3759"/>
    <tableColumn id="3769" xr3:uid="{B399E72E-2E92-4EE3-9634-0C425EE66E61}" name="Column3760"/>
    <tableColumn id="3770" xr3:uid="{36FF2428-92A6-4522-B587-CB7951BF559A}" name="Column3761"/>
    <tableColumn id="3771" xr3:uid="{DA640C91-B44E-4D83-B198-95CE680F8237}" name="Column3762"/>
    <tableColumn id="3772" xr3:uid="{50B7C181-A80E-4C57-A63E-7C8E49EB4348}" name="Column3763"/>
    <tableColumn id="3773" xr3:uid="{CA3A0AE4-AB90-4986-B32B-F711EE27B6C2}" name="Column3764"/>
    <tableColumn id="3774" xr3:uid="{83B7434C-1F29-471F-91B3-9FE0054DE858}" name="Column3765"/>
    <tableColumn id="3775" xr3:uid="{6D5B70E6-3F99-4F33-B8F6-8D6782A9A0E8}" name="Column3766"/>
    <tableColumn id="3776" xr3:uid="{45A7D4BF-6253-42FD-B5A1-0E5F28A5BFD7}" name="Column3767"/>
    <tableColumn id="3777" xr3:uid="{59BC05BB-3315-470D-8232-18276BBA6FEC}" name="Column3768"/>
    <tableColumn id="3778" xr3:uid="{314319CC-4479-418A-A0E6-37D6359850C2}" name="Column3769"/>
    <tableColumn id="3779" xr3:uid="{F9D87D6C-C959-4701-B9BF-308BFAB7A319}" name="Column3770"/>
    <tableColumn id="3780" xr3:uid="{FF25DB60-46E0-4113-8CE1-8C5345FC5E3D}" name="Column3771"/>
    <tableColumn id="3781" xr3:uid="{3929BC5E-80C9-4F53-A126-4916A37D381B}" name="Column3772"/>
    <tableColumn id="3782" xr3:uid="{690217CC-B697-4D5D-BD42-C06C170A0249}" name="Column3773"/>
    <tableColumn id="3783" xr3:uid="{28D7D03A-22C9-420A-858E-DB122E98A46B}" name="Column3774"/>
    <tableColumn id="3784" xr3:uid="{0C091EC7-6EB6-46B3-B61E-34EA2CCB181E}" name="Column3775"/>
    <tableColumn id="3785" xr3:uid="{D48690C2-624A-4D7F-BAB8-FB4FA802F69D}" name="Column3776"/>
    <tableColumn id="3786" xr3:uid="{60DA3C1D-724B-44C1-B7EE-1E62D5828111}" name="Column3777"/>
    <tableColumn id="3787" xr3:uid="{A72422E8-1958-4D4E-BB5F-499E563D89F5}" name="Column3778"/>
    <tableColumn id="3788" xr3:uid="{45DBFB35-52AB-4115-A6FF-3B64DC9FC756}" name="Column3779"/>
    <tableColumn id="3789" xr3:uid="{471624EF-B2D3-4E5D-8F40-C6BEC9A68686}" name="Column3780"/>
    <tableColumn id="3790" xr3:uid="{684419BB-E2A4-4144-A984-DA9A3EC86040}" name="Column3781"/>
    <tableColumn id="3791" xr3:uid="{1C78FEB2-05F7-42FB-BAAD-833C1ED2FEDB}" name="Column3782"/>
    <tableColumn id="3792" xr3:uid="{6FA443F9-5DFC-4CE5-869A-4DBFC8DECB6A}" name="Column3783"/>
    <tableColumn id="3793" xr3:uid="{6C9C3FFB-CE9F-43F4-965A-2D19134BD82C}" name="Column3784"/>
    <tableColumn id="3794" xr3:uid="{C57C8125-684A-4B72-A7B4-A3E28EEFF3FE}" name="Column3785"/>
    <tableColumn id="3795" xr3:uid="{9E108FC4-0F48-4607-A6FF-963799035B6A}" name="Column3786"/>
    <tableColumn id="3796" xr3:uid="{34B81CDC-43AF-4269-9425-BFDDD4286060}" name="Column3787"/>
    <tableColumn id="3797" xr3:uid="{C861FB1E-6DED-484E-B58A-1D4440B738A1}" name="Column3788"/>
    <tableColumn id="3798" xr3:uid="{A49441CB-18D4-404C-9CD8-5C0C82AF973D}" name="Column3789"/>
    <tableColumn id="3799" xr3:uid="{FB450B77-1DBB-4E4D-952E-E4D8A8F30A6F}" name="Column3790"/>
    <tableColumn id="3800" xr3:uid="{940B6086-B148-42D7-8E56-00D8C5625C93}" name="Column3791"/>
    <tableColumn id="3801" xr3:uid="{E51DB86D-7F3F-4198-9C11-C76727C54902}" name="Column3792"/>
    <tableColumn id="3802" xr3:uid="{17FA00EE-504C-498B-A327-CA1A4357FA0F}" name="Column3793"/>
    <tableColumn id="3803" xr3:uid="{72B622E2-82B2-4151-BB92-3E7E8E13A43F}" name="Column3794"/>
    <tableColumn id="3804" xr3:uid="{5DC73692-F9E7-419F-BA50-0B2BF0F23442}" name="Column3795"/>
    <tableColumn id="3805" xr3:uid="{13AB2A60-0A02-41E9-B345-EE9065ACC6B3}" name="Column3796"/>
    <tableColumn id="3806" xr3:uid="{6A3CAEBE-CFFA-4F4B-92F8-8FB30C0B8844}" name="Column3797"/>
    <tableColumn id="3807" xr3:uid="{654A9571-DF76-49BA-B147-5C49ABC41D8A}" name="Column3798"/>
    <tableColumn id="3808" xr3:uid="{89375D56-6E29-4B38-A110-C321B1098D36}" name="Column3799"/>
    <tableColumn id="3809" xr3:uid="{4393B4B4-7D35-49F8-B103-6AE9D23175DA}" name="Column3800"/>
    <tableColumn id="3810" xr3:uid="{7186F41A-C56A-4DDA-82A1-CDDC520EE7F2}" name="Column3801"/>
    <tableColumn id="3811" xr3:uid="{1AB0BBFE-5D63-4F85-AD0A-3281F7ED0237}" name="Column3802"/>
    <tableColumn id="3812" xr3:uid="{D4B1D749-CDA5-4E84-B78E-EE6CBFF27C46}" name="Column3803"/>
    <tableColumn id="3813" xr3:uid="{BD94E463-C3BF-452B-9774-884673ADE0C3}" name="Column3804"/>
    <tableColumn id="3814" xr3:uid="{77269EB7-5467-472C-B8AB-D1340DA1FB16}" name="Column3805"/>
    <tableColumn id="3815" xr3:uid="{E62FA392-7866-463A-B597-C94264C87FDA}" name="Column3806"/>
    <tableColumn id="3816" xr3:uid="{980A2CF2-DF80-4C76-8DEA-04545504F02B}" name="Column3807"/>
    <tableColumn id="3817" xr3:uid="{6DCA44E0-227F-4740-A882-F7FF4A28509C}" name="Column3808"/>
    <tableColumn id="3818" xr3:uid="{E1909BDE-5DA7-4E29-8D9C-D01BAEA1AFB5}" name="Column3809"/>
    <tableColumn id="3819" xr3:uid="{C2D28A76-8BFF-47EA-A344-F8C1430562BD}" name="Column3810"/>
    <tableColumn id="3820" xr3:uid="{77F3897F-BD15-479B-AEBA-405DB53C3235}" name="Column3811"/>
    <tableColumn id="3821" xr3:uid="{B89FA446-C9EC-48B4-9D87-0BAD60681F6C}" name="Column3812"/>
    <tableColumn id="3822" xr3:uid="{370903DB-3231-4EA2-AC23-ABBA91D1E6DC}" name="Column3813"/>
    <tableColumn id="3823" xr3:uid="{858E16DD-DB0C-4C98-A98B-AE50EF26662A}" name="Column3814"/>
    <tableColumn id="3824" xr3:uid="{E1725C4E-643C-4E38-A59E-EB651EC90942}" name="Column3815"/>
    <tableColumn id="3825" xr3:uid="{F063B754-07F6-4EBE-A9BD-4588E9CD5397}" name="Column3816"/>
    <tableColumn id="3826" xr3:uid="{75622B85-86CA-4FFF-8408-75B1E375EC93}" name="Column3817"/>
    <tableColumn id="3827" xr3:uid="{B4EBFE3A-E8DC-418E-A9B3-EB304F64B8A0}" name="Column3818"/>
    <tableColumn id="3828" xr3:uid="{8A6251F4-33AF-42E5-8535-EE494BF1391D}" name="Column3819"/>
    <tableColumn id="3829" xr3:uid="{4B70511A-A3DD-4687-A123-5FF17FD815EC}" name="Column3820"/>
    <tableColumn id="3830" xr3:uid="{FCA228DD-FCC4-4142-9232-2FCE291A4BED}" name="Column3821"/>
    <tableColumn id="3831" xr3:uid="{095744DB-65C1-40C0-AA91-0681C5B8DA64}" name="Column3822"/>
    <tableColumn id="3832" xr3:uid="{C8C8BF7E-5E50-4AC4-A44F-000EA38DD0BF}" name="Column3823"/>
    <tableColumn id="3833" xr3:uid="{E49300CD-F6F0-43F9-B4F1-F853467BE249}" name="Column3824"/>
    <tableColumn id="3834" xr3:uid="{556B779B-41D4-4CD5-9EAC-7D0EC48AC110}" name="Column3825"/>
    <tableColumn id="3835" xr3:uid="{DD64024C-FF9B-48F3-A435-441E3A77A734}" name="Column3826"/>
    <tableColumn id="3836" xr3:uid="{5E928043-7ACF-42D1-9EAD-C4EFA49801ED}" name="Column3827"/>
    <tableColumn id="3837" xr3:uid="{B73ED981-4B1D-4BAF-BA79-516D020A0805}" name="Column3828"/>
    <tableColumn id="3838" xr3:uid="{0F6020D4-68C8-4690-8EE7-E9F756B9F1E2}" name="Column3829"/>
    <tableColumn id="3839" xr3:uid="{C412AACF-72DB-4A3A-AE49-B7C2124F96B0}" name="Column3830"/>
    <tableColumn id="3840" xr3:uid="{550349BB-968B-4EA9-AB6A-F95113084797}" name="Column3831"/>
    <tableColumn id="3841" xr3:uid="{EC43433B-DA19-4F52-B406-7450FC7BA521}" name="Column3832"/>
    <tableColumn id="3842" xr3:uid="{4353F8BB-CAB5-43AE-ADCE-D25BB2F580E4}" name="Column3833"/>
    <tableColumn id="3843" xr3:uid="{5E677265-BF1E-4F90-9BD3-08E4EB328473}" name="Column3834"/>
    <tableColumn id="3844" xr3:uid="{A1C06CAE-400A-41AC-8BBA-872224B78C32}" name="Column3835"/>
    <tableColumn id="3845" xr3:uid="{CF2750D7-CC2B-4930-8C2F-7F29F7FA8410}" name="Column3836"/>
    <tableColumn id="3846" xr3:uid="{B6C85AED-2456-4C2D-8380-88C8ABD28AB9}" name="Column3837"/>
    <tableColumn id="3847" xr3:uid="{B82A117E-53F8-4CAE-B14B-266F95C951BF}" name="Column3838"/>
    <tableColumn id="3848" xr3:uid="{CF888BFE-49F9-4581-9C6C-7D64558C4898}" name="Column3839"/>
    <tableColumn id="3849" xr3:uid="{093E9F73-05C9-4D78-9B70-AB217FA48DC9}" name="Column3840"/>
    <tableColumn id="3850" xr3:uid="{871C562F-5F46-46A6-B197-0AC4B56BE2D7}" name="Column3841"/>
    <tableColumn id="3851" xr3:uid="{632D923A-E069-480E-ACFB-D633DAC66941}" name="Column3842"/>
    <tableColumn id="3852" xr3:uid="{C65DF345-4097-4A52-9724-12A1F0B6FB9F}" name="Column3843"/>
    <tableColumn id="3853" xr3:uid="{04DCE76C-09A8-4EA1-9839-5F1D498F7A28}" name="Column3844"/>
    <tableColumn id="3854" xr3:uid="{78D54DE7-014C-4808-983E-007950397F46}" name="Column3845"/>
    <tableColumn id="3855" xr3:uid="{3D9D713C-BB4B-43FB-8ADE-8358CB2C105F}" name="Column3846"/>
    <tableColumn id="3856" xr3:uid="{8CEB4968-83D6-4256-9C12-A1762FD8E626}" name="Column3847"/>
    <tableColumn id="3857" xr3:uid="{D301CD4C-6929-4322-AEF5-10875725044D}" name="Column3848"/>
    <tableColumn id="3858" xr3:uid="{E54DEB9F-A7A7-4890-A999-5A70F5C31C26}" name="Column3849"/>
    <tableColumn id="3859" xr3:uid="{30826FDC-6160-4BC5-A5CA-8718AA7F6AE3}" name="Column3850"/>
    <tableColumn id="3860" xr3:uid="{C83B6F58-2F14-4C53-A9C7-6AA7438984BD}" name="Column3851"/>
    <tableColumn id="3861" xr3:uid="{2F9FC5EB-4D33-4CF0-B4DC-CEE8824EB5FC}" name="Column3852"/>
    <tableColumn id="3862" xr3:uid="{A09D0320-1C0B-4F6A-A20D-8F66D787FD5F}" name="Column3853"/>
    <tableColumn id="3863" xr3:uid="{A6483EAF-F7C4-4D06-A892-86C471A66AF4}" name="Column3854"/>
    <tableColumn id="3864" xr3:uid="{0691F669-2CDC-461F-9CDD-19FE5FEE4D23}" name="Column3855"/>
    <tableColumn id="3865" xr3:uid="{FDF196C9-A540-41E1-BF0A-225B4180C334}" name="Column3856"/>
    <tableColumn id="3866" xr3:uid="{2DF1C248-ACD0-47E2-ADF8-7B715B1D8BE2}" name="Column3857"/>
    <tableColumn id="3867" xr3:uid="{AF7C3A96-736F-40C0-B120-C7795011D060}" name="Column3858"/>
    <tableColumn id="3868" xr3:uid="{6DE46D0F-ED9D-4EAD-A3CB-51453391A394}" name="Column3859"/>
    <tableColumn id="3869" xr3:uid="{5DB1C796-D80B-4676-AF72-AAD3832773C9}" name="Column3860"/>
    <tableColumn id="3870" xr3:uid="{A696A033-2FE4-477B-88B0-EDECDC0B6628}" name="Column3861"/>
    <tableColumn id="3871" xr3:uid="{685AE674-E4DD-4D9E-84F1-8D8310A6F1B2}" name="Column3862"/>
    <tableColumn id="3872" xr3:uid="{93A5D456-50E3-4158-B39B-E904F85FA455}" name="Column3863"/>
    <tableColumn id="3873" xr3:uid="{ED229D02-FF81-427C-A8AC-57460FE9D6FF}" name="Column3864"/>
    <tableColumn id="3874" xr3:uid="{3510F6B6-6226-4A5E-9FC5-A2306F443081}" name="Column3865"/>
    <tableColumn id="3875" xr3:uid="{666923AB-AD27-4A85-BF0F-A356DD3BE96A}" name="Column3866"/>
    <tableColumn id="3876" xr3:uid="{B5E0DD23-200E-4922-9934-2C090BB7950F}" name="Column3867"/>
    <tableColumn id="3877" xr3:uid="{813E6E7B-D7A7-42FB-B4B8-4877CDBDDB27}" name="Column3868"/>
    <tableColumn id="3878" xr3:uid="{35206399-5C4D-45A2-A1DD-4756490A7B94}" name="Column3869"/>
    <tableColumn id="3879" xr3:uid="{A2D2114E-2ADA-4A09-9FAE-535FE810AF84}" name="Column3870"/>
    <tableColumn id="3880" xr3:uid="{964DD3AE-58D7-45E6-BCDD-16CFAAEDB22D}" name="Column3871"/>
    <tableColumn id="3881" xr3:uid="{F2094D27-1596-4F8D-8027-7FA295CF090F}" name="Column3872"/>
    <tableColumn id="3882" xr3:uid="{BE013DA5-EA8A-4975-BE8A-41EB47F6F295}" name="Column3873"/>
    <tableColumn id="3883" xr3:uid="{D2470F40-D813-4D9B-A5B1-899BAB132532}" name="Column3874"/>
    <tableColumn id="3884" xr3:uid="{658A2CFC-AFB7-472B-B50E-69551F9499BF}" name="Column3875"/>
    <tableColumn id="3885" xr3:uid="{AA54184B-E8D0-4920-B522-0493D91E136D}" name="Column3876"/>
    <tableColumn id="3886" xr3:uid="{4AB95B56-F1A4-4F37-8608-037DBEBEDC3A}" name="Column3877"/>
    <tableColumn id="3887" xr3:uid="{D9D4B30B-F75C-4ADF-95E9-9E8188B43C2E}" name="Column3878"/>
    <tableColumn id="3888" xr3:uid="{9EFB9C89-B2EC-4D53-A9DF-9F2A10B71756}" name="Column3879"/>
    <tableColumn id="3889" xr3:uid="{4227E863-B973-4CD6-A7CE-01DA4CC60FC6}" name="Column3880"/>
    <tableColumn id="3890" xr3:uid="{D09E2363-E047-47F4-93BC-D3C7AECAFEE2}" name="Column3881"/>
    <tableColumn id="3891" xr3:uid="{262533F8-DA78-4054-9A4B-512FBDFE802E}" name="Column3882"/>
    <tableColumn id="3892" xr3:uid="{7849BA4D-A703-4779-B9FC-7581651DEC0F}" name="Column3883"/>
    <tableColumn id="3893" xr3:uid="{87E1FC81-94B9-4A77-84AE-5A60F1AB58D0}" name="Column3884"/>
    <tableColumn id="3894" xr3:uid="{E717D72D-1AF6-4A80-AB37-C59A8172D88D}" name="Column3885"/>
    <tableColumn id="3895" xr3:uid="{78ACB40E-11CD-48C5-B1DD-F43D74E06155}" name="Column3886"/>
    <tableColumn id="3896" xr3:uid="{C6CA00C8-C4FE-4206-B50A-72079915491C}" name="Column3887"/>
    <tableColumn id="3897" xr3:uid="{8BB05972-E589-4426-8FAD-4C360AD498A3}" name="Column3888"/>
    <tableColumn id="3898" xr3:uid="{1D0B77DA-E0C8-487C-BCC9-4623EB18596B}" name="Column3889"/>
    <tableColumn id="3899" xr3:uid="{F747BFBB-6D23-49E7-8016-AF6F9865DD50}" name="Column3890"/>
    <tableColumn id="3900" xr3:uid="{7C89EAC0-13E0-46E3-8D5F-1447046852E4}" name="Column3891"/>
    <tableColumn id="3901" xr3:uid="{5B09A9F4-54CC-4545-A753-F668E988D753}" name="Column3892"/>
    <tableColumn id="3902" xr3:uid="{F1B36335-BDFB-49E3-A8FB-4112B57857E5}" name="Column3893"/>
    <tableColumn id="3903" xr3:uid="{EF213A93-74C0-443D-95DC-AB38F1F74EA9}" name="Column3894"/>
    <tableColumn id="3904" xr3:uid="{DB9BF062-FA98-473E-A9E5-82DB80F606A1}" name="Column3895"/>
    <tableColumn id="3905" xr3:uid="{46F71318-37E7-447D-9DC5-E6756B3B20C9}" name="Column3896"/>
    <tableColumn id="3906" xr3:uid="{A073DB93-7B41-460E-89EE-22303AE29614}" name="Column3897"/>
    <tableColumn id="3907" xr3:uid="{752F8918-6D1C-4F62-8D63-E143205C511F}" name="Column3898"/>
    <tableColumn id="3908" xr3:uid="{2386F9F6-AFAF-44D6-8504-D67D4E6E4872}" name="Column3899"/>
    <tableColumn id="3909" xr3:uid="{CEF9E3CB-634C-4E99-B637-305C27001513}" name="Column3900"/>
    <tableColumn id="3910" xr3:uid="{9D067EB6-3F4C-437F-87E4-A3B52321F1A8}" name="Column3901"/>
    <tableColumn id="3911" xr3:uid="{F0CE7854-6BDD-4395-9814-C2047C8120C0}" name="Column3902"/>
    <tableColumn id="3912" xr3:uid="{00F0A714-0815-40D6-BF57-3BCB5491395D}" name="Column3903"/>
    <tableColumn id="3913" xr3:uid="{3C4F79E7-33FC-46C2-A514-A44E1853DF57}" name="Column3904"/>
    <tableColumn id="3914" xr3:uid="{84B097EA-0AB3-4DD7-A998-7A51FE51786F}" name="Column3905"/>
    <tableColumn id="3915" xr3:uid="{712F9531-8776-48D1-88EA-13AECAD64EE9}" name="Column3906"/>
    <tableColumn id="3916" xr3:uid="{A405CE4E-4F44-438F-86F0-6DC9A3221373}" name="Column3907"/>
    <tableColumn id="3917" xr3:uid="{0ABFCFED-F7D1-4629-9180-21AFBD6213D3}" name="Column3908"/>
    <tableColumn id="3918" xr3:uid="{79D7BD46-5A58-4448-AE43-2CA31B7AD29B}" name="Column3909"/>
    <tableColumn id="3919" xr3:uid="{1C405319-2E22-46D6-AF91-08117F5BDD42}" name="Column3910"/>
    <tableColumn id="3920" xr3:uid="{95B3F686-BFF2-4CAC-8C09-7D63D58A83CB}" name="Column3911"/>
    <tableColumn id="3921" xr3:uid="{2CB5002D-B4A2-41B0-8C54-61070509EA90}" name="Column3912"/>
    <tableColumn id="3922" xr3:uid="{8EA6A49C-517F-46B0-A87A-36304F7ECF60}" name="Column3913"/>
    <tableColumn id="3923" xr3:uid="{BE9C7AAF-2EE9-4249-AB20-6D92A9D4A123}" name="Column3914"/>
    <tableColumn id="3924" xr3:uid="{093C342F-7276-4B8F-8E88-B3791572201F}" name="Column3915"/>
    <tableColumn id="3925" xr3:uid="{AC2FEA15-0BA6-492E-BF72-4250EAD79DC6}" name="Column3916"/>
    <tableColumn id="3926" xr3:uid="{089B0F11-2928-4626-BFBB-FE62379318EA}" name="Column3917"/>
    <tableColumn id="3927" xr3:uid="{5F9EDDE0-3C6F-45E6-A3B6-6DD36B990C95}" name="Column3918"/>
    <tableColumn id="3928" xr3:uid="{2D765A59-85F6-4F04-A869-56F8A51AE61F}" name="Column3919"/>
    <tableColumn id="3929" xr3:uid="{BAE6B0D9-4DD0-4B9E-870F-ECCC8C671BA2}" name="Column3920"/>
    <tableColumn id="3930" xr3:uid="{58574DDB-D313-4436-9700-3CCB73583B45}" name="Column3921"/>
    <tableColumn id="3931" xr3:uid="{AB71312F-D042-441E-A9E4-F9243A9B7016}" name="Column3922"/>
    <tableColumn id="3932" xr3:uid="{0F77CED7-86F2-4547-B8C7-81842AB91814}" name="Column3923"/>
    <tableColumn id="3933" xr3:uid="{C66C8980-971E-4424-A93F-D76729EE8A0F}" name="Column3924"/>
    <tableColumn id="3934" xr3:uid="{90B30DAE-7CF7-45B9-A7DA-39BBCA9FBD83}" name="Column3925"/>
    <tableColumn id="3935" xr3:uid="{D0C49833-3FA5-4BE3-B296-0E51D2FC36A8}" name="Column3926"/>
    <tableColumn id="3936" xr3:uid="{30E187E1-328A-40D3-A026-388A15F68810}" name="Column3927"/>
    <tableColumn id="3937" xr3:uid="{87C8B4BF-B755-45BE-B8C8-1DDB818D1D26}" name="Column3928"/>
    <tableColumn id="3938" xr3:uid="{1A16CD8B-95C4-4865-96E4-93AEA862E2F3}" name="Column3929"/>
    <tableColumn id="3939" xr3:uid="{972D308A-F65C-49F6-B875-F87ADDB3E62C}" name="Column3930"/>
    <tableColumn id="3940" xr3:uid="{6497C4FF-4320-4891-9762-10D5943D7433}" name="Column3931"/>
    <tableColumn id="3941" xr3:uid="{0BA4D48F-04A4-49B6-9288-DBC8C62DE2D5}" name="Column3932"/>
    <tableColumn id="3942" xr3:uid="{2DCD5E3A-8B65-41A4-8F55-92A0D7554361}" name="Column3933"/>
    <tableColumn id="3943" xr3:uid="{F24D766F-F144-4DDE-9460-349ACCF2AD1E}" name="Column3934"/>
    <tableColumn id="3944" xr3:uid="{0B294BCF-7774-414D-8249-C806B1AA706A}" name="Column3935"/>
    <tableColumn id="3945" xr3:uid="{B74995C5-B838-4CBF-9C26-5482FA3EC632}" name="Column3936"/>
    <tableColumn id="3946" xr3:uid="{455D0FC7-EFC1-4B00-9369-410CA8F81D47}" name="Column3937"/>
    <tableColumn id="3947" xr3:uid="{216D5884-6D01-425C-8110-88E1E84D370D}" name="Column3938"/>
    <tableColumn id="3948" xr3:uid="{ECCD91EA-A6FC-40A2-AEF3-EB0811EC4761}" name="Column3939"/>
    <tableColumn id="3949" xr3:uid="{B205E8B2-84BB-40AE-BACE-19B9FF3E3A55}" name="Column3940"/>
    <tableColumn id="3950" xr3:uid="{380A9148-6019-4415-B541-D48097E8ABDF}" name="Column3941"/>
    <tableColumn id="3951" xr3:uid="{BCA55800-F226-4376-A4CA-6B9DBBC8E66F}" name="Column3942"/>
    <tableColumn id="3952" xr3:uid="{56CF6BA0-D2A4-46FF-9F53-73254E078B63}" name="Column3943"/>
    <tableColumn id="3953" xr3:uid="{748670EB-4350-4425-9796-B595541DACD2}" name="Column3944"/>
    <tableColumn id="3954" xr3:uid="{AB89E5AB-CD51-4D0D-917C-31D3F9EF6C7F}" name="Column3945"/>
    <tableColumn id="3955" xr3:uid="{0127F566-E773-4C31-9392-15C0DE94D4EB}" name="Column3946"/>
    <tableColumn id="3956" xr3:uid="{080052ED-2128-415D-BBA7-53E69532713C}" name="Column3947"/>
    <tableColumn id="3957" xr3:uid="{4975B869-E50E-47B8-A7E1-D1BEC0E02916}" name="Column3948"/>
    <tableColumn id="3958" xr3:uid="{AB46AC5D-B412-413A-8F75-6CDFACB66B5F}" name="Column3949"/>
    <tableColumn id="3959" xr3:uid="{493C0C7B-5179-47C1-B597-E06683ED1D2A}" name="Column3950"/>
    <tableColumn id="3960" xr3:uid="{02F78ADE-7263-4531-8731-0461FC4A5A86}" name="Column3951"/>
    <tableColumn id="3961" xr3:uid="{B7E3790B-F671-4D63-95A2-024BFED2CF3A}" name="Column3952"/>
    <tableColumn id="3962" xr3:uid="{7FB16219-28FA-47C1-8D9F-CE2E718740FC}" name="Column3953"/>
    <tableColumn id="3963" xr3:uid="{99DAEDEA-B17C-43B8-8C7F-20D4D154FF6C}" name="Column3954"/>
    <tableColumn id="3964" xr3:uid="{A3171AB3-9E91-473C-9112-0E2ADFC882AA}" name="Column3955"/>
    <tableColumn id="3965" xr3:uid="{108D31EF-9236-4373-9AF4-FB387F6657C1}" name="Column3956"/>
    <tableColumn id="3966" xr3:uid="{C00C6765-C69B-476A-9F24-8360B66F3767}" name="Column3957"/>
    <tableColumn id="3967" xr3:uid="{A41416AC-FE4B-447B-8575-F33C145D4AB6}" name="Column3958"/>
    <tableColumn id="3968" xr3:uid="{079D3852-11B5-40C3-819B-078D2A40350C}" name="Column3959"/>
    <tableColumn id="3969" xr3:uid="{37A65647-C180-4249-9B5D-333FB52C21B5}" name="Column3960"/>
    <tableColumn id="3970" xr3:uid="{DD95FBA9-AA1A-4C23-B5F8-6A196165D331}" name="Column3961"/>
    <tableColumn id="3971" xr3:uid="{2019318A-8346-48C3-8179-FC76E683F4A7}" name="Column3962"/>
    <tableColumn id="3972" xr3:uid="{6FCF3688-6B8E-4BC1-987A-2447F2F749A0}" name="Column3963"/>
    <tableColumn id="3973" xr3:uid="{5C7DBCCC-A885-4FAA-B9F8-9EB977014095}" name="Column3964"/>
    <tableColumn id="3974" xr3:uid="{B9332BF3-1476-4F87-9DE5-CCE35A0D561F}" name="Column3965"/>
    <tableColumn id="3975" xr3:uid="{32BD19AD-5A66-42B6-87F2-AF75ABBF6E90}" name="Column3966"/>
    <tableColumn id="3976" xr3:uid="{6EC0AC46-EF05-46EE-8585-84289CA0F184}" name="Column3967"/>
    <tableColumn id="3977" xr3:uid="{3201D471-E502-43C9-831B-8F1305AEB44D}" name="Column3968"/>
    <tableColumn id="3978" xr3:uid="{EDD2FDC0-B84A-4933-AABC-5F0829482FCF}" name="Column3969"/>
    <tableColumn id="3979" xr3:uid="{0B0F9951-412F-4214-B478-F64C5E7DB477}" name="Column3970"/>
    <tableColumn id="3980" xr3:uid="{DEC0B4E8-45D3-482B-9BDA-1F01343CF195}" name="Column3971"/>
    <tableColumn id="3981" xr3:uid="{75458F23-849F-4C2E-A1AB-7A852DFCCDA3}" name="Column3972"/>
    <tableColumn id="3982" xr3:uid="{B7D77517-F950-4EBD-9A11-04541561218F}" name="Column3973"/>
    <tableColumn id="3983" xr3:uid="{7A96B675-4B55-4360-A9DA-DCEAA7DAFC99}" name="Column3974"/>
    <tableColumn id="3984" xr3:uid="{D6A67BCB-175E-4DFA-A0DB-539AC93171C1}" name="Column3975"/>
    <tableColumn id="3985" xr3:uid="{005FA208-6540-402B-8826-F73DA57405A9}" name="Column3976"/>
    <tableColumn id="3986" xr3:uid="{F37290A6-1207-4579-8141-DBDE320773AC}" name="Column3977"/>
    <tableColumn id="3987" xr3:uid="{21EEB15F-3BBB-4533-88DA-2896E27EFFF7}" name="Column3978"/>
    <tableColumn id="3988" xr3:uid="{A79C6F37-4AE8-4654-A473-C5ABF113AEC6}" name="Column3979"/>
    <tableColumn id="3989" xr3:uid="{436DEC52-DA16-4241-B092-FA83C2D6421F}" name="Column3980"/>
    <tableColumn id="3990" xr3:uid="{31AA8E73-6E61-41FC-A84D-A867425F7889}" name="Column3981"/>
    <tableColumn id="3991" xr3:uid="{2E740C6A-85C2-4E96-A580-58B7C1F5BD20}" name="Column3982"/>
    <tableColumn id="3992" xr3:uid="{CE735D68-F071-4760-BC14-1834BED542F3}" name="Column3983"/>
    <tableColumn id="3993" xr3:uid="{F6658D6E-0655-4A2D-A3CD-52EBFA0D71D0}" name="Column3984"/>
    <tableColumn id="3994" xr3:uid="{2B7F3FD2-9738-4BBE-ABA0-06A1BC972121}" name="Column3985"/>
    <tableColumn id="3995" xr3:uid="{CABF2CB5-C053-4335-B460-B7A22499EBA5}" name="Column3986"/>
    <tableColumn id="3996" xr3:uid="{C246F70B-EA8A-4A74-B10A-1C6BBD8FD3A7}" name="Column3987"/>
    <tableColumn id="3997" xr3:uid="{162EFC60-6873-4478-8CA7-0DE9F06C2FF5}" name="Column3988"/>
    <tableColumn id="3998" xr3:uid="{A1059287-7C8E-4995-9E3C-2707452AE0E3}" name="Column3989"/>
    <tableColumn id="3999" xr3:uid="{85F70876-19D5-423D-A8E6-F5726EC1489C}" name="Column3990"/>
    <tableColumn id="4000" xr3:uid="{2590B0AD-EBBC-4C93-8437-CCB51712C4E3}" name="Column3991"/>
    <tableColumn id="4001" xr3:uid="{7A0E13CE-1F71-4E9D-A36E-DAAB6851BFA5}" name="Column3992"/>
    <tableColumn id="4002" xr3:uid="{CCAF7613-A19B-4813-8E51-7BA4CEC2CEF4}" name="Column3993"/>
    <tableColumn id="4003" xr3:uid="{F9B13DB9-49BA-4C06-9E4A-7E26A5AF7A55}" name="Column3994"/>
    <tableColumn id="4004" xr3:uid="{B4DC2623-24AE-4736-BBDD-2588CF804415}" name="Column3995"/>
    <tableColumn id="4005" xr3:uid="{26E5943E-91BB-40EF-B8BE-9E72144832B9}" name="Column3996"/>
    <tableColumn id="4006" xr3:uid="{66811290-4388-45C0-A149-A9E28D034F75}" name="Column3997"/>
    <tableColumn id="4007" xr3:uid="{5CB3C232-0AD2-4BEB-96FC-0E125286BAD8}" name="Column3998"/>
    <tableColumn id="4008" xr3:uid="{99FFAA02-A1F8-40F0-8EE2-6EECCD77182B}" name="Column3999"/>
    <tableColumn id="4009" xr3:uid="{9D0406FA-59D2-4066-9EA5-FDF6B9585FEE}" name="Column4000"/>
    <tableColumn id="4010" xr3:uid="{99B5EB3C-F5D5-448C-A9A5-AC44F898A84D}" name="Column4001"/>
    <tableColumn id="4011" xr3:uid="{1151A3C3-1BB9-4E1A-9E77-CB6675986F64}" name="Column4002"/>
    <tableColumn id="4012" xr3:uid="{2761995A-D920-4745-BF76-11767CF47361}" name="Column4003"/>
    <tableColumn id="4013" xr3:uid="{412AD0DE-38F1-49DF-871C-98E44B344B33}" name="Column4004"/>
    <tableColumn id="4014" xr3:uid="{262DF382-B3B7-45E0-ADB0-E15289052798}" name="Column4005"/>
    <tableColumn id="4015" xr3:uid="{AC808EBB-1247-4405-808E-433339699E11}" name="Column4006"/>
    <tableColumn id="4016" xr3:uid="{9796444C-FB2A-48CB-99C3-4439498412D4}" name="Column4007"/>
    <tableColumn id="4017" xr3:uid="{00D1D5E6-CD7F-4FA2-84B2-99C1B4D8C74B}" name="Column4008"/>
    <tableColumn id="4018" xr3:uid="{7D467409-49F4-4A66-ADE7-5017F41C491C}" name="Column4009"/>
    <tableColumn id="4019" xr3:uid="{A8E9FFD0-00A1-4B1E-AD69-A72AD5288AB7}" name="Column4010"/>
    <tableColumn id="4020" xr3:uid="{E3668BE2-EE40-4C7B-85F8-F2C38D8130B0}" name="Column4011"/>
    <tableColumn id="4021" xr3:uid="{7F3CCEB5-3FC3-4A46-A399-14F8310A56E5}" name="Column4012"/>
    <tableColumn id="4022" xr3:uid="{7132399B-5F5B-4855-9776-33C97C8F41AE}" name="Column4013"/>
    <tableColumn id="4023" xr3:uid="{D318410D-79B4-4815-84B3-C7F334A2C643}" name="Column4014"/>
    <tableColumn id="4024" xr3:uid="{E4430233-5654-4B1E-80C8-5274F4B2E282}" name="Column4015"/>
    <tableColumn id="4025" xr3:uid="{6AE46644-F92F-4DF1-8DD5-D94AA5C6D3E9}" name="Column4016"/>
    <tableColumn id="4026" xr3:uid="{B35FA9C1-AFF5-4DAB-AC71-0C7F5D9DE1BA}" name="Column4017"/>
    <tableColumn id="4027" xr3:uid="{F201F936-5D5D-4EF8-848C-6A22AA1E0415}" name="Column4018"/>
    <tableColumn id="4028" xr3:uid="{DCB940EF-EB25-4F4E-B192-E3AF4F89F55E}" name="Column4019"/>
    <tableColumn id="4029" xr3:uid="{83588EF3-72DE-4DAF-878E-FD0FC010D82E}" name="Column4020"/>
    <tableColumn id="4030" xr3:uid="{3B2C1145-DC33-4250-ADCE-DCAE301FCDF7}" name="Column4021"/>
    <tableColumn id="4031" xr3:uid="{A9B3F946-1655-4D2E-8F0E-6DEE9DCCBA54}" name="Column4022"/>
    <tableColumn id="4032" xr3:uid="{3519FE41-3CCE-482B-B510-44058F1B1BD9}" name="Column4023"/>
    <tableColumn id="4033" xr3:uid="{88A69BE3-7621-4AD5-8EBA-2F1E983267AA}" name="Column4024"/>
    <tableColumn id="4034" xr3:uid="{EA3AA261-F526-454C-ADD6-A114D9942D8A}" name="Column4025"/>
    <tableColumn id="4035" xr3:uid="{FB97953B-2793-4BD8-8575-63C60AE91E17}" name="Column4026"/>
    <tableColumn id="4036" xr3:uid="{2FE01CB0-6491-4F55-8722-E5F734EC2BFE}" name="Column4027"/>
    <tableColumn id="4037" xr3:uid="{5FDBE357-4DB4-44B2-99DB-592EF6EBFB09}" name="Column4028"/>
    <tableColumn id="4038" xr3:uid="{51262664-E2A4-4356-9765-F17B8A1B47BE}" name="Column4029"/>
    <tableColumn id="4039" xr3:uid="{7179DADF-AF82-4AFA-A83E-FE57C43D1FF3}" name="Column4030"/>
    <tableColumn id="4040" xr3:uid="{E9F542F5-1CE5-46B4-B5CC-32089C9E131B}" name="Column4031"/>
    <tableColumn id="4041" xr3:uid="{2C5923A8-C8E6-4E05-84E4-AB0D1D424D11}" name="Column4032"/>
    <tableColumn id="4042" xr3:uid="{AAB6FAC0-0F48-4AC1-AC4B-14AB747C6A24}" name="Column4033"/>
    <tableColumn id="4043" xr3:uid="{C9BC1624-46B8-4437-94EA-081D89763CC8}" name="Column4034"/>
    <tableColumn id="4044" xr3:uid="{1A171CCD-7F8D-4F6A-AB8A-F1A4DC1ED800}" name="Column4035"/>
    <tableColumn id="4045" xr3:uid="{19ECB7ED-2363-41E3-9378-738A534B3E7C}" name="Column4036"/>
    <tableColumn id="4046" xr3:uid="{D07D0063-3E99-4E46-9CCA-28F44E001A40}" name="Column4037"/>
    <tableColumn id="4047" xr3:uid="{B2C1CE8A-7610-484C-A9E5-C36301C5FB7B}" name="Column4038"/>
    <tableColumn id="4048" xr3:uid="{8E38A332-07F8-4B67-9B7B-02913852656E}" name="Column4039"/>
    <tableColumn id="4049" xr3:uid="{5E9245ED-2DC8-44D7-BDC3-CB047D10843A}" name="Column4040"/>
    <tableColumn id="4050" xr3:uid="{92214F6D-3E0E-4483-BD0D-4C411E3AC910}" name="Column4041"/>
    <tableColumn id="4051" xr3:uid="{92076672-9963-40A4-8DDE-0B59C38A4C2B}" name="Column4042"/>
    <tableColumn id="4052" xr3:uid="{90DCA42A-4BAC-402B-9767-3278CB48B0A5}" name="Column4043"/>
    <tableColumn id="4053" xr3:uid="{62DBC066-AF89-4EDF-B4FC-EB5DE3CAC436}" name="Column4044"/>
    <tableColumn id="4054" xr3:uid="{6784D5DA-3BEC-44C8-8BE8-FDF9CEA1EFBA}" name="Column4045"/>
    <tableColumn id="4055" xr3:uid="{B041D592-016E-4936-9FE3-785977BA5F59}" name="Column4046"/>
    <tableColumn id="4056" xr3:uid="{C767D43C-4AD2-401C-9232-67AE23AEAF72}" name="Column4047"/>
    <tableColumn id="4057" xr3:uid="{183B4B2C-63C0-43B4-B7F1-A8CA5F70E865}" name="Column4048"/>
    <tableColumn id="4058" xr3:uid="{72130552-228E-497B-9CA8-3790AE959555}" name="Column4049"/>
    <tableColumn id="4059" xr3:uid="{7379D16F-D4FB-4383-89B8-6C7E7114BB07}" name="Column4050"/>
    <tableColumn id="4060" xr3:uid="{DC29C4C2-4212-4D42-93D8-5B158FCB4D56}" name="Column4051"/>
    <tableColumn id="4061" xr3:uid="{2D640A9B-E406-4CE1-819A-C6C12BC4C5DB}" name="Column4052"/>
    <tableColumn id="4062" xr3:uid="{50000AE8-BAE8-4345-8527-F1136A6C1A6E}" name="Column4053"/>
    <tableColumn id="4063" xr3:uid="{D32C3F1B-9E59-4F88-B79A-25C3CA0E6F94}" name="Column4054"/>
    <tableColumn id="4064" xr3:uid="{8A9DA5F8-AAFC-4D55-966C-D55C6C51A51B}" name="Column4055"/>
    <tableColumn id="4065" xr3:uid="{4DAFEF26-3A18-4557-BD58-6832598BF7C8}" name="Column4056"/>
    <tableColumn id="4066" xr3:uid="{DD52092B-B0F4-42C2-BEC6-B8F9DF61E47E}" name="Column4057"/>
    <tableColumn id="4067" xr3:uid="{4AC83A21-3CF3-40D2-B0DC-864BDC3EA176}" name="Column4058"/>
    <tableColumn id="4068" xr3:uid="{BDE1B169-A88F-43A0-B373-D464729C40F4}" name="Column4059"/>
    <tableColumn id="4069" xr3:uid="{F730828D-2307-4132-8209-F87FCCCA4B64}" name="Column4060"/>
    <tableColumn id="4070" xr3:uid="{1AA8FBFA-8E79-4B8F-9734-E6312A32A838}" name="Column4061"/>
    <tableColumn id="4071" xr3:uid="{EE3FF218-3217-42D6-9A9E-2929F40A60FB}" name="Column4062"/>
    <tableColumn id="4072" xr3:uid="{65C0C56D-7EB2-4912-A086-DBDAD9A4A82C}" name="Column4063"/>
    <tableColumn id="4073" xr3:uid="{D0509FCF-9DB1-42CB-AF89-94E23EAF8655}" name="Column4064"/>
    <tableColumn id="4074" xr3:uid="{49C503DD-3407-474C-8E7C-70B6058C1326}" name="Column4065"/>
    <tableColumn id="4075" xr3:uid="{BD0DA894-4B73-454A-977C-DD862C3B8898}" name="Column4066"/>
    <tableColumn id="4076" xr3:uid="{746A53B6-725E-47FE-A039-C561CB108EE7}" name="Column4067"/>
    <tableColumn id="4077" xr3:uid="{DD8BEB60-729E-40E8-9151-F37AA02C90F1}" name="Column4068"/>
    <tableColumn id="4078" xr3:uid="{1F341032-6879-452C-9526-EFCDC661AC8D}" name="Column4069"/>
    <tableColumn id="4079" xr3:uid="{9CBAFF10-5A6D-4FB0-A22B-AB35772FA0C7}" name="Column4070"/>
    <tableColumn id="4080" xr3:uid="{2210B2FF-B760-4D1D-9D96-D462354D49C6}" name="Column4071"/>
    <tableColumn id="4081" xr3:uid="{EBBD765A-8F1D-4974-83CE-35D1C39AF338}" name="Column4072"/>
    <tableColumn id="4082" xr3:uid="{1B1194B8-4C3F-44D4-B6C8-009FBCFA7D62}" name="Column4073"/>
    <tableColumn id="4083" xr3:uid="{89D49443-52C2-49A6-A208-5295625FD6EA}" name="Column4074"/>
    <tableColumn id="4084" xr3:uid="{A5CDC53B-3DB1-4086-A8DC-3CEA2E966F79}" name="Column4075"/>
    <tableColumn id="4085" xr3:uid="{CA289223-1B40-4611-8F85-62804321CAFA}" name="Column4076"/>
    <tableColumn id="4086" xr3:uid="{E974047D-285B-4381-AA99-D4CBDB2F9393}" name="Column4077"/>
    <tableColumn id="4087" xr3:uid="{F7B8620C-DBCD-4BB4-8BC2-D7236D55E4F2}" name="Column4078"/>
    <tableColumn id="4088" xr3:uid="{ED2C1181-8171-4F6D-9E96-67CDBCFF5B39}" name="Column4079"/>
    <tableColumn id="4089" xr3:uid="{1BC2277E-D4B6-4264-AE47-4CD4A0E03AA1}" name="Column4080"/>
    <tableColumn id="4090" xr3:uid="{D26B9586-159C-462E-9820-F72A58E5B620}" name="Column4081"/>
    <tableColumn id="4091" xr3:uid="{A96E771A-CBFA-49E3-86CE-24E63439835D}" name="Column4082"/>
    <tableColumn id="4092" xr3:uid="{CE11E8D0-50D8-4D00-A9E6-02E1933B0EE5}" name="Column4083"/>
    <tableColumn id="4093" xr3:uid="{990BAE75-EB32-4661-B0BB-EE97BC47EE89}" name="Column4084"/>
    <tableColumn id="4094" xr3:uid="{D387E395-995F-40DE-89D1-F1ACDC975A60}" name="Column4085"/>
    <tableColumn id="4095" xr3:uid="{D0A9DC39-1AF7-4830-A118-4D300B82E917}" name="Column4086"/>
    <tableColumn id="4096" xr3:uid="{26435431-FB97-4860-BE48-10246818163E}" name="Column4087"/>
    <tableColumn id="4097" xr3:uid="{0FD282E0-6DC4-452D-858D-632287B58F75}" name="Column4088"/>
    <tableColumn id="4098" xr3:uid="{E6B5E3AA-BAD4-4CC4-9004-4BF913657F52}" name="Column4089"/>
    <tableColumn id="4099" xr3:uid="{AE267AD5-8CC0-49AE-8F9C-1CDE2F367D94}" name="Column4090"/>
    <tableColumn id="4100" xr3:uid="{2C53AAC6-37F3-486C-82EF-E486E0FE65AC}" name="Column4091"/>
    <tableColumn id="4101" xr3:uid="{3C89132C-2F76-49F9-A241-1F9A06CF8D88}" name="Column4092"/>
    <tableColumn id="4102" xr3:uid="{A462B745-D23F-4FF1-B5F2-FEB0F8A19618}" name="Column4093"/>
    <tableColumn id="4103" xr3:uid="{3BEC873D-D73D-4CA8-BD8A-AC9FBB43DBEC}" name="Column4094"/>
    <tableColumn id="4104" xr3:uid="{E5CB7286-92B9-4890-A47D-6164A3A45008}" name="Column4095"/>
    <tableColumn id="4105" xr3:uid="{BC840319-7708-4F31-A103-74DFC7FA67CB}" name="Column4096"/>
    <tableColumn id="4106" xr3:uid="{A86CA2C3-A9D8-40BD-8271-79D79807A59E}" name="Column4097"/>
    <tableColumn id="4107" xr3:uid="{E8FB6BA4-250C-4ED8-9B28-B1F25D6DB82D}" name="Column4098"/>
    <tableColumn id="4108" xr3:uid="{52BECC3C-E188-4336-861F-0634B97FBE64}" name="Column4099"/>
    <tableColumn id="4109" xr3:uid="{D8E0BD80-5F28-4E54-B604-FF996F72FD91}" name="Column4100"/>
    <tableColumn id="4110" xr3:uid="{49FF5E19-45BD-4203-BE91-3D56FB902936}" name="Column4101"/>
    <tableColumn id="4111" xr3:uid="{32D8F2E5-F229-434C-8D11-8568E42FC5E1}" name="Column4102"/>
    <tableColumn id="4112" xr3:uid="{BA0EAF91-68BF-43A9-88EB-EFA117F51E53}" name="Column4103"/>
    <tableColumn id="4113" xr3:uid="{564ED14C-F9DE-440B-8659-B068598010CF}" name="Column4104"/>
    <tableColumn id="4114" xr3:uid="{86D2A57B-75EC-46A9-9F8A-E75A21FEE4D5}" name="Column4105"/>
    <tableColumn id="4115" xr3:uid="{C6F33B05-A027-4CBF-8DDF-466C0F43F061}" name="Column4106"/>
    <tableColumn id="4116" xr3:uid="{FFEF2C15-9BC1-48EA-94B0-C04A2EE53A4C}" name="Column4107"/>
    <tableColumn id="4117" xr3:uid="{49A7D29A-704A-4184-ABC9-96F8E9B9DEB3}" name="Column4108"/>
    <tableColumn id="4118" xr3:uid="{7AB5DD43-5128-4B7B-8D80-ACDF5A808215}" name="Column4109"/>
    <tableColumn id="4119" xr3:uid="{00621439-A7F9-4081-955D-ACBBC87D63CA}" name="Column4110"/>
    <tableColumn id="4120" xr3:uid="{D447E908-B662-47E9-BE8B-0F98FAA68167}" name="Column4111"/>
    <tableColumn id="4121" xr3:uid="{B493D242-4635-4A69-9A9A-D69D610F0BE3}" name="Column4112"/>
    <tableColumn id="4122" xr3:uid="{BDD7D963-5277-4150-AAC8-A971D774CB11}" name="Column4113"/>
    <tableColumn id="4123" xr3:uid="{490A716A-C7F4-4CEE-8E7B-7EF3EFF5FCA6}" name="Column4114"/>
    <tableColumn id="4124" xr3:uid="{243FD1F1-EF9D-48A3-8355-1DDD2A3265FB}" name="Column4115"/>
    <tableColumn id="4125" xr3:uid="{5341D143-880D-4B54-9BA1-212295FFE9C9}" name="Column4116"/>
    <tableColumn id="4126" xr3:uid="{E6D066A8-B4FE-4183-BC43-4B2221E1E4D3}" name="Column4117"/>
    <tableColumn id="4127" xr3:uid="{E2AE2CC0-4B02-495C-B604-36424A20B658}" name="Column4118"/>
    <tableColumn id="4128" xr3:uid="{7094408B-391F-4C5E-AE2C-B8416065DDB1}" name="Column4119"/>
    <tableColumn id="4129" xr3:uid="{2A20C032-992E-4680-8745-26193D83840A}" name="Column4120"/>
    <tableColumn id="4130" xr3:uid="{C3146A75-DCF1-44B3-B90B-BA7E36997396}" name="Column4121"/>
    <tableColumn id="4131" xr3:uid="{A83C249C-4E85-4381-A6D0-2A453C2F8E4A}" name="Column4122"/>
    <tableColumn id="4132" xr3:uid="{8E78E7EF-9D66-4C4B-9E59-DD0795C9A3A0}" name="Column4123"/>
    <tableColumn id="4133" xr3:uid="{DEFEC555-2E0E-4B56-9122-43F0F1D7DDE4}" name="Column4124"/>
    <tableColumn id="4134" xr3:uid="{2FB072C2-96E3-42A4-BC0F-F955F4FE7442}" name="Column4125"/>
    <tableColumn id="4135" xr3:uid="{3C09BBB8-326B-4325-9B79-64C3D5689736}" name="Column4126"/>
    <tableColumn id="4136" xr3:uid="{FE765802-8079-4016-A39A-9941E808B124}" name="Column4127"/>
    <tableColumn id="4137" xr3:uid="{37E0FE13-3A0E-46EF-8024-19B4C76ED318}" name="Column4128"/>
    <tableColumn id="4138" xr3:uid="{45CB3CEB-5D55-432C-A982-D68B7379A2C6}" name="Column4129"/>
    <tableColumn id="4139" xr3:uid="{95225E8C-3F70-4064-B5D2-8D8FD5F82329}" name="Column4130"/>
    <tableColumn id="4140" xr3:uid="{52517CF4-1134-4E44-9F26-2063E4B1D707}" name="Column4131"/>
    <tableColumn id="4141" xr3:uid="{92D2646C-7156-439D-BEFD-8479AAA8EB91}" name="Column4132"/>
    <tableColumn id="4142" xr3:uid="{5207ABA5-EAC4-44C1-9246-9B4B204F3978}" name="Column4133"/>
    <tableColumn id="4143" xr3:uid="{987D872F-142C-4059-8BBC-5D212A10DFD2}" name="Column4134"/>
    <tableColumn id="4144" xr3:uid="{FE240B9E-7748-4696-B046-7A07B62DDBD3}" name="Column4135"/>
    <tableColumn id="4145" xr3:uid="{36262D21-3813-4E46-961F-5EDA10BBA135}" name="Column4136"/>
    <tableColumn id="4146" xr3:uid="{0F48294E-F0C0-4016-A76D-2847FA274C3B}" name="Column4137"/>
    <tableColumn id="4147" xr3:uid="{E4DD782B-F3DC-42E8-9DF4-A3D9B05AAC01}" name="Column4138"/>
    <tableColumn id="4148" xr3:uid="{DEBDC48A-26AB-4AEA-8867-FCBF87173CEB}" name="Column4139"/>
    <tableColumn id="4149" xr3:uid="{B1157922-01AA-41B3-8126-15307DABCFD3}" name="Column4140"/>
    <tableColumn id="4150" xr3:uid="{8A6AA2D5-C7A9-412B-A433-268DEEA9AD9C}" name="Column4141"/>
    <tableColumn id="4151" xr3:uid="{7F8C764A-FE14-4AF0-9D07-5E5CF1FCC42C}" name="Column4142"/>
    <tableColumn id="4152" xr3:uid="{E222F4B6-BD17-41F8-9AEF-E3B2EE2EC6DF}" name="Column4143"/>
    <tableColumn id="4153" xr3:uid="{9CC9CE57-61BD-40CC-9C66-D9483A6B75A0}" name="Column4144"/>
    <tableColumn id="4154" xr3:uid="{E61A28D7-B920-4B84-A51D-1ECD3A33415D}" name="Column4145"/>
    <tableColumn id="4155" xr3:uid="{0D89AA00-D770-4DFB-AB20-BB04796AA6E6}" name="Column4146"/>
    <tableColumn id="4156" xr3:uid="{86FA3FCB-DD63-4C7F-857A-4FBB40BFA7B8}" name="Column4147"/>
    <tableColumn id="4157" xr3:uid="{8CE5D149-634C-4994-B453-3BD788BF050A}" name="Column4148"/>
    <tableColumn id="4158" xr3:uid="{A2521481-A3F2-49AD-936A-91BCEE8B024F}" name="Column4149"/>
    <tableColumn id="4159" xr3:uid="{D4543542-631F-41D8-B30A-49AF93726C0A}" name="Column4150"/>
    <tableColumn id="4160" xr3:uid="{EA87DBBB-2498-4961-84DE-81F181F0ACFC}" name="Column4151"/>
    <tableColumn id="4161" xr3:uid="{A01E3738-350E-4511-8A1E-D9BE7A1FEE6C}" name="Column4152"/>
    <tableColumn id="4162" xr3:uid="{5B0274AC-E6A0-42BB-903D-387646C28944}" name="Column4153"/>
    <tableColumn id="4163" xr3:uid="{6E6A7E57-1687-4986-A3ED-0F5700653540}" name="Column4154"/>
    <tableColumn id="4164" xr3:uid="{2209737A-2EFE-4189-973F-6CAC1A37696D}" name="Column4155"/>
    <tableColumn id="4165" xr3:uid="{922A1366-5A63-44C0-9557-1A088AC32E39}" name="Column4156"/>
    <tableColumn id="4166" xr3:uid="{4F3BFA91-5745-49CF-9C90-15ADE94BBD74}" name="Column4157"/>
    <tableColumn id="4167" xr3:uid="{8CEBADDF-2D4F-4B6E-B7D7-2E74F311B605}" name="Column4158"/>
    <tableColumn id="4168" xr3:uid="{FFADC4AA-7D4B-4EEF-B6BB-D85A5D55839C}" name="Column4159"/>
    <tableColumn id="4169" xr3:uid="{95981B3B-D1DA-4E98-8EE4-22EB1B57CED1}" name="Column4160"/>
    <tableColumn id="4170" xr3:uid="{36D71595-1B7B-47A6-BCC0-DA1054ECFAD3}" name="Column4161"/>
    <tableColumn id="4171" xr3:uid="{718DFF03-7891-4763-9722-6E266A16E063}" name="Column4162"/>
    <tableColumn id="4172" xr3:uid="{F190E619-51A2-4932-83BE-09641B8EB19C}" name="Column4163"/>
    <tableColumn id="4173" xr3:uid="{00AA6BCC-2887-449E-A16E-51BE50776BC7}" name="Column4164"/>
    <tableColumn id="4174" xr3:uid="{52B32998-A46B-4EDB-8185-AA8ED897256B}" name="Column4165"/>
    <tableColumn id="4175" xr3:uid="{58DDAA67-58C8-4FDD-94F4-195E866419F4}" name="Column4166"/>
    <tableColumn id="4176" xr3:uid="{499B277F-F1A8-4A57-A830-BBBF7150F2BF}" name="Column4167"/>
    <tableColumn id="4177" xr3:uid="{7849839F-31F1-4CCE-A4AC-77C3A3F1BFEE}" name="Column4168"/>
    <tableColumn id="4178" xr3:uid="{83AD5123-B811-4EB1-A6CA-FCC1A9BAEAF5}" name="Column4169"/>
    <tableColumn id="4179" xr3:uid="{AE298BC8-2273-4AFD-9F0F-17DA3FCAFB8E}" name="Column4170"/>
    <tableColumn id="4180" xr3:uid="{36D0677C-095E-40BC-8896-9B3B835DBFE1}" name="Column4171"/>
    <tableColumn id="4181" xr3:uid="{19E229D3-F4F3-4DA5-9718-1EF3DE37D2AF}" name="Column4172"/>
    <tableColumn id="4182" xr3:uid="{88EAD921-1916-490D-B97E-1B26AC103A95}" name="Column4173"/>
    <tableColumn id="4183" xr3:uid="{AF450350-3DB7-4078-8D35-2AA31A8F2113}" name="Column4174"/>
    <tableColumn id="4184" xr3:uid="{0049145E-4BFB-482A-9380-1015AEC16985}" name="Column4175"/>
    <tableColumn id="4185" xr3:uid="{023C6FB4-815C-43CB-AAB7-D458CCFED3B7}" name="Column4176"/>
    <tableColumn id="4186" xr3:uid="{865D39D9-6AC3-4B02-BEB7-0AA1E6DB9FA2}" name="Column4177"/>
    <tableColumn id="4187" xr3:uid="{4855A841-99FE-4B9A-99F9-7B27DB7232F1}" name="Column4178"/>
    <tableColumn id="4188" xr3:uid="{174EA7E2-4BB6-4274-A2BB-2250EF24064B}" name="Column4179"/>
    <tableColumn id="4189" xr3:uid="{C3863C8B-2149-40F3-A92A-0FFD17163E0D}" name="Column4180"/>
    <tableColumn id="4190" xr3:uid="{53B4249D-7E24-433F-978C-968B4A0C05F3}" name="Column4181"/>
    <tableColumn id="4191" xr3:uid="{34A82772-B764-4F4B-A5B1-ED7428CC615D}" name="Column4182"/>
    <tableColumn id="4192" xr3:uid="{E82670DD-392E-4EFA-A51E-F15B95A38307}" name="Column4183"/>
    <tableColumn id="4193" xr3:uid="{98481170-25DF-48D3-9EDF-884B6C3435B4}" name="Column4184"/>
    <tableColumn id="4194" xr3:uid="{3BAF4F47-2B34-40C2-88A2-1AEB317AC409}" name="Column4185"/>
    <tableColumn id="4195" xr3:uid="{78ED6B93-7FD0-4D73-8446-7262784F1324}" name="Column4186"/>
    <tableColumn id="4196" xr3:uid="{D5C66611-1F80-466F-A03A-3DB252A0B157}" name="Column4187"/>
    <tableColumn id="4197" xr3:uid="{0ADFE204-A745-4C01-8565-DB3D7104CB8F}" name="Column4188"/>
    <tableColumn id="4198" xr3:uid="{977BF7DE-734A-4716-8BA1-CF23231B30A4}" name="Column4189"/>
    <tableColumn id="4199" xr3:uid="{03CF7492-DBB4-4B60-8E99-A2549D5B94E8}" name="Column4190"/>
    <tableColumn id="4200" xr3:uid="{BD3D73F4-EF1C-463B-8517-4C66BD6B363C}" name="Column4191"/>
    <tableColumn id="4201" xr3:uid="{9C6D83C0-FBE8-44CF-8E0D-0CF20011B140}" name="Column4192"/>
    <tableColumn id="4202" xr3:uid="{5B4F1963-E5B2-47E2-B88D-2A7184EFD756}" name="Column4193"/>
    <tableColumn id="4203" xr3:uid="{F9700F9A-6FEF-4EB7-B6F2-E793FABB95E3}" name="Column4194"/>
    <tableColumn id="4204" xr3:uid="{7F30828E-C3EF-40F2-BD2F-CDF5406E1673}" name="Column4195"/>
    <tableColumn id="4205" xr3:uid="{371D2A87-2940-49DB-A7A1-AC9E8F2F1119}" name="Column4196"/>
    <tableColumn id="4206" xr3:uid="{19A12C0E-F516-4479-BA0F-F9B3E0EF42D5}" name="Column4197"/>
    <tableColumn id="4207" xr3:uid="{4865F5F8-C4C1-435D-BEB2-1CF8ADB8E48B}" name="Column4198"/>
    <tableColumn id="4208" xr3:uid="{51E55D6D-C5CF-45A2-A887-6D70FE4E8FD9}" name="Column4199"/>
    <tableColumn id="4209" xr3:uid="{5742A2FC-BDD5-4ADF-A5F4-2A0835AACE28}" name="Column4200"/>
    <tableColumn id="4210" xr3:uid="{DD8E651E-6977-4095-927D-165BEB275648}" name="Column4201"/>
    <tableColumn id="4211" xr3:uid="{7FFAD84D-A158-4DF5-A6BE-ECBDC4FC2BF2}" name="Column4202"/>
    <tableColumn id="4212" xr3:uid="{54C58E70-2EFD-4CFB-94F8-025CC3442E49}" name="Column4203"/>
    <tableColumn id="4213" xr3:uid="{BC757C7F-0509-498C-8851-DD37880C6BE1}" name="Column4204"/>
    <tableColumn id="4214" xr3:uid="{260A51FC-104B-4104-84EF-873602769229}" name="Column4205"/>
    <tableColumn id="4215" xr3:uid="{E3CD8F37-AB5B-4B4A-AEB6-44DCE85D2541}" name="Column4206"/>
    <tableColumn id="4216" xr3:uid="{7A7D2899-E3D6-4922-9463-2D76F63EAA3B}" name="Column4207"/>
    <tableColumn id="4217" xr3:uid="{26F8C115-4428-4EBB-9B29-C0E5B039E977}" name="Column4208"/>
    <tableColumn id="4218" xr3:uid="{F7376574-C7C6-4AE8-B796-8D0AB31F34D6}" name="Column4209"/>
    <tableColumn id="4219" xr3:uid="{BEA96064-94D1-4C48-A64F-99C623079A2B}" name="Column4210"/>
    <tableColumn id="4220" xr3:uid="{E9354CF9-D813-4509-9857-CF386AD18078}" name="Column4211"/>
    <tableColumn id="4221" xr3:uid="{6616ADE2-7926-42E2-91CB-F29D1E46DBB2}" name="Column4212"/>
    <tableColumn id="4222" xr3:uid="{F25E3ACB-7EC8-4A5E-B037-C5A92C662D31}" name="Column4213"/>
    <tableColumn id="4223" xr3:uid="{E6E1100A-325E-4CBE-AFB8-38874C2813E9}" name="Column4214"/>
    <tableColumn id="4224" xr3:uid="{3D43E15E-8502-4403-90F7-B028EB2E3C17}" name="Column4215"/>
    <tableColumn id="4225" xr3:uid="{B285C364-7FAF-4765-93D3-101CB561BF0D}" name="Column4216"/>
    <tableColumn id="4226" xr3:uid="{C6EF2528-3600-47CA-968B-53D0687650A2}" name="Column4217"/>
    <tableColumn id="4227" xr3:uid="{20326CFE-74FD-4C31-AEA9-DDAAA883AF18}" name="Column4218"/>
    <tableColumn id="4228" xr3:uid="{D3A3880A-3EBE-4612-A39D-D330082A0802}" name="Column4219"/>
    <tableColumn id="4229" xr3:uid="{EDB488B1-385A-41CA-B2F8-20AD6ED13190}" name="Column4220"/>
    <tableColumn id="4230" xr3:uid="{727C1171-7FCD-4FD3-A485-A516541B512D}" name="Column4221"/>
    <tableColumn id="4231" xr3:uid="{55237CB9-5A9D-43E6-83F4-C134F959E15E}" name="Column4222"/>
    <tableColumn id="4232" xr3:uid="{6312FBD2-E7D7-4C36-8E68-C3ADB2E3C52F}" name="Column4223"/>
    <tableColumn id="4233" xr3:uid="{AAAA2657-CC46-4780-B0C9-EF9A77D66E87}" name="Column4224"/>
    <tableColumn id="4234" xr3:uid="{25C64EF5-8986-480B-9B68-7026C8EC7E85}" name="Column4225"/>
    <tableColumn id="4235" xr3:uid="{C362CED9-C541-4021-BE88-5ACDEB716A90}" name="Column4226"/>
    <tableColumn id="4236" xr3:uid="{74137C4D-1796-422B-8A01-F9910E610540}" name="Column4227"/>
    <tableColumn id="4237" xr3:uid="{CA300239-B16C-4B18-B2FC-4903A8C6CA92}" name="Column4228"/>
    <tableColumn id="4238" xr3:uid="{A53AED2A-4A07-4864-9F30-4A6516D40093}" name="Column4229"/>
    <tableColumn id="4239" xr3:uid="{ED52B205-B25A-4C3A-A564-10CFC4643D69}" name="Column4230"/>
    <tableColumn id="4240" xr3:uid="{5EC24394-47A8-4D71-8318-EFE8DE0D19B0}" name="Column4231"/>
    <tableColumn id="4241" xr3:uid="{99E0875A-27B9-402D-B6FD-F61F4FD40408}" name="Column4232"/>
    <tableColumn id="4242" xr3:uid="{DB27F342-9E9C-4151-B243-7E8B131A1AF1}" name="Column4233"/>
    <tableColumn id="4243" xr3:uid="{9098893C-5B02-4804-B209-CED12AC741A5}" name="Column4234"/>
    <tableColumn id="4244" xr3:uid="{238FB002-8847-4361-AC1C-B77C0226DAF4}" name="Column4235"/>
    <tableColumn id="4245" xr3:uid="{473D6CE5-F87A-48AC-A067-455CC385CA64}" name="Column4236"/>
    <tableColumn id="4246" xr3:uid="{7F26A048-6D41-4106-93E4-1AB3540F8D94}" name="Column4237"/>
    <tableColumn id="4247" xr3:uid="{56BF478A-993D-491B-B1D0-1B8CBE8F2DBE}" name="Column4238"/>
    <tableColumn id="4248" xr3:uid="{09820131-FED3-4C73-B1AB-0752F20169C9}" name="Column4239"/>
    <tableColumn id="4249" xr3:uid="{945258F9-A76C-4379-89B0-00CFD5D4D07A}" name="Column4240"/>
    <tableColumn id="4250" xr3:uid="{1BA07ACF-4FEE-4C38-910F-A7C4359EBFC5}" name="Column4241"/>
    <tableColumn id="4251" xr3:uid="{AD927BD1-B12F-482F-8201-9B76DA2AD45E}" name="Column4242"/>
    <tableColumn id="4252" xr3:uid="{F0F98675-90B2-4666-8360-34C1CA6ABE92}" name="Column4243"/>
    <tableColumn id="4253" xr3:uid="{C83BB479-65E6-4EAA-A6C0-F95F7CA819EC}" name="Column4244"/>
    <tableColumn id="4254" xr3:uid="{4D66F4C9-B2E0-49CF-9182-52568414B832}" name="Column4245"/>
    <tableColumn id="4255" xr3:uid="{BB73AA34-76DA-4CEF-BCB2-9F359CE04A52}" name="Column4246"/>
    <tableColumn id="4256" xr3:uid="{802B56D0-CC2D-449B-92CF-1C2E046F8C76}" name="Column4247"/>
    <tableColumn id="4257" xr3:uid="{EAE8B30F-2790-40F2-8BDD-2A0509384AEB}" name="Column4248"/>
    <tableColumn id="4258" xr3:uid="{433EEA87-B56C-43AB-B18F-CF77F8FD24C9}" name="Column4249"/>
    <tableColumn id="4259" xr3:uid="{223C9201-5946-4640-BF2B-70E3FFEEDD39}" name="Column4250"/>
    <tableColumn id="4260" xr3:uid="{42EB4F21-441C-454D-AF91-B1CF812BBF86}" name="Column4251"/>
    <tableColumn id="4261" xr3:uid="{11C110B4-0370-458A-8E42-E7305075109C}" name="Column4252"/>
    <tableColumn id="4262" xr3:uid="{0AF067F9-9D72-432B-9912-0734B51D276C}" name="Column4253"/>
    <tableColumn id="4263" xr3:uid="{89215DCE-B7D5-4F77-AF9D-DE89448020E3}" name="Column4254"/>
    <tableColumn id="4264" xr3:uid="{43BEB451-0405-44EC-B0C0-C3E7E5626DD9}" name="Column4255"/>
    <tableColumn id="4265" xr3:uid="{D962AF12-0FB0-4FB7-9418-A38C1F1FC5D3}" name="Column4256"/>
    <tableColumn id="4266" xr3:uid="{59EA9D79-A990-4A11-A09C-1083B8D81944}" name="Column4257"/>
    <tableColumn id="4267" xr3:uid="{9877EB18-1B9C-4D85-835F-26385CE2CB7D}" name="Column4258"/>
    <tableColumn id="4268" xr3:uid="{02386FE9-F22F-4200-ADB3-415D407AE31D}" name="Column4259"/>
    <tableColumn id="4269" xr3:uid="{7DA2E720-F8AE-44C2-824C-655B7C45C31B}" name="Column4260"/>
    <tableColumn id="4270" xr3:uid="{6DE1856D-428A-4D87-99C1-95B0DB0FCEB1}" name="Column4261"/>
    <tableColumn id="4271" xr3:uid="{8D6BBF9A-D2D4-47A8-8B5F-B4BAD368BCB2}" name="Column4262"/>
    <tableColumn id="4272" xr3:uid="{EFC5B22E-57D0-456D-ACE5-99531C61EF4C}" name="Column4263"/>
    <tableColumn id="4273" xr3:uid="{44B2627D-569D-4120-A85D-66C01F4ADBF3}" name="Column4264"/>
    <tableColumn id="4274" xr3:uid="{D01195D1-F52F-480E-B1C2-86860B9130A4}" name="Column4265"/>
    <tableColumn id="4275" xr3:uid="{151F9BC9-8DC4-483B-8653-91D713C13811}" name="Column4266"/>
    <tableColumn id="4276" xr3:uid="{C2C63328-1FF6-448D-9A77-2F6DB505E994}" name="Column4267"/>
    <tableColumn id="4277" xr3:uid="{D0D04D41-01B1-4C2A-8831-6362B4FDE647}" name="Column4268"/>
    <tableColumn id="4278" xr3:uid="{302D82A6-EB7B-4E9E-8AEC-7504BF8B9659}" name="Column4269"/>
    <tableColumn id="4279" xr3:uid="{88590A52-9A74-4C80-8A5E-660571A82480}" name="Column4270"/>
    <tableColumn id="4280" xr3:uid="{324002A3-ABDE-4B5D-9A20-67016FB62A87}" name="Column4271"/>
    <tableColumn id="4281" xr3:uid="{FD7D7B0A-6570-4499-8114-A8503D1D9E6D}" name="Column4272"/>
    <tableColumn id="4282" xr3:uid="{B4C5164D-49B0-4BE0-AC51-150D925F626C}" name="Column4273"/>
    <tableColumn id="4283" xr3:uid="{DF0FDD31-0CA4-4C4F-ABA9-0311E9F9364F}" name="Column4274"/>
    <tableColumn id="4284" xr3:uid="{A066DDDF-A82F-4E11-926C-8120539397A1}" name="Column4275"/>
    <tableColumn id="4285" xr3:uid="{F2CC0D17-E02F-42B7-B89A-4EB17DDE054A}" name="Column4276"/>
    <tableColumn id="4286" xr3:uid="{03DD3E3D-9179-4298-BAA7-D85E9801A182}" name="Column4277"/>
    <tableColumn id="4287" xr3:uid="{4337D9DE-D3F0-4E44-9AA0-DE4FE6756622}" name="Column4278"/>
    <tableColumn id="4288" xr3:uid="{ACD748DD-BA56-42DD-B817-606864DFECB3}" name="Column4279"/>
    <tableColumn id="4289" xr3:uid="{D1D96BFC-5517-4D12-847C-3068E1D3D0BC}" name="Column4280"/>
    <tableColumn id="4290" xr3:uid="{216D5D01-FAAF-4713-91D1-31033EAE81D6}" name="Column4281"/>
    <tableColumn id="4291" xr3:uid="{D33AA862-F3DE-4CB5-8D88-A42B253F1E75}" name="Column4282"/>
    <tableColumn id="4292" xr3:uid="{F8493AE7-F029-49A9-B530-7D52BCB54641}" name="Column4283"/>
    <tableColumn id="4293" xr3:uid="{1560DE5A-A1C7-4C68-B3F4-5C30297CB280}" name="Column4284"/>
    <tableColumn id="4294" xr3:uid="{8EE37A25-5F53-4821-AAD6-AB92743015E4}" name="Column4285"/>
    <tableColumn id="4295" xr3:uid="{5588605A-006D-4000-8095-26811146563C}" name="Column4286"/>
    <tableColumn id="4296" xr3:uid="{9D4945A0-2B6D-4736-866A-4B55E294A452}" name="Column4287"/>
    <tableColumn id="4297" xr3:uid="{CCA98E73-7D13-410B-9273-F98B80F717D3}" name="Column4288"/>
    <tableColumn id="4298" xr3:uid="{22FEFD57-10C1-43D3-9F43-398C2CA5BA1B}" name="Column4289"/>
    <tableColumn id="4299" xr3:uid="{2375181B-F21C-407C-87E4-F589E21B3A18}" name="Column4290"/>
    <tableColumn id="4300" xr3:uid="{826E5C3F-0B64-4B57-A61C-D4F1158E693E}" name="Column4291"/>
    <tableColumn id="4301" xr3:uid="{7C67C4D8-5312-4744-B0E2-FF2A050FFB59}" name="Column4292"/>
    <tableColumn id="4302" xr3:uid="{1ACE0A53-C219-4C23-BD91-847EF80C58C0}" name="Column4293"/>
    <tableColumn id="4303" xr3:uid="{E75E994B-5BA3-4FFE-BA19-7C17531D84D7}" name="Column4294"/>
    <tableColumn id="4304" xr3:uid="{8A6005C0-205D-45A3-BFEE-584556ACAD71}" name="Column4295"/>
    <tableColumn id="4305" xr3:uid="{1DDCFEBD-9D49-49F0-9F2B-83A89596EE02}" name="Column4296"/>
    <tableColumn id="4306" xr3:uid="{2CE68171-8C58-4C20-9DCE-A34EBDF45B92}" name="Column4297"/>
    <tableColumn id="4307" xr3:uid="{228FD708-2A8B-41EB-9F01-361D2F33D214}" name="Column4298"/>
    <tableColumn id="4308" xr3:uid="{7E1C2F22-7A9C-43D0-B496-5C3CD465F535}" name="Column4299"/>
    <tableColumn id="4309" xr3:uid="{EF47C961-5ED3-4FFA-A630-F2D81B6988A7}" name="Column4300"/>
    <tableColumn id="4310" xr3:uid="{3B5B7623-6D80-47D9-A60F-FBE11BAE1B40}" name="Column4301"/>
    <tableColumn id="4311" xr3:uid="{AC1FF28B-D177-430C-94E2-2102352AF8AA}" name="Column4302"/>
    <tableColumn id="4312" xr3:uid="{C493128B-DBD9-44EB-9044-448C59DC0A85}" name="Column4303"/>
    <tableColumn id="4313" xr3:uid="{677C1956-B07A-4273-9934-799FFD9E8EF8}" name="Column4304"/>
    <tableColumn id="4314" xr3:uid="{5191609A-89CA-4994-8732-45A1CF24F1BA}" name="Column4305"/>
    <tableColumn id="4315" xr3:uid="{3F81CE6D-00DB-4661-83D8-7275E21EC145}" name="Column4306"/>
    <tableColumn id="4316" xr3:uid="{84B3D9CC-AC7E-4F86-B083-183824DDAFEB}" name="Column4307"/>
    <tableColumn id="4317" xr3:uid="{E7ECB495-15AE-453C-B81C-A0CCCFF2AC52}" name="Column4308"/>
    <tableColumn id="4318" xr3:uid="{464EE688-BC44-4A64-B332-E93D13D085B3}" name="Column4309"/>
    <tableColumn id="4319" xr3:uid="{1ADE5E8F-8AAC-4ED4-885D-2B97724E9D39}" name="Column4310"/>
    <tableColumn id="4320" xr3:uid="{FBF20273-A88E-4D74-9199-05E78ADC2D39}" name="Column4311"/>
    <tableColumn id="4321" xr3:uid="{77E3EA49-0245-471F-A1CE-88265511D63E}" name="Column4312"/>
    <tableColumn id="4322" xr3:uid="{871078E2-A3B6-4653-A188-2A84F7C0C5C8}" name="Column4313"/>
    <tableColumn id="4323" xr3:uid="{E02FB85C-5AE8-404B-A268-99670349654C}" name="Column4314"/>
    <tableColumn id="4324" xr3:uid="{D7385C92-46E4-435C-933B-C015904447A9}" name="Column4315"/>
    <tableColumn id="4325" xr3:uid="{BDC7C4EB-87D4-46E4-B5AF-E13D9B7BA507}" name="Column4316"/>
    <tableColumn id="4326" xr3:uid="{E0E7474E-23D2-4883-93F1-7051C8F7BAD2}" name="Column4317"/>
    <tableColumn id="4327" xr3:uid="{8F221FFD-DC3D-43D9-88F9-2360FD0E0900}" name="Column4318"/>
    <tableColumn id="4328" xr3:uid="{BCFD5FFE-D9D4-4F89-8BBA-903403CC0025}" name="Column4319"/>
    <tableColumn id="4329" xr3:uid="{EEB0C029-A169-4393-911C-851492D72F59}" name="Column4320"/>
    <tableColumn id="4330" xr3:uid="{56153826-1975-4474-82FB-FF3C2D2069FA}" name="Column4321"/>
    <tableColumn id="4331" xr3:uid="{E499E89B-1208-4FAA-A0C1-3A524794677E}" name="Column4322"/>
    <tableColumn id="4332" xr3:uid="{FDBFC3DC-0331-4901-8515-C073A8F3DB40}" name="Column4323"/>
    <tableColumn id="4333" xr3:uid="{3FA5650D-5E54-48F6-A8A9-798AAAABE645}" name="Column4324"/>
    <tableColumn id="4334" xr3:uid="{15DF951C-6960-4AF0-9CF9-9ECA04232960}" name="Column4325"/>
    <tableColumn id="4335" xr3:uid="{AD138589-2FAF-4913-A9BF-17252106D551}" name="Column4326"/>
    <tableColumn id="4336" xr3:uid="{EF9F8F9A-284D-47E1-AD82-98FB428BABE4}" name="Column4327"/>
    <tableColumn id="4337" xr3:uid="{12C845A0-BD79-417F-9254-353C1552329E}" name="Column4328"/>
    <tableColumn id="4338" xr3:uid="{D93863CC-5C5D-40BD-9E7A-938F4E2726C8}" name="Column4329"/>
    <tableColumn id="4339" xr3:uid="{5C24208A-5D1F-4110-9B23-BDFF6EAD51C4}" name="Column4330"/>
    <tableColumn id="4340" xr3:uid="{CF7882DF-F3C5-4F4F-A66C-453CE128E112}" name="Column4331"/>
    <tableColumn id="4341" xr3:uid="{54F2EF8D-DC5A-48C6-8BAD-F52D69710990}" name="Column4332"/>
    <tableColumn id="4342" xr3:uid="{B8F08F56-ECE2-46F8-9EBE-5857199B8660}" name="Column4333"/>
    <tableColumn id="4343" xr3:uid="{233E929D-A596-4BE9-AD55-FA39461E3D5D}" name="Column4334"/>
    <tableColumn id="4344" xr3:uid="{E06FC46C-E02B-4E56-A8A0-80254B2F14BF}" name="Column4335"/>
    <tableColumn id="4345" xr3:uid="{9BA76246-547F-47D5-BDAE-11D87B6F7B92}" name="Column4336"/>
    <tableColumn id="4346" xr3:uid="{6E648B54-8C75-49F2-BE03-5DB83E41E5EE}" name="Column4337"/>
    <tableColumn id="4347" xr3:uid="{91399434-01D8-49E4-A370-AB38FF816976}" name="Column4338"/>
    <tableColumn id="4348" xr3:uid="{06185865-6876-4D90-9A6E-DEFBBDAF76D4}" name="Column4339"/>
    <tableColumn id="4349" xr3:uid="{5FA6DC83-6790-4998-A5E7-F1DA89200DE1}" name="Column4340"/>
    <tableColumn id="4350" xr3:uid="{67000D4F-79F8-4105-B582-0F3EEB2D32CB}" name="Column4341"/>
    <tableColumn id="4351" xr3:uid="{FA534979-6F6B-494F-ADE7-09B0213CECE9}" name="Column4342"/>
    <tableColumn id="4352" xr3:uid="{CEACA232-157B-46EB-94C7-B721B7AFF03B}" name="Column4343"/>
    <tableColumn id="4353" xr3:uid="{717E2CA9-8127-46FE-ACDD-8828A08024F9}" name="Column4344"/>
    <tableColumn id="4354" xr3:uid="{F76CAC78-2400-415B-AD69-1CACE15F55FA}" name="Column4345"/>
    <tableColumn id="4355" xr3:uid="{8333F575-6036-4A59-9F50-7E73C2E61065}" name="Column4346"/>
    <tableColumn id="4356" xr3:uid="{A27A9701-34A0-4A37-A176-C74506DF2FDE}" name="Column4347"/>
    <tableColumn id="4357" xr3:uid="{D6730F81-E8EE-467E-AB69-966AA8E90008}" name="Column4348"/>
    <tableColumn id="4358" xr3:uid="{D45D7E91-3460-4C67-BC0D-A5E90D6F6B5C}" name="Column4349"/>
    <tableColumn id="4359" xr3:uid="{265C6565-75A0-4585-809F-EA06C086175D}" name="Column4350"/>
    <tableColumn id="4360" xr3:uid="{CC9E3468-BD65-451F-8C51-072D1B8486AB}" name="Column4351"/>
    <tableColumn id="4361" xr3:uid="{B74208F8-0B51-4A39-91FB-4D95E6C9F729}" name="Column4352"/>
    <tableColumn id="4362" xr3:uid="{7322F55E-A101-4A74-9209-82B41E8F810F}" name="Column4353"/>
    <tableColumn id="4363" xr3:uid="{1343AC51-D039-42D3-883F-4EAD2C97379D}" name="Column4354"/>
    <tableColumn id="4364" xr3:uid="{AFF2ABD0-636A-44D2-837C-6DD649EEB36A}" name="Column4355"/>
    <tableColumn id="4365" xr3:uid="{914104F9-9AFC-44AA-BE61-368E6F52D533}" name="Column4356"/>
    <tableColumn id="4366" xr3:uid="{A46C8836-D2B1-445A-A29D-B7AF12F355E5}" name="Column4357"/>
    <tableColumn id="4367" xr3:uid="{7A8ABDDA-95F3-42C8-9CC5-107528B5FC8C}" name="Column4358"/>
    <tableColumn id="4368" xr3:uid="{75C03D15-0086-46C4-A4AC-9701F527AFAC}" name="Column4359"/>
    <tableColumn id="4369" xr3:uid="{5B682FBF-A742-43CD-9F70-1C709E1DE6CE}" name="Column4360"/>
    <tableColumn id="4370" xr3:uid="{0C430D63-C903-433D-8247-F06A6FCDE818}" name="Column4361"/>
    <tableColumn id="4371" xr3:uid="{60F4F191-34A2-42A7-A33A-5348AEFEC6A0}" name="Column4362"/>
    <tableColumn id="4372" xr3:uid="{499304DD-BFBD-4E23-8853-10B742BD302D}" name="Column4363"/>
    <tableColumn id="4373" xr3:uid="{FAA7EA19-8D06-47A1-8C30-B117E3B311DF}" name="Column4364"/>
    <tableColumn id="4374" xr3:uid="{4D2AB6B5-5E76-442A-8FA2-121E34055CFF}" name="Column4365"/>
    <tableColumn id="4375" xr3:uid="{05FB615F-76A9-4152-BAB6-E746897C96C8}" name="Column4366"/>
    <tableColumn id="4376" xr3:uid="{6711A71D-7028-4CBF-9B2A-A8EDA5579E93}" name="Column4367"/>
    <tableColumn id="4377" xr3:uid="{F59B4AAD-B038-432A-8C3E-6729281CC84B}" name="Column4368"/>
    <tableColumn id="4378" xr3:uid="{73A759FE-E9DC-4E80-920D-92B3D60E47B8}" name="Column4369"/>
    <tableColumn id="4379" xr3:uid="{C15F1665-FEC7-45AC-90BA-EDE777B3D644}" name="Column4370"/>
    <tableColumn id="4380" xr3:uid="{A7C7DB4C-3548-4D66-A35D-D741D94BB9C1}" name="Column4371"/>
    <tableColumn id="4381" xr3:uid="{F5C87E8F-96E6-428F-AE9D-E7BE4E0A939E}" name="Column4372"/>
    <tableColumn id="4382" xr3:uid="{AD56347A-06EF-46B4-9D50-B17857ED7026}" name="Column4373"/>
    <tableColumn id="4383" xr3:uid="{5DB1C41C-55BC-4833-97D5-41C35D44496D}" name="Column4374"/>
    <tableColumn id="4384" xr3:uid="{6A0A9AE9-5205-4C1B-AA65-0C8684D9AD73}" name="Column4375"/>
    <tableColumn id="4385" xr3:uid="{84760EA4-EE4A-461A-AF18-63DCE320D501}" name="Column4376"/>
    <tableColumn id="4386" xr3:uid="{3CF17642-EEBB-4105-A731-1E21C9D9DECA}" name="Column4377"/>
    <tableColumn id="4387" xr3:uid="{A3F408A0-82EB-4389-A381-92CF539721DC}" name="Column4378"/>
    <tableColumn id="4388" xr3:uid="{70D92FE3-6267-40B7-8F4F-ED1997F819D8}" name="Column4379"/>
    <tableColumn id="4389" xr3:uid="{2433B71C-A71D-4213-AF17-0B496142266A}" name="Column4380"/>
    <tableColumn id="4390" xr3:uid="{870EA305-F016-49F4-9933-D54F3805BF58}" name="Column4381"/>
    <tableColumn id="4391" xr3:uid="{9D9C8DA7-7BD7-47DE-BAE7-B811A3AF2812}" name="Column4382"/>
    <tableColumn id="4392" xr3:uid="{58A2AD0C-66F2-49A1-93F3-05093B310CE6}" name="Column4383"/>
    <tableColumn id="4393" xr3:uid="{CCC2486C-5A31-4ADE-B725-CDBDE6CF382E}" name="Column4384"/>
    <tableColumn id="4394" xr3:uid="{B7274F26-955D-49B5-A5E2-7AAC32AE949B}" name="Column4385"/>
    <tableColumn id="4395" xr3:uid="{4238DDEB-71A6-4BAC-9A21-68A1F5E326C9}" name="Column4386"/>
    <tableColumn id="4396" xr3:uid="{E6CCE9B8-A05F-4F46-B6D9-60D09F8E5A2E}" name="Column4387"/>
    <tableColumn id="4397" xr3:uid="{6CCC0832-1CCA-4474-861A-D6EC1E72B5D9}" name="Column4388"/>
    <tableColumn id="4398" xr3:uid="{D18C5B72-CCD8-4E8C-9B74-D64A688E2A80}" name="Column4389"/>
    <tableColumn id="4399" xr3:uid="{5486581F-31CB-454E-AC4F-9CC0474D7C1E}" name="Column4390"/>
    <tableColumn id="4400" xr3:uid="{4BA21E61-1E94-4BBD-B329-97709D228705}" name="Column4391"/>
    <tableColumn id="4401" xr3:uid="{919BA655-0E1D-4D8B-9643-AD4A267011E6}" name="Column4392"/>
    <tableColumn id="4402" xr3:uid="{E8190D10-D950-4C12-B23C-6033B9BB60B2}" name="Column4393"/>
    <tableColumn id="4403" xr3:uid="{EB5B086C-3FA5-483B-B1FE-94D195DB4D4C}" name="Column4394"/>
    <tableColumn id="4404" xr3:uid="{F2DC8DA7-2FBA-4F4E-AF3D-5F83EE0B0B9A}" name="Column4395"/>
    <tableColumn id="4405" xr3:uid="{8E492528-3057-4DC1-AEB3-75A063E3CF4C}" name="Column4396"/>
    <tableColumn id="4406" xr3:uid="{01EF18CF-784C-4F2A-A9D7-C0F9D17607CD}" name="Column4397"/>
    <tableColumn id="4407" xr3:uid="{AEDB32E8-3DCF-48A3-975A-D552CA9142E1}" name="Column4398"/>
    <tableColumn id="4408" xr3:uid="{C99A3F1B-A62E-4876-82A8-75808B425C6B}" name="Column4399"/>
    <tableColumn id="4409" xr3:uid="{0EDC5821-44A2-44AB-8D47-63436D001680}" name="Column4400"/>
    <tableColumn id="4410" xr3:uid="{8E090868-B124-490A-B6D3-B9BF025642E5}" name="Column4401"/>
    <tableColumn id="4411" xr3:uid="{86B0CD3B-F5D4-469D-B9CC-AEF8521DE47B}" name="Column4402"/>
    <tableColumn id="4412" xr3:uid="{57F80439-893B-486D-A612-95AD348B3588}" name="Column4403"/>
    <tableColumn id="4413" xr3:uid="{2430C8D3-7341-4EA6-9E39-AC0590206867}" name="Column4404"/>
    <tableColumn id="4414" xr3:uid="{272EC4D6-7E20-4501-A9C1-FC043197ADF0}" name="Column4405"/>
    <tableColumn id="4415" xr3:uid="{A66EED42-2E94-413A-B94D-06866A9B4120}" name="Column4406"/>
    <tableColumn id="4416" xr3:uid="{FF73122F-32B9-4602-BAD4-5A5FE35E1AAA}" name="Column4407"/>
    <tableColumn id="4417" xr3:uid="{2E7897FB-AA33-42D3-966F-11BB7E5BB880}" name="Column4408"/>
    <tableColumn id="4418" xr3:uid="{20C3A1F4-4CA1-4D12-9CB6-DD6314A25C75}" name="Column4409"/>
    <tableColumn id="4419" xr3:uid="{24FB3CAE-7113-403B-AC7A-939FF4652301}" name="Column4410"/>
    <tableColumn id="4420" xr3:uid="{6653ED52-D8AC-44CE-A583-28D3CE9467C4}" name="Column4411"/>
    <tableColumn id="4421" xr3:uid="{F1972BB9-83C3-4AF0-BC1D-4AD925C87C12}" name="Column4412"/>
    <tableColumn id="4422" xr3:uid="{C90F166A-7D4B-4CB5-83B9-1892D1F725D0}" name="Column4413"/>
    <tableColumn id="4423" xr3:uid="{584AA34A-6A68-470B-AC8E-D6F09A383474}" name="Column4414"/>
    <tableColumn id="4424" xr3:uid="{65AE3486-C9EC-4655-8E39-D1D195F6E755}" name="Column4415"/>
    <tableColumn id="4425" xr3:uid="{2F3DAAA9-D85B-44B4-AAE6-5E8FEDD3DA9F}" name="Column4416"/>
    <tableColumn id="4426" xr3:uid="{F75D69A6-18C9-492A-AA3E-4008733BDE22}" name="Column4417"/>
    <tableColumn id="4427" xr3:uid="{C9C191F5-28B0-4CAF-BC08-E3F15116F674}" name="Column4418"/>
    <tableColumn id="4428" xr3:uid="{4F2573C1-A1AF-4429-9009-2A260A604677}" name="Column4419"/>
    <tableColumn id="4429" xr3:uid="{D122DBF3-E031-405C-ACE0-C0ED92921551}" name="Column4420"/>
    <tableColumn id="4430" xr3:uid="{500B0055-3CEF-4CFB-A526-4F76BF284B48}" name="Column4421"/>
    <tableColumn id="4431" xr3:uid="{69D98042-64CE-44BF-AD04-962299215404}" name="Column4422"/>
    <tableColumn id="4432" xr3:uid="{9F8ACFE5-9A22-42C4-B0A7-92C2D48E00C5}" name="Column4423"/>
    <tableColumn id="4433" xr3:uid="{BD7B0B0C-3C2E-4C70-A8B9-06E57FE49B33}" name="Column4424"/>
    <tableColumn id="4434" xr3:uid="{3F169CA0-B00C-4BBA-AD4F-965BAF01F187}" name="Column4425"/>
    <tableColumn id="4435" xr3:uid="{5C8C1558-01C5-4951-8881-745F3D6A1EF3}" name="Column4426"/>
    <tableColumn id="4436" xr3:uid="{3987B860-02AD-4517-AEAF-3191CE93E1B4}" name="Column4427"/>
    <tableColumn id="4437" xr3:uid="{5901667A-F527-44AD-8A85-FBD7D37DD02F}" name="Column4428"/>
    <tableColumn id="4438" xr3:uid="{9F4395FE-5E50-49F3-9C2A-3B4815310FFC}" name="Column4429"/>
    <tableColumn id="4439" xr3:uid="{0D96B893-DD12-4777-88A8-D3E8827C6E36}" name="Column4430"/>
    <tableColumn id="4440" xr3:uid="{A653DC8E-F12B-403E-8E4D-64F3BEE44E0C}" name="Column4431"/>
    <tableColumn id="4441" xr3:uid="{A3718BD2-0752-482C-991D-1E463D0B8A11}" name="Column4432"/>
    <tableColumn id="4442" xr3:uid="{692B8937-0B23-41D1-BC8A-286F0A03E6E5}" name="Column4433"/>
    <tableColumn id="4443" xr3:uid="{CA160384-4B8D-45A8-9F89-0874B7DFB859}" name="Column4434"/>
    <tableColumn id="4444" xr3:uid="{1D73B201-86A8-490A-8F6F-83B4F1C4161A}" name="Column4435"/>
    <tableColumn id="4445" xr3:uid="{02441AF6-8F15-4B0B-9419-8AA828E8B306}" name="Column4436"/>
    <tableColumn id="4446" xr3:uid="{FF9B162F-14B8-406D-828A-97249CAEAE0F}" name="Column4437"/>
    <tableColumn id="4447" xr3:uid="{56D34C48-59AA-4CD7-AD9C-85DCD76F52E4}" name="Column4438"/>
    <tableColumn id="4448" xr3:uid="{E8C7CEF9-018A-4518-8CFC-D5B77CA13DB8}" name="Column4439"/>
    <tableColumn id="4449" xr3:uid="{9F0ED6E3-C1A8-4114-85DB-698C80C3EAB4}" name="Column4440"/>
    <tableColumn id="4450" xr3:uid="{8C8BCCCA-33AC-4922-8C84-EBD4461F8C16}" name="Column4441"/>
    <tableColumn id="4451" xr3:uid="{73F56794-D886-4FAD-AD80-C26E025DCCBA}" name="Column4442"/>
    <tableColumn id="4452" xr3:uid="{41ABE0BC-3807-496E-866B-7F37C5073B73}" name="Column4443"/>
    <tableColumn id="4453" xr3:uid="{6FAA154D-5EC1-422B-BB43-C004FCADE820}" name="Column4444"/>
    <tableColumn id="4454" xr3:uid="{27DE778E-F0CE-49F1-9C58-84916FE5D744}" name="Column4445"/>
    <tableColumn id="4455" xr3:uid="{77CC902B-1377-45FE-847E-0870B7BFFA33}" name="Column4446"/>
    <tableColumn id="4456" xr3:uid="{A1ED4ABA-ECE9-4309-B5FA-0E85678E884C}" name="Column4447"/>
    <tableColumn id="4457" xr3:uid="{59641D08-4E8A-4FD2-9A95-150A9428821E}" name="Column4448"/>
    <tableColumn id="4458" xr3:uid="{4BDAB20E-922F-46C3-B252-F2EAB74DAD32}" name="Column4449"/>
    <tableColumn id="4459" xr3:uid="{9D514314-492A-4971-9164-07DA30DE8578}" name="Column4450"/>
    <tableColumn id="4460" xr3:uid="{E44E59F9-D7C4-4F29-8E9E-FEA93EACF51D}" name="Column4451"/>
    <tableColumn id="4461" xr3:uid="{C18583DB-F5C6-48AC-9784-FB20EE704F94}" name="Column4452"/>
    <tableColumn id="4462" xr3:uid="{9BF0F7D9-F633-4825-A244-0F8BC8623D98}" name="Column4453"/>
    <tableColumn id="4463" xr3:uid="{11E2424D-0976-426E-A37E-759D61873315}" name="Column4454"/>
    <tableColumn id="4464" xr3:uid="{6286114B-D6D0-45E5-83D5-6CA29609C3AF}" name="Column4455"/>
    <tableColumn id="4465" xr3:uid="{31CE1E25-F07C-4758-91DD-89BBD0CFA2A2}" name="Column4456"/>
    <tableColumn id="4466" xr3:uid="{B0D51E03-7A14-4743-9475-E29276684071}" name="Column4457"/>
    <tableColumn id="4467" xr3:uid="{00298F90-8C93-4417-811B-50FAE0474A6F}" name="Column4458"/>
    <tableColumn id="4468" xr3:uid="{2B005857-3121-4AD6-ADEC-92B13A365B80}" name="Column4459"/>
    <tableColumn id="4469" xr3:uid="{8EC746DD-3648-4E88-A317-37E033810A7D}" name="Column4460"/>
    <tableColumn id="4470" xr3:uid="{F7AB9512-64A8-43AD-90FC-51DE88759A33}" name="Column4461"/>
    <tableColumn id="4471" xr3:uid="{46A655A0-EE6F-4C8C-AAE9-CEE3D743E67B}" name="Column4462"/>
    <tableColumn id="4472" xr3:uid="{C48C46B3-5600-4312-B6AE-7655A52173AB}" name="Column4463"/>
    <tableColumn id="4473" xr3:uid="{693DF3A3-BE6E-4894-975F-3CB406CD7335}" name="Column4464"/>
    <tableColumn id="4474" xr3:uid="{391EBEA3-362D-49A7-A840-34753774E730}" name="Column4465"/>
    <tableColumn id="4475" xr3:uid="{AB2EB09C-0E04-401E-A6ED-60F5BD9B3937}" name="Column4466"/>
    <tableColumn id="4476" xr3:uid="{53A790CD-05EE-450E-9237-1CA789B928C7}" name="Column4467"/>
    <tableColumn id="4477" xr3:uid="{4E84BD40-D419-4730-833E-33BC755297B8}" name="Column4468"/>
    <tableColumn id="4478" xr3:uid="{F6EA7760-2209-49EC-BF8D-DCCE0D4AFDF4}" name="Column4469"/>
    <tableColumn id="4479" xr3:uid="{4CB50CC1-9B18-4872-A1AF-48A9ABAF0004}" name="Column4470"/>
    <tableColumn id="4480" xr3:uid="{328B9F24-2077-4026-869A-B60A7A84ECE1}" name="Column4471"/>
    <tableColumn id="4481" xr3:uid="{CC0DF023-55DE-41B6-82B6-9550439CB737}" name="Column4472"/>
    <tableColumn id="4482" xr3:uid="{EA3E7765-7CD3-47DA-A829-69EAF58E4A7F}" name="Column4473"/>
    <tableColumn id="4483" xr3:uid="{5F498E1A-5176-4603-94DE-68CF3123F23E}" name="Column4474"/>
    <tableColumn id="4484" xr3:uid="{AB0FCAE4-07CA-421F-B80E-E9DEB5300D4A}" name="Column4475"/>
    <tableColumn id="4485" xr3:uid="{B05A73E4-9105-4C64-9264-88E0BA369BD3}" name="Column4476"/>
    <tableColumn id="4486" xr3:uid="{6C34F1C7-AC4F-4533-9CDA-4957EE0DE7A5}" name="Column4477"/>
    <tableColumn id="4487" xr3:uid="{E42D263A-892E-4831-ADA9-A46C649C6FFE}" name="Column4478"/>
    <tableColumn id="4488" xr3:uid="{21183FC9-3B94-4A8A-B9E9-D83EBF2D92B1}" name="Column4479"/>
    <tableColumn id="4489" xr3:uid="{64E4CFF7-19BD-4204-B973-BDDD0D0BE9C5}" name="Column4480"/>
    <tableColumn id="4490" xr3:uid="{73AA4E55-0CBE-4744-A05D-C41B91461C2F}" name="Column4481"/>
    <tableColumn id="4491" xr3:uid="{69F840BB-8839-4C75-817A-C0744F37E338}" name="Column4482"/>
    <tableColumn id="4492" xr3:uid="{D7E37D50-57DB-489D-9608-86D8BD7CB335}" name="Column4483"/>
    <tableColumn id="4493" xr3:uid="{CD2AA32E-BB10-43F8-8EA4-CDE4C4BE2F78}" name="Column4484"/>
    <tableColumn id="4494" xr3:uid="{5189EA57-B01D-4947-B6A0-C9CABE3BF794}" name="Column4485"/>
    <tableColumn id="4495" xr3:uid="{7BEE559E-AFE2-40F4-BB94-71E90ED1C366}" name="Column4486"/>
    <tableColumn id="4496" xr3:uid="{BA96FD40-14FB-4B5A-9CED-F6FA2D9B2444}" name="Column4487"/>
    <tableColumn id="4497" xr3:uid="{69D157BF-7AF4-4283-B2A7-9E11131C968C}" name="Column4488"/>
    <tableColumn id="4498" xr3:uid="{0BB5E62A-4FCB-4FD3-89E7-9AA7CBFD992F}" name="Column4489"/>
    <tableColumn id="4499" xr3:uid="{6066F92E-3CBB-42E1-8993-52B697C8AD16}" name="Column4490"/>
    <tableColumn id="4500" xr3:uid="{EBB29537-BD5E-4250-B1D4-9AA2D58FEE96}" name="Column4491"/>
    <tableColumn id="4501" xr3:uid="{0E8E5BF3-23E5-4495-8BD1-B0FB7DD8BFCD}" name="Column4492"/>
    <tableColumn id="4502" xr3:uid="{BA86C31E-5F55-4A42-B9E3-65D88DB6FE8A}" name="Column4493"/>
    <tableColumn id="4503" xr3:uid="{9B09C09A-B6ED-4D64-8F02-F929D23EC567}" name="Column4494"/>
    <tableColumn id="4504" xr3:uid="{387803FD-284B-476D-A948-E525B3029BC4}" name="Column4495"/>
    <tableColumn id="4505" xr3:uid="{20014BE7-B978-4CBB-97B0-588B91659190}" name="Column4496"/>
    <tableColumn id="4506" xr3:uid="{A42BD9CE-93D2-4365-8132-9DF3B1529680}" name="Column4497"/>
    <tableColumn id="4507" xr3:uid="{56105347-E9D9-4DF7-A7A2-631DD273BA52}" name="Column4498"/>
    <tableColumn id="4508" xr3:uid="{30CB0967-8E9A-4DEF-8227-F2CBE5D9E338}" name="Column4499"/>
    <tableColumn id="4509" xr3:uid="{83A04C2A-A188-4FAD-8617-0641DFBAD708}" name="Column4500"/>
    <tableColumn id="4510" xr3:uid="{C434DAF5-C07C-4C08-B63D-0955C92CAFE6}" name="Column4501"/>
    <tableColumn id="4511" xr3:uid="{260CD1CC-CD13-44B9-B658-68870DCCC159}" name="Column4502"/>
    <tableColumn id="4512" xr3:uid="{720874F4-A6B9-4660-82EC-47463613D55B}" name="Column4503"/>
    <tableColumn id="4513" xr3:uid="{4AE614BF-08B0-43F4-8CE1-700645E6F0F0}" name="Column4504"/>
    <tableColumn id="4514" xr3:uid="{0BA7A6CD-55ED-4BB8-A76E-41D379943E4D}" name="Column4505"/>
    <tableColumn id="4515" xr3:uid="{ADBEFF07-181C-4EE6-92DA-E41EC172D5F9}" name="Column4506"/>
    <tableColumn id="4516" xr3:uid="{2F3B9AD3-3396-422C-B5D2-49666BFDC044}" name="Column4507"/>
    <tableColumn id="4517" xr3:uid="{9CC9D228-079F-45CA-B066-FB0C9CF15AF4}" name="Column4508"/>
    <tableColumn id="4518" xr3:uid="{BAC99EAB-7DA0-4DF4-B5E6-1F5EA9DFD596}" name="Column4509"/>
    <tableColumn id="4519" xr3:uid="{29FA3CC7-FD75-4CD7-8706-DB829B09BB6B}" name="Column4510"/>
    <tableColumn id="4520" xr3:uid="{E8804057-C0D5-4E60-A926-0BDE4C9AA9A1}" name="Column4511"/>
    <tableColumn id="4521" xr3:uid="{0B498E0C-B53D-4E7D-8B2A-F578C9122CE2}" name="Column4512"/>
    <tableColumn id="4522" xr3:uid="{85DD763B-5EEB-457A-A78B-35D645D9D144}" name="Column4513"/>
    <tableColumn id="4523" xr3:uid="{25E5264B-6401-4F8F-8324-38D17FEEDC82}" name="Column4514"/>
    <tableColumn id="4524" xr3:uid="{EBB38F15-2A91-4039-8CFD-E33D9F705795}" name="Column4515"/>
    <tableColumn id="4525" xr3:uid="{0A4CC591-46BE-488A-AA8C-63C6C3F02913}" name="Column4516"/>
    <tableColumn id="4526" xr3:uid="{BF5E0BEA-99AB-4EC3-875A-135BF78C9DD8}" name="Column4517"/>
    <tableColumn id="4527" xr3:uid="{1CB0135B-EEBF-4A51-B377-CCCC87A80276}" name="Column4518"/>
    <tableColumn id="4528" xr3:uid="{2FB34F18-BE2A-4253-A969-07FD5AEAA881}" name="Column4519"/>
    <tableColumn id="4529" xr3:uid="{37B7EC62-592F-4BD3-8392-1DCA16F204C2}" name="Column4520"/>
    <tableColumn id="4530" xr3:uid="{4D7F6A0D-1F86-4739-A937-689602253DFD}" name="Column4521"/>
    <tableColumn id="4531" xr3:uid="{977BA19D-7A8C-4661-BE38-BC23D53E4B8D}" name="Column4522"/>
    <tableColumn id="4532" xr3:uid="{1D032A53-23AA-4F82-8907-CF9F56DAD87C}" name="Column4523"/>
    <tableColumn id="4533" xr3:uid="{783405AA-5129-4B39-A8F5-302DFA4A1D02}" name="Column4524"/>
    <tableColumn id="4534" xr3:uid="{F783555F-4919-4C41-A887-47E3E80BB439}" name="Column4525"/>
    <tableColumn id="4535" xr3:uid="{BCA4B42D-90A6-4854-B448-6E5BAE478ABB}" name="Column4526"/>
    <tableColumn id="4536" xr3:uid="{2DBBEB3E-66B8-4B6A-B412-D81A61008454}" name="Column4527"/>
    <tableColumn id="4537" xr3:uid="{D1B76E1B-B776-4EA7-98DC-D64B4DA5477D}" name="Column4528"/>
    <tableColumn id="4538" xr3:uid="{58CF3CF8-ACFA-474E-9704-B4DC76D5758D}" name="Column4529"/>
    <tableColumn id="4539" xr3:uid="{07C5B81F-99DC-4C4A-95DE-8EEF4E50A901}" name="Column4530"/>
    <tableColumn id="4540" xr3:uid="{C2A02E2A-5BD0-44DB-B344-D7B6D22586C4}" name="Column4531"/>
    <tableColumn id="4541" xr3:uid="{6EE6AA32-5E33-4AB0-9166-B8BFF8696038}" name="Column4532"/>
    <tableColumn id="4542" xr3:uid="{DC41DE6F-7BEF-42BF-8399-E6A5DFF83AB8}" name="Column4533"/>
    <tableColumn id="4543" xr3:uid="{D8831393-E562-44AE-BBFA-C9B7F2E0BE6D}" name="Column4534"/>
    <tableColumn id="4544" xr3:uid="{072FA181-2999-4FF6-80E4-8FF22E6869CF}" name="Column4535"/>
    <tableColumn id="4545" xr3:uid="{6E25434A-1BA4-4B49-8435-15F4DB3091E8}" name="Column4536"/>
    <tableColumn id="4546" xr3:uid="{0BBF8440-493E-4243-B188-BEA6B82876CE}" name="Column4537"/>
    <tableColumn id="4547" xr3:uid="{CB4B0E91-616D-440F-A634-1AB8F949EE68}" name="Column4538"/>
    <tableColumn id="4548" xr3:uid="{3709688D-24F5-4C57-BBD5-E6A79FD26C3D}" name="Column4539"/>
    <tableColumn id="4549" xr3:uid="{D29CB0DF-FA6C-45C6-8CFA-7DE4CBEB9F61}" name="Column4540"/>
    <tableColumn id="4550" xr3:uid="{A30E45DF-0ECD-4532-92B5-0090A81C3A66}" name="Column4541"/>
    <tableColumn id="4551" xr3:uid="{2E594716-5731-4F81-92E7-4635C65C0A39}" name="Column4542"/>
    <tableColumn id="4552" xr3:uid="{6B04FB2B-FE05-4D18-952D-D0533479F65E}" name="Column4543"/>
    <tableColumn id="4553" xr3:uid="{7D4FDCD4-7F6F-478C-BA9C-CB6DCF329989}" name="Column4544"/>
    <tableColumn id="4554" xr3:uid="{3380F31E-EF2B-47E4-9338-99C6AE54D5A5}" name="Column4545"/>
    <tableColumn id="4555" xr3:uid="{FB0CAD29-A7AB-4A38-9975-F292AB7506B1}" name="Column4546"/>
    <tableColumn id="4556" xr3:uid="{B1589C08-2F72-44A7-A603-77A501B6B1BA}" name="Column4547"/>
    <tableColumn id="4557" xr3:uid="{44D36FD6-28DF-43AF-ADA5-064AA0AC22C6}" name="Column4548"/>
    <tableColumn id="4558" xr3:uid="{AB56F3A8-0133-41EC-9E86-5C9300A18971}" name="Column4549"/>
    <tableColumn id="4559" xr3:uid="{E66F2901-5D34-408B-8785-C194AB3CB80C}" name="Column4550"/>
    <tableColumn id="4560" xr3:uid="{9A6CE0F3-ECC4-430F-97E6-F4C5542A0110}" name="Column4551"/>
    <tableColumn id="4561" xr3:uid="{15BA0D54-5921-413B-9F04-31EB1E4E7811}" name="Column4552"/>
    <tableColumn id="4562" xr3:uid="{13CABC2C-A881-4627-BFBA-E6021E71048A}" name="Column4553"/>
    <tableColumn id="4563" xr3:uid="{981F8DA0-016B-4063-BD56-AB1B4CF035E1}" name="Column4554"/>
    <tableColumn id="4564" xr3:uid="{AB904D7C-7E9D-46D8-A955-1DA698612952}" name="Column4555"/>
    <tableColumn id="4565" xr3:uid="{98EF6990-2FE5-4CBD-A423-268E27D75249}" name="Column4556"/>
    <tableColumn id="4566" xr3:uid="{5E119414-5CDA-4946-A826-8E79E6E1AF6D}" name="Column4557"/>
    <tableColumn id="4567" xr3:uid="{A8F4B2B0-F685-449B-AC2E-8FF31BC0C225}" name="Column4558"/>
    <tableColumn id="4568" xr3:uid="{151FCC7F-7593-49CF-B57F-0890F967B429}" name="Column4559"/>
    <tableColumn id="4569" xr3:uid="{ADE26119-CC71-47EC-B71F-D6954C5EE2F6}" name="Column4560"/>
    <tableColumn id="4570" xr3:uid="{E5E82030-AAB4-4267-B935-863B9495B39B}" name="Column4561"/>
    <tableColumn id="4571" xr3:uid="{1DA49871-A16B-4ECC-9280-383D4412998B}" name="Column4562"/>
    <tableColumn id="4572" xr3:uid="{D9856790-2FFA-42A1-9E26-3DBF23D0F0CF}" name="Column4563"/>
    <tableColumn id="4573" xr3:uid="{4CC7C409-B88E-470D-B265-960F9C97D450}" name="Column4564"/>
    <tableColumn id="4574" xr3:uid="{984CB9CC-FE7C-432B-9DB2-C368CAEF809D}" name="Column4565"/>
    <tableColumn id="4575" xr3:uid="{42BD7988-605C-47AF-BE46-BAE7F52EE465}" name="Column4566"/>
    <tableColumn id="4576" xr3:uid="{03478F2F-B77A-4F5F-854F-6A6055805FD4}" name="Column4567"/>
    <tableColumn id="4577" xr3:uid="{3C65A6CB-1467-4F61-BA9F-32850CB36F9B}" name="Column4568"/>
    <tableColumn id="4578" xr3:uid="{AA436ACB-CCC7-4D55-BC34-918D47967EBC}" name="Column4569"/>
    <tableColumn id="4579" xr3:uid="{89789AD2-7129-4463-9168-D400F22EE5CC}" name="Column4570"/>
    <tableColumn id="4580" xr3:uid="{DE6770FA-03CC-4CF0-9519-52C7DEEF81FA}" name="Column4571"/>
    <tableColumn id="4581" xr3:uid="{5BB78F39-DE93-4522-9E13-1FAC0B0B014D}" name="Column4572"/>
    <tableColumn id="4582" xr3:uid="{CAE6D1D8-7717-428C-B2CD-07B818C6CFBE}" name="Column4573"/>
    <tableColumn id="4583" xr3:uid="{1D23C8EC-812A-4FDC-99F8-3CE9982B3859}" name="Column4574"/>
    <tableColumn id="4584" xr3:uid="{D39E8730-AECD-4D57-B11B-F9A2E9436F56}" name="Column4575"/>
    <tableColumn id="4585" xr3:uid="{02C19193-9B78-4D1E-B284-B2957ECE9F6E}" name="Column4576"/>
    <tableColumn id="4586" xr3:uid="{6C3515C4-F761-428E-A401-1C57370D5229}" name="Column4577"/>
    <tableColumn id="4587" xr3:uid="{3A3D7085-3B8A-4620-9F22-2C8FC5A54655}" name="Column4578"/>
    <tableColumn id="4588" xr3:uid="{3B0695D0-CD8F-4885-9B0D-0944A926E235}" name="Column4579"/>
    <tableColumn id="4589" xr3:uid="{B2B56D01-6163-4BC8-86E0-84C98FEFA0B3}" name="Column4580"/>
    <tableColumn id="4590" xr3:uid="{0E782B68-7ABA-4268-89C6-A7BE9979D735}" name="Column4581"/>
    <tableColumn id="4591" xr3:uid="{E130649E-73A2-4962-8EA0-74FFA5317982}" name="Column4582"/>
    <tableColumn id="4592" xr3:uid="{7117AD51-87D4-479B-AAC5-8524194165A6}" name="Column4583"/>
    <tableColumn id="4593" xr3:uid="{33699AAF-AB94-4E3D-873E-257723771225}" name="Column4584"/>
    <tableColumn id="4594" xr3:uid="{B73349E6-0654-452F-A0E9-66AB908B8D6A}" name="Column4585"/>
    <tableColumn id="4595" xr3:uid="{0610849D-AEED-4CA0-82CC-4449B1CFAB2F}" name="Column4586"/>
    <tableColumn id="4596" xr3:uid="{9B5E318E-0268-4E47-A3F8-8B8A618A7EFB}" name="Column4587"/>
    <tableColumn id="4597" xr3:uid="{32E04AA9-9D5F-4C5A-B2F0-4E33FF644FE3}" name="Column4588"/>
    <tableColumn id="4598" xr3:uid="{C9099CA6-8F81-47AD-84F4-86E1F088AA51}" name="Column4589"/>
    <tableColumn id="4599" xr3:uid="{F58B8F62-708E-41F5-B4F1-EF002F1A70BE}" name="Column4590"/>
    <tableColumn id="4600" xr3:uid="{B9E48562-5B38-4B28-AAE4-2CE7BFEED766}" name="Column4591"/>
    <tableColumn id="4601" xr3:uid="{E9DAC572-44B0-4174-80E9-EBBE5C12E3F2}" name="Column4592"/>
    <tableColumn id="4602" xr3:uid="{A269D11D-1CBF-4011-907D-D137B3A0AFA3}" name="Column4593"/>
    <tableColumn id="4603" xr3:uid="{C3DCE6AB-1900-4513-B462-A7D36529BE84}" name="Column4594"/>
    <tableColumn id="4604" xr3:uid="{1FE548A7-E505-40C4-8CED-0CF2EC9DD5B0}" name="Column4595"/>
    <tableColumn id="4605" xr3:uid="{F6B24552-7E66-475C-B5B2-D6BED9F82647}" name="Column4596"/>
    <tableColumn id="4606" xr3:uid="{AAB6CDD6-2F84-4962-81F0-5588BFC0E8FE}" name="Column4597"/>
    <tableColumn id="4607" xr3:uid="{170B2095-A988-418D-986A-ECCA0BB17ED0}" name="Column4598"/>
    <tableColumn id="4608" xr3:uid="{0025D788-57D0-4383-88C2-D23BE043D146}" name="Column4599"/>
    <tableColumn id="4609" xr3:uid="{02651E1C-E1B1-43F2-B3AE-41AE5A6C8696}" name="Column4600"/>
    <tableColumn id="4610" xr3:uid="{D4E2F824-67E2-41D9-81CC-ACE68E31ECA3}" name="Column4601"/>
    <tableColumn id="4611" xr3:uid="{6693F444-26D5-4DC2-84C8-87B4B4D2862E}" name="Column4602"/>
    <tableColumn id="4612" xr3:uid="{0ABAB4C2-8D63-4647-AD01-C784BBE1A5DE}" name="Column4603"/>
    <tableColumn id="4613" xr3:uid="{F7D5C4E3-2074-4E37-AC21-56D2338F0103}" name="Column4604"/>
    <tableColumn id="4614" xr3:uid="{0096023A-E0A8-471C-A7E3-918792FCA421}" name="Column4605"/>
    <tableColumn id="4615" xr3:uid="{0163EFF0-A269-4D4D-9177-E43BA67D9100}" name="Column4606"/>
    <tableColumn id="4616" xr3:uid="{878900F6-8A6E-416D-9EBB-963BFF892994}" name="Column4607"/>
    <tableColumn id="4617" xr3:uid="{AD7DCB9A-EE49-40B3-AD86-4AB14B77E153}" name="Column4608"/>
    <tableColumn id="4618" xr3:uid="{E667A917-AE56-49E4-BF90-AA3D0CB9E861}" name="Column4609"/>
    <tableColumn id="4619" xr3:uid="{25940DD5-2D43-4BD6-BDCC-80B3ECCC09BB}" name="Column4610"/>
    <tableColumn id="4620" xr3:uid="{F30E9E68-378D-4431-8213-5CFB0ACD1B1A}" name="Column4611"/>
    <tableColumn id="4621" xr3:uid="{A36C55B3-5EF2-4A8A-8EF6-7EA6EE93495C}" name="Column4612"/>
    <tableColumn id="4622" xr3:uid="{7107714F-840A-4702-A209-F2980A34D506}" name="Column4613"/>
    <tableColumn id="4623" xr3:uid="{32A04C22-B4D4-42E0-B898-0DD2BF0756FC}" name="Column4614"/>
    <tableColumn id="4624" xr3:uid="{7B57A582-F300-4B25-9D6A-D280BFEBA737}" name="Column4615"/>
    <tableColumn id="4625" xr3:uid="{3F73EFC1-977D-48B9-82B1-6A1D4CFA363F}" name="Column4616"/>
    <tableColumn id="4626" xr3:uid="{96B5A39F-87D0-4986-87E3-10B992028E01}" name="Column4617"/>
    <tableColumn id="4627" xr3:uid="{AD7B4A48-6E74-4BDC-9CCB-EFEE9C830582}" name="Column4618"/>
    <tableColumn id="4628" xr3:uid="{6A13C945-46DB-4F71-BBA9-8FB16A3847ED}" name="Column4619"/>
    <tableColumn id="4629" xr3:uid="{C0807EE8-8C8D-430D-926D-F65D67574C54}" name="Column4620"/>
    <tableColumn id="4630" xr3:uid="{7CF6FEA4-E31B-4F3E-A5BF-7F87232297F3}" name="Column4621"/>
    <tableColumn id="4631" xr3:uid="{25BA6D23-82A6-414A-A1A2-58B95DA426A1}" name="Column4622"/>
    <tableColumn id="4632" xr3:uid="{6821C8C4-4BEE-4612-92C1-5E8D3954C75A}" name="Column4623"/>
    <tableColumn id="4633" xr3:uid="{15FA3851-3927-4D58-9480-EF29B576CE1B}" name="Column4624"/>
    <tableColumn id="4634" xr3:uid="{E2442E88-C10B-41C3-B3B3-4F7497A2332C}" name="Column4625"/>
    <tableColumn id="4635" xr3:uid="{557F39DC-529D-4B66-A071-B4E27F4097C2}" name="Column4626"/>
    <tableColumn id="4636" xr3:uid="{1CB2FC32-3644-4BBE-8619-19EEFA96C20B}" name="Column4627"/>
    <tableColumn id="4637" xr3:uid="{8F8E98E1-C637-415D-B546-25C9049F0785}" name="Column4628"/>
    <tableColumn id="4638" xr3:uid="{64BC4FCC-6100-4431-A9CA-BA220A950A9C}" name="Column4629"/>
    <tableColumn id="4639" xr3:uid="{7079378A-C3A7-473F-8275-53CD0B66AC89}" name="Column4630"/>
    <tableColumn id="4640" xr3:uid="{173CD56F-175F-44FC-A0A9-B9CBE9CD4A1A}" name="Column4631"/>
    <tableColumn id="4641" xr3:uid="{78019E2C-61E5-43B5-89FA-636021C3DCD3}" name="Column4632"/>
    <tableColumn id="4642" xr3:uid="{692AF759-D79E-4AA4-9CEC-880C703A7903}" name="Column4633"/>
    <tableColumn id="4643" xr3:uid="{4027C88F-F155-401D-A0D9-662BBD48F544}" name="Column4634"/>
    <tableColumn id="4644" xr3:uid="{F83DBF3D-4837-47F4-A837-8BD46BD57B4F}" name="Column4635"/>
    <tableColumn id="4645" xr3:uid="{CE67A42F-ED1A-4977-838C-42866B1828BC}" name="Column4636"/>
    <tableColumn id="4646" xr3:uid="{8CAC6DD1-5D3F-4C4F-8925-3459A08506C7}" name="Column4637"/>
    <tableColumn id="4647" xr3:uid="{155F2375-2A4E-4CB6-B0A0-B1ABA0A73A1F}" name="Column4638"/>
    <tableColumn id="4648" xr3:uid="{AB58577D-BB16-4BB3-8571-7087C05D3BFF}" name="Column4639"/>
    <tableColumn id="4649" xr3:uid="{BB47FC17-F7FC-4276-AF82-445E29FB313D}" name="Column4640"/>
    <tableColumn id="4650" xr3:uid="{A450CF1E-9B18-4CF1-BC19-8E6EB5B6C4BC}" name="Column4641"/>
    <tableColumn id="4651" xr3:uid="{9C92CC7B-FB9E-407D-8218-1170BB43D514}" name="Column4642"/>
    <tableColumn id="4652" xr3:uid="{A52FCF82-C77B-402D-918F-B17190C0956D}" name="Column4643"/>
    <tableColumn id="4653" xr3:uid="{479E02AB-CB12-4C61-A38B-45B781A337DB}" name="Column4644"/>
    <tableColumn id="4654" xr3:uid="{0B359A81-54F2-454D-B723-93C45B99EF20}" name="Column4645"/>
    <tableColumn id="4655" xr3:uid="{3D229B43-32AA-4FBB-A14A-EB71151686EB}" name="Column4646"/>
    <tableColumn id="4656" xr3:uid="{0DDEBE8A-C658-4C68-8141-C08A7542FCE3}" name="Column4647"/>
    <tableColumn id="4657" xr3:uid="{AF4F3199-D550-435B-A62C-A99379CB1D50}" name="Column4648"/>
    <tableColumn id="4658" xr3:uid="{D4740ACB-19D4-4281-A22A-9E6AF47D2AD2}" name="Column4649"/>
    <tableColumn id="4659" xr3:uid="{97CE5319-0263-4E97-B7CF-7D52FC3439D2}" name="Column4650"/>
    <tableColumn id="4660" xr3:uid="{E5D21CF7-649D-4689-8231-6B8985FEA0D4}" name="Column4651"/>
    <tableColumn id="4661" xr3:uid="{32AE1A58-71EC-4748-8A0A-0ACBBC1FA256}" name="Column4652"/>
    <tableColumn id="4662" xr3:uid="{B88AF216-0C6F-4367-A932-FE95081B0BE9}" name="Column4653"/>
    <tableColumn id="4663" xr3:uid="{F916A8DA-7053-4A84-ABA7-960D52FCA368}" name="Column4654"/>
    <tableColumn id="4664" xr3:uid="{E625BDA6-358F-4BED-A1AC-862F55A53E13}" name="Column4655"/>
    <tableColumn id="4665" xr3:uid="{443872A5-34E3-4F5E-A995-587A6CA35D8C}" name="Column4656"/>
    <tableColumn id="4666" xr3:uid="{B54994AD-E51C-493B-B851-21400CC3B74A}" name="Column4657"/>
    <tableColumn id="4667" xr3:uid="{219DAAE7-E934-40E2-B4FF-8B387C29428A}" name="Column4658"/>
    <tableColumn id="4668" xr3:uid="{52A81022-00DF-4DE4-8433-8316642CF787}" name="Column4659"/>
    <tableColumn id="4669" xr3:uid="{5F181A65-EB58-4C78-BEE7-909A348BEED6}" name="Column4660"/>
    <tableColumn id="4670" xr3:uid="{1B432CF8-1BAF-47E3-9B9E-22BB76825BA1}" name="Column4661"/>
    <tableColumn id="4671" xr3:uid="{5669784E-A760-4D86-853D-72363498EC29}" name="Column4662"/>
    <tableColumn id="4672" xr3:uid="{E1382260-A63C-43C6-8E85-DBF2C29FD161}" name="Column4663"/>
    <tableColumn id="4673" xr3:uid="{91FF08D8-F279-4FA2-B065-6D35EEF90CE7}" name="Column4664"/>
    <tableColumn id="4674" xr3:uid="{FBCFA25B-C5E4-497C-B145-CBB30A57C32A}" name="Column4665"/>
    <tableColumn id="4675" xr3:uid="{E8CC8E24-B565-4651-BE8E-BADC3AAD2FC0}" name="Column4666"/>
    <tableColumn id="4676" xr3:uid="{81FA76D6-D2DE-463C-81F1-EB8F90E5F68B}" name="Column4667"/>
    <tableColumn id="4677" xr3:uid="{02F1DFF8-09C7-4807-93E6-93429F285A5B}" name="Column4668"/>
    <tableColumn id="4678" xr3:uid="{89F816F3-2AC3-4460-BE0D-094B4D5AF5E4}" name="Column4669"/>
    <tableColumn id="4679" xr3:uid="{CB1375E3-4B2F-47B7-9342-6F733F9947CA}" name="Column4670"/>
    <tableColumn id="4680" xr3:uid="{6D1E43D4-112C-4578-998B-1893850623DE}" name="Column4671"/>
    <tableColumn id="4681" xr3:uid="{194D358F-5383-4322-8778-C2270ED456A7}" name="Column4672"/>
    <tableColumn id="4682" xr3:uid="{B01F313A-F624-4327-8A31-B2FD42BDD93C}" name="Column4673"/>
    <tableColumn id="4683" xr3:uid="{52F0E8B7-80D1-4024-A2F3-916220C7F927}" name="Column4674"/>
    <tableColumn id="4684" xr3:uid="{43717F3E-26CC-404C-9749-6052BC8EE837}" name="Column4675"/>
    <tableColumn id="4685" xr3:uid="{AF58EEEE-0816-415D-A3E0-AEA0796A4788}" name="Column4676"/>
    <tableColumn id="4686" xr3:uid="{F5016D40-C533-4C67-BFE8-D73BFFF6B3B6}" name="Column4677"/>
    <tableColumn id="4687" xr3:uid="{0C272370-C3E4-4A63-BA43-EB1DC491D548}" name="Column4678"/>
    <tableColumn id="4688" xr3:uid="{0317E639-5F3E-4A4D-AFE4-F4FB9D08F1B7}" name="Column4679"/>
    <tableColumn id="4689" xr3:uid="{5316A85D-8BF3-4AE4-B976-020C2DC90F9F}" name="Column4680"/>
    <tableColumn id="4690" xr3:uid="{59A4676B-9743-4432-B356-E5A1F109BEC1}" name="Column4681"/>
    <tableColumn id="4691" xr3:uid="{3B0CA8B5-7DEB-48AD-B3E8-62BBCCE31483}" name="Column4682"/>
    <tableColumn id="4692" xr3:uid="{FB74B350-E9C3-401F-9952-984746FC0174}" name="Column4683"/>
    <tableColumn id="4693" xr3:uid="{7A2ACADF-18B0-4E3B-AC1B-2B2218F87B25}" name="Column4684"/>
    <tableColumn id="4694" xr3:uid="{B113AFD3-65B5-41A7-AD18-F3ABB853B365}" name="Column4685"/>
    <tableColumn id="4695" xr3:uid="{A13A037B-5B0E-48C7-B668-AD9F441592AB}" name="Column4686"/>
    <tableColumn id="4696" xr3:uid="{69C06947-7E0C-414C-BBED-56141967B243}" name="Column4687"/>
    <tableColumn id="4697" xr3:uid="{80763B35-84FF-4AD4-B996-049A870A6327}" name="Column4688"/>
    <tableColumn id="4698" xr3:uid="{E69EB777-B025-44EE-B075-17AC17F0320F}" name="Column4689"/>
    <tableColumn id="4699" xr3:uid="{8869CDBE-497C-4782-B0E7-2DC2A196BD1A}" name="Column4690"/>
    <tableColumn id="4700" xr3:uid="{3525E092-44C1-4C30-ACB2-5BCE30AB4D7F}" name="Column4691"/>
    <tableColumn id="4701" xr3:uid="{3430659B-F74D-48FC-A74C-78560EAC5BEF}" name="Column4692"/>
    <tableColumn id="4702" xr3:uid="{57EAF4A3-4E63-456B-81D6-ECF740182B0E}" name="Column4693"/>
    <tableColumn id="4703" xr3:uid="{37DD6457-3380-44C5-B333-1F88614CCB9F}" name="Column4694"/>
    <tableColumn id="4704" xr3:uid="{40EA953A-3EB1-4205-992E-155742692F0F}" name="Column4695"/>
    <tableColumn id="4705" xr3:uid="{258B73DB-8F14-4191-A148-2C4CA8C43DF0}" name="Column4696"/>
    <tableColumn id="4706" xr3:uid="{47693984-E4D3-4FA5-B903-9D0B35A0CFE3}" name="Column4697"/>
    <tableColumn id="4707" xr3:uid="{0139ECE5-6A2D-4E40-9CB8-8AEEE61C268E}" name="Column4698"/>
    <tableColumn id="4708" xr3:uid="{4025BDEF-F399-401F-BF0B-56E7D3C57826}" name="Column4699"/>
    <tableColumn id="4709" xr3:uid="{30D5BA77-2FDE-43AC-B9EF-9A65F05EE3CD}" name="Column4700"/>
    <tableColumn id="4710" xr3:uid="{06EC69A5-3D81-4AD0-97D8-37BB0CC4CB42}" name="Column4701"/>
    <tableColumn id="4711" xr3:uid="{71819B5C-5269-42B4-A905-A1D4E4C051F8}" name="Column4702"/>
    <tableColumn id="4712" xr3:uid="{C1FA16F2-BB60-4327-B87D-951078FA15D9}" name="Column4703"/>
    <tableColumn id="4713" xr3:uid="{32EEFB30-C99A-41A0-BC92-2480A1C24CE9}" name="Column4704"/>
    <tableColumn id="4714" xr3:uid="{08083D34-4833-48CC-8D18-4F03B2DEBAE0}" name="Column4705"/>
    <tableColumn id="4715" xr3:uid="{1B297125-011F-450D-8094-C876F73FAE89}" name="Column4706"/>
    <tableColumn id="4716" xr3:uid="{29D26776-11E6-47B3-8BB3-3EF180B94FD6}" name="Column4707"/>
    <tableColumn id="4717" xr3:uid="{9BA0F57F-E5F7-4D73-851E-6C3D3E74CC49}" name="Column4708"/>
    <tableColumn id="4718" xr3:uid="{4C2EDA4F-785C-483B-AE22-2AC7C56EA1D0}" name="Column4709"/>
    <tableColumn id="4719" xr3:uid="{E8223CC6-9D53-4A64-828D-F57E32869EE1}" name="Column4710"/>
    <tableColumn id="4720" xr3:uid="{2F6DBD51-66A5-4BCB-A2F0-F2E35DBA7763}" name="Column4711"/>
    <tableColumn id="4721" xr3:uid="{188302D4-81CA-4929-BFB8-8FE7713172B5}" name="Column4712"/>
    <tableColumn id="4722" xr3:uid="{BDE9A08B-8223-4E2D-A0D2-78A1A629C548}" name="Column4713"/>
    <tableColumn id="4723" xr3:uid="{37ABD37C-FFA4-4A5C-B8F8-E6850896249F}" name="Column4714"/>
    <tableColumn id="4724" xr3:uid="{47322EF5-2261-4452-8903-3FF3D960A7A8}" name="Column4715"/>
    <tableColumn id="4725" xr3:uid="{D39BA132-8280-45D9-BD98-343156945ED3}" name="Column4716"/>
    <tableColumn id="4726" xr3:uid="{FD47BE5E-C799-4596-9357-67696933B25A}" name="Column4717"/>
    <tableColumn id="4727" xr3:uid="{DE4A0B4F-0132-4306-93DE-9821CD9A6435}" name="Column4718"/>
    <tableColumn id="4728" xr3:uid="{4F2E7FE0-CA47-44C4-9473-FD74DFCE6C05}" name="Column4719"/>
    <tableColumn id="4729" xr3:uid="{3884A724-C747-4513-99A5-7F34D0382B56}" name="Column4720"/>
    <tableColumn id="4730" xr3:uid="{A409C6A3-A006-435A-8C43-E17A80415FA6}" name="Column4721"/>
    <tableColumn id="4731" xr3:uid="{E6725D0F-48BA-44F3-B729-A48E942E38E8}" name="Column4722"/>
    <tableColumn id="4732" xr3:uid="{FA36174B-2225-4E59-A018-9E42CAC47FFD}" name="Column4723"/>
    <tableColumn id="4733" xr3:uid="{A01A50C0-3E04-403A-BF16-C15B8DBCDFBC}" name="Column4724"/>
    <tableColumn id="4734" xr3:uid="{28776244-C560-4F47-9293-20A5889BC79D}" name="Column4725"/>
    <tableColumn id="4735" xr3:uid="{2F00FB35-EA18-4444-A9D2-847987F54BD3}" name="Column4726"/>
    <tableColumn id="4736" xr3:uid="{E0B93BCF-2763-452F-838A-DD7A91B2347A}" name="Column4727"/>
    <tableColumn id="4737" xr3:uid="{0B35A49F-3AEE-437B-98FC-20E3A346FE38}" name="Column4728"/>
    <tableColumn id="4738" xr3:uid="{9D2A9923-9DF9-4B8A-B6BD-ECC266ECCF4B}" name="Column4729"/>
    <tableColumn id="4739" xr3:uid="{584DBFDD-7519-428B-B8A4-946EE6589CA0}" name="Column4730"/>
    <tableColumn id="4740" xr3:uid="{4C29C406-354A-4BA6-900D-9EB5F758D830}" name="Column4731"/>
    <tableColumn id="4741" xr3:uid="{52660239-6231-48C6-AFE9-7DD18422C945}" name="Column4732"/>
    <tableColumn id="4742" xr3:uid="{FE654054-6F63-4435-BA9D-DB9EF4E6D977}" name="Column4733"/>
    <tableColumn id="4743" xr3:uid="{E7D848D8-FB9C-472F-893B-91ED86E6076C}" name="Column4734"/>
    <tableColumn id="4744" xr3:uid="{02BD0AAE-1B09-4D7F-B22E-F5B13F108404}" name="Column4735"/>
    <tableColumn id="4745" xr3:uid="{BCDFB102-3D25-4A97-B22B-309AC173A3C0}" name="Column4736"/>
    <tableColumn id="4746" xr3:uid="{28E68E14-2679-4CD9-8AF3-4680F51F0D51}" name="Column4737"/>
    <tableColumn id="4747" xr3:uid="{76923CF5-1D7B-404C-A0D4-EA61E8F0BF1A}" name="Column4738"/>
    <tableColumn id="4748" xr3:uid="{785E15A0-0CAD-4413-B552-3797CE4B9DB2}" name="Column4739"/>
    <tableColumn id="4749" xr3:uid="{FE2BA5EA-0F14-47AE-8C34-C7497154553A}" name="Column4740"/>
    <tableColumn id="4750" xr3:uid="{44FA4415-507B-4EF7-AF26-BAEA956E8D3D}" name="Column4741"/>
    <tableColumn id="4751" xr3:uid="{FAB41CA4-6031-4B1C-BA6B-05EF2CDB83D7}" name="Column4742"/>
    <tableColumn id="4752" xr3:uid="{6199A416-B004-4D89-9A11-80D71CA41AED}" name="Column4743"/>
    <tableColumn id="4753" xr3:uid="{807223E9-3EE4-4DA2-9E3F-59DC5A4B8828}" name="Column4744"/>
    <tableColumn id="4754" xr3:uid="{3B838AC5-06FE-4B07-9550-CFCFC709EAA9}" name="Column4745"/>
    <tableColumn id="4755" xr3:uid="{14D1A3D6-01B6-473D-8E50-D5B49688A1E9}" name="Column4746"/>
    <tableColumn id="4756" xr3:uid="{F470250A-0088-452B-8D54-407828C620F5}" name="Column4747"/>
    <tableColumn id="4757" xr3:uid="{5D8DEF5E-751F-4DC8-AB78-D08937835797}" name="Column4748"/>
    <tableColumn id="4758" xr3:uid="{9C38D467-85C0-47C8-853C-A62F410B8806}" name="Column4749"/>
    <tableColumn id="4759" xr3:uid="{AB4F780D-70DE-4CCB-BF14-2CAEE8F6A3DF}" name="Column4750"/>
    <tableColumn id="4760" xr3:uid="{33C586EB-8902-4E2F-B449-160B38313D76}" name="Column4751"/>
    <tableColumn id="4761" xr3:uid="{C0A89027-FE8D-4B2A-9AAB-E5482742EAE4}" name="Column4752"/>
    <tableColumn id="4762" xr3:uid="{FD636C76-58A1-4FDE-BBE4-25F8F6B9B0A5}" name="Column4753"/>
    <tableColumn id="4763" xr3:uid="{4FD51F75-BF52-4BC1-9C58-E90BED03C413}" name="Column4754"/>
    <tableColumn id="4764" xr3:uid="{39E7BD01-D616-4363-9D43-26F53E31BA25}" name="Column4755"/>
    <tableColumn id="4765" xr3:uid="{C616E8D8-7EE3-4574-93DD-7114426B4705}" name="Column4756"/>
    <tableColumn id="4766" xr3:uid="{6DEEBE2F-819A-4E7A-9C28-A5895A1EE695}" name="Column4757"/>
    <tableColumn id="4767" xr3:uid="{994CE7DD-740F-4404-A022-F339AB2A05E4}" name="Column4758"/>
    <tableColumn id="4768" xr3:uid="{484E792F-1E6F-4ECB-BAAB-1A4303E21168}" name="Column4759"/>
    <tableColumn id="4769" xr3:uid="{EC3A5DA6-957A-4BD3-8817-1D7DEEF57DFB}" name="Column4760"/>
    <tableColumn id="4770" xr3:uid="{C05AB215-D309-466E-9A17-EB820CD9267E}" name="Column4761"/>
    <tableColumn id="4771" xr3:uid="{19DE7ADB-A327-469A-B7BE-7C97268C4B09}" name="Column4762"/>
    <tableColumn id="4772" xr3:uid="{84B6326C-3AA4-4667-A0E1-723DD71D97E1}" name="Column4763"/>
    <tableColumn id="4773" xr3:uid="{5AA52B93-F9A1-4EA9-B75A-63CFD60CD7B2}" name="Column4764"/>
    <tableColumn id="4774" xr3:uid="{328C39A6-C3F9-44DC-9926-CF69403807DB}" name="Column4765"/>
    <tableColumn id="4775" xr3:uid="{8DB7AF7D-5FA9-4ED7-813C-6BCDCA9376E3}" name="Column4766"/>
    <tableColumn id="4776" xr3:uid="{B699A06D-FE07-41A7-B94D-85785ABEB262}" name="Column4767"/>
    <tableColumn id="4777" xr3:uid="{F45F285A-64DF-4D4F-AC39-1B1390730382}" name="Column4768"/>
    <tableColumn id="4778" xr3:uid="{33CED5E6-B147-4067-BEB5-CE43F2AE48F0}" name="Column4769"/>
    <tableColumn id="4779" xr3:uid="{ED64B0AD-B891-4065-BE33-7D7C8FD3373B}" name="Column4770"/>
    <tableColumn id="4780" xr3:uid="{BC8B39BA-31B2-4D66-921B-D300DBA2E8F8}" name="Column4771"/>
    <tableColumn id="4781" xr3:uid="{13EAEFE2-23C8-4DD1-BBAC-7FAE16F525C0}" name="Column4772"/>
    <tableColumn id="4782" xr3:uid="{1F728F0C-26DA-4A0A-82C4-A719AFA6F776}" name="Column4773"/>
    <tableColumn id="4783" xr3:uid="{3504B1B3-DD7A-4674-9903-6D326C964607}" name="Column4774"/>
    <tableColumn id="4784" xr3:uid="{9EBE6DAE-60A2-4308-8AF5-411F74E87913}" name="Column4775"/>
    <tableColumn id="4785" xr3:uid="{6583696F-DE72-488A-BBC5-D0363ACA8E9E}" name="Column4776"/>
    <tableColumn id="4786" xr3:uid="{249A7AED-36EC-4DB8-8AF8-E5F5A30BCBDA}" name="Column4777"/>
    <tableColumn id="4787" xr3:uid="{EE604F3B-7AE3-4DDC-9583-BB7E4D841790}" name="Column4778"/>
    <tableColumn id="4788" xr3:uid="{2025AEF5-99CF-43FB-8473-5A8558191B35}" name="Column4779"/>
    <tableColumn id="4789" xr3:uid="{DD5A7D3C-9159-427F-9590-DA4844AB96C7}" name="Column4780"/>
    <tableColumn id="4790" xr3:uid="{2115B29F-9E81-47C9-88ED-BF577E6C12E8}" name="Column4781"/>
    <tableColumn id="4791" xr3:uid="{C8109225-CE57-4D41-BDB6-D89BDA631293}" name="Column4782"/>
    <tableColumn id="4792" xr3:uid="{DE930AD6-2365-4342-8E4A-DEB913E9E9F1}" name="Column4783"/>
    <tableColumn id="4793" xr3:uid="{8AF06216-8A84-408A-9DE4-AF99218CD7A7}" name="Column4784"/>
    <tableColumn id="4794" xr3:uid="{7589A121-CAAE-411C-AB94-83243BA8AFE2}" name="Column4785"/>
    <tableColumn id="4795" xr3:uid="{FDCE5854-D01D-4C9F-B0D2-AF7B03CFC72C}" name="Column4786"/>
    <tableColumn id="4796" xr3:uid="{EBEEB8E5-04CC-4883-A4DB-A48EDB8C7705}" name="Column4787"/>
    <tableColumn id="4797" xr3:uid="{20C3083C-EEAB-42E7-B010-A7AC5951B8AA}" name="Column4788"/>
    <tableColumn id="4798" xr3:uid="{7CE02AD9-C631-404D-B261-2667FC2DA03D}" name="Column4789"/>
    <tableColumn id="4799" xr3:uid="{3BA6E682-52CB-48D3-B521-70FE42A43515}" name="Column4790"/>
    <tableColumn id="4800" xr3:uid="{07261BCE-90C8-4A0D-B370-82C019B140B6}" name="Column4791"/>
    <tableColumn id="4801" xr3:uid="{772734E4-2356-478D-89C2-A5CB408359C8}" name="Column4792"/>
    <tableColumn id="4802" xr3:uid="{3054A2FB-58A8-4DBE-A4C7-154F0CC1233E}" name="Column4793"/>
    <tableColumn id="4803" xr3:uid="{33B4DAAC-4F5E-45E1-A3A1-FAE544CE4ED4}" name="Column4794"/>
    <tableColumn id="4804" xr3:uid="{6D0455CE-9865-4628-BB4C-4E7EA0F001A3}" name="Column4795"/>
    <tableColumn id="4805" xr3:uid="{386D95EB-DCD7-47BB-956F-6CED0F28E30E}" name="Column4796"/>
    <tableColumn id="4806" xr3:uid="{01650E00-37D0-41C3-99E0-3A3F33B00B32}" name="Column4797"/>
    <tableColumn id="4807" xr3:uid="{363392CE-9810-4656-8E80-46FB7397B91D}" name="Column4798"/>
    <tableColumn id="4808" xr3:uid="{55CBC628-2C31-4133-9A4A-F68D87CBDCBB}" name="Column4799"/>
    <tableColumn id="4809" xr3:uid="{E8DEB4A7-AE17-43E7-9A4D-E992AB3515BA}" name="Column4800"/>
    <tableColumn id="4810" xr3:uid="{EEDE2423-780C-4B92-B965-A665F496D806}" name="Column4801"/>
    <tableColumn id="4811" xr3:uid="{A0C6F5A1-B7F9-4673-955D-8E11144D347B}" name="Column4802"/>
    <tableColumn id="4812" xr3:uid="{498F71AA-3DDA-4437-8084-CC8D7A70F978}" name="Column4803"/>
    <tableColumn id="4813" xr3:uid="{D88CEBFA-D8C4-4029-B7FD-B6585A3072EA}" name="Column4804"/>
    <tableColumn id="4814" xr3:uid="{75964A2E-74CA-43AC-B06D-E60F8CC338CD}" name="Column4805"/>
    <tableColumn id="4815" xr3:uid="{15945C8B-1651-4132-8940-1D86379586D5}" name="Column4806"/>
    <tableColumn id="4816" xr3:uid="{0AD2897D-4710-42CC-8440-A62E2854C72D}" name="Column4807"/>
    <tableColumn id="4817" xr3:uid="{C6A4FFB6-C68C-4F3A-8958-F8E613FE7348}" name="Column4808"/>
    <tableColumn id="4818" xr3:uid="{C6A993F7-6D41-4FBC-B8BE-EF82A153D254}" name="Column4809"/>
    <tableColumn id="4819" xr3:uid="{2EE02F5D-D50C-4AE0-809E-5E475A1A1BC5}" name="Column4810"/>
    <tableColumn id="4820" xr3:uid="{847C3585-5AB3-4711-A553-44055FD66388}" name="Column4811"/>
    <tableColumn id="4821" xr3:uid="{C70B3C64-15CB-44BD-9783-3629FFD06204}" name="Column4812"/>
    <tableColumn id="4822" xr3:uid="{661DA462-A80C-45CD-AB48-9C73EB5C03A4}" name="Column4813"/>
    <tableColumn id="4823" xr3:uid="{7B011E69-06EE-40B8-BDB2-61B69E63118E}" name="Column4814"/>
    <tableColumn id="4824" xr3:uid="{D4F846C4-30A9-467B-8CC0-25BE175879B6}" name="Column4815"/>
    <tableColumn id="4825" xr3:uid="{0F772291-4833-466D-ABDF-F34B459FDD3C}" name="Column4816"/>
    <tableColumn id="4826" xr3:uid="{E741FCB4-3224-4204-B745-B0A1029B0096}" name="Column4817"/>
    <tableColumn id="4827" xr3:uid="{A37973A4-5E06-40F8-B301-FF5F67AC92DD}" name="Column4818"/>
    <tableColumn id="4828" xr3:uid="{AE15D052-D910-4F6D-8778-69CB681059EE}" name="Column4819"/>
    <tableColumn id="4829" xr3:uid="{AC4B172F-351B-4528-AC8B-BAEF76F68224}" name="Column4820"/>
    <tableColumn id="4830" xr3:uid="{3489B7AA-EEDD-4697-8241-5785847999E7}" name="Column4821"/>
    <tableColumn id="4831" xr3:uid="{C2D84AC7-337A-456D-A87B-E6A52D6CFF13}" name="Column4822"/>
    <tableColumn id="4832" xr3:uid="{F71A21E0-8204-4646-8F3B-DBB7C8D143A9}" name="Column4823"/>
    <tableColumn id="4833" xr3:uid="{D32E8E1E-1FFA-463B-86F0-96BC35F879AC}" name="Column4824"/>
    <tableColumn id="4834" xr3:uid="{163C1092-FBE9-4CD7-AC89-8C728FD0611D}" name="Column4825"/>
    <tableColumn id="4835" xr3:uid="{6C00A84F-419E-48FA-8586-B996AC9080EA}" name="Column4826"/>
    <tableColumn id="4836" xr3:uid="{BBD8279D-98FF-4D48-B3A2-EBBF74545AF3}" name="Column4827"/>
    <tableColumn id="4837" xr3:uid="{C7B2CB82-7188-4A1D-9000-9F096840B38E}" name="Column4828"/>
    <tableColumn id="4838" xr3:uid="{E3182B0F-3798-4A4D-AAFD-2DDFE7939693}" name="Column4829"/>
    <tableColumn id="4839" xr3:uid="{9F627546-4B9A-4AAC-845A-4B9FC7E55998}" name="Column4830"/>
    <tableColumn id="4840" xr3:uid="{6A619A91-0A5A-4173-9FE7-2426858CE19C}" name="Column4831"/>
    <tableColumn id="4841" xr3:uid="{B4DFAFC7-21ED-4DB8-AD82-46E1FF3184A0}" name="Column4832"/>
    <tableColumn id="4842" xr3:uid="{F79819AA-E7EC-4297-94DE-3EB34A5310E8}" name="Column4833"/>
    <tableColumn id="4843" xr3:uid="{E312D671-DE3B-44ED-B341-93C9D9036370}" name="Column4834"/>
    <tableColumn id="4844" xr3:uid="{CD90754D-4220-497B-B661-33E9F5CB9183}" name="Column4835"/>
    <tableColumn id="4845" xr3:uid="{B1BA9711-1A94-4F1A-8041-320132689707}" name="Column4836"/>
    <tableColumn id="4846" xr3:uid="{93EDC62E-A832-450B-AA24-394065C52F38}" name="Column4837"/>
    <tableColumn id="4847" xr3:uid="{0C91142B-3A85-4D85-9FEE-0CA8CD493E6C}" name="Column4838"/>
    <tableColumn id="4848" xr3:uid="{E4487914-453E-4EB7-BF27-2D2803CCE6DE}" name="Column4839"/>
    <tableColumn id="4849" xr3:uid="{5818D99B-ED81-436D-B8C7-5EDC6EFC123F}" name="Column4840"/>
    <tableColumn id="4850" xr3:uid="{B1CB77B4-1AE6-45F7-850C-D42D24B95F89}" name="Column4841"/>
    <tableColumn id="4851" xr3:uid="{D5F9F098-661C-4AEF-9741-A2B86B842461}" name="Column4842"/>
    <tableColumn id="4852" xr3:uid="{0E6E37BC-8B85-4D43-8086-FA82949E8343}" name="Column4843"/>
    <tableColumn id="4853" xr3:uid="{9624A05F-A115-4B33-8343-EF6091B28EF0}" name="Column4844"/>
    <tableColumn id="4854" xr3:uid="{8A0E9E69-976F-4914-8B2A-DB8207963C33}" name="Column4845"/>
    <tableColumn id="4855" xr3:uid="{5DB87E2D-D6FF-4297-90AF-2370224B9B25}" name="Column4846"/>
    <tableColumn id="4856" xr3:uid="{50C159B7-EADB-4215-9C1F-505DA3C55691}" name="Column4847"/>
    <tableColumn id="4857" xr3:uid="{2B28B17B-7C87-44D2-A0B4-B761921E6666}" name="Column4848"/>
    <tableColumn id="4858" xr3:uid="{1FC21F48-8CAC-409F-8995-EAB282C368E1}" name="Column4849"/>
    <tableColumn id="4859" xr3:uid="{6B44C97A-1863-487D-97E7-915EEBA39335}" name="Column4850"/>
    <tableColumn id="4860" xr3:uid="{7462DF6D-0A73-46E3-BAD7-AF4C544FF205}" name="Column4851"/>
    <tableColumn id="4861" xr3:uid="{ECA7ADFB-E80F-43D9-B4C4-0891D70E58A0}" name="Column4852"/>
    <tableColumn id="4862" xr3:uid="{BC70237A-BE15-4BA4-B3DA-85892F03C9BA}" name="Column4853"/>
    <tableColumn id="4863" xr3:uid="{C8ACFFDB-2C24-49D8-B02B-0EA480C985C5}" name="Column4854"/>
    <tableColumn id="4864" xr3:uid="{CDB17DFF-9F75-40A5-8F32-ED6C58A43243}" name="Column4855"/>
    <tableColumn id="4865" xr3:uid="{FE439B5E-11E0-4F3D-ABD3-25490D92A045}" name="Column4856"/>
    <tableColumn id="4866" xr3:uid="{1BF0F5E5-3E74-432A-8637-73FA6D1A70A3}" name="Column4857"/>
    <tableColumn id="4867" xr3:uid="{EDF3C25C-D8B4-4D59-B7B1-8A28A4FD3541}" name="Column4858"/>
    <tableColumn id="4868" xr3:uid="{EE0DB4A6-4383-4987-BF19-7435E47743E8}" name="Column4859"/>
    <tableColumn id="4869" xr3:uid="{93A47AA6-DE37-427A-9DE9-D5335D14CECD}" name="Column4860"/>
    <tableColumn id="4870" xr3:uid="{6709A190-462B-40DF-A006-69929321653A}" name="Column4861"/>
    <tableColumn id="4871" xr3:uid="{7B2824A3-9990-4E0F-A37D-4B11D653D5B4}" name="Column4862"/>
    <tableColumn id="4872" xr3:uid="{24C598B9-AE83-483F-8BAF-BF03F28966B8}" name="Column4863"/>
    <tableColumn id="4873" xr3:uid="{8406B274-11BB-43A5-9E91-71697491266C}" name="Column4864"/>
    <tableColumn id="4874" xr3:uid="{8235FFB0-682B-4BCB-8DA9-C59ACD2F38D8}" name="Column4865"/>
    <tableColumn id="4875" xr3:uid="{DAC2906D-A42A-4AAF-8A29-F2E2B80429F7}" name="Column4866"/>
    <tableColumn id="4876" xr3:uid="{B1850C37-6A9A-49D7-975A-0BB6EEA0681B}" name="Column4867"/>
    <tableColumn id="4877" xr3:uid="{EA039FCE-5242-4BD3-8443-882A6029CD89}" name="Column4868"/>
    <tableColumn id="4878" xr3:uid="{185A5D50-0915-4110-A0DD-97A1AD3F2065}" name="Column4869"/>
    <tableColumn id="4879" xr3:uid="{FE4F3AEA-30DE-49C4-95EA-E476A4206021}" name="Column4870"/>
    <tableColumn id="4880" xr3:uid="{74B0F2AB-2950-4D30-A044-9B2FCD48BA7F}" name="Column4871"/>
    <tableColumn id="4881" xr3:uid="{78B8B1AC-4820-4BA6-A2F0-248DEA7D9462}" name="Column4872"/>
    <tableColumn id="4882" xr3:uid="{5265694E-7FBE-4187-A43B-0ABD191178F9}" name="Column4873"/>
    <tableColumn id="4883" xr3:uid="{E8B4429A-5565-404B-94CA-D7BFAD757C73}" name="Column4874"/>
    <tableColumn id="4884" xr3:uid="{85F91E14-76D5-485B-ABB0-CB96E2391A1F}" name="Column4875"/>
    <tableColumn id="4885" xr3:uid="{F295F614-84CE-4B7F-8C53-6A215DE3EAD1}" name="Column4876"/>
    <tableColumn id="4886" xr3:uid="{00EF0FB7-7D2D-4E8F-AD5B-22E835749DBB}" name="Column4877"/>
    <tableColumn id="4887" xr3:uid="{B5154844-C7D6-42A7-8661-82725510AD37}" name="Column4878"/>
    <tableColumn id="4888" xr3:uid="{BA66E45A-786C-4666-A2EF-5FE400FD80DB}" name="Column4879"/>
    <tableColumn id="4889" xr3:uid="{64E205DC-1ADC-424B-AA2F-B68546CBECA2}" name="Column4880"/>
    <tableColumn id="4890" xr3:uid="{873B496C-8416-44D6-9B9B-C19DBB064215}" name="Column4881"/>
    <tableColumn id="4891" xr3:uid="{3F7BB822-D1D1-42C8-859E-DE96122EE7E8}" name="Column4882"/>
    <tableColumn id="4892" xr3:uid="{462FC3A2-2607-4261-AAF6-9AED5B09071B}" name="Column4883"/>
    <tableColumn id="4893" xr3:uid="{9E9B4818-267D-4224-8203-A0A74EF3B1B3}" name="Column4884"/>
    <tableColumn id="4894" xr3:uid="{3A006D01-A1A4-42A4-A7E9-6103C7FD28F4}" name="Column4885"/>
    <tableColumn id="4895" xr3:uid="{23F7164E-3B4B-48C5-BCC2-1C100A604891}" name="Column4886"/>
    <tableColumn id="4896" xr3:uid="{65E9FF24-C504-4D3F-8530-C8A5AA4DE822}" name="Column4887"/>
    <tableColumn id="4897" xr3:uid="{80657F31-E5C2-4ABB-9F5A-C69E51F2E3AF}" name="Column4888"/>
    <tableColumn id="4898" xr3:uid="{5C441E37-FC49-44B7-AB73-0E071D3E9C10}" name="Column4889"/>
    <tableColumn id="4899" xr3:uid="{2D5F503B-AC3A-44EB-AB50-C61E2B271DFD}" name="Column4890"/>
    <tableColumn id="4900" xr3:uid="{E155FEC8-A3F7-49C7-A60C-AFAE0681677B}" name="Column4891"/>
    <tableColumn id="4901" xr3:uid="{8B915629-4D26-4F4C-B480-40A91018CFA9}" name="Column4892"/>
    <tableColumn id="4902" xr3:uid="{D2258679-AC7E-460B-AF4A-209A12B37976}" name="Column4893"/>
    <tableColumn id="4903" xr3:uid="{CD5C6918-10F1-4FC3-943E-98BF4BC4B8AC}" name="Column4894"/>
    <tableColumn id="4904" xr3:uid="{D44BB76B-DA77-4B44-A218-5121A6BBFD08}" name="Column4895"/>
    <tableColumn id="4905" xr3:uid="{EB196911-9BA3-4EAD-9DEA-86299032F5E3}" name="Column4896"/>
    <tableColumn id="4906" xr3:uid="{BA2832B3-F155-4C2F-95C9-F92EEDEFDF69}" name="Column4897"/>
    <tableColumn id="4907" xr3:uid="{58E16D45-7FE5-4B69-B586-9B8B05AAD993}" name="Column4898"/>
    <tableColumn id="4908" xr3:uid="{F0823EDE-8FE4-471F-A3F3-3EDA3C1F7575}" name="Column4899"/>
    <tableColumn id="4909" xr3:uid="{E1FB00A1-7BE5-495C-A219-DFB817B1ED8D}" name="Column4900"/>
    <tableColumn id="4910" xr3:uid="{714CF7D4-B94A-474F-BA12-A4011A46547D}" name="Column4901"/>
    <tableColumn id="4911" xr3:uid="{A8C43515-C2C6-4B25-9379-2685F816BB4F}" name="Column4902"/>
    <tableColumn id="4912" xr3:uid="{626512A6-11C2-4E88-A02B-5A13643FB7E0}" name="Column4903"/>
    <tableColumn id="4913" xr3:uid="{07627DF6-DAA1-4257-B23D-52800CEB9050}" name="Column4904"/>
    <tableColumn id="4914" xr3:uid="{46D720DA-6341-4616-B943-C8AA4556BCCD}" name="Column4905"/>
    <tableColumn id="4915" xr3:uid="{368A0F70-4B4A-46A3-AB8B-C9A0185B648E}" name="Column4906"/>
    <tableColumn id="4916" xr3:uid="{A4AF37ED-9E11-4111-A937-BB6B218BE317}" name="Column4907"/>
    <tableColumn id="4917" xr3:uid="{93A4DA4E-753C-4020-9A5B-010EAC72479B}" name="Column4908"/>
    <tableColumn id="4918" xr3:uid="{E942C993-1009-4CB4-AA42-34FDE720F85F}" name="Column4909"/>
    <tableColumn id="4919" xr3:uid="{73607D80-7FCE-44AB-80AC-1DCB3C19626C}" name="Column4910"/>
    <tableColumn id="4920" xr3:uid="{FDD14FE9-3316-40D2-A5C8-2876A0AD46FC}" name="Column4911"/>
    <tableColumn id="4921" xr3:uid="{5337B5C4-BD75-4C1A-807E-00CB2EE79EB8}" name="Column4912"/>
    <tableColumn id="4922" xr3:uid="{7753E21E-FFEE-4D3A-8B86-61ED3B135BA3}" name="Column4913"/>
    <tableColumn id="4923" xr3:uid="{35F41E7F-A20A-4D02-9E2F-37CDA00F2844}" name="Column4914"/>
    <tableColumn id="4924" xr3:uid="{1EFF813B-E6F0-4AB2-9FD2-0FFD7D332B09}" name="Column4915"/>
    <tableColumn id="4925" xr3:uid="{ADDC3F2E-1D6C-4557-B89C-1B087D7ED977}" name="Column4916"/>
    <tableColumn id="4926" xr3:uid="{9B807122-52C4-42AC-9B8C-A4E4FCD00B77}" name="Column4917"/>
    <tableColumn id="4927" xr3:uid="{F04AE4FC-8A88-40B8-9CB9-BEF39FCCE7D1}" name="Column4918"/>
    <tableColumn id="4928" xr3:uid="{48213425-2783-467F-A037-993B585D4EFE}" name="Column4919"/>
    <tableColumn id="4929" xr3:uid="{B2E61290-B737-4BF7-8338-0826FD763DFF}" name="Column4920"/>
    <tableColumn id="4930" xr3:uid="{75D46BF7-278B-41EF-A355-66D07BDA9FD5}" name="Column4921"/>
    <tableColumn id="4931" xr3:uid="{D12A0D76-3DC3-4920-84A8-8560B6B5EA40}" name="Column4922"/>
    <tableColumn id="4932" xr3:uid="{AD87D54B-6BA6-4B45-8983-9D80B9669E2F}" name="Column4923"/>
    <tableColumn id="4933" xr3:uid="{03F2A38E-5357-43DF-B34A-A1868ACEC9CA}" name="Column4924"/>
    <tableColumn id="4934" xr3:uid="{D7A2585F-5F1F-4F8F-913B-23728E515592}" name="Column4925"/>
    <tableColumn id="4935" xr3:uid="{6C2020DD-1CBB-4AAA-A0DA-C5731626E8BA}" name="Column4926"/>
    <tableColumn id="4936" xr3:uid="{B84709A7-E15D-43EC-9ACA-72E9783AC34E}" name="Column4927"/>
    <tableColumn id="4937" xr3:uid="{EFD9EDF9-8713-43AE-82AE-FEE619672B26}" name="Column4928"/>
    <tableColumn id="4938" xr3:uid="{D9CC880D-1685-424D-BB79-F523F1DF687A}" name="Column4929"/>
    <tableColumn id="4939" xr3:uid="{581E367E-B178-45E0-A4C4-10725B15C6F4}" name="Column4930"/>
    <tableColumn id="4940" xr3:uid="{FE24209F-291A-4DF1-8047-BAE9B4AF3BAB}" name="Column4931"/>
    <tableColumn id="4941" xr3:uid="{963A470C-2110-432C-82D7-4F092CDBB87E}" name="Column4932"/>
    <tableColumn id="4942" xr3:uid="{4C01E1C2-C1BF-4020-9924-7F982348C83D}" name="Column4933"/>
    <tableColumn id="4943" xr3:uid="{BAF570FE-9440-4163-8F62-A77BD53471E8}" name="Column4934"/>
    <tableColumn id="4944" xr3:uid="{E29B53CB-B409-4778-B257-65B6D04452AA}" name="Column4935"/>
    <tableColumn id="4945" xr3:uid="{7B3DCB2F-27AA-4CBA-9F1A-F59F16CAFC2F}" name="Column4936"/>
    <tableColumn id="4946" xr3:uid="{DFC8BFEE-C860-4654-9FE9-ECFF11C69E42}" name="Column4937"/>
    <tableColumn id="4947" xr3:uid="{D640ABA4-8300-43D1-85BE-DBB82713E795}" name="Column4938"/>
    <tableColumn id="4948" xr3:uid="{C6F87022-7648-4273-B2ED-F752DE281581}" name="Column4939"/>
    <tableColumn id="4949" xr3:uid="{8C5B7630-67AB-455E-81F7-E9001A370AF7}" name="Column4940"/>
    <tableColumn id="4950" xr3:uid="{24CDFE03-29EE-411D-B590-E4CB8682A335}" name="Column4941"/>
    <tableColumn id="4951" xr3:uid="{1850B4B9-5BBC-44D5-BFF3-DE68507D79F8}" name="Column4942"/>
    <tableColumn id="4952" xr3:uid="{A8A6C7B6-70E9-4BF8-A243-C9246782AB22}" name="Column4943"/>
    <tableColumn id="4953" xr3:uid="{9614C674-5832-470D-9A8E-8C697CDA0DA1}" name="Column4944"/>
    <tableColumn id="4954" xr3:uid="{BE28DCF6-D077-42EA-95A7-AF6B4EE55186}" name="Column4945"/>
    <tableColumn id="4955" xr3:uid="{11BADA88-C144-4268-AFC3-AED9FD8E45C4}" name="Column4946"/>
    <tableColumn id="4956" xr3:uid="{561F6318-0BF5-4F0F-93A7-20E6D85B8913}" name="Column4947"/>
    <tableColumn id="4957" xr3:uid="{132E6C84-090D-46D8-8C99-34479502C040}" name="Column4948"/>
    <tableColumn id="4958" xr3:uid="{9ED63CD9-D752-497E-9CAD-B06CEF7F4CEF}" name="Column4949"/>
    <tableColumn id="4959" xr3:uid="{E48ACA41-7596-4698-BF3F-A7394A451DB2}" name="Column4950"/>
    <tableColumn id="4960" xr3:uid="{F8998BE6-9EA4-4259-A0BB-68D46FF41B82}" name="Column4951"/>
    <tableColumn id="4961" xr3:uid="{4C7FB046-EA35-4881-BC15-B2BC0089462E}" name="Column4952"/>
    <tableColumn id="4962" xr3:uid="{58972676-9E20-4167-BBE2-71F3B104AC59}" name="Column4953"/>
    <tableColumn id="4963" xr3:uid="{2C57A04C-526A-4D7D-92B0-1FF5CE155674}" name="Column4954"/>
    <tableColumn id="4964" xr3:uid="{48DF03B3-617D-4485-B58F-F4454667CCB0}" name="Column4955"/>
    <tableColumn id="4965" xr3:uid="{E6ECD50E-EAE9-4C43-BC43-0895789550D0}" name="Column4956"/>
    <tableColumn id="4966" xr3:uid="{D9ED05A7-60EC-4564-B480-8F0BACA90098}" name="Column4957"/>
    <tableColumn id="4967" xr3:uid="{8439F8DA-BC83-459F-809B-B8532DD866DF}" name="Column4958"/>
    <tableColumn id="4968" xr3:uid="{0DA2BADF-C6F4-4AD2-80A1-6AAD18693B8D}" name="Column4959"/>
    <tableColumn id="4969" xr3:uid="{83984EAD-F6C4-4116-9429-4BCB4FA092DA}" name="Column4960"/>
    <tableColumn id="4970" xr3:uid="{3669EBF8-3DA0-491E-AD16-FDB58F8C865E}" name="Column4961"/>
    <tableColumn id="4971" xr3:uid="{E4EA0676-7660-48DB-9EA3-2BFA713CB733}" name="Column4962"/>
    <tableColumn id="4972" xr3:uid="{E8E23946-EC26-4AFF-9869-D75F97D1D374}" name="Column4963"/>
    <tableColumn id="4973" xr3:uid="{1185FA8A-4306-4476-9FE4-5A503283638B}" name="Column4964"/>
    <tableColumn id="4974" xr3:uid="{958CDA03-79F0-45B4-A41B-321CD8215996}" name="Column4965"/>
    <tableColumn id="4975" xr3:uid="{69B6345B-4D4D-4770-ACFE-70352D08C011}" name="Column4966"/>
    <tableColumn id="4976" xr3:uid="{4494EAAB-0B2A-46D0-8444-F843B20F047A}" name="Column4967"/>
    <tableColumn id="4977" xr3:uid="{0E9F5370-D587-40F5-A5FC-08527A45AE95}" name="Column4968"/>
    <tableColumn id="4978" xr3:uid="{047CC64A-96ED-47AE-ACA9-085E80743A2E}" name="Column4969"/>
    <tableColumn id="4979" xr3:uid="{154B1B60-C583-4A70-91A9-3702A116594C}" name="Column4970"/>
    <tableColumn id="4980" xr3:uid="{90DFADB3-F62A-4211-8E76-B11A4B611BCC}" name="Column4971"/>
    <tableColumn id="4981" xr3:uid="{A5BB2CAC-5CB5-4626-B4F7-81A2664D7AE2}" name="Column4972"/>
    <tableColumn id="4982" xr3:uid="{B8E8A0C0-EC76-448A-9A3A-BDEF40C51C0E}" name="Column4973"/>
    <tableColumn id="4983" xr3:uid="{A819B008-E51B-4320-8642-163347A5BD66}" name="Column4974"/>
    <tableColumn id="4984" xr3:uid="{6FB82628-F0B4-4E78-8F8A-BE148AF6331D}" name="Column4975"/>
    <tableColumn id="4985" xr3:uid="{0A79E792-DE4C-413B-97D3-1509543A77D7}" name="Column4976"/>
    <tableColumn id="4986" xr3:uid="{69D56961-16E0-4D43-B130-74DCD77EC3D1}" name="Column4977"/>
    <tableColumn id="4987" xr3:uid="{48D01B1F-7065-4573-A3B8-6543686812C9}" name="Column4978"/>
    <tableColumn id="4988" xr3:uid="{715C5ECB-D8FC-4E67-AA71-81277BEA6961}" name="Column4979"/>
    <tableColumn id="4989" xr3:uid="{FDCCFDF2-C28A-453B-B4BC-2FA6A9D5B21A}" name="Column4980"/>
    <tableColumn id="4990" xr3:uid="{3DF0A498-087C-4526-8B3B-D83962DED9CD}" name="Column4981"/>
    <tableColumn id="4991" xr3:uid="{E5ED388B-FA9C-4372-8100-0789167870D4}" name="Column4982"/>
    <tableColumn id="4992" xr3:uid="{943CFC22-06F3-4617-A295-4A5041A698A1}" name="Column4983"/>
    <tableColumn id="4993" xr3:uid="{F3CCBA8B-91EC-40E3-8275-4F21B46CEE45}" name="Column4984"/>
    <tableColumn id="4994" xr3:uid="{CAC8DD4A-9841-44A1-939C-BE6FFBF727BD}" name="Column4985"/>
    <tableColumn id="4995" xr3:uid="{312EEF94-F735-4F3C-8B01-2C7EC68A738E}" name="Column4986"/>
    <tableColumn id="4996" xr3:uid="{BDCD5ADE-D34D-4815-A32B-CEB6598B66AD}" name="Column4987"/>
    <tableColumn id="4997" xr3:uid="{D36FF40B-9EB1-43C5-85EF-EF7942F27CE0}" name="Column4988"/>
    <tableColumn id="4998" xr3:uid="{81DFE1F7-DDE8-4171-9225-C3009E9D6F01}" name="Column4989"/>
    <tableColumn id="4999" xr3:uid="{EC21D77B-4308-47EB-9B98-3D19401C7094}" name="Column4990"/>
    <tableColumn id="5000" xr3:uid="{74E16A54-EDBD-4FE3-A400-DF6C658C26D2}" name="Column4991"/>
    <tableColumn id="5001" xr3:uid="{651C9B15-7B5F-44E5-8A85-8CCBC5A74127}" name="Column4992"/>
    <tableColumn id="5002" xr3:uid="{E09EAA0C-B40B-44A7-B83B-FBA6DB54EE25}" name="Column4993"/>
    <tableColumn id="5003" xr3:uid="{CD6D2452-4F3C-4299-8DAB-57FB4FA877A5}" name="Column4994"/>
    <tableColumn id="5004" xr3:uid="{6565B72D-48A9-431E-BB5A-719B3754E0EB}" name="Column4995"/>
    <tableColumn id="5005" xr3:uid="{3CE1D92E-47DA-4566-958E-ED165DF36B51}" name="Column4996"/>
    <tableColumn id="5006" xr3:uid="{396C1062-D1D5-4394-81A1-6A92F3582214}" name="Column4997"/>
    <tableColumn id="5007" xr3:uid="{302E0363-440C-4A41-A361-834EB46F99B7}" name="Column4998"/>
    <tableColumn id="5008" xr3:uid="{1E4EF271-7F29-432A-B893-EF4E00AB9CEA}" name="Column4999"/>
    <tableColumn id="5009" xr3:uid="{8428CCD7-255B-4BF5-94CB-708E2BF5AA09}" name="Column5000"/>
    <tableColumn id="5010" xr3:uid="{3619A28C-C220-4B71-811E-497A70612DFE}" name="Column5001"/>
    <tableColumn id="5011" xr3:uid="{6C089E23-9570-4535-BDEC-87E330F012AA}" name="Column5002"/>
    <tableColumn id="5012" xr3:uid="{7434884B-4637-45D1-B1D7-4337AE4FA187}" name="Column5003"/>
    <tableColumn id="5013" xr3:uid="{EE0C3B66-6145-4F70-B8AB-CC7B06BE567F}" name="Column5004"/>
    <tableColumn id="5014" xr3:uid="{C9C2C1E3-6A17-4A1F-96C2-B7C37C42C2B6}" name="Column5005"/>
    <tableColumn id="5015" xr3:uid="{2390F3FF-9E3E-4C66-8227-7F252948751F}" name="Column5006"/>
    <tableColumn id="5016" xr3:uid="{A1845AB0-5EC1-4354-9357-EC55DF563691}" name="Column5007"/>
    <tableColumn id="5017" xr3:uid="{E82F2512-5592-4D2B-A50F-0D12D5BC7425}" name="Column5008"/>
    <tableColumn id="5018" xr3:uid="{4AE6FA84-6322-46CA-98EA-381D685754E3}" name="Column5009"/>
    <tableColumn id="5019" xr3:uid="{EFF74C0D-4282-48A8-AD13-D552245D2FB2}" name="Column5010"/>
    <tableColumn id="5020" xr3:uid="{C7E5EA43-423B-4647-9C24-389B2D0A51CC}" name="Column5011"/>
    <tableColumn id="5021" xr3:uid="{2D5E590C-A512-4AA9-8F2F-AC5FD074E28D}" name="Column5012"/>
    <tableColumn id="5022" xr3:uid="{F40DBC68-EA10-499B-AD02-0EC311C36B11}" name="Column5013"/>
    <tableColumn id="5023" xr3:uid="{53CDA4C7-7C82-47DA-912C-3A22B47B0AD5}" name="Column5014"/>
    <tableColumn id="5024" xr3:uid="{8FC8449A-5043-4FC4-BF6C-A016F002D36F}" name="Column5015"/>
    <tableColumn id="5025" xr3:uid="{7D926603-69FF-42D7-9E06-5B25E256FB1B}" name="Column5016"/>
    <tableColumn id="5026" xr3:uid="{0E6D5A6C-FAF6-4269-8E11-5F94D83BF8B7}" name="Column5017"/>
    <tableColumn id="5027" xr3:uid="{8CF1CC46-8CAA-4417-AC0B-4F03A839FC71}" name="Column5018"/>
    <tableColumn id="5028" xr3:uid="{060B5BBA-7BAC-4671-A34D-BB8CD21B9F14}" name="Column5019"/>
    <tableColumn id="5029" xr3:uid="{F5C98E89-F39C-47DA-8769-787BC046FA16}" name="Column5020"/>
    <tableColumn id="5030" xr3:uid="{1FB5BDDD-A1E2-4AAE-8B8F-0D14BC90D4F7}" name="Column5021"/>
    <tableColumn id="5031" xr3:uid="{95118972-044F-45DE-A551-B4006DBE61AC}" name="Column5022"/>
    <tableColumn id="5032" xr3:uid="{AAB5163A-6C01-4B2B-845C-4B3CD8C08DA8}" name="Column5023"/>
    <tableColumn id="5033" xr3:uid="{A7B39F0C-BF2C-4816-99A5-04AD9A94233D}" name="Column5024"/>
    <tableColumn id="5034" xr3:uid="{156B6144-82DD-4275-8531-B2044C203799}" name="Column5025"/>
    <tableColumn id="5035" xr3:uid="{B426A5B5-02F4-4450-AB46-E296B76731CE}" name="Column5026"/>
    <tableColumn id="5036" xr3:uid="{14ECF6F8-AA47-4D1F-9235-576533D6FC6B}" name="Column5027"/>
    <tableColumn id="5037" xr3:uid="{507DC9A1-07A1-417F-B125-BFB1030AF5AD}" name="Column5028"/>
    <tableColumn id="5038" xr3:uid="{2D31F2A3-BC45-4159-BD20-6B0245290AB3}" name="Column5029"/>
    <tableColumn id="5039" xr3:uid="{E7263802-9428-45A8-A11E-DD2A46030F37}" name="Column5030"/>
    <tableColumn id="5040" xr3:uid="{6497D2D2-2D39-44AC-ADD9-BDE2B499E7AA}" name="Column5031"/>
    <tableColumn id="5041" xr3:uid="{49C009E6-3ECA-445C-9404-163DA59597DB}" name="Column5032"/>
    <tableColumn id="5042" xr3:uid="{5BA719CC-E6BF-456F-80B8-7AFE905AA3A8}" name="Column5033"/>
    <tableColumn id="5043" xr3:uid="{F89EF671-D7D2-4B63-B27F-55BE0DF8C129}" name="Column5034"/>
    <tableColumn id="5044" xr3:uid="{09F58414-2446-4845-A78F-78A31C876806}" name="Column5035"/>
    <tableColumn id="5045" xr3:uid="{E5B54DFE-5C23-402D-9685-EF9D6CA600A6}" name="Column5036"/>
    <tableColumn id="5046" xr3:uid="{9282165D-1459-4C9E-A854-AAF0CA9813EB}" name="Column5037"/>
    <tableColumn id="5047" xr3:uid="{7C9B5EA1-72E7-4348-97BC-E621557693BD}" name="Column5038"/>
    <tableColumn id="5048" xr3:uid="{0CF0914D-4212-4910-8209-0414B7D9EFC1}" name="Column5039"/>
    <tableColumn id="5049" xr3:uid="{5767FE3F-03CA-4E0A-B994-A4E5880D994E}" name="Column5040"/>
    <tableColumn id="5050" xr3:uid="{5CB1BD1C-8E3D-4614-A383-0A2D1F03E06F}" name="Column5041"/>
    <tableColumn id="5051" xr3:uid="{9D53A4B7-42FA-4CA9-AC28-206581B7EBEA}" name="Column5042"/>
    <tableColumn id="5052" xr3:uid="{3A0170DC-015F-4FAF-848B-75F1F61BD1C9}" name="Column5043"/>
    <tableColumn id="5053" xr3:uid="{61D24C4A-D374-4A0C-8500-43DF72E0611E}" name="Column5044"/>
    <tableColumn id="5054" xr3:uid="{E382CACD-93DD-489E-83E8-48D423AE4059}" name="Column5045"/>
    <tableColumn id="5055" xr3:uid="{FA00E55A-562B-4CDB-B93D-0FA4B0C97E18}" name="Column5046"/>
    <tableColumn id="5056" xr3:uid="{24CEAB30-BF3F-4EC3-955E-BE9178DA8E31}" name="Column5047"/>
    <tableColumn id="5057" xr3:uid="{1687A606-9E93-4BF9-A9F4-E358CC07E8A3}" name="Column5048"/>
    <tableColumn id="5058" xr3:uid="{399C78AE-580E-42F6-AA18-B2F483F82B46}" name="Column5049"/>
    <tableColumn id="5059" xr3:uid="{EC3D29C7-9E37-4059-B08D-E67BF99A78BD}" name="Column5050"/>
    <tableColumn id="5060" xr3:uid="{094A25D0-D4A1-4CCC-8D53-313580CDD9FC}" name="Column5051"/>
    <tableColumn id="5061" xr3:uid="{0F803385-F827-4DD9-B768-B37B2530E1B6}" name="Column5052"/>
    <tableColumn id="5062" xr3:uid="{45917391-0281-48C3-86E8-13293547A912}" name="Column5053"/>
    <tableColumn id="5063" xr3:uid="{EEB5D442-E347-43DE-9389-97E9BFA8D784}" name="Column5054"/>
    <tableColumn id="5064" xr3:uid="{EF1380A6-9C70-4D12-83FE-AA6A5CB6FCC3}" name="Column5055"/>
    <tableColumn id="5065" xr3:uid="{9561B637-5B84-46EC-9C55-301F67FEDD73}" name="Column5056"/>
    <tableColumn id="5066" xr3:uid="{A99BA69A-E93E-4D78-91CD-29FCB7C504A1}" name="Column5057"/>
    <tableColumn id="5067" xr3:uid="{E2C92687-2951-48B2-A792-A709D70F1404}" name="Column5058"/>
    <tableColumn id="5068" xr3:uid="{C09F06C1-E963-4357-9A74-40CC061DC361}" name="Column5059"/>
    <tableColumn id="5069" xr3:uid="{90187984-05E4-43C7-969C-D777D8FFEC0A}" name="Column5060"/>
    <tableColumn id="5070" xr3:uid="{66DF0F08-13BF-48A3-895D-82CF22B60A7C}" name="Column5061"/>
    <tableColumn id="5071" xr3:uid="{67A9E2C7-904A-429D-A92D-A139D03D48C9}" name="Column5062"/>
    <tableColumn id="5072" xr3:uid="{54671E8B-BC1A-482B-83AB-B715EE5A5342}" name="Column5063"/>
    <tableColumn id="5073" xr3:uid="{CFD00FB9-82FB-47AA-B8D5-5DE27134F2D2}" name="Column5064"/>
    <tableColumn id="5074" xr3:uid="{A0C7DCBB-8AEB-4554-857E-0CA266161CA4}" name="Column5065"/>
    <tableColumn id="5075" xr3:uid="{09CBC40E-F206-4B70-91B5-107F44E3ED8F}" name="Column5066"/>
    <tableColumn id="5076" xr3:uid="{8B679121-8F82-47DF-A3B9-6761EC4F121C}" name="Column5067"/>
    <tableColumn id="5077" xr3:uid="{33EEAB9A-DF80-44B7-B0AF-350C478CF7C1}" name="Column5068"/>
    <tableColumn id="5078" xr3:uid="{E6950E9D-0B45-4E91-84EA-E578E44508C6}" name="Column5069"/>
    <tableColumn id="5079" xr3:uid="{91438BC8-85D9-47F6-AF53-7506FAAD9219}" name="Column5070"/>
    <tableColumn id="5080" xr3:uid="{F39BD133-6064-44C5-AD65-E3342A70F834}" name="Column5071"/>
    <tableColumn id="5081" xr3:uid="{CC273467-79F0-4D2A-8374-74C69EC79453}" name="Column5072"/>
    <tableColumn id="5082" xr3:uid="{D17276B4-DE31-4A83-9462-9EA48946B6AA}" name="Column5073"/>
    <tableColumn id="5083" xr3:uid="{89F7F50F-A259-43B1-AA22-EDA3AF95A2BC}" name="Column5074"/>
    <tableColumn id="5084" xr3:uid="{B7B41688-A3F4-4E46-B05E-314B9255A165}" name="Column5075"/>
    <tableColumn id="5085" xr3:uid="{D18E1630-0B3E-4F08-9C44-5D00AD09CAED}" name="Column5076"/>
    <tableColumn id="5086" xr3:uid="{2CAD5C67-BCAE-4D24-B83E-57BDDE7FAF4B}" name="Column5077"/>
    <tableColumn id="5087" xr3:uid="{E6092BA4-DE7F-413C-A1A6-A04054D02098}" name="Column5078"/>
    <tableColumn id="5088" xr3:uid="{D6B68C58-651E-47C8-B5BB-8C559A05F044}" name="Column5079"/>
    <tableColumn id="5089" xr3:uid="{C8F6FD53-6083-442B-9940-9545A7A03F9A}" name="Column5080"/>
    <tableColumn id="5090" xr3:uid="{911BD18D-3ADA-4EA9-AE20-987AC282F5CA}" name="Column5081"/>
    <tableColumn id="5091" xr3:uid="{98775E6C-6C5B-4B94-9CDB-37DD974945F6}" name="Column5082"/>
    <tableColumn id="5092" xr3:uid="{70DB2639-A99B-49F6-A32A-8411475626FB}" name="Column5083"/>
    <tableColumn id="5093" xr3:uid="{C48A8F09-DC2A-42F5-9266-B4C82716D844}" name="Column5084"/>
    <tableColumn id="5094" xr3:uid="{728477FF-BBE1-40E5-8B8F-0C5EA35B2FA7}" name="Column5085"/>
    <tableColumn id="5095" xr3:uid="{B74FC2DF-135F-45A9-9823-267464F1BE2B}" name="Column5086"/>
    <tableColumn id="5096" xr3:uid="{BEBC36D6-AF7C-4B33-A117-87E73E76182D}" name="Column5087"/>
    <tableColumn id="5097" xr3:uid="{EAF2ED26-4EDF-427B-8FDC-9C1B32354326}" name="Column5088"/>
    <tableColumn id="5098" xr3:uid="{A04ABEAF-5525-4041-8E65-B129F1BA907B}" name="Column5089"/>
    <tableColumn id="5099" xr3:uid="{D770EC47-5EEC-46ED-9F04-FA6576AF6960}" name="Column5090"/>
    <tableColumn id="5100" xr3:uid="{9E7A01E8-9675-41D6-B0C5-D47F6ACA856C}" name="Column5091"/>
    <tableColumn id="5101" xr3:uid="{25E47DD6-CC71-4ED2-800B-C9E79CCEF568}" name="Column5092"/>
    <tableColumn id="5102" xr3:uid="{7ED4E558-D245-4218-86AC-654D421EC27B}" name="Column5093"/>
    <tableColumn id="5103" xr3:uid="{934DDAEF-C619-42C4-930C-00D13E38D8B8}" name="Column5094"/>
    <tableColumn id="5104" xr3:uid="{6D654C99-E020-47D5-B8AD-56B3F150D2B0}" name="Column5095"/>
    <tableColumn id="5105" xr3:uid="{826D3663-F322-482C-A9E8-55A55F7AA090}" name="Column5096"/>
    <tableColumn id="5106" xr3:uid="{B5E38820-C367-4CF4-9B87-66F139035187}" name="Column5097"/>
    <tableColumn id="5107" xr3:uid="{93132D95-E605-4E5A-A65C-8C67DE329425}" name="Column5098"/>
    <tableColumn id="5108" xr3:uid="{CEA50157-9046-4755-A5AF-11AE79A65C0C}" name="Column5099"/>
    <tableColumn id="5109" xr3:uid="{D7B88550-1063-4266-A5A2-8C29F9EBBBA7}" name="Column5100"/>
    <tableColumn id="5110" xr3:uid="{12756C02-72C6-44ED-B3B5-2195A7C2D2CE}" name="Column5101"/>
    <tableColumn id="5111" xr3:uid="{90E7A914-04AB-4B1D-B124-A57C7EFA310A}" name="Column5102"/>
    <tableColumn id="5112" xr3:uid="{CBEECD91-BD3A-4694-993A-C48E16087F98}" name="Column5103"/>
    <tableColumn id="5113" xr3:uid="{B6E2965D-D9D6-4D03-804B-BA592EF17434}" name="Column5104"/>
    <tableColumn id="5114" xr3:uid="{A40DCEB6-70FF-4198-86FF-42F3070B69DD}" name="Column5105"/>
    <tableColumn id="5115" xr3:uid="{CA48F582-99C2-4DF4-8E83-410A3165DEA4}" name="Column5106"/>
    <tableColumn id="5116" xr3:uid="{CE87D480-7687-4DAB-94AA-2814FE345F55}" name="Column5107"/>
    <tableColumn id="5117" xr3:uid="{CD8C27E7-636E-42B7-87AD-A97DDD1ECF35}" name="Column5108"/>
    <tableColumn id="5118" xr3:uid="{D0520E41-37E0-42E6-ADB2-016318220230}" name="Column5109"/>
    <tableColumn id="5119" xr3:uid="{B2B2EFE9-EAA4-45A4-B62B-7B6583BE2C09}" name="Column5110"/>
    <tableColumn id="5120" xr3:uid="{5DAA2B5F-98E6-411C-9C66-8EF360646644}" name="Column5111"/>
    <tableColumn id="5121" xr3:uid="{049E7E7B-31D2-431E-A0D6-22A58B47C148}" name="Column5112"/>
    <tableColumn id="5122" xr3:uid="{EAD9148F-4DC7-45F7-A6E6-0AEC117244BD}" name="Column5113"/>
    <tableColumn id="5123" xr3:uid="{79F00DC2-6269-46C8-B629-3328FC1468B1}" name="Column5114"/>
    <tableColumn id="5124" xr3:uid="{8491B1A9-B812-4A87-AD5C-4988D51A2907}" name="Column5115"/>
    <tableColumn id="5125" xr3:uid="{01674FB8-C31E-4A19-9439-A9EBD5BC295B}" name="Column5116"/>
    <tableColumn id="5126" xr3:uid="{32DC742A-FF0F-4D75-B2CA-96608E4ACFBF}" name="Column5117"/>
    <tableColumn id="5127" xr3:uid="{54FD83DC-81EB-4FF5-A812-4271041F73A6}" name="Column5118"/>
    <tableColumn id="5128" xr3:uid="{22A0159C-3910-447B-8870-FCD08320B209}" name="Column5119"/>
    <tableColumn id="5129" xr3:uid="{8378151F-8E49-40C7-ACC4-B5251D283FB9}" name="Column5120"/>
    <tableColumn id="5130" xr3:uid="{E864A7D6-DBC6-4D37-8E59-8C835E2EF51F}" name="Column5121"/>
    <tableColumn id="5131" xr3:uid="{E4A5E453-48F8-4F75-B92C-AF4260ED187F}" name="Column5122"/>
    <tableColumn id="5132" xr3:uid="{46FF270D-966D-476C-8D7E-6834B5AC9F81}" name="Column5123"/>
    <tableColumn id="5133" xr3:uid="{33302522-D25E-4F4A-8DBF-A3ACD2F8A4F1}" name="Column5124"/>
    <tableColumn id="5134" xr3:uid="{57F28D17-48FD-414B-BA70-E65FC2B515E2}" name="Column5125"/>
    <tableColumn id="5135" xr3:uid="{A88D15FF-C68F-4363-84C9-76384EA6DE9D}" name="Column5126"/>
    <tableColumn id="5136" xr3:uid="{A00729A1-3B1A-469F-95AC-831439F7A63A}" name="Column5127"/>
    <tableColumn id="5137" xr3:uid="{495A113E-A4C4-479D-B904-83CB1267392F}" name="Column5128"/>
    <tableColumn id="5138" xr3:uid="{B316B91A-600F-4AF4-8531-63518DAF98DD}" name="Column5129"/>
    <tableColumn id="5139" xr3:uid="{CF00B7C7-16EB-46AE-A5BB-177BC68E06A9}" name="Column5130"/>
    <tableColumn id="5140" xr3:uid="{25CC2B69-B2CD-41FB-B478-28A69454309C}" name="Column5131"/>
    <tableColumn id="5141" xr3:uid="{3B862FA8-09AC-44A2-8F86-DF322F904FDE}" name="Column5132"/>
    <tableColumn id="5142" xr3:uid="{2047D6B3-FC1F-43B4-9347-E61D3AFDBC94}" name="Column5133"/>
    <tableColumn id="5143" xr3:uid="{24693D1E-08BF-4960-9444-45C2CA00BDEC}" name="Column5134"/>
    <tableColumn id="5144" xr3:uid="{18471A35-6C55-416E-A965-E9D7D5AD7534}" name="Column5135"/>
    <tableColumn id="5145" xr3:uid="{11C894F2-8718-4A90-8EB7-BDF505572AD8}" name="Column5136"/>
    <tableColumn id="5146" xr3:uid="{AA606307-F42C-4A3D-8FC2-C7B3B1FAE870}" name="Column5137"/>
    <tableColumn id="5147" xr3:uid="{5EE33C29-7206-4DF5-8017-5118702388B7}" name="Column5138"/>
    <tableColumn id="5148" xr3:uid="{03C24158-2303-4A0A-8692-1DDC490FDC76}" name="Column5139"/>
    <tableColumn id="5149" xr3:uid="{5E71B22C-7184-4EBD-BAFE-735C0E76FDC7}" name="Column5140"/>
    <tableColumn id="5150" xr3:uid="{B73204E7-44E9-44C5-B8DB-B7667A69A21D}" name="Column5141"/>
    <tableColumn id="5151" xr3:uid="{90924A14-04BD-4752-8BDB-86085E60EEFB}" name="Column5142"/>
    <tableColumn id="5152" xr3:uid="{3611B47E-2029-43EA-BB04-5DA96D590D77}" name="Column5143"/>
    <tableColumn id="5153" xr3:uid="{F469CA53-0E69-46C8-804E-A843E4288E17}" name="Column5144"/>
    <tableColumn id="5154" xr3:uid="{8FCA6EBE-F199-4A1E-AD05-1029FEFC8C5F}" name="Column5145"/>
    <tableColumn id="5155" xr3:uid="{32A253E9-D5A9-4A1F-A296-D90B1DB35507}" name="Column5146"/>
    <tableColumn id="5156" xr3:uid="{C7502772-8A3E-4FD2-95EA-01E1EED03B90}" name="Column5147"/>
    <tableColumn id="5157" xr3:uid="{1D635E16-1ED9-40E7-8A6E-2AA39AC6FA8A}" name="Column5148"/>
    <tableColumn id="5158" xr3:uid="{C6A4DDD2-7FCF-4BE4-BF11-261158DAE5C9}" name="Column5149"/>
    <tableColumn id="5159" xr3:uid="{99865623-ADD6-4A6D-A348-4AA770169A18}" name="Column5150"/>
    <tableColumn id="5160" xr3:uid="{70634536-9A03-4697-89F4-7B4FFF56460A}" name="Column5151"/>
    <tableColumn id="5161" xr3:uid="{C8B3B527-FC25-4D63-A2D9-74D443146365}" name="Column5152"/>
    <tableColumn id="5162" xr3:uid="{2FDFA469-426B-46B0-8BA5-85A74635A301}" name="Column5153"/>
    <tableColumn id="5163" xr3:uid="{F4011700-D602-4E80-9EC9-51B45781CBF4}" name="Column5154"/>
    <tableColumn id="5164" xr3:uid="{CDB1FF5A-A51A-4052-84E9-AB2727B51939}" name="Column5155"/>
    <tableColumn id="5165" xr3:uid="{7E537491-4C4F-42F8-849B-D51BFCB71B92}" name="Column5156"/>
    <tableColumn id="5166" xr3:uid="{7115B238-DAEB-4EF1-B3DD-715D688A78F2}" name="Column5157"/>
    <tableColumn id="5167" xr3:uid="{48EEA518-F5CF-4414-883A-7620EC752FEB}" name="Column5158"/>
    <tableColumn id="5168" xr3:uid="{6891E1CF-81AD-4DBE-8C0F-EE40D590425D}" name="Column5159"/>
    <tableColumn id="5169" xr3:uid="{A394A1A3-28B0-4CBE-91F3-7863C0EAD6F0}" name="Column5160"/>
    <tableColumn id="5170" xr3:uid="{B640A010-4928-413F-9309-F1033F4B091F}" name="Column5161"/>
    <tableColumn id="5171" xr3:uid="{16E3F6ED-F497-4FB9-932F-6FAF4AD4F834}" name="Column5162"/>
    <tableColumn id="5172" xr3:uid="{DF926EDE-3302-4003-A998-C579D7B670C5}" name="Column5163"/>
    <tableColumn id="5173" xr3:uid="{91FDEFE5-6934-4CC7-9CD2-30ECE511F363}" name="Column5164"/>
    <tableColumn id="5174" xr3:uid="{675A7559-A072-4831-9DD6-0CA4C2CECEC7}" name="Column5165"/>
    <tableColumn id="5175" xr3:uid="{A765E47E-1B77-4D18-A167-447A1E2E2664}" name="Column5166"/>
    <tableColumn id="5176" xr3:uid="{E0537809-D0EC-4561-B9BC-C4B5F8134439}" name="Column5167"/>
    <tableColumn id="5177" xr3:uid="{BA1D352D-EC81-4F55-97B6-E9031FEBB2CD}" name="Column5168"/>
    <tableColumn id="5178" xr3:uid="{C068943C-DE64-4D38-AB26-5D8286811AB6}" name="Column5169"/>
    <tableColumn id="5179" xr3:uid="{B0272497-2250-419C-8E68-5D9349C634FF}" name="Column5170"/>
    <tableColumn id="5180" xr3:uid="{6384CDDC-6B06-4615-BC03-88B1CF9EA089}" name="Column5171"/>
    <tableColumn id="5181" xr3:uid="{D4E9F8A0-0710-4913-928F-773C9654FFE2}" name="Column5172"/>
    <tableColumn id="5182" xr3:uid="{828CE97A-7DB2-45A1-A02B-9C70A74F053D}" name="Column5173"/>
    <tableColumn id="5183" xr3:uid="{B768B004-9DEB-4510-ABB6-18DC49F21268}" name="Column5174"/>
    <tableColumn id="5184" xr3:uid="{2226271A-3CB2-4B59-9BFE-A0E8C156E6BB}" name="Column5175"/>
    <tableColumn id="5185" xr3:uid="{DD4DAB2A-25A3-4D45-8F3B-2010ECD42BF9}" name="Column5176"/>
    <tableColumn id="5186" xr3:uid="{A2404F70-E0D2-4AB6-8276-083EBB3F431D}" name="Column5177"/>
    <tableColumn id="5187" xr3:uid="{6B1D1944-1C43-4AFF-B53E-4C2BD65403B6}" name="Column5178"/>
    <tableColumn id="5188" xr3:uid="{DBB844BE-AF20-47BF-B1F8-416186C54608}" name="Column5179"/>
    <tableColumn id="5189" xr3:uid="{F2A2FAE4-38F2-42FF-87CD-EA7F3596864B}" name="Column5180"/>
    <tableColumn id="5190" xr3:uid="{BA740787-BA84-497F-B15F-48D45F40B660}" name="Column5181"/>
    <tableColumn id="5191" xr3:uid="{F0F26290-F831-4880-B74D-0A6CBC48E8E9}" name="Column5182"/>
    <tableColumn id="5192" xr3:uid="{A3DA15F5-71D0-4E41-A96B-77A4BBA96CFB}" name="Column5183"/>
    <tableColumn id="5193" xr3:uid="{6C766697-45C3-4270-8835-87971DF88C74}" name="Column5184"/>
    <tableColumn id="5194" xr3:uid="{A21E1A00-2E43-4D84-850C-93A8961A6732}" name="Column5185"/>
    <tableColumn id="5195" xr3:uid="{823282BA-CBDD-4E2F-A4E0-EFF0917708BC}" name="Column5186"/>
    <tableColumn id="5196" xr3:uid="{CAC87186-FCC8-4E60-9C57-E6E662430313}" name="Column5187"/>
    <tableColumn id="5197" xr3:uid="{9F8AB9C4-59A9-4A69-B641-0D0451A15C8D}" name="Column5188"/>
    <tableColumn id="5198" xr3:uid="{82604AA2-CE81-4514-91A2-F785A6ACCF0C}" name="Column5189"/>
    <tableColumn id="5199" xr3:uid="{24F44268-8F1B-4D04-8170-6BB9CD769FB5}" name="Column5190"/>
    <tableColumn id="5200" xr3:uid="{7484B914-7085-4DCC-8034-712A668C62E4}" name="Column5191"/>
    <tableColumn id="5201" xr3:uid="{4309BBA3-F90B-4881-8F75-FEB20B310529}" name="Column5192"/>
    <tableColumn id="5202" xr3:uid="{C84860AF-9300-4751-914C-E0D3E8C54EC2}" name="Column5193"/>
    <tableColumn id="5203" xr3:uid="{B149A1E9-DDD4-486F-9426-2B6515914ECE}" name="Column5194"/>
    <tableColumn id="5204" xr3:uid="{A6B6ABBB-B66C-44B3-AEF8-0FB2685AC0AC}" name="Column5195"/>
    <tableColumn id="5205" xr3:uid="{6902D6B6-1E78-4B43-BE88-89107C0C303F}" name="Column5196"/>
    <tableColumn id="5206" xr3:uid="{B811514B-80D1-4A3E-8437-30944E96C2ED}" name="Column5197"/>
    <tableColumn id="5207" xr3:uid="{BA5BC778-7C0A-4B50-93EE-18FA3C2F98EC}" name="Column5198"/>
    <tableColumn id="5208" xr3:uid="{BB10B9CB-9622-44AC-9BA7-D346A65AE6B7}" name="Column5199"/>
    <tableColumn id="5209" xr3:uid="{E9529ABA-6F9B-43FD-BE5F-7762F8F26240}" name="Column5200"/>
    <tableColumn id="5210" xr3:uid="{799C6204-18B2-4CB0-B993-BD03213028CE}" name="Column5201"/>
    <tableColumn id="5211" xr3:uid="{3347730A-D6C1-4403-9C21-56AF97120B43}" name="Column5202"/>
    <tableColumn id="5212" xr3:uid="{85067820-8C1B-4062-9FBF-89F45B68D2A4}" name="Column5203"/>
    <tableColumn id="5213" xr3:uid="{EAA9A9A0-DEC7-4145-A650-A3B7D8320C2B}" name="Column5204"/>
    <tableColumn id="5214" xr3:uid="{055AB4F2-9B6A-4312-8646-66709C47DE22}" name="Column5205"/>
    <tableColumn id="5215" xr3:uid="{C708A51D-645A-4CA0-8F10-A1E4BE6183CA}" name="Column5206"/>
    <tableColumn id="5216" xr3:uid="{F82D7904-C7E6-4843-A000-B15E76C00B80}" name="Column5207"/>
    <tableColumn id="5217" xr3:uid="{AC627A63-8951-4D6B-98B5-7082F765853D}" name="Column5208"/>
    <tableColumn id="5218" xr3:uid="{135C3CB9-1BC7-497D-A34A-F175986C4CA3}" name="Column5209"/>
    <tableColumn id="5219" xr3:uid="{56E3CC52-E7F2-4592-8B0C-EA72F4D1C031}" name="Column5210"/>
    <tableColumn id="5220" xr3:uid="{4239F847-E0C3-4657-9397-FAEFF773ED4A}" name="Column5211"/>
    <tableColumn id="5221" xr3:uid="{315A488A-B974-472B-BF3E-898D2746CCA6}" name="Column5212"/>
    <tableColumn id="5222" xr3:uid="{53F2CCBF-7410-4563-BA60-39D2A8B3F14E}" name="Column5213"/>
    <tableColumn id="5223" xr3:uid="{04F26AA4-2D08-4CBB-9759-F4AEDF490030}" name="Column5214"/>
    <tableColumn id="5224" xr3:uid="{DDAD0331-4297-4CC8-86FF-140DD70E5A46}" name="Column5215"/>
    <tableColumn id="5225" xr3:uid="{73E14FC7-1E3C-48A6-A5DD-F44DEC17B88D}" name="Column5216"/>
    <tableColumn id="5226" xr3:uid="{FE15CE59-CACE-4CD1-9FED-C67DCA7661AD}" name="Column5217"/>
    <tableColumn id="5227" xr3:uid="{F54B31B9-0F66-4A41-888D-4CC4C374A66D}" name="Column5218"/>
    <tableColumn id="5228" xr3:uid="{0FBA962F-E646-409E-9965-2966802780ED}" name="Column5219"/>
    <tableColumn id="5229" xr3:uid="{F7E82E8A-8D36-44F3-B8FB-F3A7926DD94A}" name="Column5220"/>
    <tableColumn id="5230" xr3:uid="{D4749820-DE38-483F-820C-68AD207FDB8C}" name="Column5221"/>
    <tableColumn id="5231" xr3:uid="{E3AC2581-F86A-4587-8826-B6ED02ED7E6C}" name="Column5222"/>
    <tableColumn id="5232" xr3:uid="{A33F087F-E8AB-4F8D-B2ED-C560801918DA}" name="Column5223"/>
    <tableColumn id="5233" xr3:uid="{277CE5DE-F82D-4523-A154-AF1148471962}" name="Column5224"/>
    <tableColumn id="5234" xr3:uid="{BA09B104-663B-4C7F-87F6-6276C89636C5}" name="Column5225"/>
    <tableColumn id="5235" xr3:uid="{65421403-6702-4758-ADA4-7E27A8FD0E39}" name="Column5226"/>
    <tableColumn id="5236" xr3:uid="{C26BACA3-E2D6-4E41-9043-71F076893C62}" name="Column5227"/>
    <tableColumn id="5237" xr3:uid="{167C5FB1-640C-4807-AA17-51AB5A3A70E1}" name="Column5228"/>
    <tableColumn id="5238" xr3:uid="{7C68F629-4B71-40E2-8CEA-839790A088BB}" name="Column5229"/>
    <tableColumn id="5239" xr3:uid="{2DE99756-ACCD-4CBA-8B19-50CF295106E0}" name="Column5230"/>
    <tableColumn id="5240" xr3:uid="{F1FD565E-AB7B-4635-9686-FD5A5DAD7548}" name="Column5231"/>
    <tableColumn id="5241" xr3:uid="{956D3F9F-7B5D-4D11-B610-899739D519DE}" name="Column5232"/>
    <tableColumn id="5242" xr3:uid="{DDB398D2-24D1-4077-B1E6-538C08117D98}" name="Column5233"/>
    <tableColumn id="5243" xr3:uid="{A5F9BAE5-9960-401C-9DEB-FC3F8E5DC4E9}" name="Column5234"/>
    <tableColumn id="5244" xr3:uid="{DD26C45B-F339-4E87-B27A-19ABE12DC2D2}" name="Column5235"/>
    <tableColumn id="5245" xr3:uid="{044FE3B4-9926-4A68-8AD6-49909D343999}" name="Column5236"/>
    <tableColumn id="5246" xr3:uid="{EDEEAC94-16C0-4FF9-B912-0651852249FA}" name="Column5237"/>
    <tableColumn id="5247" xr3:uid="{66786A0E-E188-4BD0-9606-AFED1DEA8567}" name="Column5238"/>
    <tableColumn id="5248" xr3:uid="{AD40DD4A-EE23-43D2-B3A9-A351045EDDDB}" name="Column5239"/>
    <tableColumn id="5249" xr3:uid="{CACA686F-188D-4FC4-A7DE-FCE61B0A8730}" name="Column5240"/>
    <tableColumn id="5250" xr3:uid="{966EC25C-D8DF-4AF7-A4D4-6844F43DE214}" name="Column5241"/>
    <tableColumn id="5251" xr3:uid="{98B3430E-1A7D-48AC-9B24-7099CEEC135F}" name="Column5242"/>
    <tableColumn id="5252" xr3:uid="{B4E5CCD7-5AF9-4F6B-AB4C-4CA8E3584EED}" name="Column5243"/>
    <tableColumn id="5253" xr3:uid="{AD9A6457-CA9E-4F7E-A6D6-6930AA7AA51D}" name="Column5244"/>
    <tableColumn id="5254" xr3:uid="{22619B30-3D4C-40D9-AA2B-474DF5467BC9}" name="Column5245"/>
    <tableColumn id="5255" xr3:uid="{C4302488-4E0C-44AA-A077-AD6237ED3964}" name="Column5246"/>
    <tableColumn id="5256" xr3:uid="{6B8F1E39-9333-40D9-B37E-D40E0A8F50E8}" name="Column5247"/>
    <tableColumn id="5257" xr3:uid="{CED4EDE1-5AB3-4018-8346-EBB6F70FF260}" name="Column5248"/>
    <tableColumn id="5258" xr3:uid="{ADE21CF9-1E6E-45FA-BD99-801516904408}" name="Column5249"/>
    <tableColumn id="5259" xr3:uid="{E354E31F-06AC-4D38-9630-0D460F8233A7}" name="Column5250"/>
    <tableColumn id="5260" xr3:uid="{B7C5457F-E673-4AB3-B719-53E9D118A1D9}" name="Column5251"/>
    <tableColumn id="5261" xr3:uid="{2B203619-AA30-475B-A821-49E4764C5A8C}" name="Column5252"/>
    <tableColumn id="5262" xr3:uid="{DCA5D69C-E835-4A78-8EB7-FFD92D9DDB5A}" name="Column5253"/>
    <tableColumn id="5263" xr3:uid="{D4BB2B60-C539-4D49-AAF3-853F4B8C7093}" name="Column5254"/>
    <tableColumn id="5264" xr3:uid="{0262A5F4-8D86-4DB4-A83B-D5A61A6BABBF}" name="Column5255"/>
    <tableColumn id="5265" xr3:uid="{2F484BE6-496E-4802-8F1E-B113188FFA90}" name="Column5256"/>
    <tableColumn id="5266" xr3:uid="{A1AC51DA-B986-4ECF-A4E7-AC8B498DCA1B}" name="Column5257"/>
    <tableColumn id="5267" xr3:uid="{32C0685E-86B1-4035-BF46-955DC50EE55D}" name="Column5258"/>
    <tableColumn id="5268" xr3:uid="{E34520FB-1F4C-479B-8950-A5CB5F8C6B73}" name="Column5259"/>
    <tableColumn id="5269" xr3:uid="{D749BDF7-D793-4500-A0C2-6166AC00E603}" name="Column5260"/>
    <tableColumn id="5270" xr3:uid="{8FAE9466-5343-46DA-91DF-9EAAB4D01921}" name="Column5261"/>
    <tableColumn id="5271" xr3:uid="{DB3493BC-EEAB-4CFB-9B1B-B95D63C2DF4C}" name="Column5262"/>
    <tableColumn id="5272" xr3:uid="{1CDA64A6-CA44-4554-B655-100DC2CD259D}" name="Column5263"/>
    <tableColumn id="5273" xr3:uid="{123895D7-0618-4CE4-9816-0D15EF2395CA}" name="Column5264"/>
    <tableColumn id="5274" xr3:uid="{F54B2273-6B2B-44B2-9576-00D25DC48406}" name="Column5265"/>
    <tableColumn id="5275" xr3:uid="{7E6D3DFC-6343-4EF5-AD0C-ECF9F9B2117F}" name="Column5266"/>
    <tableColumn id="5276" xr3:uid="{3FBAD283-2A54-46C3-A33B-1CCE777A67E8}" name="Column5267"/>
    <tableColumn id="5277" xr3:uid="{358C9C69-BF6A-4E0E-9871-1E77684B6918}" name="Column5268"/>
    <tableColumn id="5278" xr3:uid="{E8AEF609-E291-4BA5-B713-872EDBD292A7}" name="Column5269"/>
    <tableColumn id="5279" xr3:uid="{A40A7361-59FE-48DD-ADD9-7785D83A3D4A}" name="Column5270"/>
    <tableColumn id="5280" xr3:uid="{8F2E5EA6-7EF9-429C-BDC1-209267DB627C}" name="Column5271"/>
    <tableColumn id="5281" xr3:uid="{9854EC5B-459A-41F5-BE33-BC5647A05C13}" name="Column5272"/>
    <tableColumn id="5282" xr3:uid="{B55CC6ED-6016-4421-81C8-6FE17322C185}" name="Column5273"/>
    <tableColumn id="5283" xr3:uid="{D0AD56B0-A470-456E-B0B2-7689AD8B0A80}" name="Column5274"/>
    <tableColumn id="5284" xr3:uid="{B3E0ED8F-3993-4C90-8B32-0A3E811C176D}" name="Column5275"/>
    <tableColumn id="5285" xr3:uid="{6AC731D7-49A2-4452-88A6-E66BBA590809}" name="Column5276"/>
    <tableColumn id="5286" xr3:uid="{A4FF4440-A30D-459F-88FB-DB8548035A1D}" name="Column5277"/>
    <tableColumn id="5287" xr3:uid="{9B90D4BA-1225-4C8B-B803-A710E696187F}" name="Column5278"/>
    <tableColumn id="5288" xr3:uid="{3226FFC8-7372-45E7-9AAA-E26D39214C78}" name="Column5279"/>
    <tableColumn id="5289" xr3:uid="{4AC632B5-6561-4DC6-B06E-E37263F3577F}" name="Column5280"/>
    <tableColumn id="5290" xr3:uid="{1086238C-48C1-4046-B79F-29F233FB7DFA}" name="Column5281"/>
    <tableColumn id="5291" xr3:uid="{F317D293-8E94-4566-9205-1848E82F37D6}" name="Column5282"/>
    <tableColumn id="5292" xr3:uid="{B2265DC1-51F7-4A91-BC7A-EC68FAB92349}" name="Column5283"/>
    <tableColumn id="5293" xr3:uid="{696C3BCB-4F62-48CF-AAD0-069139DD1757}" name="Column5284"/>
    <tableColumn id="5294" xr3:uid="{5B19DB18-5F66-40FF-91F0-22BE21F88256}" name="Column5285"/>
    <tableColumn id="5295" xr3:uid="{3D6D3F1A-8A8C-44E4-BF22-14129F438925}" name="Column5286"/>
    <tableColumn id="5296" xr3:uid="{30C84F1E-2E4C-499E-8571-B524E306F73C}" name="Column5287"/>
    <tableColumn id="5297" xr3:uid="{751B107A-FD0F-46CB-B7ED-57D52A424ADB}" name="Column5288"/>
    <tableColumn id="5298" xr3:uid="{C86376C1-00E0-4BA3-883F-961DE0E36E90}" name="Column5289"/>
    <tableColumn id="5299" xr3:uid="{C4C84A54-7BC7-41B7-872D-9135DD0452B7}" name="Column5290"/>
    <tableColumn id="5300" xr3:uid="{6D823B3F-DE26-462A-98B3-A0206F295792}" name="Column5291"/>
    <tableColumn id="5301" xr3:uid="{8B97090F-4D03-4BBF-BBA6-BC29A12B112A}" name="Column5292"/>
    <tableColumn id="5302" xr3:uid="{4798F84D-D4C7-4050-AAAB-E67B76445AD1}" name="Column5293"/>
    <tableColumn id="5303" xr3:uid="{EC9F65F6-C5BD-48F2-8210-3920B950EE36}" name="Column5294"/>
    <tableColumn id="5304" xr3:uid="{E2A54153-7B52-4D99-9647-1E8260785D4E}" name="Column5295"/>
    <tableColumn id="5305" xr3:uid="{D04649B1-8FFA-4740-9DF2-D05F7F4B76CC}" name="Column5296"/>
    <tableColumn id="5306" xr3:uid="{4FE74EBC-F65E-43AD-BD79-D3350EB45BF9}" name="Column5297"/>
    <tableColumn id="5307" xr3:uid="{63DB9EDF-080D-4119-9D74-BE2EC0964F5B}" name="Column5298"/>
    <tableColumn id="5308" xr3:uid="{7EB220FC-B12A-459B-BC52-A36976DE9E59}" name="Column5299"/>
    <tableColumn id="5309" xr3:uid="{3D81DA26-C2FA-47CC-AD8E-5F899FD0DE1D}" name="Column5300"/>
    <tableColumn id="5310" xr3:uid="{D9CAA9A0-2CD1-4A42-A60D-937EEC4F9CB3}" name="Column5301"/>
    <tableColumn id="5311" xr3:uid="{C20478F5-BBAF-437E-A052-D6640E354FFB}" name="Column5302"/>
    <tableColumn id="5312" xr3:uid="{F827C223-308F-4A28-8618-1DCA06741BAA}" name="Column5303"/>
    <tableColumn id="5313" xr3:uid="{E350A8E4-F0AB-45A2-AF78-E5A8DEB7F81D}" name="Column5304"/>
    <tableColumn id="5314" xr3:uid="{66E012D8-2D7F-4562-ACEC-08EA5202DED4}" name="Column5305"/>
    <tableColumn id="5315" xr3:uid="{2FF371FA-FD0B-4267-B5C0-DE7691B815B1}" name="Column5306"/>
    <tableColumn id="5316" xr3:uid="{CB02FE96-F898-48E6-A488-D79B0FAA8E3F}" name="Column5307"/>
    <tableColumn id="5317" xr3:uid="{BA900476-6BD2-43AF-BFE9-D3C42E3CC3DD}" name="Column5308"/>
    <tableColumn id="5318" xr3:uid="{986CD391-3B3A-4FB0-9602-6658F78FE56A}" name="Column5309"/>
    <tableColumn id="5319" xr3:uid="{F63821CC-0E44-4AC9-9780-DD0F695C167E}" name="Column5310"/>
    <tableColumn id="5320" xr3:uid="{5FB9C409-5CF6-4A7A-AE11-29AA547805B2}" name="Column5311"/>
    <tableColumn id="5321" xr3:uid="{3D5DA249-E494-4FCD-975D-B8AED0671241}" name="Column5312"/>
    <tableColumn id="5322" xr3:uid="{644AAB4E-C9B2-4458-9734-6716F2889B7A}" name="Column5313"/>
    <tableColumn id="5323" xr3:uid="{D232FD5E-5148-4251-A2EE-9701AAD1ADBF}" name="Column5314"/>
    <tableColumn id="5324" xr3:uid="{8794E455-99BA-42E3-ADC1-22CCD5366706}" name="Column5315"/>
    <tableColumn id="5325" xr3:uid="{DF36FAD6-33B6-40C3-B3FD-AFCAA65ADA2D}" name="Column5316"/>
    <tableColumn id="5326" xr3:uid="{1026FF3D-CC2D-402E-B729-F2B48A7AD8C0}" name="Column5317"/>
    <tableColumn id="5327" xr3:uid="{56D23CDA-368E-4793-9DF9-61DC4DA07B93}" name="Column5318"/>
    <tableColumn id="5328" xr3:uid="{75926545-212F-467C-AAE3-027DFEA9460C}" name="Column5319"/>
    <tableColumn id="5329" xr3:uid="{7636F0BF-B358-4A84-8335-22CA3A5D403A}" name="Column5320"/>
    <tableColumn id="5330" xr3:uid="{EE923478-DB96-4A9F-809B-44422EEAFB94}" name="Column5321"/>
    <tableColumn id="5331" xr3:uid="{253A68BA-F757-432B-8C10-ED16B9EC5849}" name="Column5322"/>
    <tableColumn id="5332" xr3:uid="{A93AC8AE-8DE0-4A11-B094-86BA6DEE8A92}" name="Column5323"/>
    <tableColumn id="5333" xr3:uid="{CA3EB88D-2679-4F8B-B90A-31EA8E6C1CE9}" name="Column5324"/>
    <tableColumn id="5334" xr3:uid="{1B43DB61-360B-4CA9-B69F-BCD8832FEAD5}" name="Column5325"/>
    <tableColumn id="5335" xr3:uid="{55E54246-DD23-41DE-832E-4C45D4E452BF}" name="Column5326"/>
    <tableColumn id="5336" xr3:uid="{0926090D-7932-4527-9555-61306D189B62}" name="Column5327"/>
    <tableColumn id="5337" xr3:uid="{ED3BBCD6-F687-4CE9-8C61-CF59B11A85ED}" name="Column5328"/>
    <tableColumn id="5338" xr3:uid="{EAAE8191-11BE-4057-9C29-0EEE80E8AD2C}" name="Column5329"/>
    <tableColumn id="5339" xr3:uid="{6D61D2B0-ACDE-4C3B-B0FB-812D3FF75F29}" name="Column5330"/>
    <tableColumn id="5340" xr3:uid="{AD38C324-C048-4FE6-9417-D077475C5BB0}" name="Column5331"/>
    <tableColumn id="5341" xr3:uid="{D04A9AC6-4B3C-4F84-8135-AAFB19A2811C}" name="Column5332"/>
    <tableColumn id="5342" xr3:uid="{63307FDA-4F89-48A9-AF93-CD53A9D97F8F}" name="Column5333"/>
    <tableColumn id="5343" xr3:uid="{7819EA4B-C04B-4DE0-A1D4-A347A9CA8178}" name="Column5334"/>
    <tableColumn id="5344" xr3:uid="{1790AFDC-18FF-4CB2-97E7-A6BC6C18C39A}" name="Column5335"/>
    <tableColumn id="5345" xr3:uid="{54669B08-F117-49E7-9C1C-F7030F519AB5}" name="Column5336"/>
    <tableColumn id="5346" xr3:uid="{B1338A1B-4ACB-4703-A29A-532CB3801ACD}" name="Column5337"/>
    <tableColumn id="5347" xr3:uid="{597C6621-3FDC-4E38-B12F-8333CD4BD623}" name="Column5338"/>
    <tableColumn id="5348" xr3:uid="{B331A06B-A4A1-4AD9-AA21-BDAF7EF3D337}" name="Column5339"/>
    <tableColumn id="5349" xr3:uid="{9D598D07-E44E-430A-AFD4-A1E2B84FB263}" name="Column5340"/>
    <tableColumn id="5350" xr3:uid="{C579B365-50CD-4D4A-A5EE-51CE49A271F0}" name="Column5341"/>
    <tableColumn id="5351" xr3:uid="{970F6452-196E-4C53-A6FB-F8A3DB12DEFA}" name="Column5342"/>
    <tableColumn id="5352" xr3:uid="{908F7701-C819-4320-8889-05D01B2D1480}" name="Column5343"/>
    <tableColumn id="5353" xr3:uid="{24175E6F-EA26-4AAB-8723-8AD9224C3257}" name="Column5344"/>
    <tableColumn id="5354" xr3:uid="{3E99CF7F-02CB-44A1-8845-4FD77C00009C}" name="Column5345"/>
    <tableColumn id="5355" xr3:uid="{5172B7D4-F474-4F2D-A80F-4FAA690AE187}" name="Column5346"/>
    <tableColumn id="5356" xr3:uid="{C5D2A894-28DA-4494-8798-013524210922}" name="Column5347"/>
    <tableColumn id="5357" xr3:uid="{893A3984-08CD-4462-85B7-2F159241EF67}" name="Column5348"/>
    <tableColumn id="5358" xr3:uid="{4AEAF308-583E-4AD4-B2A9-C8248C81A1CA}" name="Column5349"/>
    <tableColumn id="5359" xr3:uid="{5CAB6D86-F14C-428A-90C1-D2C6F9B5CDB9}" name="Column5350"/>
    <tableColumn id="5360" xr3:uid="{11FD68AE-DEC1-48DE-A201-1B7CC2716B32}" name="Column5351"/>
    <tableColumn id="5361" xr3:uid="{67E7F57B-B8EB-4BB5-811D-B3EC199695A9}" name="Column5352"/>
    <tableColumn id="5362" xr3:uid="{AAAC9879-8511-4945-9D85-F1A56A3C2B07}" name="Column5353"/>
    <tableColumn id="5363" xr3:uid="{D56E300A-B451-400D-A6A8-8E5DC79CD131}" name="Column5354"/>
    <tableColumn id="5364" xr3:uid="{23669235-67DB-47C5-B04C-F4D0FDF34CBC}" name="Column5355"/>
    <tableColumn id="5365" xr3:uid="{8C93384A-FA40-43F2-A807-D3702B7FD45B}" name="Column5356"/>
    <tableColumn id="5366" xr3:uid="{BDA31DCC-E1CD-4970-B0E9-6AC7E8671E2E}" name="Column5357"/>
    <tableColumn id="5367" xr3:uid="{EA19FF34-646D-43C2-B51A-41BFE3AFAF11}" name="Column5358"/>
    <tableColumn id="5368" xr3:uid="{9984412A-83D0-4EDF-832F-046EA532D962}" name="Column5359"/>
    <tableColumn id="5369" xr3:uid="{B0768B31-6F2B-4F49-BD5B-86CC146A9BF1}" name="Column5360"/>
    <tableColumn id="5370" xr3:uid="{24F4AF76-61AA-4DAE-AA96-5D49D04CD5E3}" name="Column5361"/>
    <tableColumn id="5371" xr3:uid="{2A4B2DB6-1BFB-405F-B764-F60DE00CCC86}" name="Column5362"/>
    <tableColumn id="5372" xr3:uid="{C591727A-A76E-4C8A-A1F3-49D358BD037B}" name="Column5363"/>
    <tableColumn id="5373" xr3:uid="{53C33392-6D7E-47AF-A234-642813D7DFDD}" name="Column5364"/>
    <tableColumn id="5374" xr3:uid="{35E5EDE4-B3E4-46AD-B8D7-6B241BB49F23}" name="Column5365"/>
    <tableColumn id="5375" xr3:uid="{A94B8F71-3340-43AB-8EA9-4D0C8A5B6060}" name="Column5366"/>
    <tableColumn id="5376" xr3:uid="{022C8E63-DD09-42F5-9320-11AC743DAECA}" name="Column5367"/>
    <tableColumn id="5377" xr3:uid="{96E19879-2FD0-45DB-9AE9-FFFFF8AAFFD3}" name="Column5368"/>
    <tableColumn id="5378" xr3:uid="{D1E05C81-D611-471E-894A-B446A88B3DB5}" name="Column5369"/>
    <tableColumn id="5379" xr3:uid="{0BE71B2B-B3FE-4D06-BF6E-2CBFF99123C8}" name="Column5370"/>
    <tableColumn id="5380" xr3:uid="{C42BB26D-4A1F-4B6E-8B43-E4CA5E951E25}" name="Column5371"/>
    <tableColumn id="5381" xr3:uid="{BE49B967-8040-4171-816D-79DE6351128A}" name="Column5372"/>
    <tableColumn id="5382" xr3:uid="{63ED91AA-81A9-43AE-B272-70D5332F633B}" name="Column5373"/>
    <tableColumn id="5383" xr3:uid="{650AC6AD-22AA-4D52-BA7D-88DABD0F0B08}" name="Column5374"/>
    <tableColumn id="5384" xr3:uid="{6F4609DF-9812-46AA-8FE6-20214F2F79FD}" name="Column5375"/>
    <tableColumn id="5385" xr3:uid="{3C6C0030-16E1-43B2-A61E-F3744391A856}" name="Column5376"/>
    <tableColumn id="5386" xr3:uid="{1194CADD-8E38-4A12-A1D3-B17E201303BA}" name="Column5377"/>
    <tableColumn id="5387" xr3:uid="{3C6E8352-7362-4792-AB28-E62BF5B890C3}" name="Column5378"/>
    <tableColumn id="5388" xr3:uid="{E05E9640-7F60-4863-BCFD-C7ECBAFF332A}" name="Column5379"/>
    <tableColumn id="5389" xr3:uid="{D1B234C4-7A5A-49EE-801F-BD7472F073B7}" name="Column5380"/>
    <tableColumn id="5390" xr3:uid="{8138C5EC-ECCD-47F1-9C7C-951F43AC6B5D}" name="Column5381"/>
    <tableColumn id="5391" xr3:uid="{113EDC02-8FC1-46C9-A4CB-734F54D0CE32}" name="Column5382"/>
    <tableColumn id="5392" xr3:uid="{B903C2DA-5FC0-4504-A7A4-BD47E6C5E7A9}" name="Column5383"/>
    <tableColumn id="5393" xr3:uid="{3379EA35-1194-4B69-893B-B4820318B31B}" name="Column5384"/>
    <tableColumn id="5394" xr3:uid="{AC09DFDE-13DA-4643-8805-2A7460DD0301}" name="Column5385"/>
    <tableColumn id="5395" xr3:uid="{1B380346-795B-45D4-ABAF-AE1BCFA510C7}" name="Column5386"/>
    <tableColumn id="5396" xr3:uid="{63D02786-91B3-4A9E-8BD3-438CB84D2B3D}" name="Column5387"/>
    <tableColumn id="5397" xr3:uid="{3544C16F-B761-4DE3-820F-FA368854AD3A}" name="Column5388"/>
    <tableColumn id="5398" xr3:uid="{427A7C58-F502-420A-AA1F-78CF90F7BCCF}" name="Column5389"/>
    <tableColumn id="5399" xr3:uid="{8CC99D17-89E3-400B-9F56-3482DA6D0CEA}" name="Column5390"/>
    <tableColumn id="5400" xr3:uid="{07FCAFBB-5ECF-4261-9D32-3BA7CCEFE2D1}" name="Column5391"/>
    <tableColumn id="5401" xr3:uid="{6E1F0A19-818E-4495-AEAD-BF7F318B8E22}" name="Column5392"/>
    <tableColumn id="5402" xr3:uid="{851253DE-01F8-4364-9CCE-12E9C93AA0D9}" name="Column5393"/>
    <tableColumn id="5403" xr3:uid="{34D98966-BF7E-4975-844E-780BB0947673}" name="Column5394"/>
    <tableColumn id="5404" xr3:uid="{EF321DB9-B235-4693-8E02-9BB59003ACC3}" name="Column5395"/>
    <tableColumn id="5405" xr3:uid="{C9F8960A-6B4C-4F3D-A8A2-19644023C79F}" name="Column5396"/>
    <tableColumn id="5406" xr3:uid="{9B09B87A-247D-4415-8E4E-4ED7BB79EA00}" name="Column5397"/>
    <tableColumn id="5407" xr3:uid="{F775F145-19E9-40ED-865B-1EFD2F6A83B6}" name="Column5398"/>
    <tableColumn id="5408" xr3:uid="{FC332BFA-25AB-4733-AD7B-BA0C13283FDB}" name="Column5399"/>
    <tableColumn id="5409" xr3:uid="{839A36E6-46B1-4401-BBE3-A4326A41E56E}" name="Column5400"/>
    <tableColumn id="5410" xr3:uid="{14030061-434C-40EC-8D5F-B5CCE3F1E124}" name="Column5401"/>
    <tableColumn id="5411" xr3:uid="{1466BBB6-9D40-410D-A819-50EB040B8904}" name="Column5402"/>
    <tableColumn id="5412" xr3:uid="{A2745B07-2F7A-4C26-99DA-686435ABB32E}" name="Column5403"/>
    <tableColumn id="5413" xr3:uid="{118216F0-0E6E-4A01-8A46-B423058B8437}" name="Column5404"/>
    <tableColumn id="5414" xr3:uid="{0B73644B-F9E6-4BD2-A9D4-F4660852DB33}" name="Column5405"/>
    <tableColumn id="5415" xr3:uid="{EF949D02-BC7B-4A6F-A606-2C608018A116}" name="Column5406"/>
    <tableColumn id="5416" xr3:uid="{340A5D99-A601-404D-A8F5-115E758ED8D1}" name="Column5407"/>
    <tableColumn id="5417" xr3:uid="{14E52307-5133-49AC-9892-C999C9D214B7}" name="Column5408"/>
    <tableColumn id="5418" xr3:uid="{96489CFF-055A-4086-A518-626C3F6B7E20}" name="Column5409"/>
    <tableColumn id="5419" xr3:uid="{3D95C275-154C-4445-A7A2-0CF63974E869}" name="Column5410"/>
    <tableColumn id="5420" xr3:uid="{6B533397-ADAF-40F4-A31B-26F1C2A27F15}" name="Column5411"/>
    <tableColumn id="5421" xr3:uid="{99F509E2-9DD0-418F-BF3A-D236AF32D198}" name="Column5412"/>
    <tableColumn id="5422" xr3:uid="{8430B011-318B-4B6B-939B-CAB46F8BECEC}" name="Column5413"/>
    <tableColumn id="5423" xr3:uid="{6CEAFCC3-A21B-440A-B5FA-37F47114CB23}" name="Column5414"/>
    <tableColumn id="5424" xr3:uid="{462AFDAC-92E7-4F8C-9450-B55157CD358E}" name="Column5415"/>
    <tableColumn id="5425" xr3:uid="{DBAB6E85-B18C-440E-86DE-7ED49B1197EE}" name="Column5416"/>
    <tableColumn id="5426" xr3:uid="{41F5D1B6-F43E-4FCF-90E5-EF381188CC34}" name="Column5417"/>
    <tableColumn id="5427" xr3:uid="{4F11A748-FF4E-4A89-A72E-E81BB761D684}" name="Column5418"/>
    <tableColumn id="5428" xr3:uid="{7720A9F5-5F65-4EF3-B5D4-DF613106F6CF}" name="Column5419"/>
    <tableColumn id="5429" xr3:uid="{CCE237AD-F13A-47B5-B83E-354F13BE5C0B}" name="Column5420"/>
    <tableColumn id="5430" xr3:uid="{3B1E3CFB-C3E7-4A12-82DD-97B8A3EE8F99}" name="Column5421"/>
    <tableColumn id="5431" xr3:uid="{B11E9941-90E6-4296-AE6D-2C012CDF3EAA}" name="Column5422"/>
    <tableColumn id="5432" xr3:uid="{ADA5D1C0-3FA0-4494-9D78-63A265D86569}" name="Column5423"/>
    <tableColumn id="5433" xr3:uid="{2B8DDDA0-F774-436C-9DCB-373255120FF5}" name="Column5424"/>
    <tableColumn id="5434" xr3:uid="{4F8B0B26-7E63-400E-8913-A12774638126}" name="Column5425"/>
    <tableColumn id="5435" xr3:uid="{D32C1F75-8EED-4B5C-85F5-8A22C7E79E50}" name="Column5426"/>
    <tableColumn id="5436" xr3:uid="{E70D84E9-7605-4909-A42F-458E877101D3}" name="Column5427"/>
    <tableColumn id="5437" xr3:uid="{7652F084-9C91-4EF0-814F-F5EE500D3132}" name="Column5428"/>
    <tableColumn id="5438" xr3:uid="{F0D04846-5530-4063-BC7B-66CABFA7DCCB}" name="Column5429"/>
    <tableColumn id="5439" xr3:uid="{AD10636C-444C-4378-83AC-B0243CFF3F37}" name="Column5430"/>
    <tableColumn id="5440" xr3:uid="{3FE331D8-5C5B-430B-8E12-A4B7C3674C1D}" name="Column5431"/>
    <tableColumn id="5441" xr3:uid="{97E16AB9-5361-4DF5-B0E6-6950159F0182}" name="Column5432"/>
    <tableColumn id="5442" xr3:uid="{7338BF80-5E16-4FA0-8CE5-DFC8C3017DA9}" name="Column5433"/>
    <tableColumn id="5443" xr3:uid="{EFCC9A3F-9D7A-4B52-86CF-94782EB337B7}" name="Column5434"/>
    <tableColumn id="5444" xr3:uid="{A62A5C95-7465-4269-9DD8-DECD85D135B0}" name="Column5435"/>
    <tableColumn id="5445" xr3:uid="{B54B76CF-C70D-4D34-A00C-8BD107E17978}" name="Column5436"/>
    <tableColumn id="5446" xr3:uid="{E23B10B5-55DC-41AF-8518-F6982E8F9D4F}" name="Column5437"/>
    <tableColumn id="5447" xr3:uid="{CEAC2332-F5FA-4902-A5C9-E86AAFAF8000}" name="Column5438"/>
    <tableColumn id="5448" xr3:uid="{299B893F-7486-4751-BFC1-70FA872BE6ED}" name="Column5439"/>
    <tableColumn id="5449" xr3:uid="{D9E0EBA5-9265-43E9-939A-366157172D22}" name="Column5440"/>
    <tableColumn id="5450" xr3:uid="{C99CD6E4-5FCE-4E73-A626-87FC51D3C7D4}" name="Column5441"/>
    <tableColumn id="5451" xr3:uid="{F39E607F-6550-449F-85F5-3C98AF03AE32}" name="Column5442"/>
    <tableColumn id="5452" xr3:uid="{593BA181-98D5-4064-9A7A-0A9D342CB5D2}" name="Column5443"/>
    <tableColumn id="5453" xr3:uid="{9C97C7C7-F403-4F7D-973F-87C807C6F4C1}" name="Column5444"/>
    <tableColumn id="5454" xr3:uid="{088472DA-E77B-4254-BA05-F6A39D0BBC60}" name="Column5445"/>
    <tableColumn id="5455" xr3:uid="{191E9FD5-84C2-4E8C-8EFC-9BCCBF8685FE}" name="Column5446"/>
    <tableColumn id="5456" xr3:uid="{FE040DB0-1DFB-4F15-BE67-E2D1429F44BC}" name="Column5447"/>
    <tableColumn id="5457" xr3:uid="{D3864B49-E5B3-47E0-921A-29FF1BDDEB3B}" name="Column5448"/>
    <tableColumn id="5458" xr3:uid="{22DCD6F7-6E58-448F-B5BC-C1C448EF5C79}" name="Column5449"/>
    <tableColumn id="5459" xr3:uid="{9985096F-9A8A-465B-8605-95705C8D983F}" name="Column5450"/>
    <tableColumn id="5460" xr3:uid="{52F56F48-3FF8-45DA-9EEC-2352441A6767}" name="Column5451"/>
    <tableColumn id="5461" xr3:uid="{470DAE74-0E9B-48E7-A35D-A60AE75DB7D0}" name="Column5452"/>
    <tableColumn id="5462" xr3:uid="{36E91185-7E20-4BF7-9FE4-BD733FAFD6BB}" name="Column5453"/>
    <tableColumn id="5463" xr3:uid="{53667A8F-349B-4E1C-86A2-129FD98D53FC}" name="Column5454"/>
    <tableColumn id="5464" xr3:uid="{7F9A6AEA-2214-4231-A386-7064FF12242A}" name="Column5455"/>
    <tableColumn id="5465" xr3:uid="{99DF266A-8A1B-4B6E-BC88-E5752CC48CC8}" name="Column5456"/>
    <tableColumn id="5466" xr3:uid="{A80F73A6-93F5-44C4-936A-862FF0BDB8C6}" name="Column5457"/>
    <tableColumn id="5467" xr3:uid="{6CB6F582-D7C4-4557-A301-E267FDB2DD23}" name="Column5458"/>
    <tableColumn id="5468" xr3:uid="{0614B68E-660B-4974-836E-897D81D311F5}" name="Column5459"/>
    <tableColumn id="5469" xr3:uid="{E247221D-6D01-43D7-9FA8-94891EE2F280}" name="Column5460"/>
    <tableColumn id="5470" xr3:uid="{EE6CD52C-746C-4F7C-B3EF-E248D1055065}" name="Column5461"/>
    <tableColumn id="5471" xr3:uid="{3790400A-E8A9-4F28-B97C-4FFF5B91ADBE}" name="Column5462"/>
    <tableColumn id="5472" xr3:uid="{148E6253-5B46-4DFE-AE2F-83729C4CAF11}" name="Column5463"/>
    <tableColumn id="5473" xr3:uid="{ECA6BA74-156F-4C28-97E3-FE4EC81C42C0}" name="Column5464"/>
    <tableColumn id="5474" xr3:uid="{4785B763-0D10-4579-9018-8B9C9995AF49}" name="Column5465"/>
    <tableColumn id="5475" xr3:uid="{C65C1884-8A25-41AF-B9C5-468E0B734675}" name="Column5466"/>
    <tableColumn id="5476" xr3:uid="{96C8C848-DADF-48E4-9E48-D9E06497BB31}" name="Column5467"/>
    <tableColumn id="5477" xr3:uid="{1F42901E-B86F-44B7-9EB9-24029DB401AB}" name="Column5468"/>
    <tableColumn id="5478" xr3:uid="{D4CA4FD2-3243-4219-BFDE-7D35A7015485}" name="Column5469"/>
    <tableColumn id="5479" xr3:uid="{B248CE70-BDDE-4D1B-8F23-9D7A005F0DD7}" name="Column5470"/>
    <tableColumn id="5480" xr3:uid="{4906DBA2-073B-47DF-B5D4-85C5478F708C}" name="Column5471"/>
    <tableColumn id="5481" xr3:uid="{CBA2C7AC-98CE-4935-B51A-1273B124898E}" name="Column5472"/>
    <tableColumn id="5482" xr3:uid="{97063575-D0C2-4979-9ACE-4924069F171F}" name="Column5473"/>
    <tableColumn id="5483" xr3:uid="{82F5D798-E484-4C6E-87B5-979649F1827A}" name="Column5474"/>
    <tableColumn id="5484" xr3:uid="{CD015039-2167-4B6A-9195-81E54CF971D9}" name="Column5475"/>
    <tableColumn id="5485" xr3:uid="{90CE32D0-5231-4702-BA38-46E6A1E1C3D7}" name="Column5476"/>
    <tableColumn id="5486" xr3:uid="{21EEF007-2610-4BA1-898D-23B9DA248CDE}" name="Column5477"/>
    <tableColumn id="5487" xr3:uid="{5BD82211-B79E-42DB-B9C5-15B1EE4714D1}" name="Column5478"/>
    <tableColumn id="5488" xr3:uid="{E40655F1-85F3-42D9-9C44-9368633184C5}" name="Column5479"/>
    <tableColumn id="5489" xr3:uid="{C2F8EB6F-2373-4DC5-ABE5-AFBE80C0055B}" name="Column5480"/>
    <tableColumn id="5490" xr3:uid="{0F1A3179-E8AF-4298-969D-03F7AF7F06A3}" name="Column5481"/>
    <tableColumn id="5491" xr3:uid="{57642A0C-7FFA-4183-97B1-A2EB291994B6}" name="Column5482"/>
    <tableColumn id="5492" xr3:uid="{08726693-D4F6-482C-9E37-99FF09556554}" name="Column5483"/>
    <tableColumn id="5493" xr3:uid="{C51A95F4-6990-41E5-9722-0D6B8F15E137}" name="Column5484"/>
    <tableColumn id="5494" xr3:uid="{90BB3FD6-EDF9-4F9C-A11D-21DAE83F51EF}" name="Column5485"/>
    <tableColumn id="5495" xr3:uid="{8D7C265F-35B9-4CC9-AAEB-F63A5ED3BF47}" name="Column5486"/>
    <tableColumn id="5496" xr3:uid="{2E89B825-2039-4F9E-BE53-0E27D909F708}" name="Column5487"/>
    <tableColumn id="5497" xr3:uid="{29015E8E-02F3-4C88-B79C-940106DF46CA}" name="Column5488"/>
    <tableColumn id="5498" xr3:uid="{CB2BDC16-2479-4C17-B34C-BDB76C8E1378}" name="Column5489"/>
    <tableColumn id="5499" xr3:uid="{2AFB4E8C-9940-44B2-9465-B880E96821A7}" name="Column5490"/>
    <tableColumn id="5500" xr3:uid="{4D5E43C2-6FC1-4603-AC54-8D4EA4C65D7E}" name="Column5491"/>
    <tableColumn id="5501" xr3:uid="{69726692-F48E-408B-8701-476963308E70}" name="Column5492"/>
    <tableColumn id="5502" xr3:uid="{BCE7359C-E4D7-47FD-8F5C-3966E22605C7}" name="Column5493"/>
    <tableColumn id="5503" xr3:uid="{D8C05553-3F3D-4316-8C22-5170C2723A27}" name="Column5494"/>
    <tableColumn id="5504" xr3:uid="{2F799EA0-D9FC-49D0-A43F-5E1A96609626}" name="Column5495"/>
    <tableColumn id="5505" xr3:uid="{F380BE0C-C944-4F21-BA72-94D031150ED0}" name="Column5496"/>
    <tableColumn id="5506" xr3:uid="{9FD1BB7A-95E5-485F-91C5-AA0105063085}" name="Column5497"/>
    <tableColumn id="5507" xr3:uid="{A92CE501-AA1E-4E0A-B6BF-2F0C044C6A04}" name="Column5498"/>
    <tableColumn id="5508" xr3:uid="{0884E241-DA18-47EA-8CF8-58C5508B3C5D}" name="Column5499"/>
    <tableColumn id="5509" xr3:uid="{A116192E-5CCD-47A7-B070-02B03FD55E44}" name="Column5500"/>
    <tableColumn id="5510" xr3:uid="{EC5D3C6F-5C6A-4AD8-BE9D-E352C7E2C45A}" name="Column5501"/>
    <tableColumn id="5511" xr3:uid="{7AC79BAD-BC95-492F-A7C4-D77318F9E399}" name="Column5502"/>
    <tableColumn id="5512" xr3:uid="{EA422129-0C2E-4762-8C19-0080BA19F74F}" name="Column5503"/>
    <tableColumn id="5513" xr3:uid="{EF726089-92A4-43D6-8297-0CBF47D2AE2C}" name="Column5504"/>
    <tableColumn id="5514" xr3:uid="{8AAD2375-E62E-483A-A519-E6D2DD921A46}" name="Column5505"/>
    <tableColumn id="5515" xr3:uid="{5C561D64-3D38-487F-87F9-40DD05186799}" name="Column5506"/>
    <tableColumn id="5516" xr3:uid="{67BC7592-0871-4EDD-BAB3-5B7B02A830D6}" name="Column5507"/>
    <tableColumn id="5517" xr3:uid="{2815DE8B-7536-47CF-BA69-07AA20347B12}" name="Column5508"/>
    <tableColumn id="5518" xr3:uid="{E520687C-A107-4E3F-A8B8-CBF3758AC606}" name="Column5509"/>
    <tableColumn id="5519" xr3:uid="{AA361BFC-039B-498B-A327-7DAD1147AF9D}" name="Column5510"/>
    <tableColumn id="5520" xr3:uid="{7C2A844A-3BFF-4C01-92F7-9471189900AB}" name="Column5511"/>
    <tableColumn id="5521" xr3:uid="{926082F5-90F9-4D59-9290-47BD4E880F21}" name="Column5512"/>
    <tableColumn id="5522" xr3:uid="{E519D8A4-5089-4DFB-ACCA-D89378BAEE98}" name="Column5513"/>
    <tableColumn id="5523" xr3:uid="{AF075684-9EBA-4AB3-BBD3-0F0217E07937}" name="Column5514"/>
    <tableColumn id="5524" xr3:uid="{E3700A08-1472-4B1A-9CBA-32D5A04F4C2C}" name="Column5515"/>
    <tableColumn id="5525" xr3:uid="{68D1D18B-959E-427D-B74B-5050F8BF383C}" name="Column5516"/>
    <tableColumn id="5526" xr3:uid="{370BCDC3-0D42-4882-B0E8-E7891643F96B}" name="Column5517"/>
    <tableColumn id="5527" xr3:uid="{31872DDB-2377-4E16-85ED-6EB7BA56D59E}" name="Column5518"/>
    <tableColumn id="5528" xr3:uid="{73784129-3F15-40BD-9962-E718CC8FBB33}" name="Column5519"/>
    <tableColumn id="5529" xr3:uid="{BB7D0B68-40DD-45EC-B94C-86DF9B9E8559}" name="Column5520"/>
    <tableColumn id="5530" xr3:uid="{164F8282-56CC-4225-8DD2-4872F471746A}" name="Column5521"/>
    <tableColumn id="5531" xr3:uid="{DE7FDE83-23F0-40D6-9F12-873BAA05AF14}" name="Column5522"/>
    <tableColumn id="5532" xr3:uid="{F6D96376-1B0C-4C9D-A4FD-92A5AA293824}" name="Column5523"/>
    <tableColumn id="5533" xr3:uid="{83CEF08D-54A4-43DC-9B55-0D0DF42D5626}" name="Column5524"/>
    <tableColumn id="5534" xr3:uid="{9079F318-FD92-4903-A9AE-2582A3380C33}" name="Column5525"/>
    <tableColumn id="5535" xr3:uid="{1A93671F-D720-46A2-BEAF-92EB6DDDB413}" name="Column5526"/>
    <tableColumn id="5536" xr3:uid="{806EE29D-4794-489F-875A-AF147E68BB28}" name="Column5527"/>
    <tableColumn id="5537" xr3:uid="{35148789-2E49-485D-B5EF-05F4A00A2BD8}" name="Column5528"/>
    <tableColumn id="5538" xr3:uid="{D133E476-4485-4383-A624-D0D382E8ACEF}" name="Column5529"/>
    <tableColumn id="5539" xr3:uid="{161132A7-0CA5-4968-875A-6BBECB69882A}" name="Column5530"/>
    <tableColumn id="5540" xr3:uid="{8144A5A9-F8AB-47A4-B8D6-2F8326418B3A}" name="Column5531"/>
    <tableColumn id="5541" xr3:uid="{E2DEB7AA-65F4-4701-865A-5BAB5979EF55}" name="Column5532"/>
    <tableColumn id="5542" xr3:uid="{E6C2E6A3-DD7E-4691-821A-A6BFC880A2A6}" name="Column5533"/>
    <tableColumn id="5543" xr3:uid="{1F967FB9-C237-4F9D-82D7-3C611D355149}" name="Column5534"/>
    <tableColumn id="5544" xr3:uid="{E0EA1BDC-B88A-41CF-B31D-89B20C993C10}" name="Column5535"/>
    <tableColumn id="5545" xr3:uid="{494CD828-CB45-4F95-93A3-AD8559BAE95F}" name="Column5536"/>
    <tableColumn id="5546" xr3:uid="{C36E1457-38BC-4338-A039-28C38253BBFE}" name="Column5537"/>
    <tableColumn id="5547" xr3:uid="{F034B522-155C-47DD-9148-36CAD7621C6A}" name="Column5538"/>
    <tableColumn id="5548" xr3:uid="{C3F47804-B7E8-4035-B613-31744239ADE4}" name="Column5539"/>
    <tableColumn id="5549" xr3:uid="{4C4BE0F6-158E-41CA-8EBD-ED959D2CBF78}" name="Column5540"/>
    <tableColumn id="5550" xr3:uid="{F0025DEC-0680-4F24-97D0-362C3FFF2F11}" name="Column5541"/>
    <tableColumn id="5551" xr3:uid="{B44819E2-60C7-4621-9C5C-2C5381B19D0F}" name="Column5542"/>
    <tableColumn id="5552" xr3:uid="{0756B424-B75E-49CF-884E-968D7D20BEBA}" name="Column5543"/>
    <tableColumn id="5553" xr3:uid="{A31AB114-E1B3-4F39-BC3B-EB3BEBCD79B7}" name="Column5544"/>
    <tableColumn id="5554" xr3:uid="{C5EFBDCE-80D7-4933-918B-4A30E612D6D0}" name="Column5545"/>
    <tableColumn id="5555" xr3:uid="{5EBD3D51-0439-4C0E-A50D-74DF25885AA6}" name="Column5546"/>
    <tableColumn id="5556" xr3:uid="{E41BDDCF-7995-425A-A4F6-C8D6E849387A}" name="Column5547"/>
    <tableColumn id="5557" xr3:uid="{4945F20A-DD78-4CD8-9E52-FC288336DBFB}" name="Column5548"/>
    <tableColumn id="5558" xr3:uid="{C70D1EFD-149D-4FE0-B104-7395CBD45DA3}" name="Column5549"/>
    <tableColumn id="5559" xr3:uid="{069AD107-4782-4B4F-A6FA-1026BD57AAF5}" name="Column5550"/>
    <tableColumn id="5560" xr3:uid="{E8E4742D-C9BC-440B-98D4-E3B0E265662E}" name="Column5551"/>
    <tableColumn id="5561" xr3:uid="{AD05F242-428B-46C9-9E84-C2B9DC741E32}" name="Column5552"/>
    <tableColumn id="5562" xr3:uid="{70528928-4224-4F69-9BDF-F45DC253AD16}" name="Column5553"/>
    <tableColumn id="5563" xr3:uid="{20A78E30-CB57-4C8F-A6B6-E7E9DB5F5AEE}" name="Column5554"/>
    <tableColumn id="5564" xr3:uid="{F05A1C5D-7025-481D-802B-7F53FD2C1BE4}" name="Column5555"/>
    <tableColumn id="5565" xr3:uid="{09B9E318-5F4D-43A6-88F2-838BA59ECD10}" name="Column5556"/>
    <tableColumn id="5566" xr3:uid="{53AA3253-E18A-44AC-86E9-1321D059C661}" name="Column5557"/>
    <tableColumn id="5567" xr3:uid="{483A4FDA-1518-43D3-86D1-F6BF3B4162BC}" name="Column5558"/>
    <tableColumn id="5568" xr3:uid="{7B0D7E38-FC90-4814-B578-478EA3E6C4C0}" name="Column5559"/>
    <tableColumn id="5569" xr3:uid="{A3D42174-D8E3-46BF-BDAF-F788FAC8B9EF}" name="Column5560"/>
    <tableColumn id="5570" xr3:uid="{4ED6A5F3-0D9D-4C53-B77D-B1B5C8CCD8D7}" name="Column5561"/>
    <tableColumn id="5571" xr3:uid="{4CAD98A5-CCED-4B5F-9623-2CF4C0764425}" name="Column5562"/>
    <tableColumn id="5572" xr3:uid="{25D35B89-8C60-48FF-9B4B-3AFA00A4E9B4}" name="Column5563"/>
    <tableColumn id="5573" xr3:uid="{2508F489-9A62-4764-9DF9-4A680D7A9CFF}" name="Column5564"/>
    <tableColumn id="5574" xr3:uid="{F12AD1D5-6BCA-45C4-A865-D2629844561E}" name="Column5565"/>
    <tableColumn id="5575" xr3:uid="{A69A4B70-A6D8-4D0B-BD97-F9CEC652FAFA}" name="Column5566"/>
    <tableColumn id="5576" xr3:uid="{51D20378-F3C3-425F-96FF-61EBFBEC227C}" name="Column5567"/>
    <tableColumn id="5577" xr3:uid="{4EF226BB-9EAE-4624-AE67-FDC7B4E71FD4}" name="Column5568"/>
    <tableColumn id="5578" xr3:uid="{79134702-961E-4B16-9DA8-DD82FFCD97AE}" name="Column5569"/>
    <tableColumn id="5579" xr3:uid="{8779C6D0-907C-4EB9-8E0D-C83A0D443B85}" name="Column5570"/>
    <tableColumn id="5580" xr3:uid="{084AAAFB-035C-40B6-8DDD-E17915B9E1B0}" name="Column5571"/>
    <tableColumn id="5581" xr3:uid="{83AFA6D9-22E7-4315-A1B2-2435747A1A9D}" name="Column5572"/>
    <tableColumn id="5582" xr3:uid="{1C8564E9-6533-453B-9593-6B8B00F48050}" name="Column5573"/>
    <tableColumn id="5583" xr3:uid="{3222AFF7-4069-4EF1-A36C-BE6C3BB71526}" name="Column5574"/>
    <tableColumn id="5584" xr3:uid="{6F6FE6C7-9DEC-4AD9-99F3-E16247E6231C}" name="Column5575"/>
    <tableColumn id="5585" xr3:uid="{59694333-FD65-49CB-BBA0-88584975E35F}" name="Column5576"/>
    <tableColumn id="5586" xr3:uid="{9B9DC02C-E66C-4A73-8350-474BE11F15BE}" name="Column5577"/>
    <tableColumn id="5587" xr3:uid="{F64116EC-A0D8-438A-A8B7-F2F4ACE1943B}" name="Column5578"/>
    <tableColumn id="5588" xr3:uid="{6AE7146C-6A39-46B1-8D33-5573DDE20A39}" name="Column5579"/>
    <tableColumn id="5589" xr3:uid="{3BADCC0A-6D19-4FBA-9B97-07212FCCE0C9}" name="Column5580"/>
    <tableColumn id="5590" xr3:uid="{75D40099-F9CD-4089-AE0B-AEB4BDCBFB5D}" name="Column5581"/>
    <tableColumn id="5591" xr3:uid="{3F3866C5-0895-4FD4-A068-63928D447334}" name="Column5582"/>
    <tableColumn id="5592" xr3:uid="{67AF4AA1-EB5A-4692-8065-90957DC558D2}" name="Column5583"/>
    <tableColumn id="5593" xr3:uid="{5882F2C2-0B45-4778-B61C-24301D277189}" name="Column5584"/>
    <tableColumn id="5594" xr3:uid="{5B5150CD-12AC-474C-B7A2-84F9183A4035}" name="Column5585"/>
    <tableColumn id="5595" xr3:uid="{931260A0-4D86-4BD2-8CCE-C2A38643D35E}" name="Column5586"/>
    <tableColumn id="5596" xr3:uid="{8E5DDA1F-14A4-4343-BCAC-70DAC0B4CE21}" name="Column5587"/>
    <tableColumn id="5597" xr3:uid="{D1BECB03-175A-43D0-9FE1-7C2C9B9DA23A}" name="Column5588"/>
    <tableColumn id="5598" xr3:uid="{BA8BA103-0BFE-49E9-9A50-596EE1012562}" name="Column5589"/>
    <tableColumn id="5599" xr3:uid="{85964766-BAEA-4496-8F59-30397B662A89}" name="Column5590"/>
    <tableColumn id="5600" xr3:uid="{C6E5D649-B786-4FE7-B849-06C33AFA4256}" name="Column5591"/>
    <tableColumn id="5601" xr3:uid="{4B8D2E45-F385-45A6-BBF5-329165DCEF2F}" name="Column5592"/>
    <tableColumn id="5602" xr3:uid="{EF50E900-B76D-49F7-A35D-1261B149BBB0}" name="Column5593"/>
    <tableColumn id="5603" xr3:uid="{D7A75797-DC77-4B87-9C42-AC05AB48AD36}" name="Column5594"/>
    <tableColumn id="5604" xr3:uid="{BEA79FA9-64D7-4EFC-82D8-49BE14450EF4}" name="Column5595"/>
    <tableColumn id="5605" xr3:uid="{2CE863F8-8A67-4EB3-8787-3351FE657F81}" name="Column5596"/>
    <tableColumn id="5606" xr3:uid="{9E6ABAE2-6ECE-49E0-B986-C7D409112422}" name="Column5597"/>
    <tableColumn id="5607" xr3:uid="{03CD9640-7F0F-4AD2-9276-497660EFE81B}" name="Column5598"/>
    <tableColumn id="5608" xr3:uid="{292854EC-2F86-45E6-B6BD-2E84FFD54D1E}" name="Column5599"/>
    <tableColumn id="5609" xr3:uid="{1F2C157E-4891-4600-B768-B035DAC07E3C}" name="Column5600"/>
    <tableColumn id="5610" xr3:uid="{15075827-8F70-4269-9BD2-9B66E543C1DE}" name="Column5601"/>
    <tableColumn id="5611" xr3:uid="{5DDEF9DA-4D92-4925-A2E4-8FFEB32DAC6C}" name="Column5602"/>
    <tableColumn id="5612" xr3:uid="{22969BF3-97AF-4A33-937C-D9A18A2007B4}" name="Column5603"/>
    <tableColumn id="5613" xr3:uid="{638D1E2F-8BEE-4761-BC2D-1FD87673236A}" name="Column5604"/>
    <tableColumn id="5614" xr3:uid="{EEB7ED39-4808-4C75-A7EF-8B02EC4AB432}" name="Column5605"/>
    <tableColumn id="5615" xr3:uid="{432AF07D-D409-4C70-9939-30967FB23500}" name="Column5606"/>
    <tableColumn id="5616" xr3:uid="{771E0C34-7430-4E15-B4FD-CF5D6AD361E9}" name="Column5607"/>
    <tableColumn id="5617" xr3:uid="{1295E237-E357-4818-BBEF-101A3C1185D8}" name="Column5608"/>
    <tableColumn id="5618" xr3:uid="{2693FBD2-06A5-4574-8584-0604EA272676}" name="Column5609"/>
    <tableColumn id="5619" xr3:uid="{BC3CED30-7A38-4CD5-B6FE-8D6169707ECA}" name="Column5610"/>
    <tableColumn id="5620" xr3:uid="{7DDA3884-F1FB-403B-ACA7-425B0EEC1733}" name="Column5611"/>
    <tableColumn id="5621" xr3:uid="{F5FA931A-DAB4-4950-9205-003844028689}" name="Column5612"/>
    <tableColumn id="5622" xr3:uid="{9C9DF54C-6607-4E35-9909-746F2C782747}" name="Column5613"/>
    <tableColumn id="5623" xr3:uid="{F50BFA35-7A69-4BE7-88BE-A1F8007D7D97}" name="Column5614"/>
    <tableColumn id="5624" xr3:uid="{D5DE9EAF-4FA9-4A07-B01F-188FB6539AA6}" name="Column5615"/>
    <tableColumn id="5625" xr3:uid="{FCC9CC11-6553-4445-A96C-D483C78D98AC}" name="Column5616"/>
    <tableColumn id="5626" xr3:uid="{82D5DF40-7A7B-40B3-8632-A7F4FBB7BBF0}" name="Column5617"/>
    <tableColumn id="5627" xr3:uid="{208EF87F-CE4A-4B5F-AE6F-490D5281BAE3}" name="Column5618"/>
    <tableColumn id="5628" xr3:uid="{58FA5FA5-287D-4671-AC0C-1036D508342B}" name="Column5619"/>
    <tableColumn id="5629" xr3:uid="{31439A9E-3218-45E0-93E5-1461B52A2565}" name="Column5620"/>
    <tableColumn id="5630" xr3:uid="{287B2B69-544C-420D-A0F7-68C0CCEE8C98}" name="Column5621"/>
    <tableColumn id="5631" xr3:uid="{6CC6A073-595B-40F4-86B0-E40D4C6715F0}" name="Column5622"/>
    <tableColumn id="5632" xr3:uid="{EA9809CB-E078-4470-8333-91542F819EED}" name="Column5623"/>
    <tableColumn id="5633" xr3:uid="{7BAB082E-5C80-4758-8D0C-8E486E0CA27C}" name="Column5624"/>
    <tableColumn id="5634" xr3:uid="{1C8CB0A9-8754-4E34-9B04-8C2D3FE9A079}" name="Column5625"/>
    <tableColumn id="5635" xr3:uid="{6EC58711-B1C8-45E7-B15D-0BDC6165EF4C}" name="Column5626"/>
    <tableColumn id="5636" xr3:uid="{88D3C9E1-9118-4227-B9AF-752D7185CC88}" name="Column5627"/>
    <tableColumn id="5637" xr3:uid="{821AEC3A-23E3-452F-BDCD-E60FD35D279A}" name="Column5628"/>
    <tableColumn id="5638" xr3:uid="{1D3F06F9-892D-496F-878D-9A3F195B454C}" name="Column5629"/>
    <tableColumn id="5639" xr3:uid="{EC77793B-3C3C-4C77-8B4D-CF82AF15FEAA}" name="Column5630"/>
    <tableColumn id="5640" xr3:uid="{B38B1479-D193-43EA-A2AF-D975FD065E62}" name="Column5631"/>
    <tableColumn id="5641" xr3:uid="{DC8077DD-3AAF-4F3B-8FD9-C953DBC2986A}" name="Column5632"/>
    <tableColumn id="5642" xr3:uid="{C937108D-54BE-469D-8627-75806E1560BB}" name="Column5633"/>
    <tableColumn id="5643" xr3:uid="{E3D8F339-CFA1-4B2F-8A0C-325DF0BC5168}" name="Column5634"/>
    <tableColumn id="5644" xr3:uid="{8E4F6E0B-AD0E-4235-BA89-79988AD55E7E}" name="Column5635"/>
    <tableColumn id="5645" xr3:uid="{AA325038-2166-47E3-B256-86F572D50493}" name="Column5636"/>
    <tableColumn id="5646" xr3:uid="{5DBB8834-42F3-4DA4-A0C4-8A1BE8B2B65F}" name="Column5637"/>
    <tableColumn id="5647" xr3:uid="{0D90583A-7FC8-4FC5-A441-FF2AC636BEA9}" name="Column5638"/>
    <tableColumn id="5648" xr3:uid="{2F512DD5-0ED2-4FD9-BCD3-4AD1A9F6A824}" name="Column5639"/>
    <tableColumn id="5649" xr3:uid="{F8606FF9-83B1-4F06-A71E-A70F73DA5079}" name="Column5640"/>
    <tableColumn id="5650" xr3:uid="{B2AAB5EE-07FD-41BE-8664-BD6403226865}" name="Column5641"/>
    <tableColumn id="5651" xr3:uid="{C59E4375-2408-44D3-B3C8-31B6AEBCABA6}" name="Column5642"/>
    <tableColumn id="5652" xr3:uid="{C2831F79-0DE0-421C-9C4E-9FBC2982E7B4}" name="Column5643"/>
    <tableColumn id="5653" xr3:uid="{69AD3178-496D-4A9B-ACFC-66DC36C0F0F1}" name="Column5644"/>
    <tableColumn id="5654" xr3:uid="{495C334A-5B5C-4588-9C5A-AF28D1A95241}" name="Column5645"/>
    <tableColumn id="5655" xr3:uid="{FAF56502-9A0D-4F44-961B-5F75F19B0DA8}" name="Column5646"/>
    <tableColumn id="5656" xr3:uid="{451077B7-B707-4762-8058-4B7962ED81FB}" name="Column5647"/>
    <tableColumn id="5657" xr3:uid="{3FD6CB9C-6C84-4409-A3AE-7BE91D63B06C}" name="Column5648"/>
    <tableColumn id="5658" xr3:uid="{A0057004-9CE1-4CFF-8B86-31B2E2C256CF}" name="Column5649"/>
    <tableColumn id="5659" xr3:uid="{EAAC9AD2-6066-4805-9AEE-BE13EE341769}" name="Column5650"/>
    <tableColumn id="5660" xr3:uid="{C3F4BC90-CC88-4A8D-A574-F1BE9B72B89D}" name="Column5651"/>
    <tableColumn id="5661" xr3:uid="{AE09250E-5899-45B7-A389-633151B1E1A4}" name="Column5652"/>
    <tableColumn id="5662" xr3:uid="{A276CF73-EA6C-499D-9643-54D791CA277C}" name="Column5653"/>
    <tableColumn id="5663" xr3:uid="{72503122-F42D-4AF2-A4F5-35A82CA0D384}" name="Column5654"/>
    <tableColumn id="5664" xr3:uid="{7986BE85-62FF-4B92-89CF-1EDD03860AF4}" name="Column5655"/>
    <tableColumn id="5665" xr3:uid="{1EAD9A96-D53C-47D1-A342-959B13C54794}" name="Column5656"/>
    <tableColumn id="5666" xr3:uid="{C8941E54-48AA-4D3E-A79F-1A23A951971B}" name="Column5657"/>
    <tableColumn id="5667" xr3:uid="{E74BCB99-D50C-4F94-BED3-592C00616418}" name="Column5658"/>
    <tableColumn id="5668" xr3:uid="{62CA80E7-1CE1-4F60-ADD8-6AC0E781B67F}" name="Column5659"/>
    <tableColumn id="5669" xr3:uid="{0268FE2D-06CA-4C6A-ADF2-2E58274C8A71}" name="Column5660"/>
    <tableColumn id="5670" xr3:uid="{376D1D8A-E80A-4181-A8F5-8B7DAB6FC659}" name="Column5661"/>
    <tableColumn id="5671" xr3:uid="{170C3EB5-F85E-452B-BF26-BAB995529A99}" name="Column5662"/>
    <tableColumn id="5672" xr3:uid="{E54350F8-55F6-421B-A9D1-109A1471F029}" name="Column5663"/>
    <tableColumn id="5673" xr3:uid="{EAE5F496-F182-4ADB-A497-0CF5ED80FB24}" name="Column5664"/>
    <tableColumn id="5674" xr3:uid="{1DE07CC6-A8C4-4761-8AA0-3A77C48B2454}" name="Column5665"/>
    <tableColumn id="5675" xr3:uid="{D50DE249-5415-4901-A996-D35C290B4BF7}" name="Column5666"/>
    <tableColumn id="5676" xr3:uid="{D7D2A413-D63A-4E03-9E6F-EEABF6292CAC}" name="Column5667"/>
    <tableColumn id="5677" xr3:uid="{59DA5551-B9A6-4753-9E03-868F288FA3B9}" name="Column5668"/>
    <tableColumn id="5678" xr3:uid="{1140018A-18ED-463E-B730-62A1DC74D279}" name="Column5669"/>
    <tableColumn id="5679" xr3:uid="{BD52B13B-633E-4745-96B1-43A411C1590D}" name="Column5670"/>
    <tableColumn id="5680" xr3:uid="{71871157-B4E5-4B22-9EA0-A9A43356854C}" name="Column5671"/>
    <tableColumn id="5681" xr3:uid="{D5669DBB-ECED-4B66-A1FE-14BD069AAF77}" name="Column5672"/>
    <tableColumn id="5682" xr3:uid="{AC588A83-BD4E-49CA-8620-D8E6A146ADDB}" name="Column5673"/>
    <tableColumn id="5683" xr3:uid="{ABDE8368-5FD2-4DD8-9884-49551A83D081}" name="Column5674"/>
    <tableColumn id="5684" xr3:uid="{328325DB-0E01-443D-BFD6-1B6FF1C58361}" name="Column5675"/>
    <tableColumn id="5685" xr3:uid="{4D022E88-278E-4B60-B3E6-DFA5529064A3}" name="Column5676"/>
    <tableColumn id="5686" xr3:uid="{2A9978F6-7F80-4A03-BE96-1527C8F7E5BE}" name="Column5677"/>
    <tableColumn id="5687" xr3:uid="{3A2A1224-5807-4A13-91E2-3CDC40212E77}" name="Column5678"/>
    <tableColumn id="5688" xr3:uid="{67729671-A4B1-42AC-B0A7-C9364B359F25}" name="Column5679"/>
    <tableColumn id="5689" xr3:uid="{FFE8E5D8-DBED-4761-91FB-39612B38F660}" name="Column5680"/>
    <tableColumn id="5690" xr3:uid="{4BCD8083-E810-4EFC-AF9E-914DF3C3E9B7}" name="Column5681"/>
    <tableColumn id="5691" xr3:uid="{AC480FA0-63DE-4521-9084-D58B96190E8F}" name="Column5682"/>
    <tableColumn id="5692" xr3:uid="{236529FD-5955-40EA-B256-1A9E8819FB91}" name="Column5683"/>
    <tableColumn id="5693" xr3:uid="{649A9C3F-22AA-434E-978B-FAC93F35DCE8}" name="Column5684"/>
    <tableColumn id="5694" xr3:uid="{5A6B4CF7-6A2E-4EB0-886B-719C610641EC}" name="Column5685"/>
    <tableColumn id="5695" xr3:uid="{DF30C806-FB69-4E33-89B3-6F089261CA40}" name="Column5686"/>
    <tableColumn id="5696" xr3:uid="{92856E0E-673C-41D3-90B5-ADC55F5029D1}" name="Column5687"/>
    <tableColumn id="5697" xr3:uid="{F7B3FD55-E853-4313-922E-BCDD2BD338E0}" name="Column5688"/>
    <tableColumn id="5698" xr3:uid="{99AD1E18-3AE0-4E8D-891B-35EB4F7B9AD3}" name="Column5689"/>
    <tableColumn id="5699" xr3:uid="{63133164-34E5-4899-A6DD-843A448F46FA}" name="Column5690"/>
    <tableColumn id="5700" xr3:uid="{41A16E18-52A6-4830-A8B4-75A6AE9F4A02}" name="Column5691"/>
    <tableColumn id="5701" xr3:uid="{8A842623-EB47-466A-84D9-745B7302A020}" name="Column5692"/>
    <tableColumn id="5702" xr3:uid="{7947CDE0-CCEA-48F6-8384-8D8FD50E3CEB}" name="Column5693"/>
    <tableColumn id="5703" xr3:uid="{C59B2ABA-1CA3-488E-82D7-3B00383D8A08}" name="Column5694"/>
    <tableColumn id="5704" xr3:uid="{A3A63806-CF91-4A04-A2AD-E0F1692E0212}" name="Column5695"/>
    <tableColumn id="5705" xr3:uid="{863DC6EA-B844-4E09-B089-6D0C656AE565}" name="Column5696"/>
    <tableColumn id="5706" xr3:uid="{12C76A0D-D94C-4B5C-AE77-D1E89615A508}" name="Column5697"/>
    <tableColumn id="5707" xr3:uid="{705C95F7-041C-4E68-9562-C0E722D235E8}" name="Column5698"/>
    <tableColumn id="5708" xr3:uid="{F75B8B3B-B778-444A-AF11-5001F41642AE}" name="Column5699"/>
    <tableColumn id="5709" xr3:uid="{2D3AC09E-BDC9-4E25-80B6-9ADDD980A964}" name="Column5700"/>
    <tableColumn id="5710" xr3:uid="{10B1913A-9844-480E-AEB9-BE9119B6AE8A}" name="Column5701"/>
    <tableColumn id="5711" xr3:uid="{6E90B36E-32FF-4C5B-98C8-5FF38FA01A58}" name="Column5702"/>
    <tableColumn id="5712" xr3:uid="{1D2FB89A-9D7B-4392-B44D-784318B875F9}" name="Column5703"/>
    <tableColumn id="5713" xr3:uid="{4AB25140-E1D8-46FA-A820-E8DCB98FAE28}" name="Column5704"/>
    <tableColumn id="5714" xr3:uid="{09F62186-CEB3-467B-8681-866633E99A73}" name="Column5705"/>
    <tableColumn id="5715" xr3:uid="{C5599DC4-47A8-4DC2-A22A-03358C39586B}" name="Column5706"/>
    <tableColumn id="5716" xr3:uid="{0F563A81-FAB3-4EF3-97A4-8089C1BB296E}" name="Column5707"/>
    <tableColumn id="5717" xr3:uid="{3074333F-18C2-4129-AE77-568073228A95}" name="Column5708"/>
    <tableColumn id="5718" xr3:uid="{0F81C733-4169-494F-9D35-E0DF48A01C99}" name="Column5709"/>
    <tableColumn id="5719" xr3:uid="{2650C8C2-C02C-45FF-A30B-445384AAEA0A}" name="Column5710"/>
    <tableColumn id="5720" xr3:uid="{5722F8C3-7798-4B27-BF76-4AF169728467}" name="Column5711"/>
    <tableColumn id="5721" xr3:uid="{09707A85-C228-43F2-A63E-C5BB6EB3EAC7}" name="Column5712"/>
    <tableColumn id="5722" xr3:uid="{B1BE66B6-28EF-4BE4-A0D2-EB9787BD8040}" name="Column5713"/>
    <tableColumn id="5723" xr3:uid="{1EA35E23-8B6A-41CA-81B0-7DAF0538C2A8}" name="Column5714"/>
    <tableColumn id="5724" xr3:uid="{01790B85-3042-46A7-B815-05EE2B8AC32C}" name="Column5715"/>
    <tableColumn id="5725" xr3:uid="{F12A360D-2223-4A8F-9748-99BF6E73A65D}" name="Column5716"/>
    <tableColumn id="5726" xr3:uid="{FD6F042A-67A5-4033-B874-FF7F7D11D563}" name="Column5717"/>
    <tableColumn id="5727" xr3:uid="{5833FE0C-3A72-495F-AE76-6436531D5B48}" name="Column5718"/>
    <tableColumn id="5728" xr3:uid="{094C6096-E2BC-4164-9DF6-4785C523965D}" name="Column5719"/>
    <tableColumn id="5729" xr3:uid="{71B35EE1-0BD8-4CE9-9691-846D81012E29}" name="Column5720"/>
    <tableColumn id="5730" xr3:uid="{9931F5CD-167B-439A-AF95-96F4DDC07BF5}" name="Column5721"/>
    <tableColumn id="5731" xr3:uid="{48226EA7-FD8E-4420-B984-1F52CD9E0804}" name="Column5722"/>
    <tableColumn id="5732" xr3:uid="{A03CC403-33D8-4482-B1D5-77705601312A}" name="Column5723"/>
    <tableColumn id="5733" xr3:uid="{A5AA8F63-C96A-4CB1-9199-088E78879A5C}" name="Column5724"/>
    <tableColumn id="5734" xr3:uid="{C5A8C652-6264-4FAB-93F7-7706E90BC863}" name="Column5725"/>
    <tableColumn id="5735" xr3:uid="{D93CA1BD-E768-4CE1-8675-CA9FFE4777E1}" name="Column5726"/>
    <tableColumn id="5736" xr3:uid="{44421DEB-0D64-4CF6-BC8B-1A91DA7C7661}" name="Column5727"/>
    <tableColumn id="5737" xr3:uid="{EA3FFD29-9AC9-4BF4-A73D-10AA197137AD}" name="Column5728"/>
    <tableColumn id="5738" xr3:uid="{2E98DDF5-0ABD-44C2-B800-F9CE1B4FE716}" name="Column5729"/>
    <tableColumn id="5739" xr3:uid="{DAF73341-EDED-4C32-A832-F2912E32EDB8}" name="Column5730"/>
    <tableColumn id="5740" xr3:uid="{DC4188CF-120F-4772-AAF5-3C27F000F2AF}" name="Column5731"/>
    <tableColumn id="5741" xr3:uid="{1A1A1088-0E45-4B99-B435-ABAAA83963AF}" name="Column5732"/>
    <tableColumn id="5742" xr3:uid="{8274E594-81D7-4CCA-8556-FBE010C22D6C}" name="Column5733"/>
    <tableColumn id="5743" xr3:uid="{1DF1BD2F-0F0B-4DDF-87E9-A61E7EBEBD5F}" name="Column5734"/>
    <tableColumn id="5744" xr3:uid="{2640D945-0498-47AD-9456-9E461AE21523}" name="Column5735"/>
    <tableColumn id="5745" xr3:uid="{0E424999-215A-4B00-B5BF-95D058ACB526}" name="Column5736"/>
    <tableColumn id="5746" xr3:uid="{FFAAD327-5921-4B1C-BF1A-538DDF9D78E1}" name="Column5737"/>
    <tableColumn id="5747" xr3:uid="{60E204FE-0E5C-4115-ADC6-84236D6E8F46}" name="Column5738"/>
    <tableColumn id="5748" xr3:uid="{3E17796D-E545-47F6-8118-76E198BA5F83}" name="Column5739"/>
    <tableColumn id="5749" xr3:uid="{BF6D761E-1CC3-42F4-8220-1538635AA218}" name="Column5740"/>
    <tableColumn id="5750" xr3:uid="{1F3D50DD-EC7F-4D29-8B51-5A1088A73543}" name="Column5741"/>
    <tableColumn id="5751" xr3:uid="{48951656-31B4-4756-8C7F-8B5BE58621F0}" name="Column5742"/>
    <tableColumn id="5752" xr3:uid="{5DB29FA7-3EAF-4956-9748-CE42D9BB6B5A}" name="Column5743"/>
    <tableColumn id="5753" xr3:uid="{DF78F3B7-EF5B-421F-AD90-E5491BC5A0F3}" name="Column5744"/>
    <tableColumn id="5754" xr3:uid="{AB4EA095-52F6-4CA2-8AF4-57D0BB3CAFAE}" name="Column5745"/>
    <tableColumn id="5755" xr3:uid="{F0671A7D-5478-4698-A728-6A0BE71EF26D}" name="Column5746"/>
    <tableColumn id="5756" xr3:uid="{3C86BA70-9D52-4295-A7D3-9F0738CC4E12}" name="Column5747"/>
    <tableColumn id="5757" xr3:uid="{23CBEE54-D695-4D6D-86C2-D5D3B245A4B8}" name="Column5748"/>
    <tableColumn id="5758" xr3:uid="{0F4AC679-9471-4054-A6E7-5512096A2BB0}" name="Column5749"/>
    <tableColumn id="5759" xr3:uid="{7968A3A8-3DBC-4E24-B829-F39F9500CE70}" name="Column5750"/>
    <tableColumn id="5760" xr3:uid="{5B69140B-1EE3-4FBD-BB07-5B2159D57552}" name="Column5751"/>
    <tableColumn id="5761" xr3:uid="{D6972C19-AE87-43B3-B060-436077FF38AD}" name="Column5752"/>
    <tableColumn id="5762" xr3:uid="{2FB5B72F-67EF-49F1-BDC6-1E0EEB190C94}" name="Column5753"/>
    <tableColumn id="5763" xr3:uid="{839094A4-8D27-4AA4-92FF-19587AF98888}" name="Column5754"/>
    <tableColumn id="5764" xr3:uid="{26C0E910-4880-46C6-BC05-8F7E20A9DD71}" name="Column5755"/>
    <tableColumn id="5765" xr3:uid="{0A4F81D0-EBDB-4BDB-AE4C-2E168D305631}" name="Column5756"/>
    <tableColumn id="5766" xr3:uid="{F61072F9-A557-40F1-9BB1-CE4030909ED6}" name="Column5757"/>
    <tableColumn id="5767" xr3:uid="{3014246F-E5B4-46C6-9240-C6E54C1D3B2A}" name="Column5758"/>
    <tableColumn id="5768" xr3:uid="{389B2DC8-8815-437C-8E6A-7AED1D24100F}" name="Column5759"/>
    <tableColumn id="5769" xr3:uid="{949909B6-C037-456B-B907-30CA73B4AF11}" name="Column5760"/>
    <tableColumn id="5770" xr3:uid="{06A0F516-0373-4A43-89AE-44FD8196A9C3}" name="Column5761"/>
    <tableColumn id="5771" xr3:uid="{B30197C4-3402-4493-A892-0C379D4AEAB8}" name="Column5762"/>
    <tableColumn id="5772" xr3:uid="{864FB4A5-87E7-4F6B-B2B9-CF851D6DE77F}" name="Column5763"/>
    <tableColumn id="5773" xr3:uid="{2EEF2653-BCDE-4C73-A410-F7C57476676C}" name="Column5764"/>
    <tableColumn id="5774" xr3:uid="{4A5070C9-2670-47E8-9A98-EC52ADDA8333}" name="Column5765"/>
    <tableColumn id="5775" xr3:uid="{F81D9FB1-093C-4FCD-81CB-170490185C4F}" name="Column5766"/>
    <tableColumn id="5776" xr3:uid="{ED56C631-B231-45DC-8A35-778FB846CCA0}" name="Column5767"/>
    <tableColumn id="5777" xr3:uid="{C999B679-DE0E-470A-AE14-D317E4A0336A}" name="Column5768"/>
    <tableColumn id="5778" xr3:uid="{E7468093-F3BA-4AE9-9FFB-5456A6F7235C}" name="Column5769"/>
    <tableColumn id="5779" xr3:uid="{65CB1BE2-766C-4865-981A-67C5C1A9B14B}" name="Column5770"/>
    <tableColumn id="5780" xr3:uid="{CB120482-CD24-4F47-96C1-501DC8960604}" name="Column5771"/>
    <tableColumn id="5781" xr3:uid="{167B308A-9A52-4D2E-AB30-1583995D7090}" name="Column5772"/>
    <tableColumn id="5782" xr3:uid="{3A52D030-F967-4F5E-B0A3-78ADB46FDADB}" name="Column5773"/>
    <tableColumn id="5783" xr3:uid="{62753384-7D5A-4F5E-9619-1920B28A5C47}" name="Column5774"/>
    <tableColumn id="5784" xr3:uid="{A9ADCA9D-4B10-4CD6-8C3F-6BC58F90A80B}" name="Column5775"/>
    <tableColumn id="5785" xr3:uid="{E56D89CA-FAB4-4B7D-BD69-694C568BEAED}" name="Column5776"/>
    <tableColumn id="5786" xr3:uid="{0732680B-B169-4A1C-9EDE-BE489CE054F2}" name="Column5777"/>
    <tableColumn id="5787" xr3:uid="{7FC4C931-55FF-4602-A9C3-29EC2E532368}" name="Column5778"/>
    <tableColumn id="5788" xr3:uid="{3BB8BC41-793C-4AD2-ADE4-4922EED96FD2}" name="Column5779"/>
    <tableColumn id="5789" xr3:uid="{5DB1CC8A-1B93-4C95-B219-0903EDAD27C7}" name="Column5780"/>
    <tableColumn id="5790" xr3:uid="{6E68DA30-B9AE-4F35-83E1-C284D359C49F}" name="Column5781"/>
    <tableColumn id="5791" xr3:uid="{2ECA85A3-F3BA-4228-A506-6CFD83AA10E1}" name="Column5782"/>
    <tableColumn id="5792" xr3:uid="{D00A40A3-3C91-42DB-9ECA-430DA0B24BBE}" name="Column5783"/>
    <tableColumn id="5793" xr3:uid="{35CDC098-B7DD-4476-B361-0E772A5113FA}" name="Column5784"/>
    <tableColumn id="5794" xr3:uid="{04A37DA5-C056-4975-9BB5-31A6A075930B}" name="Column5785"/>
    <tableColumn id="5795" xr3:uid="{5ACA1EEC-9F1B-4354-88FE-59EC0525A9BD}" name="Column5786"/>
    <tableColumn id="5796" xr3:uid="{4CF92EF9-3A87-4C2F-ABA8-7E7C637227FA}" name="Column5787"/>
    <tableColumn id="5797" xr3:uid="{43DDEF9F-E981-49D9-AB74-4419425D576F}" name="Column5788"/>
    <tableColumn id="5798" xr3:uid="{A5AB221C-B36F-4F0C-B8C5-7741C37F830A}" name="Column5789"/>
    <tableColumn id="5799" xr3:uid="{858837F6-9E0B-4BEA-B8EA-8CFDAA89D6E5}" name="Column5790"/>
    <tableColumn id="5800" xr3:uid="{370736BF-E3D2-42A6-ADE2-504CAEECDB78}" name="Column5791"/>
    <tableColumn id="5801" xr3:uid="{69675224-4078-4A80-AA36-9A9B685143BF}" name="Column5792"/>
    <tableColumn id="5802" xr3:uid="{CE0D66B3-ED91-4AAF-A22B-0DFB1921D286}" name="Column5793"/>
    <tableColumn id="5803" xr3:uid="{2AD0E289-3010-4B03-A1C1-8A848021223D}" name="Column5794"/>
    <tableColumn id="5804" xr3:uid="{E44DF948-136A-4E31-9989-5D447B6AAB2A}" name="Column5795"/>
    <tableColumn id="5805" xr3:uid="{8BBFAFD1-F58D-4F57-BFF9-CBFDF6F80ADD}" name="Column5796"/>
    <tableColumn id="5806" xr3:uid="{C14EF7B8-8D70-4898-8B62-018871BE9D89}" name="Column5797"/>
    <tableColumn id="5807" xr3:uid="{B6E240CB-5495-4DE3-9E7E-C124D692A9E0}" name="Column5798"/>
    <tableColumn id="5808" xr3:uid="{3EE4F3F3-39E9-40B1-9368-7DB1D2ECA3E4}" name="Column5799"/>
    <tableColumn id="5809" xr3:uid="{340819AB-BB0B-45FE-90CE-25B6B03C0072}" name="Column5800"/>
    <tableColumn id="5810" xr3:uid="{CDDC8763-1B0B-4717-8E28-ABFD89D91349}" name="Column5801"/>
    <tableColumn id="5811" xr3:uid="{1EF7FA6B-5D01-4FA0-89A4-ABFD31B3D7B6}" name="Column5802"/>
    <tableColumn id="5812" xr3:uid="{FEDB11F7-9CE0-4C95-B1C2-9355B5E33CC8}" name="Column5803"/>
    <tableColumn id="5813" xr3:uid="{4287B51F-19CC-4DD8-93DB-754159D8F623}" name="Column5804"/>
    <tableColumn id="5814" xr3:uid="{8F293FCA-5B67-4368-A03F-94EBA4B946DC}" name="Column5805"/>
    <tableColumn id="5815" xr3:uid="{09E26E59-B208-4C8E-B1E1-DE704C62919B}" name="Column5806"/>
    <tableColumn id="5816" xr3:uid="{B6B9544B-7521-441A-B5BE-C178364EE9EA}" name="Column5807"/>
    <tableColumn id="5817" xr3:uid="{B265F0F3-6DDC-4892-8C9C-5FF0B059A23E}" name="Column5808"/>
    <tableColumn id="5818" xr3:uid="{AC9EC7A9-4A60-433A-A97D-0E5A452F4E40}" name="Column5809"/>
    <tableColumn id="5819" xr3:uid="{7C0A69A2-3E2C-4962-BAEE-2EB38F5F06B8}" name="Column5810"/>
    <tableColumn id="5820" xr3:uid="{6D107858-5719-4271-A3D9-5C2CF037512D}" name="Column5811"/>
    <tableColumn id="5821" xr3:uid="{2B396BE5-545E-4AFE-A91B-95A572C16C7C}" name="Column5812"/>
    <tableColumn id="5822" xr3:uid="{41B60C6C-1071-4608-AB74-6615D99C0B02}" name="Column5813"/>
    <tableColumn id="5823" xr3:uid="{D667BD56-5EE1-4426-88F1-A13875145031}" name="Column5814"/>
    <tableColumn id="5824" xr3:uid="{EDD64209-15E5-4898-B17D-88E4168D8A32}" name="Column5815"/>
    <tableColumn id="5825" xr3:uid="{AC1E1EC6-9AB1-4BBF-B2ED-0F5E6333163E}" name="Column5816"/>
    <tableColumn id="5826" xr3:uid="{DC88548B-ABA3-41B2-9240-6D7B05D0E9AF}" name="Column5817"/>
    <tableColumn id="5827" xr3:uid="{F562EB53-0D35-4E30-88AA-969BADB90EFB}" name="Column5818"/>
    <tableColumn id="5828" xr3:uid="{1FC8765F-A5FC-4797-9A31-6EA3A508A7A5}" name="Column5819"/>
    <tableColumn id="5829" xr3:uid="{F648C1B7-695A-4A56-862F-3D5723F91059}" name="Column5820"/>
    <tableColumn id="5830" xr3:uid="{21068983-C820-4AB7-84C2-C6AE164D53D6}" name="Column5821"/>
    <tableColumn id="5831" xr3:uid="{66663609-665B-4016-8234-AF21F2EB2642}" name="Column5822"/>
    <tableColumn id="5832" xr3:uid="{781FE747-B1A7-4022-A152-FF1F26BE6EB7}" name="Column5823"/>
    <tableColumn id="5833" xr3:uid="{7F203803-78C4-4FA5-9E83-8DCC9FCCEDAB}" name="Column5824"/>
    <tableColumn id="5834" xr3:uid="{CA3715C7-86EE-4FAB-92F3-98E74C326945}" name="Column5825"/>
    <tableColumn id="5835" xr3:uid="{998EDECE-7ADE-42DA-A0F5-F2284A2AE136}" name="Column5826"/>
    <tableColumn id="5836" xr3:uid="{A05C03EC-9EDB-47CE-966B-254A0E91AD3C}" name="Column5827"/>
    <tableColumn id="5837" xr3:uid="{92C45073-CE56-4945-8A1B-309F1BC99EB0}" name="Column5828"/>
    <tableColumn id="5838" xr3:uid="{0E712992-0D8A-410E-B8C3-FDAA5D5E94F3}" name="Column5829"/>
    <tableColumn id="5839" xr3:uid="{15FB9241-60E1-4F81-BC07-5821EFD343FF}" name="Column5830"/>
    <tableColumn id="5840" xr3:uid="{3B731A7F-4505-4421-98B9-FEB70C4CE11A}" name="Column5831"/>
    <tableColumn id="5841" xr3:uid="{EFF0EFDB-96D8-476A-BFA1-23AB08104FBB}" name="Column5832"/>
    <tableColumn id="5842" xr3:uid="{3F73002C-9D52-4B9D-844A-96FACA6E760A}" name="Column5833"/>
    <tableColumn id="5843" xr3:uid="{9D002C95-A97B-4157-985C-DB9D4ABC29B0}" name="Column5834"/>
    <tableColumn id="5844" xr3:uid="{AED2A9DE-1C66-4D57-A105-EF53B4946D1C}" name="Column5835"/>
    <tableColumn id="5845" xr3:uid="{E2DCFC3F-37BE-4BEF-9A6A-DF9C4F4E5803}" name="Column5836"/>
    <tableColumn id="5846" xr3:uid="{FBFB79D3-ADFD-4546-9311-CB135B65E03D}" name="Column5837"/>
    <tableColumn id="5847" xr3:uid="{B3F41C70-736A-4B9D-9C98-E97F664238D3}" name="Column5838"/>
    <tableColumn id="5848" xr3:uid="{74DCD949-5EA7-42B5-A2E7-098C6AB5CA3D}" name="Column5839"/>
    <tableColumn id="5849" xr3:uid="{7562A866-EB5C-4DEA-A006-ADA33D390D1F}" name="Column5840"/>
    <tableColumn id="5850" xr3:uid="{82892457-4DB2-4C6F-BEC6-A979E6CB3CB4}" name="Column5841"/>
    <tableColumn id="5851" xr3:uid="{334596E5-CAB1-4B9F-8FD6-F8EA419264F7}" name="Column5842"/>
    <tableColumn id="5852" xr3:uid="{BDE535C7-63AF-47EA-8054-CF34A12582F8}" name="Column5843"/>
    <tableColumn id="5853" xr3:uid="{9813964F-11DE-4873-B571-AD961D17D960}" name="Column5844"/>
    <tableColumn id="5854" xr3:uid="{9BFD4E0B-1978-4627-A3FA-67BA51ACAE55}" name="Column5845"/>
    <tableColumn id="5855" xr3:uid="{404ACBF5-EA23-4F3D-923C-14763899D695}" name="Column5846"/>
    <tableColumn id="5856" xr3:uid="{642539A4-4C28-4802-98B7-CD521DA00A27}" name="Column5847"/>
    <tableColumn id="5857" xr3:uid="{931082ED-EB66-4A1B-9111-C49B1D8B6FE5}" name="Column5848"/>
    <tableColumn id="5858" xr3:uid="{D84ED8AD-B947-4B69-8A9C-90807DF68954}" name="Column5849"/>
    <tableColumn id="5859" xr3:uid="{562AD793-8C51-4A12-B1A6-62E3D19B2F25}" name="Column5850"/>
    <tableColumn id="5860" xr3:uid="{D2B8E9FE-F179-4BAD-8901-C68C94DA9246}" name="Column5851"/>
    <tableColumn id="5861" xr3:uid="{08711A53-F171-4FD5-9D48-0DBD497F56EF}" name="Column5852"/>
    <tableColumn id="5862" xr3:uid="{E4669FDC-08EF-4989-8919-4C151B3FC3AC}" name="Column5853"/>
    <tableColumn id="5863" xr3:uid="{E4FE67B5-188D-41AA-9E11-C6D31696EA9D}" name="Column5854"/>
    <tableColumn id="5864" xr3:uid="{B7FB5BBF-7538-4445-9DA1-6C6143760C56}" name="Column5855"/>
    <tableColumn id="5865" xr3:uid="{110C7262-58E2-4C4F-929E-1BE499942D91}" name="Column5856"/>
    <tableColumn id="5866" xr3:uid="{F8CD8974-CBFB-4B07-88E7-EBFF9E15F82B}" name="Column5857"/>
    <tableColumn id="5867" xr3:uid="{E87849C4-E01A-4274-BBA8-735428D67F7A}" name="Column5858"/>
    <tableColumn id="5868" xr3:uid="{0BB605B0-BF10-43C0-90E5-8F90C075B545}" name="Column5859"/>
    <tableColumn id="5869" xr3:uid="{6AA46C04-2540-4423-9F41-AE1777FDEE56}" name="Column5860"/>
    <tableColumn id="5870" xr3:uid="{B8E5E6A8-FB21-46F9-B2F3-EFC9B669C99E}" name="Column5861"/>
    <tableColumn id="5871" xr3:uid="{2D39B179-C80D-49F9-803D-9A53617F5EB9}" name="Column5862"/>
    <tableColumn id="5872" xr3:uid="{01355873-3B5A-42C5-957E-7FC4FBF58679}" name="Column5863"/>
    <tableColumn id="5873" xr3:uid="{6C85B501-B385-4129-A44A-EA61F80C8079}" name="Column5864"/>
    <tableColumn id="5874" xr3:uid="{42968D13-95D6-4E24-AC06-1E09CC27909F}" name="Column5865"/>
    <tableColumn id="5875" xr3:uid="{D2E16B48-4738-46CA-8388-B52DFDA9F059}" name="Column5866"/>
    <tableColumn id="5876" xr3:uid="{5A41E6CD-AB20-48F5-9778-13BB9102DCA3}" name="Column5867"/>
    <tableColumn id="5877" xr3:uid="{B8A71C94-074D-4221-97F8-58FA75A2E2DE}" name="Column5868"/>
    <tableColumn id="5878" xr3:uid="{9DC28E19-E2B7-41DA-BFBA-EAA598A5EE6B}" name="Column5869"/>
    <tableColumn id="5879" xr3:uid="{2308F025-77E8-4F89-BA6C-EC7C71B8C7B0}" name="Column5870"/>
    <tableColumn id="5880" xr3:uid="{81CD3307-EAAD-46C3-84A9-901092AF5EBD}" name="Column5871"/>
    <tableColumn id="5881" xr3:uid="{2F789DA6-D451-4518-8825-24C366F11ED3}" name="Column5872"/>
    <tableColumn id="5882" xr3:uid="{672BE8D0-4B1A-44C3-BC46-4ABE4D8D6CDA}" name="Column5873"/>
    <tableColumn id="5883" xr3:uid="{69E6F0D3-3850-412D-9ED6-98499E3170FB}" name="Column5874"/>
    <tableColumn id="5884" xr3:uid="{6A08350F-1198-4821-A721-55814D290902}" name="Column5875"/>
    <tableColumn id="5885" xr3:uid="{C00370F6-F312-4742-8B0D-D406FBA97871}" name="Column5876"/>
    <tableColumn id="5886" xr3:uid="{B08B1EFE-0F99-4B8E-B07F-99AE2F6BA551}" name="Column5877"/>
    <tableColumn id="5887" xr3:uid="{C289F38F-17F0-4127-A795-F6576F5DF2C9}" name="Column5878"/>
    <tableColumn id="5888" xr3:uid="{C953A48A-1224-450C-AFA6-DC122F95B4B3}" name="Column5879"/>
    <tableColumn id="5889" xr3:uid="{B1450B59-FF82-4313-89CF-34E3F9716283}" name="Column5880"/>
    <tableColumn id="5890" xr3:uid="{724DDE82-32DC-4E10-AAAC-915582313FBE}" name="Column5881"/>
    <tableColumn id="5891" xr3:uid="{F7E9635A-90CC-47D5-A1B7-D081C7ADA434}" name="Column5882"/>
    <tableColumn id="5892" xr3:uid="{D2FA5234-994D-4C8E-96A3-AE85800A65A7}" name="Column5883"/>
    <tableColumn id="5893" xr3:uid="{14EDDEF8-3417-45F7-A8E8-28E3221506D3}" name="Column5884"/>
    <tableColumn id="5894" xr3:uid="{7970B85A-D9BD-4C7B-8099-C3E51B4A0AF4}" name="Column5885"/>
    <tableColumn id="5895" xr3:uid="{1879CD0D-5C9A-4639-A866-7ACBA56FF743}" name="Column5886"/>
    <tableColumn id="5896" xr3:uid="{7E877110-2FFD-4940-8740-71ECC1F60CD4}" name="Column5887"/>
    <tableColumn id="5897" xr3:uid="{E0AEBB2B-9E78-4885-9D99-92D1591C4488}" name="Column5888"/>
    <tableColumn id="5898" xr3:uid="{B98C1093-C170-43A9-82D3-569F01105890}" name="Column5889"/>
    <tableColumn id="5899" xr3:uid="{E4CC4BC9-0B9F-4586-84CF-54E7C634700B}" name="Column5890"/>
    <tableColumn id="5900" xr3:uid="{1D17EA0C-4991-4F17-A329-5B9E0B1A4E55}" name="Column5891"/>
    <tableColumn id="5901" xr3:uid="{C84CC55D-3E87-42AF-8AA7-09AD14A26975}" name="Column5892"/>
    <tableColumn id="5902" xr3:uid="{8E9C1976-E67B-4AA0-8FAA-B1CE47A6AF89}" name="Column5893"/>
    <tableColumn id="5903" xr3:uid="{BD4213C0-EB65-45B5-B271-B0039D734502}" name="Column5894"/>
    <tableColumn id="5904" xr3:uid="{153E94BC-988C-4766-800C-F88E09E5142E}" name="Column5895"/>
    <tableColumn id="5905" xr3:uid="{CB8B0BFB-5EA4-4043-B29C-FF6F35005875}" name="Column5896"/>
    <tableColumn id="5906" xr3:uid="{40C18AC2-311B-47D2-8BAE-5485F3F857CA}" name="Column5897"/>
    <tableColumn id="5907" xr3:uid="{502EFD8D-3392-414A-AA57-CA1A45281AC9}" name="Column5898"/>
    <tableColumn id="5908" xr3:uid="{6AA293B4-A80C-4058-BD7B-F7F8F4C9BE10}" name="Column5899"/>
    <tableColumn id="5909" xr3:uid="{46BE2418-7FF2-4DCD-99A0-7FABCA243513}" name="Column5900"/>
    <tableColumn id="5910" xr3:uid="{AC744549-772A-4366-88F5-388AC4EFDDDF}" name="Column5901"/>
    <tableColumn id="5911" xr3:uid="{2705FE37-9009-4404-B2A3-E02FEA56F285}" name="Column5902"/>
    <tableColumn id="5912" xr3:uid="{EBADB965-D2F8-4ECB-A76E-F03674C0B10E}" name="Column5903"/>
    <tableColumn id="5913" xr3:uid="{F041E452-D1D9-4CE1-8CCE-D90DAF2C2B0F}" name="Column5904"/>
    <tableColumn id="5914" xr3:uid="{A6D889B3-FB6A-4EDF-8FDF-805544282133}" name="Column5905"/>
    <tableColumn id="5915" xr3:uid="{F7698B7A-3727-48CF-83FF-9F2AFE38CA17}" name="Column5906"/>
    <tableColumn id="5916" xr3:uid="{3FF48668-5F72-42D4-8492-E4ACAB1EAE5C}" name="Column5907"/>
    <tableColumn id="5917" xr3:uid="{272FF5DD-9016-40A6-8397-72764AD5485E}" name="Column5908"/>
    <tableColumn id="5918" xr3:uid="{24BC6382-F830-465F-A654-237DBE6AE3AF}" name="Column5909"/>
    <tableColumn id="5919" xr3:uid="{DC8EA312-04F7-4843-B965-D80CD60435DA}" name="Column5910"/>
    <tableColumn id="5920" xr3:uid="{1DB62FB9-54C5-4D87-B950-7FE58856CF75}" name="Column5911"/>
    <tableColumn id="5921" xr3:uid="{8622FED7-2683-408E-B60C-762096368DBD}" name="Column5912"/>
    <tableColumn id="5922" xr3:uid="{45017813-4D16-4AD0-9544-A17460EBE6ED}" name="Column5913"/>
    <tableColumn id="5923" xr3:uid="{5512FD8D-5A0C-4349-9C00-913B8A32A448}" name="Column5914"/>
    <tableColumn id="5924" xr3:uid="{4A476E96-C077-41E6-B9CD-9A3484FAE9A4}" name="Column5915"/>
    <tableColumn id="5925" xr3:uid="{A3DBEB7A-5E85-4A9D-9D41-36B57E1C56DC}" name="Column5916"/>
    <tableColumn id="5926" xr3:uid="{5D5FE735-17DB-4F76-A011-7FC3D62EEC9A}" name="Column5917"/>
    <tableColumn id="5927" xr3:uid="{CE84670F-6C15-4724-B59F-368CBF8C9C11}" name="Column5918"/>
    <tableColumn id="5928" xr3:uid="{BDEF5AE6-5036-454F-A7A7-AD109D657201}" name="Column5919"/>
    <tableColumn id="5929" xr3:uid="{8D78671C-572F-4DC6-9BB4-19FB10256CB9}" name="Column5920"/>
    <tableColumn id="5930" xr3:uid="{90FA0994-9ABC-4BAA-962C-E37923FC404B}" name="Column5921"/>
    <tableColumn id="5931" xr3:uid="{8C5EA2FF-4643-4F97-949D-CD5EB8E715DD}" name="Column5922"/>
    <tableColumn id="5932" xr3:uid="{7E39DDD6-E7AD-43F2-9343-9E0E51CC21F3}" name="Column5923"/>
    <tableColumn id="5933" xr3:uid="{32CAA745-A4F6-4A17-BC93-FC2E111BEA00}" name="Column5924"/>
    <tableColumn id="5934" xr3:uid="{9D2C67B6-FF16-42B4-90BD-A3D6E4413002}" name="Column5925"/>
    <tableColumn id="5935" xr3:uid="{D35D218A-6AD0-46E2-95FA-AFA566BCF74C}" name="Column5926"/>
    <tableColumn id="5936" xr3:uid="{9EE8E7B4-A517-4A83-86F8-F38B3692CA6B}" name="Column5927"/>
    <tableColumn id="5937" xr3:uid="{89F01841-4350-4F86-8A6D-66D025CF30A0}" name="Column5928"/>
    <tableColumn id="5938" xr3:uid="{C2E21DA4-CF91-4861-AD49-C064C930325F}" name="Column5929"/>
    <tableColumn id="5939" xr3:uid="{924B3312-916E-4E55-AEB0-91671A6F7E94}" name="Column5930"/>
    <tableColumn id="5940" xr3:uid="{FAFAB67E-7039-449D-AD47-12D7C0B32C0F}" name="Column5931"/>
    <tableColumn id="5941" xr3:uid="{BCFA70C5-CB7A-49F5-8618-3E8AF359010D}" name="Column5932"/>
    <tableColumn id="5942" xr3:uid="{81160738-632F-41A4-BCD3-7FCA03DBD796}" name="Column5933"/>
    <tableColumn id="5943" xr3:uid="{ACE77D34-5BF7-4C6E-94DF-5DE6D69F3E75}" name="Column5934"/>
    <tableColumn id="5944" xr3:uid="{7BFA339E-2753-4926-B88B-0AD831CA3EF8}" name="Column5935"/>
    <tableColumn id="5945" xr3:uid="{A86A7CCD-F49B-4ECD-8D0A-A9D10DCC87A1}" name="Column5936"/>
    <tableColumn id="5946" xr3:uid="{50434BD2-C46A-44C2-88CB-9E5BD7E0C92E}" name="Column5937"/>
    <tableColumn id="5947" xr3:uid="{B72AF7E3-83C9-4639-BF78-947A550FE98E}" name="Column5938"/>
    <tableColumn id="5948" xr3:uid="{78D926EE-D1E3-40C7-B192-BC1F07FBAD88}" name="Column5939"/>
    <tableColumn id="5949" xr3:uid="{493075E0-3D14-47B4-8A87-FD4F063BE83A}" name="Column5940"/>
    <tableColumn id="5950" xr3:uid="{B8EC4A4D-3E63-40F2-AD07-EEA689509E4B}" name="Column5941"/>
    <tableColumn id="5951" xr3:uid="{988B8587-62BD-4BA4-9CD5-ACE8FD65FA54}" name="Column5942"/>
    <tableColumn id="5952" xr3:uid="{07A849F4-74C4-4FAA-9B2F-7D0330738648}" name="Column5943"/>
    <tableColumn id="5953" xr3:uid="{90422BAB-559F-4C37-9863-1A91D3873E1E}" name="Column5944"/>
    <tableColumn id="5954" xr3:uid="{367B20CE-F9D1-4E70-A858-CE06D7B6EFD9}" name="Column5945"/>
    <tableColumn id="5955" xr3:uid="{5CD19656-794B-4AA0-AED4-48F5CD15BC98}" name="Column5946"/>
    <tableColumn id="5956" xr3:uid="{4CFD98AD-8FB8-4513-9F4C-A1B70E0BF684}" name="Column5947"/>
    <tableColumn id="5957" xr3:uid="{46E3F037-19E8-436A-A250-906075E16F2F}" name="Column5948"/>
    <tableColumn id="5958" xr3:uid="{D32937CB-E3FE-4279-81B6-E5BE3D62BD64}" name="Column5949"/>
    <tableColumn id="5959" xr3:uid="{4AA211DD-AB3F-4EFC-88C9-34C13B2BA1DB}" name="Column5950"/>
    <tableColumn id="5960" xr3:uid="{D21ADDE8-F58A-4582-805A-53AA6F33C09A}" name="Column5951"/>
    <tableColumn id="5961" xr3:uid="{9BB8882C-A56C-4A81-8BA6-59BEFBBBC1A4}" name="Column5952"/>
    <tableColumn id="5962" xr3:uid="{38BCAADE-6022-4341-868E-B722D16DA2AA}" name="Column5953"/>
    <tableColumn id="5963" xr3:uid="{DFB6E674-8B30-4B66-91F1-487AD43284AB}" name="Column5954"/>
    <tableColumn id="5964" xr3:uid="{7A0E838E-EF97-4B2C-8067-721058529D3B}" name="Column5955"/>
    <tableColumn id="5965" xr3:uid="{646B483C-0123-4C6E-BC4D-A1D743C3711C}" name="Column5956"/>
    <tableColumn id="5966" xr3:uid="{5CDE29EE-7A11-4385-85EC-D1CF5D7E6D88}" name="Column5957"/>
    <tableColumn id="5967" xr3:uid="{60F254EB-BEB8-4BE9-9ED1-54C71DF82D6A}" name="Column5958"/>
    <tableColumn id="5968" xr3:uid="{0252D5B2-A070-4C27-98AB-611491D6680F}" name="Column5959"/>
    <tableColumn id="5969" xr3:uid="{E187E2F1-F018-4AE9-8068-19BDA2853E83}" name="Column5960"/>
    <tableColumn id="5970" xr3:uid="{5A16F8B2-A7C7-4A8F-900C-E8DA3D841A1A}" name="Column5961"/>
    <tableColumn id="5971" xr3:uid="{618C1DD0-AB41-42FC-8CF5-A15103DC6D5D}" name="Column5962"/>
    <tableColumn id="5972" xr3:uid="{A71F7BEB-4554-4C4F-B137-E0148C47AD07}" name="Column5963"/>
    <tableColumn id="5973" xr3:uid="{08B202D7-54CB-41CF-817D-C6488AC905B4}" name="Column5964"/>
    <tableColumn id="5974" xr3:uid="{94B42145-A996-43F6-84C1-624CB9F068FC}" name="Column5965"/>
    <tableColumn id="5975" xr3:uid="{CBDE63D8-4960-42EB-8981-5A883FEFD8E2}" name="Column5966"/>
    <tableColumn id="5976" xr3:uid="{6EF90489-3074-417F-A8CE-D49993B42C36}" name="Column5967"/>
    <tableColumn id="5977" xr3:uid="{498C91A0-C9C4-4741-BBA1-1EB0983CD0A1}" name="Column5968"/>
    <tableColumn id="5978" xr3:uid="{84C9D903-2DB2-4930-A530-E09F1B44BC19}" name="Column5969"/>
    <tableColumn id="5979" xr3:uid="{6689E32E-0699-437F-8CB4-2F8521B570FE}" name="Column5970"/>
    <tableColumn id="5980" xr3:uid="{E42E9360-2EF8-4C54-94F1-ECC52456A89D}" name="Column5971"/>
    <tableColumn id="5981" xr3:uid="{5B9B54BD-4116-4A37-832B-576060749E97}" name="Column5972"/>
    <tableColumn id="5982" xr3:uid="{2F0C244F-D830-42F6-BBEC-80561D295773}" name="Column5973"/>
    <tableColumn id="5983" xr3:uid="{2B0F5870-0AE4-4547-9C09-22C07E889C87}" name="Column5974"/>
    <tableColumn id="5984" xr3:uid="{95CE1E9E-872C-4752-AC97-5917FE1DBAAD}" name="Column5975"/>
    <tableColumn id="5985" xr3:uid="{FDDF28E6-90A1-4C3A-9D5B-C3B9D3FEDD17}" name="Column5976"/>
    <tableColumn id="5986" xr3:uid="{09FCD764-8078-4859-B509-6A3512E945EB}" name="Column5977"/>
    <tableColumn id="5987" xr3:uid="{1F1325FA-5463-4DC6-BA4C-F643963D66DD}" name="Column5978"/>
    <tableColumn id="5988" xr3:uid="{B718E262-A5D4-46CE-8075-0929D5040F41}" name="Column5979"/>
    <tableColumn id="5989" xr3:uid="{9FE2FD70-514B-4471-82B3-87C7ED0BA515}" name="Column5980"/>
    <tableColumn id="5990" xr3:uid="{0CA45273-BDCB-4F33-882B-21265BC2D014}" name="Column5981"/>
    <tableColumn id="5991" xr3:uid="{32383969-DB0F-4865-9ADD-5160C74FEAF3}" name="Column5982"/>
    <tableColumn id="5992" xr3:uid="{9DAB4B74-88D3-4FB0-95C2-F3242F2269F1}" name="Column5983"/>
    <tableColumn id="5993" xr3:uid="{67E46388-E7AC-4C3B-9DD0-02E688A1AF2D}" name="Column5984"/>
    <tableColumn id="5994" xr3:uid="{8D82A8F4-1D4A-4847-B7E2-E6C77AD10536}" name="Column5985"/>
    <tableColumn id="5995" xr3:uid="{697A35E2-10D0-4731-BDE5-8B1E6B6B57A8}" name="Column5986"/>
    <tableColumn id="5996" xr3:uid="{17F4DCBB-563F-4539-B258-48578B719C2F}" name="Column5987"/>
    <tableColumn id="5997" xr3:uid="{91F35AB0-7F21-4EC7-8539-237FE3F06202}" name="Column5988"/>
    <tableColumn id="5998" xr3:uid="{FF023D6A-A975-431D-AC6B-84809621F790}" name="Column5989"/>
    <tableColumn id="5999" xr3:uid="{A7759423-1CD3-41C2-9647-6B1F4B80129D}" name="Column5990"/>
    <tableColumn id="6000" xr3:uid="{B4B6C9A2-8529-44C6-A519-EF8F5815ACA3}" name="Column5991"/>
    <tableColumn id="6001" xr3:uid="{39D60C4D-8DBB-42D3-845A-C7B4B4C6569A}" name="Column5992"/>
    <tableColumn id="6002" xr3:uid="{6710DA80-CEAF-4B82-AC55-F0E6C61C2FB9}" name="Column5993"/>
    <tableColumn id="6003" xr3:uid="{A6D9CF30-0F0C-41E8-A909-B4F39AE8FD71}" name="Column5994"/>
    <tableColumn id="6004" xr3:uid="{544C098C-D173-48DF-BDF9-8499ACCE565B}" name="Column5995"/>
    <tableColumn id="6005" xr3:uid="{5DF65C7E-52FF-460B-8B46-C01FAF7AB483}" name="Column5996"/>
    <tableColumn id="6006" xr3:uid="{70F0E859-B04E-4A75-BCE1-EFEFDE8DC817}" name="Column5997"/>
    <tableColumn id="6007" xr3:uid="{D7D6A0D0-CAAE-401E-984D-8A2F8DC4609B}" name="Column5998"/>
    <tableColumn id="6008" xr3:uid="{1BE99907-BEEF-4258-B89A-46786F5BC7EB}" name="Column5999"/>
    <tableColumn id="6009" xr3:uid="{D2AAA6CF-89A8-4417-9D22-601D76C1E1A0}" name="Column6000"/>
    <tableColumn id="6010" xr3:uid="{B0026531-A5D5-4517-844F-536BEBBE6695}" name="Column6001"/>
    <tableColumn id="6011" xr3:uid="{181F7FA8-9C97-4D40-B189-F881045F15B0}" name="Column6002"/>
    <tableColumn id="6012" xr3:uid="{B0826423-DF8A-4533-825D-3ACD928B8293}" name="Column6003"/>
    <tableColumn id="6013" xr3:uid="{9A20539C-7D13-419D-9384-57E89219017E}" name="Column6004"/>
    <tableColumn id="6014" xr3:uid="{ABC215C2-F28D-4B42-B551-886509E2D3E8}" name="Column6005"/>
    <tableColumn id="6015" xr3:uid="{A1195AB2-652B-44C4-B955-B8D25BDA15EB}" name="Column6006"/>
    <tableColumn id="6016" xr3:uid="{A4E21D89-49B7-4611-8B01-A2D548A65470}" name="Column6007"/>
    <tableColumn id="6017" xr3:uid="{1D2CF403-C584-4F4D-8000-1096166AA488}" name="Column6008"/>
    <tableColumn id="6018" xr3:uid="{22AE45DE-41F7-406B-B8C5-6511F64D9013}" name="Column6009"/>
    <tableColumn id="6019" xr3:uid="{0B1745FE-D660-40F5-960E-5CCD4C369FB5}" name="Column6010"/>
    <tableColumn id="6020" xr3:uid="{93075463-5AF8-4758-9EC8-C9FFF907D633}" name="Column6011"/>
    <tableColumn id="6021" xr3:uid="{F2A6927C-3EB8-42E7-B700-846CC2468CC8}" name="Column6012"/>
    <tableColumn id="6022" xr3:uid="{254F8C52-CB0D-4AED-89BD-889860A1C87E}" name="Column6013"/>
    <tableColumn id="6023" xr3:uid="{B2658886-A888-41DE-A8ED-49E3256D0E30}" name="Column6014"/>
    <tableColumn id="6024" xr3:uid="{9F476D81-C2F4-4F3A-9D54-C27AB9BC69EF}" name="Column6015"/>
    <tableColumn id="6025" xr3:uid="{C5D7F96C-81DE-4F04-B7DA-AB1E07CD950B}" name="Column6016"/>
    <tableColumn id="6026" xr3:uid="{8A3E8783-DE2D-4725-B36A-E56FEF143D07}" name="Column6017"/>
    <tableColumn id="6027" xr3:uid="{AD0EE599-D064-4AFB-9B17-CE9D6910388F}" name="Column6018"/>
    <tableColumn id="6028" xr3:uid="{5486FDB5-15A5-4CCD-BF1F-33767551072D}" name="Column6019"/>
    <tableColumn id="6029" xr3:uid="{8E9CA776-59EF-4B7E-9D3E-4F4AC2DEE2C4}" name="Column6020"/>
    <tableColumn id="6030" xr3:uid="{50816BB8-17FD-4676-B993-E9D4A0B3CBA8}" name="Column6021"/>
    <tableColumn id="6031" xr3:uid="{BD96CD64-E86C-4C83-9BEC-12A6DCFB3D7A}" name="Column6022"/>
    <tableColumn id="6032" xr3:uid="{A50440A6-B582-40D6-A399-FEF35FB9FDE9}" name="Column6023"/>
    <tableColumn id="6033" xr3:uid="{63E334CC-47A4-42D9-AF9C-DDB9F28C1134}" name="Column6024"/>
    <tableColumn id="6034" xr3:uid="{4845D3FE-B300-4625-9386-EFF4492CFAB4}" name="Column6025"/>
    <tableColumn id="6035" xr3:uid="{FEEF3BA3-9D61-4377-A5BF-4CA70923FEE3}" name="Column6026"/>
    <tableColumn id="6036" xr3:uid="{95BDB711-73A2-428D-AF29-4E117E0A5EAA}" name="Column6027"/>
    <tableColumn id="6037" xr3:uid="{D2CA7518-5439-4D8B-A88C-1203CA79569B}" name="Column6028"/>
    <tableColumn id="6038" xr3:uid="{32DCB1CF-83A7-4FE6-AC8F-FB113FB26996}" name="Column6029"/>
    <tableColumn id="6039" xr3:uid="{63917AD8-2228-4722-9586-6DB2627EE345}" name="Column6030"/>
    <tableColumn id="6040" xr3:uid="{AB2D4B42-2B5E-475B-B43E-390AD0B7B712}" name="Column6031"/>
    <tableColumn id="6041" xr3:uid="{415E8862-DC22-4401-8C29-F5D2CCE47B96}" name="Column6032"/>
    <tableColumn id="6042" xr3:uid="{359925EB-940D-482B-81B8-84629A922C27}" name="Column6033"/>
    <tableColumn id="6043" xr3:uid="{FF02D87F-3703-4E89-8655-A78C347E7936}" name="Column6034"/>
    <tableColumn id="6044" xr3:uid="{8227116D-608C-4ABD-AA01-B4F52B3DC178}" name="Column6035"/>
    <tableColumn id="6045" xr3:uid="{D9AAEC85-57B3-461A-B540-1800419FF6CF}" name="Column6036"/>
    <tableColumn id="6046" xr3:uid="{2E7E1DAE-4612-4926-8EB0-CEDFF693016A}" name="Column6037"/>
    <tableColumn id="6047" xr3:uid="{A2A6448A-A0F2-45F9-9256-5668FC02C714}" name="Column6038"/>
    <tableColumn id="6048" xr3:uid="{9DB2E92D-6329-434D-8928-73AF4D963C93}" name="Column6039"/>
    <tableColumn id="6049" xr3:uid="{67A1D7E8-EC7E-4B4C-9E4D-2ECE041F7734}" name="Column6040"/>
    <tableColumn id="6050" xr3:uid="{4FA84B12-202E-4892-B8C3-C01D55082B8B}" name="Column6041"/>
    <tableColumn id="6051" xr3:uid="{F7ACDBAD-C69F-4E0E-A457-11352BFFE112}" name="Column6042"/>
    <tableColumn id="6052" xr3:uid="{19E55F18-A000-4C80-A64D-E3E8EA9283DA}" name="Column6043"/>
    <tableColumn id="6053" xr3:uid="{32F1A7E6-1EE1-4CAC-B5FE-99E7149C0900}" name="Column6044"/>
    <tableColumn id="6054" xr3:uid="{18A77FE1-D1BC-4E0E-B1CF-00E74335A80D}" name="Column6045"/>
    <tableColumn id="6055" xr3:uid="{F52BED63-561B-43D1-87A7-803A93E16881}" name="Column6046"/>
    <tableColumn id="6056" xr3:uid="{53CB9117-AADE-4548-9154-E13F709BA1E4}" name="Column6047"/>
    <tableColumn id="6057" xr3:uid="{538CA18E-739B-4082-ADA6-A15CE46B62DB}" name="Column6048"/>
    <tableColumn id="6058" xr3:uid="{E444F825-578A-46B3-8B85-FA6A826D7054}" name="Column6049"/>
    <tableColumn id="6059" xr3:uid="{1DAC61BC-4BAF-4993-98DC-1E6FF703C495}" name="Column6050"/>
    <tableColumn id="6060" xr3:uid="{96C2295F-2607-4C60-85DA-3DCF2025395F}" name="Column6051"/>
    <tableColumn id="6061" xr3:uid="{C85577B1-DEAE-478A-9FDE-9058D02B58B8}" name="Column6052"/>
    <tableColumn id="6062" xr3:uid="{EB5CF90A-383D-4756-B4FC-A753D596DDFA}" name="Column6053"/>
    <tableColumn id="6063" xr3:uid="{716A74E3-5645-448E-942F-951C80E5F73F}" name="Column6054"/>
    <tableColumn id="6064" xr3:uid="{392F86F4-3C1B-4AEF-88CF-748FE1F2067D}" name="Column6055"/>
    <tableColumn id="6065" xr3:uid="{0FD95B78-7189-465B-9BA8-B32E8DAE52CB}" name="Column6056"/>
    <tableColumn id="6066" xr3:uid="{D399C3A0-BDFA-47C3-9A76-35D9AEDA4BC5}" name="Column6057"/>
    <tableColumn id="6067" xr3:uid="{DCB3366E-603E-4593-8D9B-7C5E8E95D725}" name="Column6058"/>
    <tableColumn id="6068" xr3:uid="{B5A4DA87-669B-417C-9F99-7094AC20A7B8}" name="Column6059"/>
    <tableColumn id="6069" xr3:uid="{77A92B6B-937A-436F-BE86-BF99CAED3853}" name="Column6060"/>
    <tableColumn id="6070" xr3:uid="{787339D5-D868-4D5C-84DF-719AEB192967}" name="Column6061"/>
    <tableColumn id="6071" xr3:uid="{E1B9DEC4-8F71-4B1F-A909-5F804F6EDD9B}" name="Column6062"/>
    <tableColumn id="6072" xr3:uid="{3122083E-184C-45C6-9C45-012B0634EC3A}" name="Column6063"/>
    <tableColumn id="6073" xr3:uid="{8E2EB963-661A-4283-98F0-A14453BEC02E}" name="Column6064"/>
    <tableColumn id="6074" xr3:uid="{B7F93184-88E2-431D-A978-960A96EF42FA}" name="Column6065"/>
    <tableColumn id="6075" xr3:uid="{E14451C6-A4CD-4E9F-B98C-00A9271B67EC}" name="Column6066"/>
    <tableColumn id="6076" xr3:uid="{2DE8A004-56BD-4950-B206-8064C99C3F9F}" name="Column6067"/>
    <tableColumn id="6077" xr3:uid="{0233B523-3B42-46B3-BB0D-08CC5543F010}" name="Column6068"/>
    <tableColumn id="6078" xr3:uid="{9F75B1D0-9365-4466-B0C0-CBB7EE80CEBE}" name="Column6069"/>
    <tableColumn id="6079" xr3:uid="{0B3B6EFC-9CC5-4158-AC07-BC2B6310CD10}" name="Column6070"/>
    <tableColumn id="6080" xr3:uid="{B5BBBDE5-0140-48C5-9586-B98DB6FC1A1B}" name="Column6071"/>
    <tableColumn id="6081" xr3:uid="{6BA6FA2F-DFB2-47EC-B830-266CCD1A1EB2}" name="Column6072"/>
    <tableColumn id="6082" xr3:uid="{C4F332FC-A782-4328-9E73-6B8387A0B415}" name="Column6073"/>
    <tableColumn id="6083" xr3:uid="{29F6D359-0115-4DE9-BCF5-E5ACAC695923}" name="Column6074"/>
    <tableColumn id="6084" xr3:uid="{CF14B5E5-D2FF-4F86-BB3D-3EDFB16B9A75}" name="Column6075"/>
    <tableColumn id="6085" xr3:uid="{6D205772-FDBF-425A-B2EA-96E454AFE1F5}" name="Column6076"/>
    <tableColumn id="6086" xr3:uid="{E91C66BC-D65B-4613-B378-5C6B4A8D273A}" name="Column6077"/>
    <tableColumn id="6087" xr3:uid="{A7FA3FFB-449E-49DE-9B54-AEDF46E9A1EC}" name="Column6078"/>
    <tableColumn id="6088" xr3:uid="{2130D319-7CF6-42C8-AD6B-E0171A85BC21}" name="Column6079"/>
    <tableColumn id="6089" xr3:uid="{0F3D3B61-447D-4D87-A007-0F0E8A0C7DB7}" name="Column6080"/>
    <tableColumn id="6090" xr3:uid="{470CF1C0-838E-4BD6-B27B-53A3ACA2B681}" name="Column6081"/>
    <tableColumn id="6091" xr3:uid="{1ADC3431-0288-46F3-B7C5-64916BAB0683}" name="Column6082"/>
    <tableColumn id="6092" xr3:uid="{A42055D9-59A9-449E-8533-E778E92F6FE3}" name="Column6083"/>
    <tableColumn id="6093" xr3:uid="{3FCAE2F5-8F60-45AF-A8D9-93DD036EB73C}" name="Column6084"/>
    <tableColumn id="6094" xr3:uid="{D51F9D78-0A5F-4157-BFE2-AD27F7CF5A68}" name="Column6085"/>
    <tableColumn id="6095" xr3:uid="{5A349D1E-4C25-4513-B731-8472881F5B16}" name="Column6086"/>
    <tableColumn id="6096" xr3:uid="{0EA3E6EB-039B-427E-BD86-D6DD04FCBE36}" name="Column6087"/>
    <tableColumn id="6097" xr3:uid="{958F2A73-0472-4F21-B5A8-BCFC809EBB65}" name="Column6088"/>
    <tableColumn id="6098" xr3:uid="{323F38F5-5C2A-4CEB-A3DB-C4741880D941}" name="Column6089"/>
    <tableColumn id="6099" xr3:uid="{08DC2BF3-CB3C-4223-A3C8-A3A45DA9B009}" name="Column6090"/>
    <tableColumn id="6100" xr3:uid="{B9864ECB-1CF2-4739-B738-B5D602FF4AAD}" name="Column6091"/>
    <tableColumn id="6101" xr3:uid="{01F9B12C-F2C9-481D-AC82-7694420622E5}" name="Column6092"/>
    <tableColumn id="6102" xr3:uid="{221A610C-7E2E-436D-9436-9AAAE6AEB711}" name="Column6093"/>
    <tableColumn id="6103" xr3:uid="{22ABC7A8-546A-4891-9D80-5CD2246B610E}" name="Column6094"/>
    <tableColumn id="6104" xr3:uid="{DB386882-64CC-4233-846C-FD75FCBCBD8D}" name="Column6095"/>
    <tableColumn id="6105" xr3:uid="{C39E2BB9-47E0-451D-A5F6-28B694E13C47}" name="Column6096"/>
    <tableColumn id="6106" xr3:uid="{7F1DD8BB-DE22-4380-A9FE-FF34956AB737}" name="Column6097"/>
    <tableColumn id="6107" xr3:uid="{E3750BB2-24CB-48AC-BEA8-BA3424AC6B08}" name="Column6098"/>
    <tableColumn id="6108" xr3:uid="{FEA11BC3-1292-489C-904E-49192C6A6355}" name="Column6099"/>
    <tableColumn id="6109" xr3:uid="{4E8A64EF-E7B2-4BE6-B462-5AA99EE1573A}" name="Column6100"/>
    <tableColumn id="6110" xr3:uid="{F582035B-DECD-49F8-8436-2E9826564C0F}" name="Column6101"/>
    <tableColumn id="6111" xr3:uid="{E63E1E38-D756-4B5B-83BF-CF0FF2016258}" name="Column6102"/>
    <tableColumn id="6112" xr3:uid="{8D4C3EC9-EB91-4377-BBFF-12D62B9E6287}" name="Column6103"/>
    <tableColumn id="6113" xr3:uid="{A50DC76B-3D1A-4BE6-9C19-A3A4289C1E06}" name="Column6104"/>
    <tableColumn id="6114" xr3:uid="{6203B237-9DF0-4C4A-9BCD-B50C797E012B}" name="Column6105"/>
    <tableColumn id="6115" xr3:uid="{45057DB0-9767-4E0A-BDBA-FACF762887E8}" name="Column6106"/>
    <tableColumn id="6116" xr3:uid="{53925500-D3F1-465F-87EC-171CB7FD1AD9}" name="Column6107"/>
    <tableColumn id="6117" xr3:uid="{CE5C487C-C4F0-4259-93EA-635ED44D8DD2}" name="Column6108"/>
    <tableColumn id="6118" xr3:uid="{D9031207-CDD0-4999-B1C9-4EEA99B8497C}" name="Column6109"/>
    <tableColumn id="6119" xr3:uid="{AB440552-6B6B-45C0-BF4A-D6CB7969023B}" name="Column6110"/>
    <tableColumn id="6120" xr3:uid="{AD2B6879-6BA2-45AC-BC5A-3E80F722D772}" name="Column6111"/>
    <tableColumn id="6121" xr3:uid="{F20899E2-75E1-4A3C-972C-A3F44D15C18E}" name="Column6112"/>
    <tableColumn id="6122" xr3:uid="{A2DD40C5-A93C-4A4C-9876-40073985E96C}" name="Column6113"/>
    <tableColumn id="6123" xr3:uid="{A73D8523-6926-4FAF-8B43-F99FB125DDC5}" name="Column6114"/>
    <tableColumn id="6124" xr3:uid="{1A7D1491-3810-4C88-A9C0-5D4683F9D55A}" name="Column6115"/>
    <tableColumn id="6125" xr3:uid="{C0B66BF7-54EB-46B6-B4C5-939BC1D012DA}" name="Column6116"/>
    <tableColumn id="6126" xr3:uid="{67F32A0E-2874-4921-9247-96ADE39A372B}" name="Column6117"/>
    <tableColumn id="6127" xr3:uid="{2C74CF7A-8482-4118-B3F5-4114A801AD77}" name="Column6118"/>
    <tableColumn id="6128" xr3:uid="{A1BCA1D5-C6C9-486E-B3F3-E125D605B803}" name="Column6119"/>
    <tableColumn id="6129" xr3:uid="{D328D9B8-D2C6-464F-8B3C-799A40820FCD}" name="Column6120"/>
    <tableColumn id="6130" xr3:uid="{14FA07EC-BCAC-4FE6-8C33-BF7111FC07B7}" name="Column6121"/>
    <tableColumn id="6131" xr3:uid="{98036FC3-1F36-46FE-B99C-53187E085BE2}" name="Column6122"/>
    <tableColumn id="6132" xr3:uid="{0D6B9211-AA33-4FF7-8F6C-DBCBDAAD7517}" name="Column6123"/>
    <tableColumn id="6133" xr3:uid="{1B1AB6A5-CABE-4CCE-A64A-A7F2E5D7CB44}" name="Column6124"/>
    <tableColumn id="6134" xr3:uid="{789794A4-BC9C-4AF2-A41B-5165749C0276}" name="Column6125"/>
    <tableColumn id="6135" xr3:uid="{4F7B2635-48AA-44D1-99FC-34CE0139CB0B}" name="Column6126"/>
    <tableColumn id="6136" xr3:uid="{77B34581-A0FA-4814-B702-E246DCC0B92E}" name="Column6127"/>
    <tableColumn id="6137" xr3:uid="{35A51F2F-5213-42F9-8F3F-325544CCE3C1}" name="Column6128"/>
    <tableColumn id="6138" xr3:uid="{53590ACD-3BBC-45C5-A5A2-B126B82862FB}" name="Column6129"/>
    <tableColumn id="6139" xr3:uid="{243B3CC7-6B8C-4E40-8392-39CB27B0DD53}" name="Column6130"/>
    <tableColumn id="6140" xr3:uid="{BCD439B4-93FF-4551-82D1-AAE3DD95225A}" name="Column6131"/>
    <tableColumn id="6141" xr3:uid="{DDEAB7B5-8279-4306-B09F-CB17A1229775}" name="Column6132"/>
    <tableColumn id="6142" xr3:uid="{ED56143C-941D-4576-B462-3D1FCB53DE7F}" name="Column6133"/>
    <tableColumn id="6143" xr3:uid="{518C40A0-5432-4D65-AA6D-F89261DF8380}" name="Column6134"/>
    <tableColumn id="6144" xr3:uid="{DF2DEAB5-DCAA-476B-A45D-B6A0AB875E2D}" name="Column6135"/>
    <tableColumn id="6145" xr3:uid="{C3AE0BC5-1AFA-4E1E-BF4F-B50743446925}" name="Column6136"/>
    <tableColumn id="6146" xr3:uid="{2021A1E9-09D9-4F0F-9002-41080AC2E184}" name="Column6137"/>
    <tableColumn id="6147" xr3:uid="{67BEB0A6-E230-487B-BFF7-0A6ADF29E699}" name="Column6138"/>
    <tableColumn id="6148" xr3:uid="{0AC30E58-279A-4E4E-8EAA-9699724E7D7F}" name="Column6139"/>
    <tableColumn id="6149" xr3:uid="{FB90CF21-47EA-481A-BCB0-1DE578A2361B}" name="Column6140"/>
    <tableColumn id="6150" xr3:uid="{98530618-6542-4A18-A5B7-01D11DCDB49F}" name="Column6141"/>
    <tableColumn id="6151" xr3:uid="{0E964666-F7CC-4477-BEEB-40D2BEA159BD}" name="Column6142"/>
    <tableColumn id="6152" xr3:uid="{9390D187-DF4B-4FD1-874C-A1529E9AB3D0}" name="Column6143"/>
    <tableColumn id="6153" xr3:uid="{C7083F5C-3CA0-41F8-8257-EB44FBDB577E}" name="Column6144"/>
    <tableColumn id="6154" xr3:uid="{2A768A96-C788-4601-BEE9-A4ECDEBE5E30}" name="Column6145"/>
    <tableColumn id="6155" xr3:uid="{223033B6-5B13-464C-AD17-09BBF6A8FBED}" name="Column6146"/>
    <tableColumn id="6156" xr3:uid="{56D76D29-63BC-4B96-8F3F-31634BC65797}" name="Column6147"/>
    <tableColumn id="6157" xr3:uid="{21588584-5B5E-4294-AD5B-1A64B2448F11}" name="Column6148"/>
    <tableColumn id="6158" xr3:uid="{5C8C8CD8-311E-47B7-A618-96B594B3A413}" name="Column6149"/>
    <tableColumn id="6159" xr3:uid="{0884A7EF-E5D4-4528-8BDD-0195234F2559}" name="Column6150"/>
    <tableColumn id="6160" xr3:uid="{887B3E32-2C1F-4866-8919-E23D9787C77E}" name="Column6151"/>
    <tableColumn id="6161" xr3:uid="{40A1F0FB-9EA4-4CA3-9210-C6724D26BFBB}" name="Column6152"/>
    <tableColumn id="6162" xr3:uid="{D2B9FFC5-C4CD-4711-9081-FE3873375649}" name="Column6153"/>
    <tableColumn id="6163" xr3:uid="{E0342A21-6602-432E-87B0-37BB0ECDF3CB}" name="Column6154"/>
    <tableColumn id="6164" xr3:uid="{05B80C64-0CCD-4C64-B04B-D0A0AD20A45A}" name="Column6155"/>
    <tableColumn id="6165" xr3:uid="{EB2302A7-99F3-42CB-B9AC-1B48ED61B428}" name="Column6156"/>
    <tableColumn id="6166" xr3:uid="{8093D0ED-A8B6-4BB4-B85E-144A130C6630}" name="Column6157"/>
    <tableColumn id="6167" xr3:uid="{6590D873-703F-4E94-8C37-B5274DF1657B}" name="Column6158"/>
    <tableColumn id="6168" xr3:uid="{76095EA2-DF21-4592-A3B7-9F223AC05D1A}" name="Column6159"/>
    <tableColumn id="6169" xr3:uid="{B0FCDFB0-A9B1-457A-8047-A07FF3AD7558}" name="Column6160"/>
    <tableColumn id="6170" xr3:uid="{DEE8C2CE-80B0-4562-933B-732535E08399}" name="Column6161"/>
    <tableColumn id="6171" xr3:uid="{C9E3259A-1B8B-4DE4-B371-045BAB25A663}" name="Column6162"/>
    <tableColumn id="6172" xr3:uid="{C2A9F510-693A-439A-BD78-8F9FFB9A369F}" name="Column6163"/>
    <tableColumn id="6173" xr3:uid="{847118EF-C116-40E4-AB7E-C0DDB26D134D}" name="Column6164"/>
    <tableColumn id="6174" xr3:uid="{E16B4BE9-4B56-4362-A4DB-9F3E1A2088F9}" name="Column6165"/>
    <tableColumn id="6175" xr3:uid="{57BB3122-06DC-4707-823F-1E1FE00301A3}" name="Column6166"/>
    <tableColumn id="6176" xr3:uid="{121D2C87-D507-4721-930D-6964B71277FD}" name="Column6167"/>
    <tableColumn id="6177" xr3:uid="{57B02CB3-A187-4217-9899-DFE5C147142D}" name="Column6168"/>
    <tableColumn id="6178" xr3:uid="{619DA3F7-36F2-40E1-98C3-407E7930FF05}" name="Column6169"/>
    <tableColumn id="6179" xr3:uid="{8DC3A35A-235F-4749-B25B-453DEFD94791}" name="Column6170"/>
    <tableColumn id="6180" xr3:uid="{DE49BBD4-4E6F-49D2-8A68-3BB8D49D780F}" name="Column6171"/>
    <tableColumn id="6181" xr3:uid="{B5219FCA-4268-4989-95B4-EE0A537E5F64}" name="Column6172"/>
    <tableColumn id="6182" xr3:uid="{DF413D56-6F41-4B0C-A3F8-E3328F573E71}" name="Column6173"/>
    <tableColumn id="6183" xr3:uid="{DC0018CE-C925-460D-9D95-57318E0AADC4}" name="Column6174"/>
    <tableColumn id="6184" xr3:uid="{0D3BA4E8-0171-4F38-B01D-9BC985E0F3E8}" name="Column6175"/>
    <tableColumn id="6185" xr3:uid="{EF566CB7-C829-40B2-8DAE-269FDC976A10}" name="Column6176"/>
    <tableColumn id="6186" xr3:uid="{345DB923-44D5-482B-9789-DB5180596A21}" name="Column6177"/>
    <tableColumn id="6187" xr3:uid="{F6CB4771-1988-4A95-8239-C6630593D66C}" name="Column6178"/>
    <tableColumn id="6188" xr3:uid="{E68F52EF-13EF-4311-90CD-CB3F8CAC214B}" name="Column6179"/>
    <tableColumn id="6189" xr3:uid="{E27ED392-254B-46D3-BB66-C6FF451A1F1D}" name="Column6180"/>
    <tableColumn id="6190" xr3:uid="{19BC66AC-B682-4462-A251-04DC25826A01}" name="Column6181"/>
    <tableColumn id="6191" xr3:uid="{1BE8B327-6013-466C-8C37-A38E64C813FD}" name="Column6182"/>
    <tableColumn id="6192" xr3:uid="{2E35FCB3-5A27-42EF-B18B-D559D11D51CC}" name="Column6183"/>
    <tableColumn id="6193" xr3:uid="{4716CBF2-A2FB-4CE7-BADF-0FE5F897313E}" name="Column6184"/>
    <tableColumn id="6194" xr3:uid="{3335EB7B-0AEB-4458-B17B-707639C0102F}" name="Column6185"/>
    <tableColumn id="6195" xr3:uid="{B291C208-FF46-469F-8297-467AB010785D}" name="Column6186"/>
    <tableColumn id="6196" xr3:uid="{B85F0AE8-3F4E-4485-A169-8352DA9DF0EF}" name="Column6187"/>
    <tableColumn id="6197" xr3:uid="{8D93D6A0-B255-4336-A6C8-876CB970C6A4}" name="Column6188"/>
    <tableColumn id="6198" xr3:uid="{9E53CF0C-7BB8-45D3-9F36-98E52565FBB9}" name="Column6189"/>
    <tableColumn id="6199" xr3:uid="{98C3949B-B398-44E0-9AA1-8BF0600F0CE2}" name="Column6190"/>
    <tableColumn id="6200" xr3:uid="{FDB00078-8910-43D3-90E5-02E8F86F7550}" name="Column6191"/>
    <tableColumn id="6201" xr3:uid="{83DB92F5-EC90-4C54-BE60-CA9D36BE301F}" name="Column6192"/>
    <tableColumn id="6202" xr3:uid="{F11DAD6A-1870-4BF1-B0AE-F296AE698CEA}" name="Column6193"/>
    <tableColumn id="6203" xr3:uid="{CC650EA4-A757-46E1-8187-378C80FAB20D}" name="Column6194"/>
    <tableColumn id="6204" xr3:uid="{5687FD17-3C52-4817-8E5D-8DD8CF08DB43}" name="Column6195"/>
    <tableColumn id="6205" xr3:uid="{89B71B36-44EF-427F-B5F3-F30E48DF2C02}" name="Column6196"/>
    <tableColumn id="6206" xr3:uid="{FC66E9FB-6A65-43D7-BCEE-260B44002974}" name="Column6197"/>
    <tableColumn id="6207" xr3:uid="{BE6019F7-2AEC-4D27-A80F-36FCC30D541B}" name="Column6198"/>
    <tableColumn id="6208" xr3:uid="{6781F2DE-EDA7-4233-8B06-1D073D092ADB}" name="Column6199"/>
    <tableColumn id="6209" xr3:uid="{20B86F68-B172-4836-859E-822956376241}" name="Column6200"/>
    <tableColumn id="6210" xr3:uid="{345B423F-4257-49CE-BD44-8B4F6A88D07F}" name="Column6201"/>
    <tableColumn id="6211" xr3:uid="{E4ECE292-34B7-4987-961E-C6CC9E90D7D0}" name="Column6202"/>
    <tableColumn id="6212" xr3:uid="{F07021CF-BCF8-4AF6-A33E-31570ED94274}" name="Column6203"/>
    <tableColumn id="6213" xr3:uid="{BAEE9499-8053-43C0-AAF9-9496AE9A67BF}" name="Column6204"/>
    <tableColumn id="6214" xr3:uid="{8DF31BAD-D07F-42E8-BEA2-8FB5455173EC}" name="Column6205"/>
    <tableColumn id="6215" xr3:uid="{41698F85-746B-4BA3-AA54-3EBF46FCB22D}" name="Column6206"/>
    <tableColumn id="6216" xr3:uid="{90527C31-347D-49B7-93BD-DE5997A78202}" name="Column6207"/>
    <tableColumn id="6217" xr3:uid="{227DDEFB-9D2C-453D-A872-7DAB0560C320}" name="Column6208"/>
    <tableColumn id="6218" xr3:uid="{7F714168-47A4-4803-B947-1B357875E681}" name="Column6209"/>
    <tableColumn id="6219" xr3:uid="{7D5F2DB7-CAC9-4219-90E8-FEB004E74AFA}" name="Column6210"/>
    <tableColumn id="6220" xr3:uid="{D3FF8D9D-ECB5-4897-BF49-D42F330C0C79}" name="Column6211"/>
    <tableColumn id="6221" xr3:uid="{D14EEB38-495F-47D7-8F06-F7CB3124F2DF}" name="Column6212"/>
    <tableColumn id="6222" xr3:uid="{07D8B683-9C18-41D5-B9F8-D6FB398EA147}" name="Column6213"/>
    <tableColumn id="6223" xr3:uid="{D9865587-EE1C-422A-9FB4-28D920B6A8AD}" name="Column6214"/>
    <tableColumn id="6224" xr3:uid="{EDC38284-AC0B-4270-B8CE-0706336E4AB9}" name="Column6215"/>
    <tableColumn id="6225" xr3:uid="{B12B16C1-52F2-4C95-AB33-8CBB3946D0C0}" name="Column6216"/>
    <tableColumn id="6226" xr3:uid="{96535053-413C-4BC0-84E3-E4D7621FB163}" name="Column6217"/>
    <tableColumn id="6227" xr3:uid="{CEE077FD-1062-491C-BA2C-307EAD197689}" name="Column6218"/>
    <tableColumn id="6228" xr3:uid="{58681DB5-AC3B-4ACC-B3DB-4B619E704D3B}" name="Column6219"/>
    <tableColumn id="6229" xr3:uid="{632F57EB-0B21-4696-9002-211687F79F85}" name="Column6220"/>
    <tableColumn id="6230" xr3:uid="{D82145C8-3932-4EDA-BBAD-7022585D3B48}" name="Column6221"/>
    <tableColumn id="6231" xr3:uid="{3DAC873F-C274-4865-AC00-1AA49296B444}" name="Column6222"/>
    <tableColumn id="6232" xr3:uid="{4815EF3B-F60A-45DB-BEAD-CB7AEFB1F7BC}" name="Column6223"/>
    <tableColumn id="6233" xr3:uid="{1AC1FB7E-DB91-4FC2-93CA-99BF23EAFA8E}" name="Column6224"/>
    <tableColumn id="6234" xr3:uid="{C8CD5B7A-06E6-4108-AC02-2C924873C82B}" name="Column6225"/>
    <tableColumn id="6235" xr3:uid="{7DA76BB8-4298-4E29-8B26-E57D11C89264}" name="Column6226"/>
    <tableColumn id="6236" xr3:uid="{7C02C037-3A13-4208-954E-1577299318B9}" name="Column6227"/>
    <tableColumn id="6237" xr3:uid="{2E094C27-9AEC-402C-87F1-ABB1A7F63F9F}" name="Column6228"/>
    <tableColumn id="6238" xr3:uid="{E1C1D501-917E-4DBB-90C8-9AC989A63304}" name="Column6229"/>
    <tableColumn id="6239" xr3:uid="{C132153E-A2A7-476D-AF25-338FE7CFA8CE}" name="Column6230"/>
    <tableColumn id="6240" xr3:uid="{CFEF48B3-F3E8-4106-8D3F-198C7FAA48B2}" name="Column6231"/>
    <tableColumn id="6241" xr3:uid="{FD78C05B-3588-4F3B-9800-8AC4AAAB3150}" name="Column6232"/>
    <tableColumn id="6242" xr3:uid="{7B019FA1-2D4D-476F-A5EC-4618FB47CBD7}" name="Column6233"/>
    <tableColumn id="6243" xr3:uid="{8FC210FF-DB02-4424-91EE-0E8334D3B7AB}" name="Column6234"/>
    <tableColumn id="6244" xr3:uid="{F1D4F081-AA35-4A51-B7AA-5A618C9317F3}" name="Column6235"/>
    <tableColumn id="6245" xr3:uid="{BA86585C-6D22-4246-9E8A-D6E7D5E814E2}" name="Column6236"/>
    <tableColumn id="6246" xr3:uid="{AADD9F65-A2D6-429D-A8B4-D04A66DE3E28}" name="Column6237"/>
    <tableColumn id="6247" xr3:uid="{2A97363B-D976-4E28-A7A7-075E27702FAB}" name="Column6238"/>
    <tableColumn id="6248" xr3:uid="{7CA7B085-3B57-4E35-9875-965A9D562C53}" name="Column6239"/>
    <tableColumn id="6249" xr3:uid="{70DCCAF9-FC5F-4E1A-AC86-2B7C24B1E901}" name="Column6240"/>
    <tableColumn id="6250" xr3:uid="{E6BB0793-DE40-43E4-AF0F-874AFD81DF4E}" name="Column6241"/>
    <tableColumn id="6251" xr3:uid="{CA287E29-EB42-441B-9408-E17772CA3412}" name="Column6242"/>
    <tableColumn id="6252" xr3:uid="{890C04E3-5E40-47A6-B37E-361F027E2CE5}" name="Column6243"/>
    <tableColumn id="6253" xr3:uid="{6A142266-0926-4D4F-B63F-B7E7C14380BA}" name="Column6244"/>
    <tableColumn id="6254" xr3:uid="{53995422-8B0F-4FD9-BA42-2DDD70933A7B}" name="Column6245"/>
    <tableColumn id="6255" xr3:uid="{3D84C7BA-EE4C-4900-8D52-5DE7E696F825}" name="Column6246"/>
    <tableColumn id="6256" xr3:uid="{71CD261C-0420-42A6-ABDC-CDE5EDA53A38}" name="Column6247"/>
    <tableColumn id="6257" xr3:uid="{435322F1-87F7-4394-BD40-F0194EC7DD61}" name="Column6248"/>
    <tableColumn id="6258" xr3:uid="{EC99A09E-D5C0-4B41-8D8B-7E45EF81231C}" name="Column6249"/>
    <tableColumn id="6259" xr3:uid="{34809FB0-2397-44E2-86A0-8C51958BC60B}" name="Column6250"/>
    <tableColumn id="6260" xr3:uid="{A1680A1F-8FBE-4E1E-91EF-3A8FAC07CDA9}" name="Column6251"/>
    <tableColumn id="6261" xr3:uid="{E3FBCCE9-D276-4B9C-A1B1-1B9D4CB7D770}" name="Column6252"/>
    <tableColumn id="6262" xr3:uid="{607406C1-AED8-4675-9692-F84F51CEB196}" name="Column6253"/>
    <tableColumn id="6263" xr3:uid="{EB1888D0-C147-4704-83D1-C3339B96E7D0}" name="Column6254"/>
    <tableColumn id="6264" xr3:uid="{46776AB6-9A12-4159-AE4A-31E6AA91048B}" name="Column6255"/>
    <tableColumn id="6265" xr3:uid="{C8C6D5B8-4DCA-4F17-9393-6BC60E9595E9}" name="Column6256"/>
    <tableColumn id="6266" xr3:uid="{B57C9F98-24C0-42BA-AF7B-3702F9F5AF70}" name="Column6257"/>
    <tableColumn id="6267" xr3:uid="{FB2061E6-B6F3-41F4-8C0E-7534913A975F}" name="Column6258"/>
    <tableColumn id="6268" xr3:uid="{715BE528-E497-4F0A-BC31-1735801619A4}" name="Column6259"/>
    <tableColumn id="6269" xr3:uid="{6DE91A7B-6F82-4214-B426-99DB0E00B4C6}" name="Column6260"/>
    <tableColumn id="6270" xr3:uid="{76B11E0A-C377-45B7-985C-1D5FCBE37602}" name="Column6261"/>
    <tableColumn id="6271" xr3:uid="{AB972E3D-01D8-40CD-A2EA-C2FEC85FB83C}" name="Column6262"/>
    <tableColumn id="6272" xr3:uid="{D1F717F0-1472-4029-B7A1-0CA9A9C5AE2F}" name="Column6263"/>
    <tableColumn id="6273" xr3:uid="{E4D9BF36-5D95-4FD5-8A2B-A202699E3174}" name="Column6264"/>
    <tableColumn id="6274" xr3:uid="{081181FC-F624-4356-9BF4-B111EBC89B88}" name="Column6265"/>
    <tableColumn id="6275" xr3:uid="{4770A0ED-5904-4E67-9BBD-12519EA235A8}" name="Column6266"/>
    <tableColumn id="6276" xr3:uid="{781A88CC-468E-4725-A8DD-B3615C96DBFA}" name="Column6267"/>
    <tableColumn id="6277" xr3:uid="{73E9F549-989A-4575-AE15-BD3D9275F100}" name="Column6268"/>
    <tableColumn id="6278" xr3:uid="{1CC489ED-C1CB-4771-A961-C1BC031E85D5}" name="Column6269"/>
    <tableColumn id="6279" xr3:uid="{FFDDA10C-AE27-4424-8C5F-341F4DFBEA47}" name="Column6270"/>
    <tableColumn id="6280" xr3:uid="{CA31E229-5C27-4EC7-B8D1-AC11E4B1291E}" name="Column6271"/>
    <tableColumn id="6281" xr3:uid="{BDBF0756-A099-4248-82DC-B7648585681F}" name="Column6272"/>
    <tableColumn id="6282" xr3:uid="{CFE2131D-44B1-4ACC-898D-99688078DF7F}" name="Column6273"/>
    <tableColumn id="6283" xr3:uid="{5C8101EF-2A9C-410E-9FEA-799164BE66FF}" name="Column6274"/>
    <tableColumn id="6284" xr3:uid="{182AE223-EBB1-48F7-BBE0-63876D1FC28C}" name="Column6275"/>
    <tableColumn id="6285" xr3:uid="{4B750A5F-2FAA-4782-ADB1-C834017F9B54}" name="Column6276"/>
    <tableColumn id="6286" xr3:uid="{D6146938-2195-418B-A388-6F4CDD1B179D}" name="Column6277"/>
    <tableColumn id="6287" xr3:uid="{CEE6985A-2D49-4E84-A162-BCF856D2C7C3}" name="Column6278"/>
    <tableColumn id="6288" xr3:uid="{4DA12F5F-43C3-463F-A994-118CC5484AE2}" name="Column6279"/>
    <tableColumn id="6289" xr3:uid="{BA095D6F-D4DF-4D4B-9A74-6F8F4028EB03}" name="Column6280"/>
    <tableColumn id="6290" xr3:uid="{0563693B-546A-4CEE-A98C-29F43137D510}" name="Column6281"/>
    <tableColumn id="6291" xr3:uid="{05204EA4-8AE2-47DA-8E5E-6D2055BBD10D}" name="Column6282"/>
    <tableColumn id="6292" xr3:uid="{D17A7DBC-6B99-49BA-8D38-F9BA6917240D}" name="Column6283"/>
    <tableColumn id="6293" xr3:uid="{033BBDE5-0453-4C7F-A906-7B2410482776}" name="Column6284"/>
    <tableColumn id="6294" xr3:uid="{28F7AD73-9532-4C76-9E21-25DA665CBCB1}" name="Column6285"/>
    <tableColumn id="6295" xr3:uid="{340669B4-C0CD-4CB6-9B63-EB420894BC6F}" name="Column6286"/>
    <tableColumn id="6296" xr3:uid="{718B5738-5FD8-4867-80BD-DCA7F9342363}" name="Column6287"/>
    <tableColumn id="6297" xr3:uid="{0F81E11E-10C7-42E1-8F97-6D112D31E958}" name="Column6288"/>
    <tableColumn id="6298" xr3:uid="{C31BD40E-3659-4C26-8CE9-289177195107}" name="Column6289"/>
    <tableColumn id="6299" xr3:uid="{89DED74F-3C54-449C-AD4D-AAF7EE80D8C0}" name="Column6290"/>
    <tableColumn id="6300" xr3:uid="{6126D074-B0B0-450E-954F-A3422D6D4088}" name="Column6291"/>
    <tableColumn id="6301" xr3:uid="{46F35F5A-9449-4A92-8410-9A719A91BC4E}" name="Column6292"/>
    <tableColumn id="6302" xr3:uid="{72AAB3A4-AB15-4ECE-BD64-0BCCD0E2802A}" name="Column6293"/>
    <tableColumn id="6303" xr3:uid="{A5C3BB08-4276-4369-AB55-74E492EB36D6}" name="Column6294"/>
    <tableColumn id="6304" xr3:uid="{C4D968C1-394D-40F4-910D-1D5ADE9FFFD5}" name="Column6295"/>
    <tableColumn id="6305" xr3:uid="{04C13046-2E69-4A7C-89C0-79EA5B59033A}" name="Column6296"/>
    <tableColumn id="6306" xr3:uid="{4FE70353-1CE7-4D15-BEF3-163549023ABD}" name="Column6297"/>
    <tableColumn id="6307" xr3:uid="{0C997310-1FD1-449B-B15E-BDAEDA667B45}" name="Column6298"/>
    <tableColumn id="6308" xr3:uid="{16E77CC1-2438-4A33-A3E2-473C60E30B73}" name="Column6299"/>
    <tableColumn id="6309" xr3:uid="{D51F74FE-8F1D-4A1A-B311-6CF5FB2ACC17}" name="Column6300"/>
    <tableColumn id="6310" xr3:uid="{923F57F8-A101-464F-BF05-2A5F9A954050}" name="Column6301"/>
    <tableColumn id="6311" xr3:uid="{ED719474-838B-4BDA-93EA-0D7C788A1861}" name="Column6302"/>
    <tableColumn id="6312" xr3:uid="{F670A06F-919F-42CB-A3E0-9D06969FD800}" name="Column6303"/>
    <tableColumn id="6313" xr3:uid="{952D50FA-FB26-4CC0-98A3-4CE1C39BC4EA}" name="Column6304"/>
    <tableColumn id="6314" xr3:uid="{0437DFDC-824C-44A9-A336-7EE0AB880B5A}" name="Column6305"/>
    <tableColumn id="6315" xr3:uid="{7CDAD4DB-2E84-4729-88E2-0BF66C7D065F}" name="Column6306"/>
    <tableColumn id="6316" xr3:uid="{89840028-A3EE-4E45-BA88-5F304EB3B93C}" name="Column6307"/>
    <tableColumn id="6317" xr3:uid="{E4F8170E-F962-47C3-80BD-C765F285018A}" name="Column6308"/>
    <tableColumn id="6318" xr3:uid="{2F240672-707D-454F-881A-5E99724180DF}" name="Column6309"/>
    <tableColumn id="6319" xr3:uid="{74C16580-924F-46EF-9478-2EFACAE7E940}" name="Column6310"/>
    <tableColumn id="6320" xr3:uid="{95694CB1-BA9B-406F-9263-F3800FDBC471}" name="Column6311"/>
    <tableColumn id="6321" xr3:uid="{8FC8D228-27EF-47BE-9FCB-1034DA7D4687}" name="Column6312"/>
    <tableColumn id="6322" xr3:uid="{D521D78E-219E-4B9D-AEDC-1F2C01100C3C}" name="Column6313"/>
    <tableColumn id="6323" xr3:uid="{E6D3540D-2917-4657-950F-B77C79B2829D}" name="Column6314"/>
    <tableColumn id="6324" xr3:uid="{86784CED-2497-4C09-9115-D31ED0BC4D33}" name="Column6315"/>
    <tableColumn id="6325" xr3:uid="{5CD72B72-8EA9-470C-B5D2-091A6131F7C4}" name="Column6316"/>
    <tableColumn id="6326" xr3:uid="{CA9F35F1-852D-4A8D-96DF-E4F189EA1F8F}" name="Column6317"/>
    <tableColumn id="6327" xr3:uid="{56E596E4-CF5F-443F-8933-468A92A214D8}" name="Column6318"/>
    <tableColumn id="6328" xr3:uid="{B51A7AD5-3AD5-4FD2-B12E-12435098D3A0}" name="Column6319"/>
    <tableColumn id="6329" xr3:uid="{8760F8F3-ED0C-4FED-AAF9-D185EECBC716}" name="Column6320"/>
    <tableColumn id="6330" xr3:uid="{3D75B77D-48A2-45F6-AFA7-5FADC0DA2241}" name="Column6321"/>
    <tableColumn id="6331" xr3:uid="{2BD7C3E9-368E-4E24-A4A9-90D72883E00C}" name="Column6322"/>
    <tableColumn id="6332" xr3:uid="{2F3D487E-3109-4598-AE4C-369482D3B3BD}" name="Column6323"/>
    <tableColumn id="6333" xr3:uid="{B2B894EF-0E25-460A-8A44-FB2D241F8700}" name="Column6324"/>
    <tableColumn id="6334" xr3:uid="{04D2C42A-20BB-404D-B10C-F072EF85B0DA}" name="Column6325"/>
    <tableColumn id="6335" xr3:uid="{DE9D5299-3A8B-419D-883E-1EFC14E0EDFA}" name="Column6326"/>
    <tableColumn id="6336" xr3:uid="{448F21F1-21C1-41FE-9D86-CD4396971ACE}" name="Column6327"/>
    <tableColumn id="6337" xr3:uid="{6A5D7551-9819-4CE3-BF1C-F615FE19402B}" name="Column6328"/>
    <tableColumn id="6338" xr3:uid="{3BE80598-85ED-4EB2-91A5-D576C889CBE9}" name="Column6329"/>
    <tableColumn id="6339" xr3:uid="{57B01A38-1977-48BB-AA71-128F5E086B54}" name="Column6330"/>
    <tableColumn id="6340" xr3:uid="{8E237CC3-DADF-4AA0-97CF-B928E125B47A}" name="Column6331"/>
    <tableColumn id="6341" xr3:uid="{56ACC1CF-0BC2-4062-942A-ACAE84A0BC23}" name="Column6332"/>
    <tableColumn id="6342" xr3:uid="{C64237D2-C223-4513-8AD8-1E15D83EA6DA}" name="Column6333"/>
    <tableColumn id="6343" xr3:uid="{C7209EFF-4ADD-49EF-9A8B-8D3532AFCD11}" name="Column6334"/>
    <tableColumn id="6344" xr3:uid="{19857624-8EB1-4860-A7E1-A84D7CD04F5E}" name="Column6335"/>
    <tableColumn id="6345" xr3:uid="{D2938A54-1E78-4999-9A8C-179E1D71E9F6}" name="Column6336"/>
    <tableColumn id="6346" xr3:uid="{E872829A-FABE-4C19-B460-F57AC2D75E96}" name="Column6337"/>
    <tableColumn id="6347" xr3:uid="{8203645C-DC0B-40B1-B7A1-D3836CAC2390}" name="Column6338"/>
    <tableColumn id="6348" xr3:uid="{0B48BAFA-8A17-4962-A148-23EE14D1A292}" name="Column6339"/>
    <tableColumn id="6349" xr3:uid="{CE9902C7-139C-4F08-8E78-F87B65755EED}" name="Column6340"/>
    <tableColumn id="6350" xr3:uid="{C9D04E5C-7616-423A-A24C-611638B879BF}" name="Column6341"/>
    <tableColumn id="6351" xr3:uid="{F9E58183-1C43-4B0B-9657-621FF0C915CB}" name="Column6342"/>
    <tableColumn id="6352" xr3:uid="{4ED3DF44-DB0E-4EC8-8872-D7FD3846A70C}" name="Column6343"/>
    <tableColumn id="6353" xr3:uid="{1956C1C9-9FB6-4817-8808-9A447B13A02D}" name="Column6344"/>
    <tableColumn id="6354" xr3:uid="{C5038432-CB4C-43DC-AD68-A195E6D8DDA9}" name="Column6345"/>
    <tableColumn id="6355" xr3:uid="{99F4017F-8D7B-4888-A07E-F505CE439F3B}" name="Column6346"/>
    <tableColumn id="6356" xr3:uid="{0FF5C794-54C9-4FA6-BA37-2D624BFD84D3}" name="Column6347"/>
    <tableColumn id="6357" xr3:uid="{EE32F8B2-C3A6-4B6D-BE73-72048230879B}" name="Column6348"/>
    <tableColumn id="6358" xr3:uid="{D5157E28-3ED6-4E29-9E62-0A782FB28B7D}" name="Column6349"/>
    <tableColumn id="6359" xr3:uid="{9E2EFA77-3BE6-4A18-90E6-993C74E17F87}" name="Column6350"/>
    <tableColumn id="6360" xr3:uid="{30B0E54B-E53B-438A-8314-D6570EC8D6B3}" name="Column6351"/>
    <tableColumn id="6361" xr3:uid="{F0AF6950-3FF4-49F4-B787-ABB86D1FAAE6}" name="Column6352"/>
    <tableColumn id="6362" xr3:uid="{3EC267E0-2A27-4AD0-9A8C-47027ACF5222}" name="Column6353"/>
    <tableColumn id="6363" xr3:uid="{9A9AB5B5-9A8F-4166-BA30-5D3992B63B48}" name="Column6354"/>
    <tableColumn id="6364" xr3:uid="{846CAFAB-8F9A-4D0C-AF83-C1CF9C7982D5}" name="Column6355"/>
    <tableColumn id="6365" xr3:uid="{4C11374B-96CB-4FD2-9CA5-D556B2084175}" name="Column6356"/>
    <tableColumn id="6366" xr3:uid="{5615367E-F542-4979-839B-3EB7C54E22AA}" name="Column6357"/>
    <tableColumn id="6367" xr3:uid="{58CA00C1-2405-415B-9940-EEF7D79A1756}" name="Column6358"/>
    <tableColumn id="6368" xr3:uid="{2A4357E3-7325-4588-9D08-07FB18FEBFDC}" name="Column6359"/>
    <tableColumn id="6369" xr3:uid="{DEC394EA-589D-45AA-AAD1-D85F2F45782F}" name="Column6360"/>
    <tableColumn id="6370" xr3:uid="{C71F5F62-F13D-4946-A2D3-53E83E620A3C}" name="Column6361"/>
    <tableColumn id="6371" xr3:uid="{E2E03F76-B423-4305-B911-DAE08B02F3EF}" name="Column6362"/>
    <tableColumn id="6372" xr3:uid="{7ED0F431-3286-4CF2-BB6C-34CE2CED8D7E}" name="Column6363"/>
    <tableColumn id="6373" xr3:uid="{CB91913A-EE9E-4FE5-A8AB-757868E02F23}" name="Column6364"/>
    <tableColumn id="6374" xr3:uid="{35A218F6-7984-4F05-B7E5-F05DEDC6FF87}" name="Column6365"/>
    <tableColumn id="6375" xr3:uid="{004E0D9B-FE3C-4027-9735-5D0001967659}" name="Column6366"/>
    <tableColumn id="6376" xr3:uid="{6D4206B3-5766-4A73-91BD-468ADFBFEBDD}" name="Column6367"/>
    <tableColumn id="6377" xr3:uid="{67F32F8C-CB04-4879-A463-00E7E7FA3FE6}" name="Column6368"/>
    <tableColumn id="6378" xr3:uid="{16D79C90-6B83-4D1D-950A-63041AC747FE}" name="Column6369"/>
    <tableColumn id="6379" xr3:uid="{DE528C9A-B1A0-406F-829F-929AFBA3C222}" name="Column6370"/>
    <tableColumn id="6380" xr3:uid="{A789AC15-0959-4360-AAEE-B79CD715FDFD}" name="Column6371"/>
    <tableColumn id="6381" xr3:uid="{3901FDA0-3747-47E8-87D8-CC4C4B44BFFE}" name="Column6372"/>
    <tableColumn id="6382" xr3:uid="{8F89137F-FA18-4458-A186-EA7FC4D197B1}" name="Column6373"/>
    <tableColumn id="6383" xr3:uid="{1271394A-550C-4BBE-B0AC-B65D3603F2F0}" name="Column6374"/>
    <tableColumn id="6384" xr3:uid="{7F1C35C1-6979-4A48-AB7D-54B124EF2245}" name="Column6375"/>
    <tableColumn id="6385" xr3:uid="{EACFE29E-494B-4574-BB99-B67353397B37}" name="Column6376"/>
    <tableColumn id="6386" xr3:uid="{059C1A0A-972F-4B44-A4B0-EECEC65DCD8A}" name="Column6377"/>
    <tableColumn id="6387" xr3:uid="{03198B23-2DC1-48DA-A803-F9E025B1176B}" name="Column6378"/>
    <tableColumn id="6388" xr3:uid="{6CB981EF-9DCF-4629-8181-0FAFEE1FF158}" name="Column6379"/>
    <tableColumn id="6389" xr3:uid="{CFE7B360-DEA7-4B2C-A2D7-8927021EB2BA}" name="Column6380"/>
    <tableColumn id="6390" xr3:uid="{ACDB6295-8C94-45A1-9509-A4E2B7E14554}" name="Column6381"/>
    <tableColumn id="6391" xr3:uid="{C4F9D2C1-5E9F-4C3C-8EC3-B1C2C22ACA0C}" name="Column6382"/>
    <tableColumn id="6392" xr3:uid="{7FC0F3C0-0C8F-4102-A575-A5795CC35CE3}" name="Column6383"/>
    <tableColumn id="6393" xr3:uid="{0B960940-6477-439B-B89A-D07012E5C9B4}" name="Column6384"/>
    <tableColumn id="6394" xr3:uid="{BA8527DA-0F25-4A2B-91B2-5362CA0EF57E}" name="Column6385"/>
    <tableColumn id="6395" xr3:uid="{B96DC5D0-BBF6-4B67-A355-5D3C0B6694A8}" name="Column6386"/>
    <tableColumn id="6396" xr3:uid="{01B3A754-40BD-4260-BB45-E84BDA031E76}" name="Column6387"/>
    <tableColumn id="6397" xr3:uid="{EBA001FF-1914-49B3-9758-280A74B9300D}" name="Column6388"/>
    <tableColumn id="6398" xr3:uid="{89C68FA5-9E8D-4A3B-9263-56204B80CD22}" name="Column6389"/>
    <tableColumn id="6399" xr3:uid="{01C4F4FA-0AE8-4301-9A53-BD97058E6D08}" name="Column6390"/>
    <tableColumn id="6400" xr3:uid="{CFACC387-77C9-43F6-B33C-59CC2BF8E2C4}" name="Column6391"/>
    <tableColumn id="6401" xr3:uid="{856DEB4B-918E-4189-9C0A-4A51F7990C83}" name="Column6392"/>
    <tableColumn id="6402" xr3:uid="{5A144F7B-1FC2-4B1F-BBCD-72320B87C13D}" name="Column6393"/>
    <tableColumn id="6403" xr3:uid="{B4BD9EDF-9CCD-46FD-87CD-E8F0C60D327F}" name="Column6394"/>
    <tableColumn id="6404" xr3:uid="{A3FCDAFB-D445-4402-97BF-C05FA41F6C6F}" name="Column6395"/>
    <tableColumn id="6405" xr3:uid="{B7F786DA-D1F9-42A9-B4AF-CDB9FA11B091}" name="Column6396"/>
    <tableColumn id="6406" xr3:uid="{955C0B83-635F-4093-9EA0-73CED6D04793}" name="Column6397"/>
    <tableColumn id="6407" xr3:uid="{49036647-984A-44FA-B4C7-0231F4336A3C}" name="Column6398"/>
    <tableColumn id="6408" xr3:uid="{F7B87E6F-6D28-4B10-A4C9-9EE7236FF2EA}" name="Column6399"/>
    <tableColumn id="6409" xr3:uid="{9B0ECBF0-E154-41C7-85DE-F5AC3BC5E3A2}" name="Column6400"/>
    <tableColumn id="6410" xr3:uid="{13B88F36-B62C-4B14-8B53-B0C61A93E6E0}" name="Column6401"/>
    <tableColumn id="6411" xr3:uid="{78C9BEB2-8939-408A-803A-51634759833C}" name="Column6402"/>
    <tableColumn id="6412" xr3:uid="{291345CF-73BF-4001-9C28-25CEED4313C3}" name="Column6403"/>
    <tableColumn id="6413" xr3:uid="{16C1A035-B634-4FBD-B045-F38F816B01BC}" name="Column6404"/>
    <tableColumn id="6414" xr3:uid="{5788E67C-F39E-493B-919E-F3D0AB62202A}" name="Column6405"/>
    <tableColumn id="6415" xr3:uid="{275A779C-3BFC-4849-87B4-D5C38DE7F582}" name="Column6406"/>
    <tableColumn id="6416" xr3:uid="{310C9E4B-3791-429F-BB2B-4619ACE8FFB0}" name="Column6407"/>
    <tableColumn id="6417" xr3:uid="{74FEF862-E66A-4DB8-A059-614555EA1388}" name="Column6408"/>
    <tableColumn id="6418" xr3:uid="{D6F32896-E30F-4A27-A20F-3EBCB89D9C62}" name="Column6409"/>
    <tableColumn id="6419" xr3:uid="{DAF34B15-1676-409A-B581-2D62102F977A}" name="Column6410"/>
    <tableColumn id="6420" xr3:uid="{F9218BB5-97F2-484E-8B96-A0B1F5BF4755}" name="Column6411"/>
    <tableColumn id="6421" xr3:uid="{C4C78D78-B5FD-49C1-AB12-B6678CAB59FA}" name="Column6412"/>
    <tableColumn id="6422" xr3:uid="{FA3481B7-6A50-48AC-AFF8-DDF226FC45EA}" name="Column6413"/>
    <tableColumn id="6423" xr3:uid="{49C11EA8-6358-4252-95FC-85B2582E85A1}" name="Column6414"/>
    <tableColumn id="6424" xr3:uid="{93D9F628-7B33-47CE-B78C-6A823D4B8470}" name="Column6415"/>
    <tableColumn id="6425" xr3:uid="{651B54B5-7006-4CF1-B88E-5675EE7BFFD8}" name="Column6416"/>
    <tableColumn id="6426" xr3:uid="{B605FF87-FB96-459A-9838-DB2A930B3C30}" name="Column6417"/>
    <tableColumn id="6427" xr3:uid="{93DCB328-57AD-4BAB-8F92-8AE49879E68C}" name="Column6418"/>
    <tableColumn id="6428" xr3:uid="{CCBF01BB-FFBA-4BCB-9F95-FD96D78A7F6C}" name="Column6419"/>
    <tableColumn id="6429" xr3:uid="{52CF0373-BC1F-44DD-A5D2-B27CCC0D2F88}" name="Column6420"/>
    <tableColumn id="6430" xr3:uid="{B697A130-8673-4A1F-A2C3-514F0D82CCDB}" name="Column6421"/>
    <tableColumn id="6431" xr3:uid="{E6539E01-ED1E-46CD-ACE9-7B5B92381EBB}" name="Column6422"/>
    <tableColumn id="6432" xr3:uid="{5BCADBE4-D97C-45BC-86AF-F210058B738D}" name="Column6423"/>
    <tableColumn id="6433" xr3:uid="{146304D2-3369-496B-921A-A4217B0B5AC3}" name="Column6424"/>
    <tableColumn id="6434" xr3:uid="{38FE24D6-90EB-4718-9FAA-5023EEA1C088}" name="Column6425"/>
    <tableColumn id="6435" xr3:uid="{F8DB9DE9-2907-4EBE-BD5D-3156DA39FFA3}" name="Column6426"/>
    <tableColumn id="6436" xr3:uid="{F8E10AB2-FC7E-4FFF-861F-87FBE4CC7D44}" name="Column6427"/>
    <tableColumn id="6437" xr3:uid="{7C91B514-B8D7-47AC-B5C5-E97C64205BA7}" name="Column6428"/>
    <tableColumn id="6438" xr3:uid="{D82C7CC1-4476-45E0-BBC6-C3F5537BE031}" name="Column6429"/>
    <tableColumn id="6439" xr3:uid="{468BF05B-4799-4AA3-99AB-5001CEF30550}" name="Column6430"/>
    <tableColumn id="6440" xr3:uid="{1630B232-6815-4B6E-ADDC-64C97F62085E}" name="Column6431"/>
    <tableColumn id="6441" xr3:uid="{E52A75EE-069B-43D2-B5CB-40329A78E2F7}" name="Column6432"/>
    <tableColumn id="6442" xr3:uid="{75FF0F05-573A-430D-AFE5-60B99F0501BB}" name="Column6433"/>
    <tableColumn id="6443" xr3:uid="{0987CADC-FD3E-46F8-AE6E-5A1EB4F6F448}" name="Column6434"/>
    <tableColumn id="6444" xr3:uid="{E770F221-D890-42A8-BF3D-F593257DB7B7}" name="Column6435"/>
    <tableColumn id="6445" xr3:uid="{0B3DD869-676A-439C-8115-BDD615CE2984}" name="Column6436"/>
    <tableColumn id="6446" xr3:uid="{E2C8C5E7-59E5-41FC-AD99-BC38A17809AC}" name="Column6437"/>
    <tableColumn id="6447" xr3:uid="{11FF3423-E714-43F8-A53C-95225A510876}" name="Column6438"/>
    <tableColumn id="6448" xr3:uid="{B5770B90-02E8-4238-B1F2-9518DCF889D1}" name="Column6439"/>
    <tableColumn id="6449" xr3:uid="{05685D1A-48D5-493E-8F18-EC57102D2926}" name="Column6440"/>
    <tableColumn id="6450" xr3:uid="{BF54BF29-DE3D-4C25-89B1-193F2E3CFEA8}" name="Column6441"/>
    <tableColumn id="6451" xr3:uid="{0CAA3828-E42B-47FA-BDDE-ED21E1741E2E}" name="Column6442"/>
    <tableColumn id="6452" xr3:uid="{EAACB624-EAD9-4C94-AB55-9E2E939A927E}" name="Column6443"/>
    <tableColumn id="6453" xr3:uid="{A81607D8-9DE4-4DE5-8B41-3AF7CE0EEA6E}" name="Column6444"/>
    <tableColumn id="6454" xr3:uid="{12960F66-8BC2-410E-AAE0-D886892C1ADF}" name="Column6445"/>
    <tableColumn id="6455" xr3:uid="{E24E02FB-C4FE-4BA1-ACE8-EC4823B72066}" name="Column6446"/>
    <tableColumn id="6456" xr3:uid="{6540C100-9B5A-44F3-BF2E-60C12BFFC0F8}" name="Column6447"/>
    <tableColumn id="6457" xr3:uid="{87620758-F773-443A-B161-045A82028A33}" name="Column6448"/>
    <tableColumn id="6458" xr3:uid="{3504DE90-833E-4D19-8DD5-F7EF10AA90EF}" name="Column6449"/>
    <tableColumn id="6459" xr3:uid="{53B3765D-E948-405D-8C5C-6FB750166EB1}" name="Column6450"/>
    <tableColumn id="6460" xr3:uid="{9A950128-2CF5-4DA7-A2F8-6A5645E353EB}" name="Column6451"/>
    <tableColumn id="6461" xr3:uid="{8C749298-B26B-441F-88E9-21333E4E2EBE}" name="Column6452"/>
    <tableColumn id="6462" xr3:uid="{D98F208E-DC72-44DB-A831-F6D9C23EAB48}" name="Column6453"/>
    <tableColumn id="6463" xr3:uid="{2EF16820-F5EB-46DD-9470-05C974BC2BAB}" name="Column6454"/>
    <tableColumn id="6464" xr3:uid="{931EDDB9-7FE5-4B8C-8015-1F82B1C2073E}" name="Column6455"/>
    <tableColumn id="6465" xr3:uid="{E253D32F-D237-412B-9250-22976A73A121}" name="Column6456"/>
    <tableColumn id="6466" xr3:uid="{8B755B3F-3668-49E2-9227-C863F334203F}" name="Column6457"/>
    <tableColumn id="6467" xr3:uid="{EC328C30-8128-4642-AF1E-23F2ECD0B3AF}" name="Column6458"/>
    <tableColumn id="6468" xr3:uid="{CBF92025-F57D-498F-9889-22D17CD818F2}" name="Column6459"/>
    <tableColumn id="6469" xr3:uid="{873F8791-A772-46CD-AE25-BDCAE242333D}" name="Column6460"/>
    <tableColumn id="6470" xr3:uid="{9BC37C67-C60F-42BB-B31D-E23BCFE7039E}" name="Column6461"/>
    <tableColumn id="6471" xr3:uid="{9F0C572D-686A-47C1-BB8B-11DF146D78A1}" name="Column6462"/>
    <tableColumn id="6472" xr3:uid="{D9821F88-D0CA-4EF6-A8D1-B25915F97809}" name="Column6463"/>
    <tableColumn id="6473" xr3:uid="{204304AA-9EF4-4625-BD1C-5FD406434A7D}" name="Column6464"/>
    <tableColumn id="6474" xr3:uid="{94CD00AB-1396-4517-B54B-D25422984C09}" name="Column6465"/>
    <tableColumn id="6475" xr3:uid="{022A09BA-7DE0-4F1C-92F5-5CA85EDD689E}" name="Column6466"/>
    <tableColumn id="6476" xr3:uid="{A6DF724F-96A3-42F2-B008-B4621D46C25B}" name="Column6467"/>
    <tableColumn id="6477" xr3:uid="{09F58E07-DAC9-48AE-9B60-9FC949DB704F}" name="Column6468"/>
    <tableColumn id="6478" xr3:uid="{233A6682-1A39-44EC-9E1B-2DD0EAA732F5}" name="Column6469"/>
    <tableColumn id="6479" xr3:uid="{C5793850-CC87-4297-A55D-709F73AF760F}" name="Column6470"/>
    <tableColumn id="6480" xr3:uid="{18A4309D-F1BA-4A0C-B89D-BA480ABED0BF}" name="Column6471"/>
    <tableColumn id="6481" xr3:uid="{134FFCF0-1A10-43F4-80F6-D51279267243}" name="Column6472"/>
    <tableColumn id="6482" xr3:uid="{EE6EC3F2-729C-40C5-98F0-3238041DDCD2}" name="Column6473"/>
    <tableColumn id="6483" xr3:uid="{768C0442-9674-429C-81F0-BBC6243325CE}" name="Column6474"/>
    <tableColumn id="6484" xr3:uid="{77BD0ABB-B4B2-46E0-B23B-44DBA172C7D6}" name="Column6475"/>
    <tableColumn id="6485" xr3:uid="{F513BF88-0E35-4DCB-9ADE-04766C97FF12}" name="Column6476"/>
    <tableColumn id="6486" xr3:uid="{A9DFF12D-5D9A-445E-83E8-E1B84E31EA78}" name="Column6477"/>
    <tableColumn id="6487" xr3:uid="{B9233634-2CDB-4D12-A5BF-B9D25B654248}" name="Column6478"/>
    <tableColumn id="6488" xr3:uid="{4FF08486-15C8-42FB-AB45-4DCDE714E298}" name="Column6479"/>
    <tableColumn id="6489" xr3:uid="{950765D7-37F1-4589-8BF6-1F121BCD93C9}" name="Column6480"/>
    <tableColumn id="6490" xr3:uid="{B3214523-F2D3-460A-94FE-465EEAF3F388}" name="Column6481"/>
    <tableColumn id="6491" xr3:uid="{29042635-54A0-498B-B9E6-7FD2F5ABB7A3}" name="Column6482"/>
    <tableColumn id="6492" xr3:uid="{01218857-0817-4E95-B854-485C0B5F8283}" name="Column6483"/>
    <tableColumn id="6493" xr3:uid="{75A128BA-B815-45DE-BAAE-BD9868CB325C}" name="Column6484"/>
    <tableColumn id="6494" xr3:uid="{BD21CA7E-76F2-461C-980F-26F8681DC1A2}" name="Column6485"/>
    <tableColumn id="6495" xr3:uid="{0DAE27F4-27F5-4BC2-81EC-FD26B73DE0C9}" name="Column6486"/>
    <tableColumn id="6496" xr3:uid="{35BFD20B-A367-4876-9A93-61711FD01A9E}" name="Column6487"/>
    <tableColumn id="6497" xr3:uid="{B0AB20A8-D035-4398-981D-135BB71A52C9}" name="Column6488"/>
    <tableColumn id="6498" xr3:uid="{3B3D34B8-CEF8-432D-8B22-832B7FD0B0B5}" name="Column6489"/>
    <tableColumn id="6499" xr3:uid="{CE5C5D0F-9A92-453C-9D6D-38A88E3677B8}" name="Column6490"/>
    <tableColumn id="6500" xr3:uid="{2F16658D-8E85-4AAD-8DDE-1362533DB9A1}" name="Column6491"/>
    <tableColumn id="6501" xr3:uid="{ACCC14E9-BA55-4CDB-A78E-D63E14887114}" name="Column6492"/>
    <tableColumn id="6502" xr3:uid="{EDC0B65E-5BCE-478A-88B7-8BBBCC68AD8A}" name="Column6493"/>
    <tableColumn id="6503" xr3:uid="{10D73AD7-F156-487E-B37B-9DC5BF07373A}" name="Column6494"/>
    <tableColumn id="6504" xr3:uid="{65972B63-DC36-4250-AD93-BFD792580A40}" name="Column6495"/>
    <tableColumn id="6505" xr3:uid="{BD63DA0E-9F28-4C96-AF83-AB9F3E5D3D8D}" name="Column6496"/>
    <tableColumn id="6506" xr3:uid="{04ADDAF9-2097-48E3-92FC-C026132A8D73}" name="Column6497"/>
    <tableColumn id="6507" xr3:uid="{3E298177-6D01-422A-AEAA-83CE9E33A914}" name="Column6498"/>
    <tableColumn id="6508" xr3:uid="{E36905B0-CB22-4840-9900-D969821F7344}" name="Column6499"/>
    <tableColumn id="6509" xr3:uid="{563918FE-A3D7-4FB0-867F-D01072549806}" name="Column6500"/>
    <tableColumn id="6510" xr3:uid="{191734F8-9AE9-4F92-8EA3-167E7672F969}" name="Column6501"/>
    <tableColumn id="6511" xr3:uid="{6E654E02-FE11-45F7-BF37-A9BDC0BEF90B}" name="Column6502"/>
    <tableColumn id="6512" xr3:uid="{55F1F766-6811-4775-97C6-438E94461D9C}" name="Column6503"/>
    <tableColumn id="6513" xr3:uid="{EE6D3223-FF86-4D5F-A5D6-9C5C17FA20E2}" name="Column6504"/>
    <tableColumn id="6514" xr3:uid="{FC375A87-9E25-423C-BFF4-7D407CA55B75}" name="Column6505"/>
    <tableColumn id="6515" xr3:uid="{5CC11C83-5379-4BFF-9782-BFE8D1B082DC}" name="Column6506"/>
    <tableColumn id="6516" xr3:uid="{9793D106-F77F-4C6C-98FB-C3D095522285}" name="Column6507"/>
    <tableColumn id="6517" xr3:uid="{66FFE8A3-700A-4EAE-A450-98A331091FAB}" name="Column6508"/>
    <tableColumn id="6518" xr3:uid="{00B2789D-7CBA-4B9A-A5A3-00DF4E6BF7AC}" name="Column6509"/>
    <tableColumn id="6519" xr3:uid="{27F7EFC3-19FB-4D71-959A-0ACD212E0E42}" name="Column6510"/>
    <tableColumn id="6520" xr3:uid="{BD7DE47A-E978-4B97-BB75-46027F237C4E}" name="Column6511"/>
    <tableColumn id="6521" xr3:uid="{BB351329-7BCB-4850-A3C0-875E83117C1A}" name="Column6512"/>
    <tableColumn id="6522" xr3:uid="{4C0256F2-C405-4AD5-9A04-733A2AAB6714}" name="Column6513"/>
    <tableColumn id="6523" xr3:uid="{E5721005-581D-4DB2-8C3D-B52223397264}" name="Column6514"/>
    <tableColumn id="6524" xr3:uid="{59192D5E-10C5-44AC-8F5F-7063669EC043}" name="Column6515"/>
    <tableColumn id="6525" xr3:uid="{A742AC8E-D03B-4F68-9615-2B8C4002D7E5}" name="Column6516"/>
    <tableColumn id="6526" xr3:uid="{D9AED27A-654C-4DFB-9FBA-D9AE45A748CD}" name="Column6517"/>
    <tableColumn id="6527" xr3:uid="{89FDE715-574B-4111-A260-E464F30D936D}" name="Column6518"/>
    <tableColumn id="6528" xr3:uid="{9A23B50F-068C-4591-9CA6-0624A0970C4A}" name="Column6519"/>
    <tableColumn id="6529" xr3:uid="{B98DFF05-71CF-4C8A-A68D-605B9B9F77A4}" name="Column6520"/>
    <tableColumn id="6530" xr3:uid="{CE14E8FA-4930-4E8A-9BF5-59BC59A67940}" name="Column6521"/>
    <tableColumn id="6531" xr3:uid="{06D75D04-4358-48F3-B9CF-C592F7B6AC2F}" name="Column6522"/>
    <tableColumn id="6532" xr3:uid="{A28F112F-A367-4F21-AE2F-EA36C7012CF0}" name="Column6523"/>
    <tableColumn id="6533" xr3:uid="{45D0F69B-FB42-4D75-8B93-C0DE6E21DF68}" name="Column6524"/>
    <tableColumn id="6534" xr3:uid="{E98EE2C6-99F8-4C81-B5E2-7604F13AAE28}" name="Column6525"/>
    <tableColumn id="6535" xr3:uid="{B377E82F-F890-4917-95A0-B0FBAACAE5B3}" name="Column6526"/>
    <tableColumn id="6536" xr3:uid="{B14C9EB1-D00E-4067-BB91-3C86B1022C5D}" name="Column6527"/>
    <tableColumn id="6537" xr3:uid="{69A78F05-9E85-4F01-8B8C-DFECAC0BDE38}" name="Column6528"/>
    <tableColumn id="6538" xr3:uid="{89295185-78AB-46B8-AF56-414A65FC64B9}" name="Column6529"/>
    <tableColumn id="6539" xr3:uid="{A48D07C6-281A-427C-BAB1-AFFDBFFE3BE2}" name="Column6530"/>
    <tableColumn id="6540" xr3:uid="{0D004524-9C9D-4C32-A21D-D8CCFCEFD119}" name="Column6531"/>
    <tableColumn id="6541" xr3:uid="{A3F45093-2444-4FA3-AD52-20CBB80073BA}" name="Column6532"/>
    <tableColumn id="6542" xr3:uid="{3E9A4438-64E4-496B-97BE-598637E06547}" name="Column6533"/>
    <tableColumn id="6543" xr3:uid="{A48B75BF-9E1C-4636-9B9B-BF0ABE3AFBE1}" name="Column6534"/>
    <tableColumn id="6544" xr3:uid="{1051FF0D-2D3B-4370-9541-69C7D07A40A7}" name="Column6535"/>
    <tableColumn id="6545" xr3:uid="{B0C8D519-69DC-44A4-95F2-8A0D9D91AFB6}" name="Column6536"/>
    <tableColumn id="6546" xr3:uid="{7D1B0A57-5B13-47E1-987B-8C6FA67DA2B3}" name="Column6537"/>
    <tableColumn id="6547" xr3:uid="{7525D58E-017B-4E7F-AF14-3A779C07CABE}" name="Column6538"/>
    <tableColumn id="6548" xr3:uid="{DABCDB57-1EA6-4EA0-903C-7FB79AE19D26}" name="Column6539"/>
    <tableColumn id="6549" xr3:uid="{8651D8AE-2232-4322-9D89-65A31831E332}" name="Column6540"/>
    <tableColumn id="6550" xr3:uid="{7C9EBB3A-393E-4D6C-ABC1-EAA100FF1ED7}" name="Column6541"/>
    <tableColumn id="6551" xr3:uid="{61BD9155-F030-4BAF-9316-AB3CC81A9FA0}" name="Column6542"/>
    <tableColumn id="6552" xr3:uid="{1C21895B-6C5E-4D45-88BB-65743DBBFF5C}" name="Column6543"/>
    <tableColumn id="6553" xr3:uid="{D43CD19B-ECA9-4F33-8810-68142D2E64E2}" name="Column6544"/>
    <tableColumn id="6554" xr3:uid="{5AFBA5DF-B3A9-4BA2-9730-361DDF2A30F8}" name="Column6545"/>
    <tableColumn id="6555" xr3:uid="{9330B426-371D-492E-8C91-EF9AB1C61908}" name="Column6546"/>
    <tableColumn id="6556" xr3:uid="{CCB73EC5-D842-4BA7-8D30-F78905CF9A4F}" name="Column6547"/>
    <tableColumn id="6557" xr3:uid="{3D5167F5-FBE4-41B0-A1BE-F7E24A095978}" name="Column6548"/>
    <tableColumn id="6558" xr3:uid="{9B5B42FA-6EB4-4ED4-8191-A994BBEBCDE6}" name="Column6549"/>
    <tableColumn id="6559" xr3:uid="{B9BCE372-0D13-4983-900D-0D9C9BE700D8}" name="Column6550"/>
    <tableColumn id="6560" xr3:uid="{D460C5FD-0861-42DC-AF51-805350B39678}" name="Column6551"/>
    <tableColumn id="6561" xr3:uid="{7CEC2C19-C95D-4C2C-B5C2-7B351601AF3D}" name="Column6552"/>
    <tableColumn id="6562" xr3:uid="{3568EE7F-B7C8-4A45-B140-8093952F731E}" name="Column6553"/>
    <tableColumn id="6563" xr3:uid="{E562B176-2BFC-4BF6-859A-286A97D54548}" name="Column6554"/>
    <tableColumn id="6564" xr3:uid="{1AE7C471-C07C-44C3-8F87-F57A6B213EC7}" name="Column6555"/>
    <tableColumn id="6565" xr3:uid="{1CAD138D-763C-4330-8C04-900B0DB505F0}" name="Column6556"/>
    <tableColumn id="6566" xr3:uid="{461117D6-7DBD-43BB-9F4F-B260C946294C}" name="Column6557"/>
    <tableColumn id="6567" xr3:uid="{048490F2-E2FA-4FEC-8516-B8E3FC124847}" name="Column6558"/>
    <tableColumn id="6568" xr3:uid="{238838E5-710E-4918-A1DA-D4BFCC05DB48}" name="Column6559"/>
    <tableColumn id="6569" xr3:uid="{C5911D35-F602-40E3-B783-8DAF6BF3C191}" name="Column6560"/>
    <tableColumn id="6570" xr3:uid="{1E8D6392-D318-43BB-8546-2FFED4320D66}" name="Column6561"/>
    <tableColumn id="6571" xr3:uid="{CB206EFB-2788-462D-9BEE-6F9CEEE013AD}" name="Column6562"/>
    <tableColumn id="6572" xr3:uid="{B461F2A9-7D13-43C1-B294-329D47770E1E}" name="Column6563"/>
    <tableColumn id="6573" xr3:uid="{E17A7B30-4C9C-4092-9064-7C7B1456CD97}" name="Column6564"/>
    <tableColumn id="6574" xr3:uid="{E6CCCD9E-0DFD-43BA-84B8-346B5A1899C4}" name="Column6565"/>
    <tableColumn id="6575" xr3:uid="{461F0CA6-1100-47CC-83AC-4BF5FCD42DA4}" name="Column6566"/>
    <tableColumn id="6576" xr3:uid="{EF879BCE-D1DF-40A9-92BC-2E71825A0440}" name="Column6567"/>
    <tableColumn id="6577" xr3:uid="{36E1984A-E618-4EA1-BF77-0C560A2EE1A3}" name="Column6568"/>
    <tableColumn id="6578" xr3:uid="{1687ABC4-3AF9-4F37-A25A-357FFE0C72D1}" name="Column6569"/>
    <tableColumn id="6579" xr3:uid="{90234822-FF1A-4236-9919-A2A5E33B1ABE}" name="Column6570"/>
    <tableColumn id="6580" xr3:uid="{1E4D179D-86F4-4010-B783-10B872EA2E52}" name="Column6571"/>
    <tableColumn id="6581" xr3:uid="{DB581E54-7695-4AD8-95AC-7048FDCFDDD7}" name="Column6572"/>
    <tableColumn id="6582" xr3:uid="{BEB858DC-694A-441F-9BED-7C4D15CE5EDB}" name="Column6573"/>
    <tableColumn id="6583" xr3:uid="{61487A82-6579-4B64-8748-22CCCB1D7511}" name="Column6574"/>
    <tableColumn id="6584" xr3:uid="{3A3D9167-3FEC-415C-A44D-B04AAB1A590B}" name="Column6575"/>
    <tableColumn id="6585" xr3:uid="{DD9644E7-6B4B-413E-AF1E-246057BD096C}" name="Column6576"/>
    <tableColumn id="6586" xr3:uid="{ABEDE84D-FBE3-43C2-9B9B-EAA5BEA0DE8B}" name="Column6577"/>
    <tableColumn id="6587" xr3:uid="{09B784A6-F456-4981-9633-9FCF25AEE3A6}" name="Column6578"/>
    <tableColumn id="6588" xr3:uid="{6C97B802-81D8-4F2E-B83C-22337B50A801}" name="Column6579"/>
    <tableColumn id="6589" xr3:uid="{FD9E2F3C-17BA-43A6-AF17-1EC4852D9CE3}" name="Column6580"/>
    <tableColumn id="6590" xr3:uid="{FE4C5758-979B-4A02-B498-96BC6DE142C7}" name="Column6581"/>
    <tableColumn id="6591" xr3:uid="{0F6FFE24-C27D-4E53-8635-91A4D2D3FBB3}" name="Column6582"/>
    <tableColumn id="6592" xr3:uid="{9810BB17-BFA5-4B60-B17E-67CA2872C125}" name="Column6583"/>
    <tableColumn id="6593" xr3:uid="{DEE0B6C0-2A03-4212-AB4A-F0C8BE31ECDD}" name="Column6584"/>
    <tableColumn id="6594" xr3:uid="{4A901F8B-D62F-4EB4-A7AD-E45DEBB1A2EF}" name="Column6585"/>
    <tableColumn id="6595" xr3:uid="{62CDA0C9-2D56-426F-9A8F-BDB27281A88D}" name="Column6586"/>
    <tableColumn id="6596" xr3:uid="{BBE5060C-59CB-4218-B30F-6D8424DECB0E}" name="Column6587"/>
    <tableColumn id="6597" xr3:uid="{A5966836-70D2-47B0-B368-EB91158D7226}" name="Column6588"/>
    <tableColumn id="6598" xr3:uid="{4600DF9A-5DE9-4979-9C90-ABA113151F08}" name="Column6589"/>
    <tableColumn id="6599" xr3:uid="{F938F879-5FCE-418D-87C1-9B28D6386B79}" name="Column6590"/>
    <tableColumn id="6600" xr3:uid="{72FA82DE-A6AE-4A37-8622-EC0F9CBC0959}" name="Column6591"/>
    <tableColumn id="6601" xr3:uid="{017FFA3C-F5AF-45BE-844F-A99CDB7229FD}" name="Column6592"/>
    <tableColumn id="6602" xr3:uid="{5D699C85-89F9-4CB1-8A4B-D23FC875BB7B}" name="Column6593"/>
    <tableColumn id="6603" xr3:uid="{E6E1CD01-75C3-46B4-B0A7-B5A50C6E993F}" name="Column6594"/>
    <tableColumn id="6604" xr3:uid="{36EE3220-CC0D-4701-A134-FAB877A0A306}" name="Column6595"/>
    <tableColumn id="6605" xr3:uid="{F0AADFFD-5085-4C09-8A93-AA2469E84213}" name="Column6596"/>
    <tableColumn id="6606" xr3:uid="{515E3ECB-A012-422C-9B56-40A20E5AD918}" name="Column6597"/>
    <tableColumn id="6607" xr3:uid="{C757CE02-96A8-417A-BBC0-167A801D3235}" name="Column6598"/>
    <tableColumn id="6608" xr3:uid="{6DC3CC18-E48F-4A8E-8099-75FF68AD7E72}" name="Column6599"/>
    <tableColumn id="6609" xr3:uid="{21810682-04A3-4077-BFD4-0BFA126A4BF0}" name="Column6600"/>
    <tableColumn id="6610" xr3:uid="{1C5AD92B-A73A-456F-A2F5-0F4279BA2482}" name="Column6601"/>
    <tableColumn id="6611" xr3:uid="{7438E136-7807-43F0-BE76-44E8CBB299BE}" name="Column6602"/>
    <tableColumn id="6612" xr3:uid="{EF0CA5C1-8C1F-4C87-B53A-1F05FCA10F6F}" name="Column6603"/>
    <tableColumn id="6613" xr3:uid="{0C87189D-FA36-4D12-9131-3178FD803C04}" name="Column6604"/>
    <tableColumn id="6614" xr3:uid="{290DE001-481E-42E1-B7C2-D3C06D218E6D}" name="Column6605"/>
    <tableColumn id="6615" xr3:uid="{368000F0-D868-4DF2-9E21-D15A0FC7319B}" name="Column6606"/>
    <tableColumn id="6616" xr3:uid="{BE5E9F49-328F-472B-9FE2-C284749607E9}" name="Column6607"/>
    <tableColumn id="6617" xr3:uid="{5E7AB5D1-DCB3-4D56-89E7-8C19FF67BF9F}" name="Column6608"/>
    <tableColumn id="6618" xr3:uid="{FCD7ECEE-6E66-4A28-A35E-46E6ED11D316}" name="Column6609"/>
    <tableColumn id="6619" xr3:uid="{0296F0AB-4452-470E-81EB-722E75187CC6}" name="Column6610"/>
    <tableColumn id="6620" xr3:uid="{874A9B04-C230-4F93-96A2-1FBF8F51436A}" name="Column6611"/>
    <tableColumn id="6621" xr3:uid="{177CC89D-F130-4A80-B8B3-F206DB55B47A}" name="Column6612"/>
    <tableColumn id="6622" xr3:uid="{9EC9BDA9-AC5F-4A9E-8F1C-63D16AFDDD15}" name="Column6613"/>
    <tableColumn id="6623" xr3:uid="{17585111-3C11-4615-B248-9874A736D49C}" name="Column6614"/>
    <tableColumn id="6624" xr3:uid="{61826192-9EDF-4491-AB60-5A97CDBC26BC}" name="Column6615"/>
    <tableColumn id="6625" xr3:uid="{F1CF4ABE-C1BB-44A1-8C8C-28A1C0398C44}" name="Column6616"/>
    <tableColumn id="6626" xr3:uid="{09D93765-F3F6-481C-B79F-4ACACC8F6760}" name="Column6617"/>
    <tableColumn id="6627" xr3:uid="{C6DBC27C-B9A0-4B27-BCB7-4F305D574BE1}" name="Column6618"/>
    <tableColumn id="6628" xr3:uid="{A47CB1BF-8D98-4E93-9A55-7E6D107D8EF9}" name="Column6619"/>
    <tableColumn id="6629" xr3:uid="{52057806-5165-420B-A817-CBA868BD2EA2}" name="Column6620"/>
    <tableColumn id="6630" xr3:uid="{6BE7790C-3A1F-4E2F-AA71-37CE80FF95FE}" name="Column6621"/>
    <tableColumn id="6631" xr3:uid="{387A55E2-35AA-4E70-84C3-DF741974BC11}" name="Column6622"/>
    <tableColumn id="6632" xr3:uid="{E749FEA1-7E21-4ABC-BA8F-51EF883DAFCC}" name="Column6623"/>
    <tableColumn id="6633" xr3:uid="{DADAABF7-0165-4274-B563-56DC44D74B6F}" name="Column6624"/>
    <tableColumn id="6634" xr3:uid="{7D52E6E8-400E-492B-B76F-D33F3DCDD864}" name="Column6625"/>
    <tableColumn id="6635" xr3:uid="{91B0AFAA-7A17-4DCC-BB36-21B5D39C69D0}" name="Column6626"/>
    <tableColumn id="6636" xr3:uid="{542C2819-563B-4ED2-ABCE-9DA35138D458}" name="Column6627"/>
    <tableColumn id="6637" xr3:uid="{AF969A29-BBB3-43E4-AB0B-81813F1D4923}" name="Column6628"/>
    <tableColumn id="6638" xr3:uid="{F39C477B-CA77-4E87-B2A0-DF51CCE85313}" name="Column6629"/>
    <tableColumn id="6639" xr3:uid="{8DF970F6-279C-48B7-A737-92FACFBE526A}" name="Column6630"/>
    <tableColumn id="6640" xr3:uid="{5D8943F5-EDD7-4554-B423-0BD3920BC952}" name="Column6631"/>
    <tableColumn id="6641" xr3:uid="{5333A83D-534A-42D6-A78E-792DB5732303}" name="Column6632"/>
    <tableColumn id="6642" xr3:uid="{229096D5-5FC7-4822-B7A4-D121AA142757}" name="Column6633"/>
    <tableColumn id="6643" xr3:uid="{EBB3E16E-9176-4FC6-AF62-11F69C6E19C8}" name="Column6634"/>
    <tableColumn id="6644" xr3:uid="{A9031B05-08A9-4FF6-A972-9D57674CD712}" name="Column6635"/>
    <tableColumn id="6645" xr3:uid="{195B1716-5DE4-4216-9483-F735F2CF99A5}" name="Column6636"/>
    <tableColumn id="6646" xr3:uid="{DCA379DF-FA91-476C-B40D-D7C5CD30FC98}" name="Column6637"/>
    <tableColumn id="6647" xr3:uid="{CC1E9A45-F96C-4203-9A1E-B89CE777E778}" name="Column6638"/>
    <tableColumn id="6648" xr3:uid="{A8CC5BB7-651C-46C0-816C-0DC33D6EE0D1}" name="Column6639"/>
    <tableColumn id="6649" xr3:uid="{7E1BF22F-CAC8-42FD-80FC-30A114EADCB7}" name="Column6640"/>
    <tableColumn id="6650" xr3:uid="{EAD91532-9BB5-4A17-8C51-AAC1231400A2}" name="Column6641"/>
    <tableColumn id="6651" xr3:uid="{584504DA-CD94-4F5C-A14C-35C3DCA2070F}" name="Column6642"/>
    <tableColumn id="6652" xr3:uid="{5D416FB4-1D34-4070-BE37-D5E290A8803E}" name="Column6643"/>
    <tableColumn id="6653" xr3:uid="{0A8DFE6B-B1E8-41A8-B7A0-88289B7619DF}" name="Column6644"/>
    <tableColumn id="6654" xr3:uid="{402CC357-38F8-41BD-AEF6-85929AFB130F}" name="Column6645"/>
    <tableColumn id="6655" xr3:uid="{06789619-50EB-4DD6-9AB9-5429787CE581}" name="Column6646"/>
    <tableColumn id="6656" xr3:uid="{0B51E4DE-E0D9-4303-B6CA-4C957DC1BE9C}" name="Column6647"/>
    <tableColumn id="6657" xr3:uid="{9779729F-1863-4184-AD89-2E57844FDBA2}" name="Column6648"/>
    <tableColumn id="6658" xr3:uid="{9C402ABD-E0BE-41EB-A238-D12CC93535EA}" name="Column6649"/>
    <tableColumn id="6659" xr3:uid="{00C46DF9-4F1D-455E-B5B3-1104C98D3A0D}" name="Column6650"/>
    <tableColumn id="6660" xr3:uid="{FC9B3675-549A-4B39-9F86-8C13AAA36B86}" name="Column6651"/>
    <tableColumn id="6661" xr3:uid="{13ED225D-EE7E-4A35-871D-D80AE9E1D783}" name="Column6652"/>
    <tableColumn id="6662" xr3:uid="{13092421-EC4A-48F0-A492-EF2A8615EFB2}" name="Column6653"/>
    <tableColumn id="6663" xr3:uid="{91441A38-76FC-4196-8308-E5E05505A8DF}" name="Column6654"/>
    <tableColumn id="6664" xr3:uid="{8FDD9828-3AF5-40F1-9938-2CC3AEAECE7B}" name="Column6655"/>
    <tableColumn id="6665" xr3:uid="{5B84D692-B5D8-4D1A-BD81-646064E26349}" name="Column6656"/>
    <tableColumn id="6666" xr3:uid="{0BBD65BB-51A6-4C97-9834-09AB5C2C2439}" name="Column6657"/>
    <tableColumn id="6667" xr3:uid="{84190F0D-1FBC-4937-BFD7-112051AE3276}" name="Column6658"/>
    <tableColumn id="6668" xr3:uid="{524B656C-1E75-4B05-9911-740C591F4C7E}" name="Column6659"/>
    <tableColumn id="6669" xr3:uid="{BF27B6F3-6B59-4ACF-840A-01E7F11522A6}" name="Column6660"/>
    <tableColumn id="6670" xr3:uid="{2A0248A0-9F71-4DFD-95FB-7918BB987773}" name="Column6661"/>
    <tableColumn id="6671" xr3:uid="{57A3364F-877A-45B6-8D6B-524CE8731BC1}" name="Column6662"/>
    <tableColumn id="6672" xr3:uid="{C07E9099-349B-42BA-9654-447C06FA8C25}" name="Column6663"/>
    <tableColumn id="6673" xr3:uid="{BA01E741-DD3F-4DE1-8AD1-3CF7F0F31580}" name="Column6664"/>
    <tableColumn id="6674" xr3:uid="{02EC509D-C554-483C-A27E-4240091013C5}" name="Column6665"/>
    <tableColumn id="6675" xr3:uid="{6EA1D45B-5033-4EAD-A463-030F6E1F6CB5}" name="Column6666"/>
    <tableColumn id="6676" xr3:uid="{45B45D8D-08D6-49D3-A1E4-51479F958588}" name="Column6667"/>
    <tableColumn id="6677" xr3:uid="{EFF2DEA4-511A-4893-B94B-E2AD0D679852}" name="Column6668"/>
    <tableColumn id="6678" xr3:uid="{234CBDED-8C98-4188-B10E-83F5CB39E175}" name="Column6669"/>
    <tableColumn id="6679" xr3:uid="{BAD26EA9-3216-4F7B-92AA-FA5CE571D68C}" name="Column6670"/>
    <tableColumn id="6680" xr3:uid="{967D575E-36C5-4E2C-99EE-7C18E62EDFAC}" name="Column6671"/>
    <tableColumn id="6681" xr3:uid="{AC75EF96-9B86-4873-8FDE-26F1372AE4ED}" name="Column6672"/>
    <tableColumn id="6682" xr3:uid="{F96BBBD0-AE4B-493B-A2D0-9B2B27CEB3BD}" name="Column6673"/>
    <tableColumn id="6683" xr3:uid="{ADB067FF-6DB6-4251-9B2C-13FC7C290ED7}" name="Column6674"/>
    <tableColumn id="6684" xr3:uid="{C6E6372A-E51C-43F4-9A10-68DC0FDA7E6B}" name="Column6675"/>
    <tableColumn id="6685" xr3:uid="{FDD63387-B9CE-42F6-9766-8EFF49323721}" name="Column6676"/>
    <tableColumn id="6686" xr3:uid="{AEC286F5-B79F-44A7-AA54-2E9036C0C9DA}" name="Column6677"/>
    <tableColumn id="6687" xr3:uid="{2F75A991-77D6-4191-B849-64813B9FAC9C}" name="Column6678"/>
    <tableColumn id="6688" xr3:uid="{64FD8F35-8660-48FB-A7FE-1FAFDD07142C}" name="Column6679"/>
    <tableColumn id="6689" xr3:uid="{4AAED5DB-5C2C-4AC0-BF5C-D658C6A7005F}" name="Column6680"/>
    <tableColumn id="6690" xr3:uid="{0E36E5B7-E5AE-4E6F-A9B1-1F220F42D5F1}" name="Column6681"/>
    <tableColumn id="6691" xr3:uid="{E2B22966-0D78-4913-8CD3-CE14522CBB72}" name="Column6682"/>
    <tableColumn id="6692" xr3:uid="{25FAC8E3-7AAC-4001-9E82-79649AD70FF3}" name="Column6683"/>
    <tableColumn id="6693" xr3:uid="{6B2F5C00-8D3C-43E2-85C2-963454E386E6}" name="Column6684"/>
    <tableColumn id="6694" xr3:uid="{B8A99FC9-347E-44B8-B0F8-1353238C4E0D}" name="Column6685"/>
    <tableColumn id="6695" xr3:uid="{3BA7209F-FD3C-48F8-AC7C-43E2D76F9623}" name="Column6686"/>
    <tableColumn id="6696" xr3:uid="{F7C52ADF-5E7A-4C96-959D-A140DD83DD0E}" name="Column6687"/>
    <tableColumn id="6697" xr3:uid="{84098A8F-2208-4D4C-B80F-E2AE0D8BE543}" name="Column6688"/>
    <tableColumn id="6698" xr3:uid="{90521A66-7167-410F-95A7-C46EFE79D0C0}" name="Column6689"/>
    <tableColumn id="6699" xr3:uid="{A25F8448-DC81-4022-A1E2-ADB58D97F0E9}" name="Column6690"/>
    <tableColumn id="6700" xr3:uid="{F5539556-EE72-4B16-8404-2EB8A47D34D3}" name="Column6691"/>
    <tableColumn id="6701" xr3:uid="{4D263DFC-7F01-4AF7-9313-BE3FC153BD72}" name="Column6692"/>
    <tableColumn id="6702" xr3:uid="{8DB1EEC1-E49A-4739-BE5C-0E718918F4AD}" name="Column6693"/>
    <tableColumn id="6703" xr3:uid="{4CBAF6F8-EB8B-4088-BC8A-D1325A3C1614}" name="Column6694"/>
    <tableColumn id="6704" xr3:uid="{395073FC-B955-41CE-AD40-63F2B4953744}" name="Column6695"/>
    <tableColumn id="6705" xr3:uid="{B1D104F0-B0C0-4E61-83C7-34DCC62F1558}" name="Column6696"/>
    <tableColumn id="6706" xr3:uid="{DF186C04-A91A-41AA-81D2-ABF0F5021645}" name="Column6697"/>
    <tableColumn id="6707" xr3:uid="{84809FD9-497E-424E-A4B6-13AD348CA853}" name="Column6698"/>
    <tableColumn id="6708" xr3:uid="{0F79A323-CA84-4F3A-9F4B-948FB41B2963}" name="Column6699"/>
    <tableColumn id="6709" xr3:uid="{B73EAC1A-9F96-4E39-A31A-391BFB12FD52}" name="Column6700"/>
    <tableColumn id="6710" xr3:uid="{0AE5EC42-0398-4A19-B259-154EC6D165D1}" name="Column6701"/>
    <tableColumn id="6711" xr3:uid="{BA917F01-8082-4DDE-8D16-3AADFA505FCA}" name="Column6702"/>
    <tableColumn id="6712" xr3:uid="{7493DAA9-8A4C-45CC-BEFA-80953EA0FDB5}" name="Column6703"/>
    <tableColumn id="6713" xr3:uid="{ED494DD9-4749-4589-AB70-4A73F89EB1B0}" name="Column6704"/>
    <tableColumn id="6714" xr3:uid="{8BAF8A4C-A43C-40FF-9B32-79658CCA190D}" name="Column6705"/>
    <tableColumn id="6715" xr3:uid="{201D19AA-1EE5-43C8-AAEA-76B20D58450F}" name="Column6706"/>
    <tableColumn id="6716" xr3:uid="{33FFFE26-48AC-4CAA-83C4-9CE705DCECD7}" name="Column6707"/>
    <tableColumn id="6717" xr3:uid="{E1AEA694-1D8B-440E-ACEC-C02B1F3A4E48}" name="Column6708"/>
    <tableColumn id="6718" xr3:uid="{1C54EC4C-63C3-4981-B874-021BE2F3E162}" name="Column6709"/>
    <tableColumn id="6719" xr3:uid="{C2B69E1F-5009-4E70-9553-8D109AF56C9F}" name="Column6710"/>
    <tableColumn id="6720" xr3:uid="{635E0A1E-7833-45B4-A413-B8A1DE9D30A6}" name="Column6711"/>
    <tableColumn id="6721" xr3:uid="{BFBE9F4A-27EB-4454-AD81-78829759F4DA}" name="Column6712"/>
    <tableColumn id="6722" xr3:uid="{B3F520F3-C76D-42A5-82DD-52357B1D4EA8}" name="Column6713"/>
    <tableColumn id="6723" xr3:uid="{8CC2CE28-9EE0-4750-B01C-4110B52EFD43}" name="Column6714"/>
    <tableColumn id="6724" xr3:uid="{E4DCEAD6-CF90-44C0-9D9F-730A115E4ABE}" name="Column6715"/>
    <tableColumn id="6725" xr3:uid="{270A9B8F-101F-4724-81A7-C4C694A9ADCB}" name="Column6716"/>
    <tableColumn id="6726" xr3:uid="{D4B36809-CAE8-4D45-AC86-D2BA9F57A687}" name="Column6717"/>
    <tableColumn id="6727" xr3:uid="{FBAA5D48-FBE7-43F4-9E3E-15E14163DC38}" name="Column6718"/>
    <tableColumn id="6728" xr3:uid="{689D5517-5D3A-4EFB-BA21-3366C0F22F4E}" name="Column6719"/>
    <tableColumn id="6729" xr3:uid="{75A9BD39-1489-40C2-AF0B-4B845C2BC90B}" name="Column6720"/>
    <tableColumn id="6730" xr3:uid="{BF944586-0447-4F9C-ABA5-8A3171246039}" name="Column6721"/>
    <tableColumn id="6731" xr3:uid="{DDA4E489-A758-4F91-A2F9-61F8DF8CA343}" name="Column6722"/>
    <tableColumn id="6732" xr3:uid="{20282497-8BF9-4D13-851A-41F061ECA689}" name="Column6723"/>
    <tableColumn id="6733" xr3:uid="{3403E86E-F45D-40B5-81D1-73EFC4F83770}" name="Column6724"/>
    <tableColumn id="6734" xr3:uid="{8090788F-BDFF-4F2D-B9E4-A6A8CBF80DC3}" name="Column6725"/>
    <tableColumn id="6735" xr3:uid="{DDA4E0A1-633D-40D0-A8A6-AE55148653D6}" name="Column6726"/>
    <tableColumn id="6736" xr3:uid="{D4C60B33-D1B1-4E96-9613-187E2F9BEE5D}" name="Column6727"/>
    <tableColumn id="6737" xr3:uid="{503109E3-3546-4311-81C5-78EDBCF494F8}" name="Column6728"/>
    <tableColumn id="6738" xr3:uid="{F8D6BD3A-8198-4AF3-88B5-F841D4E3B764}" name="Column6729"/>
    <tableColumn id="6739" xr3:uid="{BBEBD61A-A2EF-45BB-BAE3-091087FB2A79}" name="Column6730"/>
    <tableColumn id="6740" xr3:uid="{EBDFE381-BB05-4A7D-BDD5-0A453F6BC251}" name="Column6731"/>
    <tableColumn id="6741" xr3:uid="{334363AC-A0A7-4E0E-83E6-7BF824F0EFDB}" name="Column6732"/>
    <tableColumn id="6742" xr3:uid="{4BD333C4-38A2-434D-B4E1-6ED3F81ABB8C}" name="Column6733"/>
    <tableColumn id="6743" xr3:uid="{962ABB41-CDFA-467B-8A7A-6FFEE2218BE6}" name="Column6734"/>
    <tableColumn id="6744" xr3:uid="{CE980599-B4EA-4EA8-BB1F-C6C5B2B7B39B}" name="Column6735"/>
    <tableColumn id="6745" xr3:uid="{DC024194-17C4-40A8-9294-292FCE79D4DD}" name="Column6736"/>
    <tableColumn id="6746" xr3:uid="{DB134710-ED54-4283-B66A-2C5EDE7A711C}" name="Column6737"/>
    <tableColumn id="6747" xr3:uid="{7DA20274-4413-46CA-83AE-0F613CBD643F}" name="Column6738"/>
    <tableColumn id="6748" xr3:uid="{0281B3DC-54AB-4FC8-88D9-CD3B50A273EA}" name="Column6739"/>
    <tableColumn id="6749" xr3:uid="{FB43B22B-57A3-4607-82CC-268B8BA98EDA}" name="Column6740"/>
    <tableColumn id="6750" xr3:uid="{87ADD362-B9A9-4639-9810-D7DCF3BDF354}" name="Column6741"/>
    <tableColumn id="6751" xr3:uid="{49995FA7-C863-47BF-9686-0893B071B358}" name="Column6742"/>
    <tableColumn id="6752" xr3:uid="{BBD40746-6431-4C44-8FEE-FFD01B22246B}" name="Column6743"/>
    <tableColumn id="6753" xr3:uid="{AE11B07D-5758-4D1A-815D-3C3A3F293F2A}" name="Column6744"/>
    <tableColumn id="6754" xr3:uid="{E6DF0868-962A-4929-A4E3-33837A73FE0D}" name="Column6745"/>
    <tableColumn id="6755" xr3:uid="{295F0354-AB26-4001-BEED-D36E54886D9B}" name="Column6746"/>
    <tableColumn id="6756" xr3:uid="{FE4D80B6-6D3E-439B-9BB0-6ED4009B188C}" name="Column6747"/>
    <tableColumn id="6757" xr3:uid="{B550DC7B-67D2-47FF-9E4A-86C462BA15BE}" name="Column6748"/>
    <tableColumn id="6758" xr3:uid="{F4004F38-3C37-4E74-A4BE-14D9F4BD0544}" name="Column6749"/>
    <tableColumn id="6759" xr3:uid="{0920054E-D125-4696-B7FB-67DCC5704AA3}" name="Column6750"/>
    <tableColumn id="6760" xr3:uid="{747ED101-FD90-408B-B0D8-5751CF690277}" name="Column6751"/>
    <tableColumn id="6761" xr3:uid="{11BC5304-E668-4A20-9FA5-0F31DB696039}" name="Column6752"/>
    <tableColumn id="6762" xr3:uid="{CB5DD37D-CC46-4C4D-9ACF-77265FDF35CA}" name="Column6753"/>
    <tableColumn id="6763" xr3:uid="{4B0DF043-6B0D-4194-87A5-BFDEA2887102}" name="Column6754"/>
    <tableColumn id="6764" xr3:uid="{4BC13039-F384-4DAC-AA1E-9610C2B2CE87}" name="Column6755"/>
    <tableColumn id="6765" xr3:uid="{71B25943-E66A-45A8-9775-E052A837A343}" name="Column6756"/>
    <tableColumn id="6766" xr3:uid="{82EB6FE7-AA1D-48A0-9AFE-B655A616C939}" name="Column6757"/>
    <tableColumn id="6767" xr3:uid="{A018EC34-5735-46D3-9380-3982289828CF}" name="Column6758"/>
    <tableColumn id="6768" xr3:uid="{9A54B89A-CE27-4D05-A2FC-7F3D9ABF5784}" name="Column6759"/>
    <tableColumn id="6769" xr3:uid="{B18DB96E-4E6D-4E7E-B1A7-5D5B19D513F2}" name="Column6760"/>
    <tableColumn id="6770" xr3:uid="{E7E1F761-F672-4071-B459-6685C182CF89}" name="Column6761"/>
    <tableColumn id="6771" xr3:uid="{70CE29FF-795E-4123-BA3B-73F439B106B5}" name="Column6762"/>
    <tableColumn id="6772" xr3:uid="{30B45733-0309-4B3A-923A-7221C2DD21C8}" name="Column6763"/>
    <tableColumn id="6773" xr3:uid="{76A7D98F-1E25-4283-95EF-A6F7972CF756}" name="Column6764"/>
    <tableColumn id="6774" xr3:uid="{DAF5E3AA-B3E3-4F41-8DD4-12234A000FC5}" name="Column6765"/>
    <tableColumn id="6775" xr3:uid="{EFC7B538-E77C-48E3-A028-710ACBE61F84}" name="Column6766"/>
    <tableColumn id="6776" xr3:uid="{2E15BA69-3098-4385-9D9E-17756A92D1CB}" name="Column6767"/>
    <tableColumn id="6777" xr3:uid="{8EC26CD2-6E95-4D3B-9112-B8B3A17D4F1A}" name="Column6768"/>
    <tableColumn id="6778" xr3:uid="{31B5985B-0106-447C-94C6-B628220A8E9A}" name="Column6769"/>
    <tableColumn id="6779" xr3:uid="{0FF6D6CC-FC0B-40E9-8ED0-789865A1D960}" name="Column6770"/>
    <tableColumn id="6780" xr3:uid="{E660A870-8BE8-43E9-9043-7B2A82FCFE09}" name="Column6771"/>
    <tableColumn id="6781" xr3:uid="{55854DC0-CC66-4894-9E19-8D0F21A326AD}" name="Column6772"/>
    <tableColumn id="6782" xr3:uid="{CBE04B9D-28E7-4297-8FB4-D1934345EC94}" name="Column6773"/>
    <tableColumn id="6783" xr3:uid="{F6AAA3CB-4C63-4C3B-A6C1-F22780083E3E}" name="Column6774"/>
    <tableColumn id="6784" xr3:uid="{5A05EC11-E95C-4F5A-A945-A76FBAF16027}" name="Column6775"/>
    <tableColumn id="6785" xr3:uid="{BA29DA71-0A93-490C-A9EF-07578648B7FF}" name="Column6776"/>
    <tableColumn id="6786" xr3:uid="{9570F61C-DE1B-46CE-B02C-F19121C0499A}" name="Column6777"/>
    <tableColumn id="6787" xr3:uid="{16DABD7C-D8A9-4D70-A52E-A96B22ED8F6F}" name="Column6778"/>
    <tableColumn id="6788" xr3:uid="{1DE584D0-EE53-4496-8445-D9FBFB891F00}" name="Column6779"/>
    <tableColumn id="6789" xr3:uid="{D4290C16-6F8A-4DDD-8BBF-45F16E965631}" name="Column6780"/>
    <tableColumn id="6790" xr3:uid="{7CAD6407-4148-41E9-B17A-3CFAF674B12F}" name="Column6781"/>
    <tableColumn id="6791" xr3:uid="{3045AC62-500E-4530-97CB-4F770F0F047E}" name="Column6782"/>
    <tableColumn id="6792" xr3:uid="{F64E45AA-F002-4ED1-9D0C-DF5AA83A2F8C}" name="Column6783"/>
    <tableColumn id="6793" xr3:uid="{6D188FD8-1D84-497A-9A1E-6A9DFD7EA21E}" name="Column6784"/>
    <tableColumn id="6794" xr3:uid="{FAA9B53E-5168-4800-87A1-1DC2911CA43B}" name="Column6785"/>
    <tableColumn id="6795" xr3:uid="{1288B12E-FCE5-46BB-998B-E0F9FFD76779}" name="Column6786"/>
    <tableColumn id="6796" xr3:uid="{B334BF0D-41D8-42C2-ADCD-CF95AB023DF5}" name="Column6787"/>
    <tableColumn id="6797" xr3:uid="{9FF33750-1EEB-435B-9264-23AC419349E7}" name="Column6788"/>
    <tableColumn id="6798" xr3:uid="{8255EE47-A91F-4C6E-A237-7DBF7C63EE4B}" name="Column6789"/>
    <tableColumn id="6799" xr3:uid="{32731F9D-D33E-44C4-8D28-149CE29622B0}" name="Column6790"/>
    <tableColumn id="6800" xr3:uid="{71BEE7AE-5F9B-4309-8496-BAB9A8C4A9A7}" name="Column6791"/>
    <tableColumn id="6801" xr3:uid="{E6F591F5-1DAF-4225-842C-63900D0C193C}" name="Column6792"/>
    <tableColumn id="6802" xr3:uid="{B1FB5A62-4531-4C20-B146-7BBB019FC72F}" name="Column6793"/>
    <tableColumn id="6803" xr3:uid="{6B71CD3E-19F7-4C3B-B329-E459B9C10379}" name="Column6794"/>
    <tableColumn id="6804" xr3:uid="{43DD6CF1-38E7-4256-AC8D-272D1D6B58E7}" name="Column6795"/>
    <tableColumn id="6805" xr3:uid="{DF7FE0C4-3D93-49E8-AA4B-9588617D8E10}" name="Column6796"/>
    <tableColumn id="6806" xr3:uid="{802067EF-5020-4103-919C-9212CB059133}" name="Column6797"/>
    <tableColumn id="6807" xr3:uid="{32622893-23E5-4E50-839A-510FCA7C5C4C}" name="Column6798"/>
    <tableColumn id="6808" xr3:uid="{CFCC4F0B-8472-4213-9C52-DBEC6C18DE91}" name="Column6799"/>
    <tableColumn id="6809" xr3:uid="{13075EE9-E9E7-4221-85CC-499EB920F093}" name="Column6800"/>
    <tableColumn id="6810" xr3:uid="{7D0BF6CD-2E65-497E-869C-6B9180C72613}" name="Column6801"/>
    <tableColumn id="6811" xr3:uid="{4439C111-472E-4A2D-AECB-E66BB5EAC286}" name="Column6802"/>
    <tableColumn id="6812" xr3:uid="{20E5D8D4-39AF-4DA9-A530-E4766B41435C}" name="Column6803"/>
    <tableColumn id="6813" xr3:uid="{F4A1E17F-A2DC-4F94-A325-AE67AA3C8269}" name="Column6804"/>
    <tableColumn id="6814" xr3:uid="{757C2BE9-988F-4949-A328-1437B5339278}" name="Column6805"/>
    <tableColumn id="6815" xr3:uid="{45B365BB-485E-4A30-ACA2-76268745CF76}" name="Column6806"/>
    <tableColumn id="6816" xr3:uid="{1B89DEC5-D3C0-489F-9D66-0385B0359198}" name="Column6807"/>
    <tableColumn id="6817" xr3:uid="{73D1FE72-FCE2-4DBA-8F0E-29BF1E49ADE0}" name="Column6808"/>
    <tableColumn id="6818" xr3:uid="{3A4EFAD1-7ABE-4083-A42A-B29F676806EF}" name="Column6809"/>
    <tableColumn id="6819" xr3:uid="{A584DDD4-7822-4B6C-BD64-195DF9A8185F}" name="Column6810"/>
    <tableColumn id="6820" xr3:uid="{4316601D-8707-4E22-A575-F2B2D6E887DD}" name="Column6811"/>
    <tableColumn id="6821" xr3:uid="{43D82EAB-8E38-4702-9F88-76759246EE2F}" name="Column6812"/>
    <tableColumn id="6822" xr3:uid="{DD7CD6DA-0C9F-4097-B69A-78F1B2C3E54B}" name="Column6813"/>
    <tableColumn id="6823" xr3:uid="{D7EE35BB-8844-4E8F-BE5D-95253515BE00}" name="Column6814"/>
    <tableColumn id="6824" xr3:uid="{71A71D0C-3661-41E7-B6C4-64FCE8EB35FA}" name="Column6815"/>
    <tableColumn id="6825" xr3:uid="{63063737-D5C2-4784-81DF-0BF46773F5C3}" name="Column6816"/>
    <tableColumn id="6826" xr3:uid="{6E43B63E-D4A2-4D64-B365-D48163737CA5}" name="Column6817"/>
    <tableColumn id="6827" xr3:uid="{772CED23-81F1-47E7-8464-E07C9B2B990A}" name="Column6818"/>
    <tableColumn id="6828" xr3:uid="{646BAF9D-3B22-43D1-83F1-176CF1AE45E1}" name="Column6819"/>
    <tableColumn id="6829" xr3:uid="{7F66DEC5-E589-4E15-8BB9-DA21969D3784}" name="Column6820"/>
    <tableColumn id="6830" xr3:uid="{1BB6E56D-F958-4942-BF36-B8BBE29294FA}" name="Column6821"/>
    <tableColumn id="6831" xr3:uid="{1756A290-D7E0-4885-B2A2-EB1179C8270D}" name="Column6822"/>
    <tableColumn id="6832" xr3:uid="{C2FBC2B5-6BF3-4C7F-B0D0-F583E84D1C12}" name="Column6823"/>
    <tableColumn id="6833" xr3:uid="{F62B9BCC-AE8D-47BD-AEEF-6EA885C5A6D8}" name="Column6824"/>
    <tableColumn id="6834" xr3:uid="{D72B8F56-5742-4454-8CA1-4C65DD680C70}" name="Column6825"/>
    <tableColumn id="6835" xr3:uid="{8C25556D-14F5-48CE-80E9-F1A1EF047D82}" name="Column6826"/>
    <tableColumn id="6836" xr3:uid="{65BB7D67-A665-4805-8724-8762EDF22CAC}" name="Column6827"/>
    <tableColumn id="6837" xr3:uid="{EE86EB1D-3B73-4A0E-AF35-E43927B5D228}" name="Column6828"/>
    <tableColumn id="6838" xr3:uid="{B82D771F-8BBF-46B5-BF08-5A6B2DBE5E66}" name="Column6829"/>
    <tableColumn id="6839" xr3:uid="{A556E86F-4DE3-437D-8C3B-59F47FA10E2F}" name="Column6830"/>
    <tableColumn id="6840" xr3:uid="{BA37504D-E352-4C24-A5A1-241E19D1BB84}" name="Column6831"/>
    <tableColumn id="6841" xr3:uid="{46585FDE-ECCB-444D-8360-2B59C6B310A8}" name="Column6832"/>
    <tableColumn id="6842" xr3:uid="{6D6D3026-33BE-47C9-A840-E4EFBC1C4F1A}" name="Column6833"/>
    <tableColumn id="6843" xr3:uid="{D1835BB9-FF4A-4F27-8AAE-385493ED0376}" name="Column6834"/>
    <tableColumn id="6844" xr3:uid="{29D63F8D-DDF3-42D9-A44E-95C2440E8EF1}" name="Column6835"/>
    <tableColumn id="6845" xr3:uid="{6ABF1A37-B2C0-484E-A770-405A55968BDD}" name="Column6836"/>
    <tableColumn id="6846" xr3:uid="{290BE07E-D9DD-4661-9CEE-22CE2FDE4405}" name="Column6837"/>
    <tableColumn id="6847" xr3:uid="{48D21A69-38C7-4A24-BD46-5DD234F270BE}" name="Column6838"/>
    <tableColumn id="6848" xr3:uid="{3F4F0EBB-FF93-4519-AB31-0799B204307A}" name="Column6839"/>
    <tableColumn id="6849" xr3:uid="{45A5E611-0B61-442F-B473-1B78583C1EBD}" name="Column6840"/>
    <tableColumn id="6850" xr3:uid="{F748695A-A9E2-4E61-87C1-2A3AFE9A7B11}" name="Column6841"/>
    <tableColumn id="6851" xr3:uid="{9DFD33A8-B199-45EB-9D50-B33077EEE03E}" name="Column6842"/>
    <tableColumn id="6852" xr3:uid="{75152763-8900-49FF-8A31-CA974A118C71}" name="Column6843"/>
    <tableColumn id="6853" xr3:uid="{358D91B0-89D0-4065-854C-C491E9B1AE90}" name="Column6844"/>
    <tableColumn id="6854" xr3:uid="{652D8919-21C2-40EF-8470-8B5CC4E0CE5C}" name="Column6845"/>
    <tableColumn id="6855" xr3:uid="{9012D670-F767-44FE-8787-9C9EF1EA5BE6}" name="Column6846"/>
    <tableColumn id="6856" xr3:uid="{B3988EAC-3E6D-4F22-8DEF-839BA7A98146}" name="Column6847"/>
    <tableColumn id="6857" xr3:uid="{4CA41022-B9D5-490B-8363-8A20D9A2787F}" name="Column6848"/>
    <tableColumn id="6858" xr3:uid="{E164C3C1-E6A5-408D-8D3A-E3773E27B4D2}" name="Column6849"/>
    <tableColumn id="6859" xr3:uid="{7B80858E-DEF0-47DD-B444-0B683B1FD643}" name="Column6850"/>
    <tableColumn id="6860" xr3:uid="{EAAF8755-6347-4D1F-AF29-79B67F1B3032}" name="Column6851"/>
    <tableColumn id="6861" xr3:uid="{86E6D4F6-8787-4C63-A169-056A1C007798}" name="Column6852"/>
    <tableColumn id="6862" xr3:uid="{76921240-E361-4F7A-83A4-B7C0D84364E4}" name="Column6853"/>
    <tableColumn id="6863" xr3:uid="{3A4C5AEA-A8D0-4AFC-9C4E-51B8FA9BC790}" name="Column6854"/>
    <tableColumn id="6864" xr3:uid="{3557B2EA-6AF3-4BBF-AFC7-91A50A149924}" name="Column6855"/>
    <tableColumn id="6865" xr3:uid="{A383D2A6-4668-4306-BF3A-F8D3441F780D}" name="Column6856"/>
    <tableColumn id="6866" xr3:uid="{0A71FD64-7923-40CE-AB5E-6D88B7033CA5}" name="Column6857"/>
    <tableColumn id="6867" xr3:uid="{A3A8EF88-0C85-4BBF-B410-11A82F6DC059}" name="Column6858"/>
    <tableColumn id="6868" xr3:uid="{61C47D82-0D51-4FC9-93BA-087F2F6A0DC2}" name="Column6859"/>
    <tableColumn id="6869" xr3:uid="{9A3066D3-CD22-4E88-A7EB-058FB6D24D9B}" name="Column6860"/>
    <tableColumn id="6870" xr3:uid="{F9C105F2-4B59-4C0A-B72D-D4598CF9AB2C}" name="Column6861"/>
    <tableColumn id="6871" xr3:uid="{33A05466-FB34-4917-95AC-3CE4E69728CD}" name="Column6862"/>
    <tableColumn id="6872" xr3:uid="{5712DB13-8118-45DA-B7E1-7721899A90A0}" name="Column6863"/>
    <tableColumn id="6873" xr3:uid="{8B0A6DA4-EF25-4774-B3CE-8282CE40F942}" name="Column6864"/>
    <tableColumn id="6874" xr3:uid="{02EB831A-ACF0-4557-A31A-22FECA241BC1}" name="Column6865"/>
    <tableColumn id="6875" xr3:uid="{0E731986-071D-43AC-9AD9-9352E08F8B28}" name="Column6866"/>
    <tableColumn id="6876" xr3:uid="{A0EBBB3A-3DC7-48EC-9F2A-8A4F9D836166}" name="Column6867"/>
    <tableColumn id="6877" xr3:uid="{652E9EF2-9C7E-405A-AEA5-5D467E788755}" name="Column6868"/>
    <tableColumn id="6878" xr3:uid="{82148B97-D1C4-4AEB-9F5A-3C21F19587EE}" name="Column6869"/>
    <tableColumn id="6879" xr3:uid="{8C4D0D25-20AC-4694-B0FA-B40C020702B2}" name="Column6870"/>
    <tableColumn id="6880" xr3:uid="{607C8CAC-815D-4058-ADD3-85F9319630E3}" name="Column6871"/>
    <tableColumn id="6881" xr3:uid="{95DE568B-7CA6-4C07-B1F4-82059F413926}" name="Column6872"/>
    <tableColumn id="6882" xr3:uid="{55B84C18-284B-4702-A73D-F3EFE34B6B04}" name="Column6873"/>
    <tableColumn id="6883" xr3:uid="{A740A0CC-C9FD-415C-91E9-88993C19A18D}" name="Column6874"/>
    <tableColumn id="6884" xr3:uid="{CAFB348A-6464-4223-BDB1-38566B43D184}" name="Column6875"/>
    <tableColumn id="6885" xr3:uid="{2B5CAAE4-06D1-4C89-878C-4EB2D1DDFDBE}" name="Column6876"/>
    <tableColumn id="6886" xr3:uid="{577B9555-C505-4BC2-A4E1-B57AAE47ABED}" name="Column6877"/>
    <tableColumn id="6887" xr3:uid="{A83532E3-06F0-44EB-8F24-14E6A48C7229}" name="Column6878"/>
    <tableColumn id="6888" xr3:uid="{B692F50D-D830-4353-8557-3135A8678AA3}" name="Column6879"/>
    <tableColumn id="6889" xr3:uid="{36A61928-0B4C-40ED-8195-907DFAEAC2E8}" name="Column6880"/>
    <tableColumn id="6890" xr3:uid="{20EC364E-5D7D-4738-9599-F50A6998710D}" name="Column6881"/>
    <tableColumn id="6891" xr3:uid="{42EA1DAA-3A9B-4472-BEEB-F9CE793021D6}" name="Column6882"/>
    <tableColumn id="6892" xr3:uid="{AFF0D135-69EA-40EA-90E7-C5F552A1C1F7}" name="Column6883"/>
    <tableColumn id="6893" xr3:uid="{539DFE6A-1711-46D5-83CA-A5EFBF166CC0}" name="Column6884"/>
    <tableColumn id="6894" xr3:uid="{E6E44C5A-6330-4AC1-A0E6-9524785CB8E6}" name="Column6885"/>
    <tableColumn id="6895" xr3:uid="{9E5552B3-77CE-4A16-84D2-A40CAD8417D9}" name="Column6886"/>
    <tableColumn id="6896" xr3:uid="{711D5A18-6577-40E4-B148-A9502DE0F144}" name="Column6887"/>
    <tableColumn id="6897" xr3:uid="{F1540027-FE66-4FCB-A19A-9F27B194649B}" name="Column6888"/>
    <tableColumn id="6898" xr3:uid="{01EA4585-1405-4CC9-B332-F057926F65D9}" name="Column6889"/>
    <tableColumn id="6899" xr3:uid="{F7BE471B-609E-471C-BCA9-F664BDDCCB87}" name="Column6890"/>
    <tableColumn id="6900" xr3:uid="{307C363D-F7AE-4D1A-87F8-40703166E188}" name="Column6891"/>
    <tableColumn id="6901" xr3:uid="{868575B0-8F28-4F28-9F34-DA8ABF7550B8}" name="Column6892"/>
    <tableColumn id="6902" xr3:uid="{4A317C98-0ABE-49F7-8363-3F325DAE96EC}" name="Column6893"/>
    <tableColumn id="6903" xr3:uid="{8B0765B1-DD28-40D4-8308-239FE7927B25}" name="Column6894"/>
    <tableColumn id="6904" xr3:uid="{430B8D10-C3B8-440A-AA49-B4A8B7890D97}" name="Column6895"/>
    <tableColumn id="6905" xr3:uid="{A2D8D321-AA4D-41DE-902C-CA3C508FF45D}" name="Column6896"/>
    <tableColumn id="6906" xr3:uid="{0BD174D5-8CE1-4CDE-8057-F856C2C0BF41}" name="Column6897"/>
    <tableColumn id="6907" xr3:uid="{51DFA7A5-631C-4375-AE98-202D85512594}" name="Column6898"/>
    <tableColumn id="6908" xr3:uid="{76BE8107-1227-4665-BA59-7F4FB3FF0573}" name="Column6899"/>
    <tableColumn id="6909" xr3:uid="{23FB9D07-3D7F-4575-B5C1-3188761C3052}" name="Column6900"/>
    <tableColumn id="6910" xr3:uid="{D95FF33A-0129-4392-A0F7-6A1F6ECBB39F}" name="Column6901"/>
    <tableColumn id="6911" xr3:uid="{7EB78124-2E45-4B4B-B75F-294A3FFD3687}" name="Column6902"/>
    <tableColumn id="6912" xr3:uid="{C7FC2464-83F7-48DB-9FA5-686D7FD97FAC}" name="Column6903"/>
    <tableColumn id="6913" xr3:uid="{CAC3B2B2-EBD2-411D-9EA4-B8AAB35B5B40}" name="Column6904"/>
    <tableColumn id="6914" xr3:uid="{6FAC0DE4-0C7A-49C2-86A8-8BD7ADD06C5A}" name="Column6905"/>
    <tableColumn id="6915" xr3:uid="{93254127-1AAF-4576-A3E4-268E5D147EDE}" name="Column6906"/>
    <tableColumn id="6916" xr3:uid="{BA6EFAEF-85C1-4E60-B4BD-86C343EE4E12}" name="Column6907"/>
    <tableColumn id="6917" xr3:uid="{26DA2E61-4D55-4128-A421-559065D3606C}" name="Column6908"/>
    <tableColumn id="6918" xr3:uid="{F51A155B-95CA-46C7-9E12-E55D3074EA52}" name="Column6909"/>
    <tableColumn id="6919" xr3:uid="{2DAB516D-9012-4B9A-877E-55466560B980}" name="Column6910"/>
    <tableColumn id="6920" xr3:uid="{09152ED6-3FF9-44BB-B16F-916C4EF6A45A}" name="Column6911"/>
    <tableColumn id="6921" xr3:uid="{887195A4-8E2F-4448-A567-BF94AA6CE594}" name="Column6912"/>
    <tableColumn id="6922" xr3:uid="{BB51F499-BE73-4FBC-93FE-ECD489D6F22D}" name="Column6913"/>
    <tableColumn id="6923" xr3:uid="{AABCE523-CE06-4B67-A246-0DA54BAFD164}" name="Column6914"/>
    <tableColumn id="6924" xr3:uid="{BC97C0D0-87AC-4840-9591-5DB79867EF0B}" name="Column6915"/>
    <tableColumn id="6925" xr3:uid="{3E8A92D6-EFC1-46BF-93D8-A5BD28998FB0}" name="Column6916"/>
    <tableColumn id="6926" xr3:uid="{2C33F21D-A8CA-4BAD-8B5A-832567B7DC71}" name="Column6917"/>
    <tableColumn id="6927" xr3:uid="{A11B010B-B9A5-4A6C-BEF4-3A9A772C8E23}" name="Column6918"/>
    <tableColumn id="6928" xr3:uid="{72432CAA-7FB0-42BB-8BDF-51FE1913B179}" name="Column6919"/>
    <tableColumn id="6929" xr3:uid="{081F5B88-4AF2-4537-B147-CA03CD5291CB}" name="Column6920"/>
    <tableColumn id="6930" xr3:uid="{E8A36512-FF24-40E9-91BC-6D96B9C8C255}" name="Column6921"/>
    <tableColumn id="6931" xr3:uid="{C470F6AB-AA28-4E31-ADCC-E5C0FA252A89}" name="Column6922"/>
    <tableColumn id="6932" xr3:uid="{8CAE90F6-4E21-40BF-8E41-7C137C2460E8}" name="Column6923"/>
    <tableColumn id="6933" xr3:uid="{09BDDA83-8CAC-4440-B8F4-9E2ADCA03105}" name="Column6924"/>
    <tableColumn id="6934" xr3:uid="{4723EDBF-4BD5-4DC1-B4DA-2039749E129C}" name="Column6925"/>
    <tableColumn id="6935" xr3:uid="{2299A589-A63A-4D7E-98C9-1DED1DC9F1CA}" name="Column6926"/>
    <tableColumn id="6936" xr3:uid="{CF696F7F-8904-4790-930B-21801470317D}" name="Column6927"/>
    <tableColumn id="6937" xr3:uid="{772188E2-D73E-42AC-B002-068612AA8610}" name="Column6928"/>
    <tableColumn id="6938" xr3:uid="{1D700975-9F95-49AF-8B94-32A0F093D255}" name="Column6929"/>
    <tableColumn id="6939" xr3:uid="{13452748-DC11-4419-9B58-8605B55FDDCB}" name="Column6930"/>
    <tableColumn id="6940" xr3:uid="{39571EB3-C44A-4539-92FA-774B1D201974}" name="Column6931"/>
    <tableColumn id="6941" xr3:uid="{ADE03CE2-25E0-4BEF-B6C3-6032AE6727C9}" name="Column6932"/>
    <tableColumn id="6942" xr3:uid="{BA4B1AD7-CE80-4928-98A0-339A968B1391}" name="Column6933"/>
    <tableColumn id="6943" xr3:uid="{A1967D0A-06B9-4CF4-9902-F0E673FF1E22}" name="Column6934"/>
    <tableColumn id="6944" xr3:uid="{CA795BB4-661F-4F27-94C3-BE16A5E9D0FF}" name="Column6935"/>
    <tableColumn id="6945" xr3:uid="{B2CB1917-1CC9-474C-9877-2DC3AAEF3C89}" name="Column6936"/>
    <tableColumn id="6946" xr3:uid="{86706248-4452-49E6-AAF9-88C16BAEAA1E}" name="Column6937"/>
    <tableColumn id="6947" xr3:uid="{82544A73-76E1-4E07-8F8E-0774B409C328}" name="Column6938"/>
    <tableColumn id="6948" xr3:uid="{ED3E77D8-B4F2-4F10-AE4B-C26F21C47097}" name="Column6939"/>
    <tableColumn id="6949" xr3:uid="{2A5635E1-DD67-4BDE-893A-1A3AA276E390}" name="Column6940"/>
    <tableColumn id="6950" xr3:uid="{B1D73789-025B-4240-BC96-EBC9F620E3D8}" name="Column6941"/>
    <tableColumn id="6951" xr3:uid="{CA89D428-2C87-4D91-A2DE-EDCA348C0D6E}" name="Column6942"/>
    <tableColumn id="6952" xr3:uid="{E1C6330E-95E4-4FD1-9568-82408B67425D}" name="Column6943"/>
    <tableColumn id="6953" xr3:uid="{58114529-3DDC-4E74-BAA7-500051867840}" name="Column6944"/>
    <tableColumn id="6954" xr3:uid="{8365FCEB-BCF3-486E-B015-63FA54E5529C}" name="Column6945"/>
    <tableColumn id="6955" xr3:uid="{F14D4A9B-925E-431C-87F2-D85BE07D05F4}" name="Column6946"/>
    <tableColumn id="6956" xr3:uid="{657D55B8-0E9E-4FB9-A5CF-461E26045383}" name="Column6947"/>
    <tableColumn id="6957" xr3:uid="{67CCC20A-819D-4481-9C96-C25C62079334}" name="Column6948"/>
    <tableColumn id="6958" xr3:uid="{B3251771-03C9-46F2-830B-B2CBE3A97585}" name="Column6949"/>
    <tableColumn id="6959" xr3:uid="{CDE20590-A29C-4D4E-9977-C5D0B0F5C919}" name="Column6950"/>
    <tableColumn id="6960" xr3:uid="{6064938E-FF3F-4707-9771-14F32122C770}" name="Column6951"/>
    <tableColumn id="6961" xr3:uid="{DEA8BC9F-A776-453D-AD30-912E076183BF}" name="Column6952"/>
    <tableColumn id="6962" xr3:uid="{517F20CD-5964-477E-AC72-0D29E139F244}" name="Column6953"/>
    <tableColumn id="6963" xr3:uid="{A7784B63-F289-4056-9889-77562132112C}" name="Column6954"/>
    <tableColumn id="6964" xr3:uid="{9606EC6B-D6F1-4BB3-86E4-82E70B4F2542}" name="Column6955"/>
    <tableColumn id="6965" xr3:uid="{9E33B7C7-E413-4FC1-8C27-8DAAD7020183}" name="Column6956"/>
    <tableColumn id="6966" xr3:uid="{26D2F8ED-F91F-48FA-B544-A5D3FEE3339D}" name="Column6957"/>
    <tableColumn id="6967" xr3:uid="{CE4E0E74-F471-47C4-9841-541D4CB56561}" name="Column6958"/>
    <tableColumn id="6968" xr3:uid="{1F28DC91-773D-4BC7-A6EA-32C9F8CE336C}" name="Column6959"/>
    <tableColumn id="6969" xr3:uid="{44F5707F-AC15-43E4-9588-1017B474AB6B}" name="Column6960"/>
    <tableColumn id="6970" xr3:uid="{E3D43FC9-BA2B-4445-B8DA-FE36AB85E328}" name="Column6961"/>
    <tableColumn id="6971" xr3:uid="{9C091741-2EF2-4A41-9E49-1D7ABDF04306}" name="Column6962"/>
    <tableColumn id="6972" xr3:uid="{A8BF3120-B87F-435B-A386-84CB232AE7D0}" name="Column6963"/>
    <tableColumn id="6973" xr3:uid="{E1C74047-EC47-40B5-B4FE-19705ADC9D2D}" name="Column6964"/>
    <tableColumn id="6974" xr3:uid="{0A262884-0701-43CA-94A5-91BB854F85B1}" name="Column6965"/>
    <tableColumn id="6975" xr3:uid="{ED473F9E-814D-4826-97F8-405346DDAA27}" name="Column6966"/>
    <tableColumn id="6976" xr3:uid="{BF1E8796-D43E-4026-9834-C528B02CE38D}" name="Column6967"/>
    <tableColumn id="6977" xr3:uid="{197F7C3B-B71C-4769-B34C-890DF333DAC5}" name="Column6968"/>
    <tableColumn id="6978" xr3:uid="{BE1F929B-BF6C-4E87-A149-EDB3048994C1}" name="Column6969"/>
    <tableColumn id="6979" xr3:uid="{81F9871C-A8C2-4B31-8A3B-94C26D73A911}" name="Column6970"/>
    <tableColumn id="6980" xr3:uid="{8FC01AEC-C111-49E8-BF52-B9B7C059D99A}" name="Column6971"/>
    <tableColumn id="6981" xr3:uid="{535DC8A3-10E0-4823-8275-67809CB8E0A8}" name="Column6972"/>
    <tableColumn id="6982" xr3:uid="{52795FFF-8BED-4D52-9321-BE968C94009F}" name="Column6973"/>
    <tableColumn id="6983" xr3:uid="{621B32D2-FEC1-4AC8-85CB-A05B7981EE74}" name="Column6974"/>
    <tableColumn id="6984" xr3:uid="{A4A1F8E6-5B1C-4DEB-8A6D-DCD67976ED12}" name="Column6975"/>
    <tableColumn id="6985" xr3:uid="{197B9A0E-D7AE-445A-BB60-0C8CC881B2F8}" name="Column6976"/>
    <tableColumn id="6986" xr3:uid="{44177DFF-13CE-4604-8A1B-62F634CC8156}" name="Column6977"/>
    <tableColumn id="6987" xr3:uid="{76931384-C1D2-4659-9B13-FBF1822A4353}" name="Column6978"/>
    <tableColumn id="6988" xr3:uid="{4C9CE6D4-A035-4A9A-90C3-693CB6CC9C65}" name="Column6979"/>
    <tableColumn id="6989" xr3:uid="{B45EE566-B969-4C45-A390-579B0CC9ABE4}" name="Column6980"/>
    <tableColumn id="6990" xr3:uid="{A8450E04-8B17-4387-9F82-3609C4BCD6B1}" name="Column6981"/>
    <tableColumn id="6991" xr3:uid="{68B088FB-47AA-4EEC-B1FF-DC9203615FA9}" name="Column6982"/>
    <tableColumn id="6992" xr3:uid="{BAFC32A5-8EAD-440F-8965-A5544FC88403}" name="Column6983"/>
    <tableColumn id="6993" xr3:uid="{B0F78F1F-BA58-4345-B3CF-AA933B55A1AD}" name="Column6984"/>
    <tableColumn id="6994" xr3:uid="{281CF2FE-07CF-4ABB-8656-CBFF737E0BC4}" name="Column6985"/>
    <tableColumn id="6995" xr3:uid="{7F100DC6-1DF6-4331-9BFF-D27F8FAF1FC0}" name="Column6986"/>
    <tableColumn id="6996" xr3:uid="{ADF5E218-3BC2-4C47-A244-B10502BE2D92}" name="Column6987"/>
    <tableColumn id="6997" xr3:uid="{9B9A007D-8111-47B1-8901-92A60DAAB0A3}" name="Column6988"/>
    <tableColumn id="6998" xr3:uid="{2A266480-20BC-4FD2-A061-CAA44B7C3AFF}" name="Column6989"/>
    <tableColumn id="6999" xr3:uid="{14D65B79-2833-4436-ABB3-316CA537DBF9}" name="Column6990"/>
    <tableColumn id="7000" xr3:uid="{7548E767-DA47-4F70-99EF-62BCE7494643}" name="Column6991"/>
    <tableColumn id="7001" xr3:uid="{E9526B71-D94F-48EE-A783-FE3FF6194630}" name="Column6992"/>
    <tableColumn id="7002" xr3:uid="{509CF0A4-30C5-4FCC-B396-A3862F748BDD}" name="Column6993"/>
    <tableColumn id="7003" xr3:uid="{1AEBBF1A-F3BE-4888-BF1E-06C5CA2FAADD}" name="Column6994"/>
    <tableColumn id="7004" xr3:uid="{A1DAD5BF-93A3-4AE3-A541-A42B78DE503C}" name="Column6995"/>
    <tableColumn id="7005" xr3:uid="{56BADF51-1FCA-4AD6-8E0B-787826F64B55}" name="Column6996"/>
    <tableColumn id="7006" xr3:uid="{8B9355DF-B60F-475E-81FE-ADEA5D4AC0BD}" name="Column6997"/>
    <tableColumn id="7007" xr3:uid="{00B48259-B6D9-4D9C-B146-80542EA008E9}" name="Column6998"/>
    <tableColumn id="7008" xr3:uid="{79986CCF-8C39-4226-8C14-E83F3E6C51F7}" name="Column6999"/>
    <tableColumn id="7009" xr3:uid="{046D9AF4-91A8-4D1B-A8E0-57ACFBFA9D69}" name="Column7000"/>
    <tableColumn id="7010" xr3:uid="{D493A610-CDC6-4091-B546-68146318241F}" name="Column7001"/>
    <tableColumn id="7011" xr3:uid="{6B8B8462-52BF-46D4-9D6F-39A698453A66}" name="Column7002"/>
    <tableColumn id="7012" xr3:uid="{1A560B09-5F86-4224-8C75-1B3EA185E9FA}" name="Column7003"/>
    <tableColumn id="7013" xr3:uid="{29217159-D322-44B2-8A6F-EFC73DED98E9}" name="Column7004"/>
    <tableColumn id="7014" xr3:uid="{50F63201-4017-4058-AF43-5CFF141D6B98}" name="Column7005"/>
    <tableColumn id="7015" xr3:uid="{71DF961F-3092-4DB4-80A3-FCC8CD4A4102}" name="Column7006"/>
    <tableColumn id="7016" xr3:uid="{C80C0880-ED81-492E-B12E-2279A46D0C80}" name="Column7007"/>
    <tableColumn id="7017" xr3:uid="{05109251-A463-4BE4-A7A3-1A42A5677ACE}" name="Column7008"/>
    <tableColumn id="7018" xr3:uid="{8D68E438-A376-4A8D-A5ED-4C9676E14A3D}" name="Column7009"/>
    <tableColumn id="7019" xr3:uid="{885D5389-3979-46E2-B2A4-753D6837967B}" name="Column7010"/>
    <tableColumn id="7020" xr3:uid="{9B61610A-AB3C-4EBC-97E3-B8D7B3D92FD3}" name="Column7011"/>
    <tableColumn id="7021" xr3:uid="{C8C3B481-D63B-43F5-A356-9B1208906BCC}" name="Column7012"/>
    <tableColumn id="7022" xr3:uid="{BF41EFEF-B50A-4886-B9E4-ADBE9873C59B}" name="Column7013"/>
    <tableColumn id="7023" xr3:uid="{526F684A-509F-4A23-906B-83D2D4C2634D}" name="Column7014"/>
    <tableColumn id="7024" xr3:uid="{0A1147A5-304F-4C26-A0A1-27D1C7444EE9}" name="Column7015"/>
    <tableColumn id="7025" xr3:uid="{FF53C137-C909-4528-8EDB-CC77414878AC}" name="Column7016"/>
    <tableColumn id="7026" xr3:uid="{E482C4AE-2FAD-4FC2-8781-6B92B25BB2AB}" name="Column7017"/>
    <tableColumn id="7027" xr3:uid="{E015A7A5-0EEA-4971-87A2-93D5F6B289BE}" name="Column7018"/>
    <tableColumn id="7028" xr3:uid="{C6837980-9964-429D-B081-F42C554B291E}" name="Column7019"/>
    <tableColumn id="7029" xr3:uid="{2B86C1D9-5998-42E0-A892-E7F3DC9BF471}" name="Column7020"/>
    <tableColumn id="7030" xr3:uid="{F3C30D3C-1328-4532-B7F8-F77BA47D81BD}" name="Column7021"/>
    <tableColumn id="7031" xr3:uid="{44DC8F10-D824-4CA0-8B6F-D7C9D8393B60}" name="Column7022"/>
    <tableColumn id="7032" xr3:uid="{471B209A-4DE5-4095-B406-4D5C9274DB4D}" name="Column7023"/>
    <tableColumn id="7033" xr3:uid="{2A522AD2-CE28-4A76-8A86-48389472FAA2}" name="Column7024"/>
    <tableColumn id="7034" xr3:uid="{9DC5A9C7-8A1C-4858-9D05-674E8821218F}" name="Column7025"/>
    <tableColumn id="7035" xr3:uid="{AAAE2DAF-F725-4CD0-945D-DC19A11057CA}" name="Column7026"/>
    <tableColumn id="7036" xr3:uid="{78811CBA-6711-451C-9212-D3E80CE50A0C}" name="Column7027"/>
    <tableColumn id="7037" xr3:uid="{98586C33-6B27-41F3-8DB4-1555DA0EEF2D}" name="Column7028"/>
    <tableColumn id="7038" xr3:uid="{E1898498-9AD4-435B-AE9A-43AF6F144737}" name="Column7029"/>
    <tableColumn id="7039" xr3:uid="{97D83B72-584C-46BB-BE99-2CA9E2A983FD}" name="Column7030"/>
    <tableColumn id="7040" xr3:uid="{7188BFCE-63C2-4AE0-9770-A55AF47D9571}" name="Column7031"/>
    <tableColumn id="7041" xr3:uid="{EC3DC37C-3EFB-47CD-938E-189091BDD05E}" name="Column7032"/>
    <tableColumn id="7042" xr3:uid="{212B868A-B036-4ACF-856C-ADBE3D696BD3}" name="Column7033"/>
    <tableColumn id="7043" xr3:uid="{1A03A0F4-6BB7-48F6-83C8-7929B4F97EBB}" name="Column7034"/>
    <tableColumn id="7044" xr3:uid="{5E7D80DC-90BE-4F3C-9ECA-AA26157CDA42}" name="Column7035"/>
    <tableColumn id="7045" xr3:uid="{2C7F315C-9808-4277-8C0C-5009B19F8B0D}" name="Column7036"/>
    <tableColumn id="7046" xr3:uid="{6AB472EE-B67C-43CD-8134-0C2526D563ED}" name="Column7037"/>
    <tableColumn id="7047" xr3:uid="{C5DBFB73-734E-4254-8B46-9454A5C0D3BF}" name="Column7038"/>
    <tableColumn id="7048" xr3:uid="{CDC431FB-8A7F-419E-BFA5-927D4EC57C84}" name="Column7039"/>
    <tableColumn id="7049" xr3:uid="{DC6C1D77-7FCA-407E-B6E4-57516246CCFF}" name="Column7040"/>
    <tableColumn id="7050" xr3:uid="{485E9F1A-D9B8-4725-AE79-FFF6F7922819}" name="Column7041"/>
    <tableColumn id="7051" xr3:uid="{F3553E01-9E93-44E7-978D-587974F58C63}" name="Column7042"/>
    <tableColumn id="7052" xr3:uid="{87BBC984-E903-4A33-8449-5068B9400DF3}" name="Column7043"/>
    <tableColumn id="7053" xr3:uid="{6CC02AD8-D89B-4C02-940B-B0048DBC1EEA}" name="Column7044"/>
    <tableColumn id="7054" xr3:uid="{B283D425-CDAB-4803-8E02-820423DBAB52}" name="Column7045"/>
    <tableColumn id="7055" xr3:uid="{D44EAD34-C4D3-41B0-AD7F-30047AB02F06}" name="Column7046"/>
    <tableColumn id="7056" xr3:uid="{7A41F118-9EA0-41D9-B7F9-5BE3FAB541B7}" name="Column7047"/>
    <tableColumn id="7057" xr3:uid="{09F143C2-71D1-4B93-8DE6-169B84AC4DAF}" name="Column7048"/>
    <tableColumn id="7058" xr3:uid="{9E35A2AD-C059-4E8C-80DD-987E8BC025FB}" name="Column7049"/>
    <tableColumn id="7059" xr3:uid="{712FA610-EC20-4392-A0D9-6EED85AE3236}" name="Column7050"/>
    <tableColumn id="7060" xr3:uid="{8CE58BB7-CD6D-4A44-8520-6354B285A618}" name="Column7051"/>
    <tableColumn id="7061" xr3:uid="{154E6F5F-E868-4BF1-BCBE-F64DCB093F64}" name="Column7052"/>
    <tableColumn id="7062" xr3:uid="{59331959-EDBE-4214-BD77-40A38F6A414F}" name="Column7053"/>
    <tableColumn id="7063" xr3:uid="{9919F138-5FB3-46CB-89F8-29E7020740FB}" name="Column7054"/>
    <tableColumn id="7064" xr3:uid="{E849C0DD-20C2-4691-B1E5-B0A66D388DC6}" name="Column7055"/>
    <tableColumn id="7065" xr3:uid="{7FBAE789-C43F-4FAB-B3B6-59A043C5BAE6}" name="Column7056"/>
    <tableColumn id="7066" xr3:uid="{A8622C9C-6A3F-4543-842C-AE78CF122548}" name="Column7057"/>
    <tableColumn id="7067" xr3:uid="{B8F97183-65A8-454A-AB53-DB409C6AFAEE}" name="Column7058"/>
    <tableColumn id="7068" xr3:uid="{601D9448-D380-4C72-9683-438FC1324BC9}" name="Column7059"/>
    <tableColumn id="7069" xr3:uid="{EF7F61E1-6F3E-4395-90EA-769DBF669F87}" name="Column7060"/>
    <tableColumn id="7070" xr3:uid="{4D0DB706-A77F-4327-9397-A49BAA141D09}" name="Column7061"/>
    <tableColumn id="7071" xr3:uid="{9E4A3FE7-FE4E-4803-9AB2-5089439E4959}" name="Column7062"/>
    <tableColumn id="7072" xr3:uid="{8D4C6288-0644-4FB3-84FC-17DF33977B82}" name="Column7063"/>
    <tableColumn id="7073" xr3:uid="{357087F6-ADAA-44EE-A118-BC0CBCCF1811}" name="Column7064"/>
    <tableColumn id="7074" xr3:uid="{4435CB23-6658-40F8-A16C-E3578EE86DF3}" name="Column7065"/>
    <tableColumn id="7075" xr3:uid="{0D21910C-7D69-43EE-A3D0-D7789955A649}" name="Column7066"/>
    <tableColumn id="7076" xr3:uid="{E5957758-2944-44C3-B5EA-8322174BDA9B}" name="Column7067"/>
    <tableColumn id="7077" xr3:uid="{A788DA3A-EE5B-4376-847C-D2C6D4027CF5}" name="Column7068"/>
    <tableColumn id="7078" xr3:uid="{F44845EB-3989-480A-A286-51B4BDC02BB9}" name="Column7069"/>
    <tableColumn id="7079" xr3:uid="{5DC698A3-50F6-4C67-9FFC-8B38EC0FC3D5}" name="Column7070"/>
    <tableColumn id="7080" xr3:uid="{B9026102-28B5-4EC8-B250-BEDFFE51FA90}" name="Column7071"/>
    <tableColumn id="7081" xr3:uid="{8C9DA529-B6E6-4B2F-BF06-4DDA583AC615}" name="Column7072"/>
    <tableColumn id="7082" xr3:uid="{856AD140-9A47-4EB1-9645-02823E9CAC38}" name="Column7073"/>
    <tableColumn id="7083" xr3:uid="{ECBF2423-5172-458D-8093-67666F1B41D5}" name="Column7074"/>
    <tableColumn id="7084" xr3:uid="{256C8730-AD27-44DF-9AFF-F03A90C898E8}" name="Column7075"/>
    <tableColumn id="7085" xr3:uid="{AF90075B-D55C-4336-84E1-8D1F86E8F384}" name="Column7076"/>
    <tableColumn id="7086" xr3:uid="{8370E352-EF8E-4E5E-80CF-5FE7D0B9FCEB}" name="Column7077"/>
    <tableColumn id="7087" xr3:uid="{4D6E68B1-7935-4A91-8DE3-3D789E0F0012}" name="Column7078"/>
    <tableColumn id="7088" xr3:uid="{9B0CC164-FC8D-4451-9A88-51C04B829694}" name="Column7079"/>
    <tableColumn id="7089" xr3:uid="{AEA5CFF1-B038-4A0F-8924-9F8264839813}" name="Column7080"/>
    <tableColumn id="7090" xr3:uid="{14247329-4002-4B93-9882-83C58E033189}" name="Column7081"/>
    <tableColumn id="7091" xr3:uid="{343F7246-0D95-4B3B-A545-DF5EEC90CFF7}" name="Column7082"/>
    <tableColumn id="7092" xr3:uid="{11CC2091-4FF1-4319-AEEB-BD3A2F4D9770}" name="Column7083"/>
    <tableColumn id="7093" xr3:uid="{5A77F4B9-F1DD-4352-9F1C-713AF73F84F0}" name="Column7084"/>
    <tableColumn id="7094" xr3:uid="{6396B32B-03C0-42F2-A0B0-FBF97C97ADF4}" name="Column7085"/>
    <tableColumn id="7095" xr3:uid="{FE2A8BFE-48EF-46B6-BDCF-4055E5DDF3B7}" name="Column7086"/>
    <tableColumn id="7096" xr3:uid="{560175A9-A51A-4CBC-AF27-C6B9BEF04D34}" name="Column7087"/>
    <tableColumn id="7097" xr3:uid="{0B581CC0-A591-4AA3-9551-018F243951CD}" name="Column7088"/>
    <tableColumn id="7098" xr3:uid="{22F7CF36-17B3-462D-818F-4EB4AEF9DCD5}" name="Column7089"/>
    <tableColumn id="7099" xr3:uid="{00E8D628-040B-4745-A0A4-231CC5612C56}" name="Column7090"/>
    <tableColumn id="7100" xr3:uid="{187097A1-408C-40EA-8869-F765CBF8FF8A}" name="Column7091"/>
    <tableColumn id="7101" xr3:uid="{91A03491-7775-4574-BCDA-5A2D3A74DAFA}" name="Column7092"/>
    <tableColumn id="7102" xr3:uid="{8369C76D-1E74-4FFD-942A-E6D629DC8E67}" name="Column7093"/>
    <tableColumn id="7103" xr3:uid="{CE0ECC27-A301-4E10-BABA-72738785E44B}" name="Column7094"/>
    <tableColumn id="7104" xr3:uid="{9C25C438-9E2A-461F-83EA-E36CBDEC7EF3}" name="Column7095"/>
    <tableColumn id="7105" xr3:uid="{93E8417E-48C8-4379-BDC4-55618073C9A9}" name="Column7096"/>
    <tableColumn id="7106" xr3:uid="{7E23F371-76DF-4226-A616-6478DB52B6F6}" name="Column7097"/>
    <tableColumn id="7107" xr3:uid="{8A010E78-1FEE-4C3C-8897-77BED10A9BBE}" name="Column7098"/>
    <tableColumn id="7108" xr3:uid="{16A4A1B4-0A88-4C54-9DC1-5868A9EDAEDE}" name="Column7099"/>
    <tableColumn id="7109" xr3:uid="{C9EAD278-96FB-4A4D-BE3B-56A21F0C1E5D}" name="Column7100"/>
    <tableColumn id="7110" xr3:uid="{EE6A0481-669E-457C-9C16-D8D35AE0F823}" name="Column7101"/>
    <tableColumn id="7111" xr3:uid="{E3C850DE-5D04-49F1-A3EA-F8A66AB5A40D}" name="Column7102"/>
    <tableColumn id="7112" xr3:uid="{3BC5C501-1D62-4AAF-8212-BE91CF83FDC2}" name="Column7103"/>
    <tableColumn id="7113" xr3:uid="{3CD6FD5C-8579-494F-9185-49963B3AC60D}" name="Column7104"/>
    <tableColumn id="7114" xr3:uid="{14157816-BA75-47BD-8AF3-1EBE39D58B67}" name="Column7105"/>
    <tableColumn id="7115" xr3:uid="{5AC0AFD0-4F4E-4B55-A6A8-1483C67628E1}" name="Column7106"/>
    <tableColumn id="7116" xr3:uid="{37659F25-D426-4CEB-AD41-C59C26987D1F}" name="Column7107"/>
    <tableColumn id="7117" xr3:uid="{9C62FB5D-F75C-4074-B2B5-7CE62FA7EC0C}" name="Column7108"/>
    <tableColumn id="7118" xr3:uid="{29975A25-78AC-4592-B908-567BED5BC5A7}" name="Column7109"/>
    <tableColumn id="7119" xr3:uid="{60FDE11D-B02D-4AE0-B1A9-49F497B68AD7}" name="Column7110"/>
    <tableColumn id="7120" xr3:uid="{8A90BFAF-4EE0-4C88-A330-626882F9F8F9}" name="Column7111"/>
    <tableColumn id="7121" xr3:uid="{652B5F7A-8B25-422F-823B-95A2ABB658A1}" name="Column7112"/>
    <tableColumn id="7122" xr3:uid="{3C710376-983C-4954-9AD7-A8B204D6F587}" name="Column7113"/>
    <tableColumn id="7123" xr3:uid="{A4FCE3BB-B798-41A2-862A-B15BA8A8BDDE}" name="Column7114"/>
    <tableColumn id="7124" xr3:uid="{F0D25880-BE68-462D-9650-B97A807414FB}" name="Column7115"/>
    <tableColumn id="7125" xr3:uid="{B701B593-7161-4408-86DD-1395BFB278C5}" name="Column7116"/>
    <tableColumn id="7126" xr3:uid="{4046E2DF-750B-4317-A7E0-290AFF3575C6}" name="Column7117"/>
    <tableColumn id="7127" xr3:uid="{36B6D887-47FF-4B51-ADC9-19CBC6E12EC8}" name="Column7118"/>
    <tableColumn id="7128" xr3:uid="{B0D5B20F-A443-484A-875F-5F9FCD407B8F}" name="Column7119"/>
    <tableColumn id="7129" xr3:uid="{EC480F9F-0638-4152-8B0C-0484A03E86D6}" name="Column7120"/>
    <tableColumn id="7130" xr3:uid="{A08235EA-241B-4799-87B3-573B6F5BB9B5}" name="Column7121"/>
    <tableColumn id="7131" xr3:uid="{26BE0287-BAD7-451D-B615-5ADC8BEEEA9E}" name="Column7122"/>
    <tableColumn id="7132" xr3:uid="{7D9154A2-5F02-4342-ABE1-4161E2A01945}" name="Column7123"/>
    <tableColumn id="7133" xr3:uid="{B624FDD1-16B6-405E-BC54-C6EA6D93634F}" name="Column7124"/>
    <tableColumn id="7134" xr3:uid="{06723D77-22FE-43E7-8E89-E3FE5890C76D}" name="Column7125"/>
    <tableColumn id="7135" xr3:uid="{E069E44E-C4DA-4299-A04E-15A3BDDEEA7B}" name="Column7126"/>
    <tableColumn id="7136" xr3:uid="{FD6E02FF-3D0C-4C12-92DC-A1DCD26171FF}" name="Column7127"/>
    <tableColumn id="7137" xr3:uid="{4A87130C-4519-45E6-9F61-F70D9CEE8121}" name="Column7128"/>
    <tableColumn id="7138" xr3:uid="{E4963C79-7A36-44F8-8850-1D7DE3ACFB7B}" name="Column7129"/>
    <tableColumn id="7139" xr3:uid="{CBBCA008-D000-442E-8052-84B5522B55F3}" name="Column7130"/>
    <tableColumn id="7140" xr3:uid="{6023AB96-69A4-4624-B1AF-36C5EC992C1C}" name="Column7131"/>
    <tableColumn id="7141" xr3:uid="{9BE3168D-4565-41BD-880F-E98B5BBC2254}" name="Column7132"/>
    <tableColumn id="7142" xr3:uid="{3AA1A398-EABA-4218-8E04-49C7E3334BCC}" name="Column7133"/>
    <tableColumn id="7143" xr3:uid="{70AC01AE-89D5-4B3A-AB81-027ECD239191}" name="Column7134"/>
    <tableColumn id="7144" xr3:uid="{9053928C-F5D9-45CA-BC3E-EE9F53E6CBD1}" name="Column7135"/>
    <tableColumn id="7145" xr3:uid="{56919AD5-1D48-4295-AF9A-10FDD3ECFD2E}" name="Column7136"/>
    <tableColumn id="7146" xr3:uid="{BE80F367-EFF6-4819-B240-E75668DC61E1}" name="Column7137"/>
    <tableColumn id="7147" xr3:uid="{60447929-279B-4298-84C0-1146829E99D8}" name="Column7138"/>
    <tableColumn id="7148" xr3:uid="{DC9B59F3-8C68-40C1-8EFC-CB0296EDF6A8}" name="Column7139"/>
    <tableColumn id="7149" xr3:uid="{06DCF50E-9DAC-4BF3-9297-4A60CFC9A568}" name="Column7140"/>
    <tableColumn id="7150" xr3:uid="{762068B6-B8C2-4C66-97A3-AF51B498DC5C}" name="Column7141"/>
    <tableColumn id="7151" xr3:uid="{BB880B1D-5234-4BE6-A6A8-38E6ED001DA5}" name="Column7142"/>
    <tableColumn id="7152" xr3:uid="{4B11007F-F8BD-42DE-B1AA-31627799F6BF}" name="Column7143"/>
    <tableColumn id="7153" xr3:uid="{85A7781E-0771-40EA-A741-A4C5F76D1BF1}" name="Column7144"/>
    <tableColumn id="7154" xr3:uid="{0A7420A6-CD6B-4929-9F07-F82C3DB8BA95}" name="Column7145"/>
    <tableColumn id="7155" xr3:uid="{1AB4601E-2721-437D-899E-C13F527ED40C}" name="Column7146"/>
    <tableColumn id="7156" xr3:uid="{AB19F43E-99FA-4F42-AC00-DEB062014B41}" name="Column7147"/>
    <tableColumn id="7157" xr3:uid="{60A27CBB-69D2-4BE4-AD2B-47388D38A5C1}" name="Column7148"/>
    <tableColumn id="7158" xr3:uid="{DBCF8758-2610-4691-8DAE-709E7F5C42D7}" name="Column7149"/>
    <tableColumn id="7159" xr3:uid="{C9A0773C-7F3E-4485-A4F2-62FB239F5302}" name="Column7150"/>
    <tableColumn id="7160" xr3:uid="{7F3FD073-9472-4CD3-9921-3D8BC4A13111}" name="Column7151"/>
    <tableColumn id="7161" xr3:uid="{86FE33BC-CAEC-482C-9249-724D556CA681}" name="Column7152"/>
    <tableColumn id="7162" xr3:uid="{15F9606C-234E-440A-AF37-78DA52F5A07A}" name="Column7153"/>
    <tableColumn id="7163" xr3:uid="{5472AD97-8DE6-4CF0-BF55-F30395B4E342}" name="Column7154"/>
    <tableColumn id="7164" xr3:uid="{1FC83FD5-B6C5-4415-828E-2051B4699BDD}" name="Column7155"/>
    <tableColumn id="7165" xr3:uid="{7978B97C-BBAB-436F-8473-3BA9A4348E47}" name="Column7156"/>
    <tableColumn id="7166" xr3:uid="{E01BAC13-231A-4E22-A31E-3890582CC59F}" name="Column7157"/>
    <tableColumn id="7167" xr3:uid="{89DCD82B-0F98-4D2B-A1D7-0883D3A89C32}" name="Column7158"/>
    <tableColumn id="7168" xr3:uid="{577804F5-8211-40B2-9B99-1E9007CC4EA9}" name="Column7159"/>
    <tableColumn id="7169" xr3:uid="{B059691D-5AEE-417B-808A-A0A23594F42F}" name="Column7160"/>
    <tableColumn id="7170" xr3:uid="{F40A3AA8-5525-4EA1-9B72-3BD17041D6AC}" name="Column7161"/>
    <tableColumn id="7171" xr3:uid="{8BF233E8-4921-4590-A230-0C80DA10A796}" name="Column7162"/>
    <tableColumn id="7172" xr3:uid="{E5F77F31-1E38-4859-A129-093C54C1F993}" name="Column7163"/>
    <tableColumn id="7173" xr3:uid="{283ED9B8-9F85-4845-AEF1-5C806AA3081B}" name="Column7164"/>
    <tableColumn id="7174" xr3:uid="{07D423AE-8939-431A-BF90-6D5945A91C9A}" name="Column7165"/>
    <tableColumn id="7175" xr3:uid="{B5DD4F72-9EE4-4A0A-B80B-6B116ABDF8C4}" name="Column7166"/>
    <tableColumn id="7176" xr3:uid="{FF6D0D16-530E-47ED-B9FE-94446962295A}" name="Column7167"/>
    <tableColumn id="7177" xr3:uid="{9C1039CF-1257-40B0-BF90-1B106EAFED6C}" name="Column7168"/>
    <tableColumn id="7178" xr3:uid="{AF9B9D38-C429-4581-B5B2-99B3500389AE}" name="Column7169"/>
    <tableColumn id="7179" xr3:uid="{69550AA5-1C78-47CB-BF9F-97A714F747DB}" name="Column7170"/>
    <tableColumn id="7180" xr3:uid="{4809D183-57CB-4E88-8272-AE0E9DE5BE66}" name="Column7171"/>
    <tableColumn id="7181" xr3:uid="{30309073-6B64-435D-8907-6FFC2F3132A5}" name="Column7172"/>
    <tableColumn id="7182" xr3:uid="{2EE47BFA-CC5A-4C20-B57A-955A0D0506DB}" name="Column7173"/>
    <tableColumn id="7183" xr3:uid="{7D78412D-DCCE-4AEA-AA92-D21769589AC7}" name="Column7174"/>
    <tableColumn id="7184" xr3:uid="{03915EBE-5027-4FBE-9739-387557365A1E}" name="Column7175"/>
    <tableColumn id="7185" xr3:uid="{7FA61C87-6EB1-4CE9-B491-DB4FDB5D6959}" name="Column7176"/>
    <tableColumn id="7186" xr3:uid="{1116CF0F-E41A-4032-9FF3-8DEFF3B23C58}" name="Column7177"/>
    <tableColumn id="7187" xr3:uid="{813A025D-CC5F-45C5-9907-F0947B21EECD}" name="Column7178"/>
    <tableColumn id="7188" xr3:uid="{6F6BA094-3D3E-469A-A865-5443DB412F76}" name="Column7179"/>
    <tableColumn id="7189" xr3:uid="{25B24038-E1F1-4759-B76B-10388959936C}" name="Column7180"/>
    <tableColumn id="7190" xr3:uid="{1340E0FC-DC96-4C89-8AD9-BE4008730455}" name="Column7181"/>
    <tableColumn id="7191" xr3:uid="{CBFE0E51-4829-410C-8B59-F2F4CDF1117F}" name="Column7182"/>
    <tableColumn id="7192" xr3:uid="{B239884C-CE53-45FE-A050-D7741A47CF12}" name="Column7183"/>
    <tableColumn id="7193" xr3:uid="{E9E62C17-15EC-4063-A3B3-3D3CEDF879D8}" name="Column7184"/>
    <tableColumn id="7194" xr3:uid="{EA8D238E-941E-43A3-90CF-D1F4499021A1}" name="Column7185"/>
    <tableColumn id="7195" xr3:uid="{11F39A1E-20A6-48E5-86F7-6F1193ACA2F9}" name="Column7186"/>
    <tableColumn id="7196" xr3:uid="{166E2B88-E9C2-4BC8-8646-4DBF4A4E1CC0}" name="Column7187"/>
    <tableColumn id="7197" xr3:uid="{44625AFF-CBDA-46F6-B48C-E66F76D64406}" name="Column7188"/>
    <tableColumn id="7198" xr3:uid="{5E73EC6F-11AB-4FF7-94A6-950ACB642AF4}" name="Column7189"/>
    <tableColumn id="7199" xr3:uid="{1D44DB3C-CE4B-4C86-910B-029123E4B53D}" name="Column7190"/>
    <tableColumn id="7200" xr3:uid="{CCD6C798-7DC2-44F1-AF30-4D4416B400D1}" name="Column7191"/>
    <tableColumn id="7201" xr3:uid="{D9DF04B9-E00A-49E1-9DFB-E0CE0D24629B}" name="Column7192"/>
    <tableColumn id="7202" xr3:uid="{E4CD345B-264A-4BE1-88A8-AD4A7560F9DA}" name="Column7193"/>
    <tableColumn id="7203" xr3:uid="{3B3B35DF-4EBC-4EC1-84C7-C6443A8CBC2F}" name="Column7194"/>
    <tableColumn id="7204" xr3:uid="{D63C441F-5516-4358-955D-BA9137E68C9E}" name="Column7195"/>
    <tableColumn id="7205" xr3:uid="{05A0EC47-8FA1-49CC-BB07-B49B2901527E}" name="Column7196"/>
    <tableColumn id="7206" xr3:uid="{9F09D817-6E57-4FDC-A6D9-0B6FDAC52473}" name="Column7197"/>
    <tableColumn id="7207" xr3:uid="{10B95623-8375-4E6A-A7FA-45AA5E1E059B}" name="Column7198"/>
    <tableColumn id="7208" xr3:uid="{F1BA8095-ABCF-4CDA-85D2-471C04C53B68}" name="Column7199"/>
    <tableColumn id="7209" xr3:uid="{07DC38D2-E067-4462-AB36-998ED6556501}" name="Column7200"/>
    <tableColumn id="7210" xr3:uid="{306EF5CC-39DE-4662-9D17-B858320FE550}" name="Column7201"/>
    <tableColumn id="7211" xr3:uid="{1B3B0000-02A8-4A0D-8622-1F82F717DC99}" name="Column7202"/>
    <tableColumn id="7212" xr3:uid="{80415439-F173-4ED9-8C4F-7E6AE6438900}" name="Column7203"/>
    <tableColumn id="7213" xr3:uid="{6A15A253-AD92-4366-91FA-9C72DB256015}" name="Column7204"/>
    <tableColumn id="7214" xr3:uid="{962114E5-E279-4D02-B644-62953C85E68B}" name="Column7205"/>
    <tableColumn id="7215" xr3:uid="{454CFF82-0C9D-4776-9789-A55A7FD185DC}" name="Column7206"/>
    <tableColumn id="7216" xr3:uid="{9882C730-7232-4F27-B2FF-62DE28D650FF}" name="Column7207"/>
    <tableColumn id="7217" xr3:uid="{323C2D57-9F96-4D98-9D2B-7E522A9F997A}" name="Column7208"/>
    <tableColumn id="7218" xr3:uid="{9EF53A79-7472-4564-8CFD-F9F6A24106ED}" name="Column7209"/>
    <tableColumn id="7219" xr3:uid="{9518FCD1-5E94-44B3-B6E5-A7DCAE13E1DF}" name="Column7210"/>
    <tableColumn id="7220" xr3:uid="{F56685E1-FCA9-49B2-8FA6-646EB6B02D28}" name="Column7211"/>
    <tableColumn id="7221" xr3:uid="{6441C2D7-E02C-4FF2-B32A-77937B8E4115}" name="Column7212"/>
    <tableColumn id="7222" xr3:uid="{114216DA-61D9-4BC0-BFD9-9CB1CF1697F2}" name="Column7213"/>
    <tableColumn id="7223" xr3:uid="{F8FE1B47-7320-4A21-A165-1C6F77A036C5}" name="Column7214"/>
    <tableColumn id="7224" xr3:uid="{066BD877-ACBE-49AE-AE6A-BAB38362F0CD}" name="Column7215"/>
    <tableColumn id="7225" xr3:uid="{CE8FE0FE-75F6-42A7-8C55-4F03F7A1EDAA}" name="Column7216"/>
    <tableColumn id="7226" xr3:uid="{79C6F05A-4288-4715-8340-38131EAD97D6}" name="Column7217"/>
    <tableColumn id="7227" xr3:uid="{EFD8DAEA-F0FF-4483-B71F-77C6796DF8BB}" name="Column7218"/>
    <tableColumn id="7228" xr3:uid="{529C39E1-5CB4-428D-9E8B-F42D554B3A58}" name="Column7219"/>
    <tableColumn id="7229" xr3:uid="{3A1229C5-DD7F-4094-A831-3BC657B54675}" name="Column7220"/>
    <tableColumn id="7230" xr3:uid="{2C070ABF-B396-4A52-B5E6-6049BFC1E1B7}" name="Column7221"/>
    <tableColumn id="7231" xr3:uid="{5D7AECE9-D319-4F24-915F-8F879BED6C99}" name="Column7222"/>
    <tableColumn id="7232" xr3:uid="{B6AF21CC-AD6D-47EF-B253-F26A46B76C96}" name="Column7223"/>
    <tableColumn id="7233" xr3:uid="{3F6CB33E-06FF-4A7D-8E76-FD83B39170F6}" name="Column7224"/>
    <tableColumn id="7234" xr3:uid="{2E0C4D4E-7BBE-4B00-A6B5-B12FFA18AB88}" name="Column7225"/>
    <tableColumn id="7235" xr3:uid="{1789F372-74CF-43EA-A932-7EF05F6470E9}" name="Column7226"/>
    <tableColumn id="7236" xr3:uid="{AFC04314-6395-4088-A577-B865E2E5932B}" name="Column7227"/>
    <tableColumn id="7237" xr3:uid="{7C9953BB-F00B-425F-8A04-3AEB1ABCFB6C}" name="Column7228"/>
    <tableColumn id="7238" xr3:uid="{67126FF7-E845-400F-9F90-1F8A99BB690D}" name="Column7229"/>
    <tableColumn id="7239" xr3:uid="{36A22E58-C0AD-4A54-9737-6EBE588E1CA5}" name="Column7230"/>
    <tableColumn id="7240" xr3:uid="{895A0C3A-809C-4EE9-90B1-3FD0C396A155}" name="Column7231"/>
    <tableColumn id="7241" xr3:uid="{C4449D48-EF79-4838-908D-30BFA5FF6DF0}" name="Column7232"/>
    <tableColumn id="7242" xr3:uid="{C78D9FE4-9114-42F3-9DC3-2518DC612FBF}" name="Column7233"/>
    <tableColumn id="7243" xr3:uid="{31CFBF2C-3216-4F95-B3A0-831F5B4D3FAC}" name="Column7234"/>
    <tableColumn id="7244" xr3:uid="{42EAF5E2-5A4E-46AF-9F07-BA790D56DBD8}" name="Column7235"/>
    <tableColumn id="7245" xr3:uid="{BAA8A202-6678-4ADE-B6FF-50BDD011CC10}" name="Column7236"/>
    <tableColumn id="7246" xr3:uid="{3BBCA957-0FA6-41F5-98F2-8B4666280EFD}" name="Column7237"/>
    <tableColumn id="7247" xr3:uid="{DFD3F108-A4F1-4A21-83DA-D61544D631CB}" name="Column7238"/>
    <tableColumn id="7248" xr3:uid="{41DD617C-096E-4F61-8226-4E3817D0D88A}" name="Column7239"/>
    <tableColumn id="7249" xr3:uid="{18FF83EE-AD87-4D93-9725-708EE4A0B996}" name="Column7240"/>
    <tableColumn id="7250" xr3:uid="{3F1FC5BF-276E-4B3D-8C89-E10BAED84A7C}" name="Column7241"/>
    <tableColumn id="7251" xr3:uid="{65E18279-69CE-42C0-A90F-BEE000F23EAE}" name="Column7242"/>
    <tableColumn id="7252" xr3:uid="{698F52D3-B102-4602-8B8E-6A2E614D2987}" name="Column7243"/>
    <tableColumn id="7253" xr3:uid="{0E3FC1EE-6A4E-4CC7-B531-5D92CB6F4958}" name="Column7244"/>
    <tableColumn id="7254" xr3:uid="{876AC7D5-C6CD-4877-992E-A9FF6BF86541}" name="Column7245"/>
    <tableColumn id="7255" xr3:uid="{CAF37962-F1CD-41B5-A442-CEF7DF56BAFA}" name="Column7246"/>
    <tableColumn id="7256" xr3:uid="{1C0DB612-316D-40FF-817F-D08D4B59472A}" name="Column7247"/>
    <tableColumn id="7257" xr3:uid="{07F9EA4B-B855-4D64-B7FA-C5BEC47506AD}" name="Column7248"/>
    <tableColumn id="7258" xr3:uid="{E8AF3979-6430-4F88-904C-FDD6136BAC1B}" name="Column7249"/>
    <tableColumn id="7259" xr3:uid="{B365BB9E-3ABE-4B1F-8ECA-3413C23700A6}" name="Column7250"/>
    <tableColumn id="7260" xr3:uid="{94021067-6C21-4CB6-BAC8-E07E4DC4F3AE}" name="Column7251"/>
    <tableColumn id="7261" xr3:uid="{EF3B640C-FFBF-4B45-9881-0A60BBA1716D}" name="Column7252"/>
    <tableColumn id="7262" xr3:uid="{0CA66737-7B41-4579-BBD6-F25930876A18}" name="Column7253"/>
    <tableColumn id="7263" xr3:uid="{5D503FF2-FEB1-447A-81AF-A3E94366843C}" name="Column7254"/>
    <tableColumn id="7264" xr3:uid="{92BF7CF9-DB2A-44DC-B263-CF0B98CD5BA4}" name="Column7255"/>
    <tableColumn id="7265" xr3:uid="{61BD3584-1B22-441A-B9A3-4458F48577F8}" name="Column7256"/>
    <tableColumn id="7266" xr3:uid="{BC16FD3B-4C53-4F30-BDEC-947DEFBEAE05}" name="Column7257"/>
    <tableColumn id="7267" xr3:uid="{75FA05E2-F1B5-461C-AB9E-5816C43E56FA}" name="Column7258"/>
    <tableColumn id="7268" xr3:uid="{95AD83AD-A7AA-448A-88AE-4E121D32A0EC}" name="Column7259"/>
    <tableColumn id="7269" xr3:uid="{EB284EA5-71AB-494C-AF73-6CFE81A53635}" name="Column7260"/>
    <tableColumn id="7270" xr3:uid="{5ABA70B6-D28F-4EF5-8D69-CBBE93A0D596}" name="Column7261"/>
    <tableColumn id="7271" xr3:uid="{BE1F34BE-ED6D-47BB-A4E9-1296AF8C8C68}" name="Column7262"/>
    <tableColumn id="7272" xr3:uid="{E59DB517-A10B-4D7C-A1BD-6F98B985BD62}" name="Column7263"/>
    <tableColumn id="7273" xr3:uid="{62B384CD-13B3-4BDC-B7AE-0371C27B22A1}" name="Column7264"/>
    <tableColumn id="7274" xr3:uid="{D6BC7EA5-D7C9-4623-8FBE-285970757407}" name="Column7265"/>
    <tableColumn id="7275" xr3:uid="{52A65741-29E3-46AF-8663-5A9D94CA1899}" name="Column7266"/>
    <tableColumn id="7276" xr3:uid="{E36650FA-A4CE-44D6-AE7A-CBB8AEB853BD}" name="Column7267"/>
    <tableColumn id="7277" xr3:uid="{56824AA7-1B5C-47E5-AD66-883C9677ACFF}" name="Column7268"/>
    <tableColumn id="7278" xr3:uid="{A5B4869B-3036-4118-BDC1-B6054038872D}" name="Column7269"/>
    <tableColumn id="7279" xr3:uid="{68650F1A-6807-490F-8324-4793FEB88360}" name="Column7270"/>
    <tableColumn id="7280" xr3:uid="{E80459C8-9930-403C-9EC0-9A96502B0C83}" name="Column7271"/>
    <tableColumn id="7281" xr3:uid="{8185DA6E-625A-4588-B2DE-38C80A79854C}" name="Column7272"/>
    <tableColumn id="7282" xr3:uid="{D3E22E2D-E974-4217-BA39-A87C3306D3EB}" name="Column7273"/>
    <tableColumn id="7283" xr3:uid="{4958F026-76D5-4B1C-9884-42D9991D85DC}" name="Column7274"/>
    <tableColumn id="7284" xr3:uid="{14F45BEF-0FE6-4ADA-AE59-3A6D897CFB26}" name="Column7275"/>
    <tableColumn id="7285" xr3:uid="{9945BDDB-4473-4A1A-B0F3-5A523E06B9EF}" name="Column7276"/>
    <tableColumn id="7286" xr3:uid="{97C9ED62-DA7C-4C9B-A8A7-9276D6D774D3}" name="Column7277"/>
    <tableColumn id="7287" xr3:uid="{CD070283-45F9-4161-A232-9ECED86EF7B2}" name="Column7278"/>
    <tableColumn id="7288" xr3:uid="{51BF2B40-37E0-429F-841A-EA5456A153BD}" name="Column7279"/>
    <tableColumn id="7289" xr3:uid="{0A7BC9BA-6CB5-4CE4-9683-F4D56FA09C0A}" name="Column7280"/>
    <tableColumn id="7290" xr3:uid="{E013F92F-B64F-41EB-992F-646DE406E666}" name="Column7281"/>
    <tableColumn id="7291" xr3:uid="{F1945B43-F72D-4F2E-B54E-CBAB5001CA4F}" name="Column7282"/>
    <tableColumn id="7292" xr3:uid="{FE7C5395-E83D-4075-BBD4-C921F154A302}" name="Column7283"/>
    <tableColumn id="7293" xr3:uid="{9F777027-3CB6-4787-8A06-9711B93AB261}" name="Column7284"/>
    <tableColumn id="7294" xr3:uid="{13F0D1B5-CAD6-40D4-A869-BEB3304DB20F}" name="Column7285"/>
    <tableColumn id="7295" xr3:uid="{045EE918-B398-4E74-8790-F2043261051C}" name="Column7286"/>
    <tableColumn id="7296" xr3:uid="{6E8B9875-0A13-4FDA-9A88-C988EB6BD83B}" name="Column7287"/>
    <tableColumn id="7297" xr3:uid="{627088AB-A43D-4A86-B862-A281842C7F84}" name="Column7288"/>
    <tableColumn id="7298" xr3:uid="{C62DB501-4EB7-42A7-A743-0970B690430B}" name="Column7289"/>
    <tableColumn id="7299" xr3:uid="{7CDE27D9-433D-4361-B2ED-8018A8A05B32}" name="Column7290"/>
    <tableColumn id="7300" xr3:uid="{417EDE8A-ADCA-4FBB-858C-999909330191}" name="Column7291"/>
    <tableColumn id="7301" xr3:uid="{9C7D1131-F478-4AA8-A8B1-7AAFE5DB2E59}" name="Column7292"/>
    <tableColumn id="7302" xr3:uid="{615A2720-2356-4981-9FFF-26B8D676220F}" name="Column7293"/>
    <tableColumn id="7303" xr3:uid="{79DA99EA-E5AE-4EA3-AAD9-CF207EDC797D}" name="Column7294"/>
    <tableColumn id="7304" xr3:uid="{22E6A06D-F122-43BB-97BD-3BC5A8F71D95}" name="Column7295"/>
    <tableColumn id="7305" xr3:uid="{7CB020C8-D52D-4433-B642-186992782B41}" name="Column7296"/>
    <tableColumn id="7306" xr3:uid="{FE611BF6-7B3D-41CB-9234-D411CB4A9C59}" name="Column7297"/>
    <tableColumn id="7307" xr3:uid="{D4545B27-60D5-4F43-8FF5-D6AC4AA79B76}" name="Column7298"/>
    <tableColumn id="7308" xr3:uid="{CE518158-8FBB-411B-B624-603980B59920}" name="Column7299"/>
    <tableColumn id="7309" xr3:uid="{05BD7434-724B-43F1-9299-E2B49AC0DCC8}" name="Column7300"/>
    <tableColumn id="7310" xr3:uid="{C31FCFFF-A78E-464B-8706-0659FCFD7796}" name="Column7301"/>
    <tableColumn id="7311" xr3:uid="{27880BB5-A465-44AA-AA99-D53DA8E55C92}" name="Column7302"/>
    <tableColumn id="7312" xr3:uid="{1A53F89D-93C6-4B45-AE7E-87EA99213C1E}" name="Column7303"/>
    <tableColumn id="7313" xr3:uid="{4B1B9BB2-8A44-4B9D-9D74-329062326EE6}" name="Column7304"/>
    <tableColumn id="7314" xr3:uid="{3E588058-E2B1-4915-89D1-78287D541CE0}" name="Column7305"/>
    <tableColumn id="7315" xr3:uid="{279AD855-67A5-4C2E-A4B6-04DFC2E77C91}" name="Column7306"/>
    <tableColumn id="7316" xr3:uid="{53D75A13-511C-4549-84D8-113BB7560276}" name="Column7307"/>
    <tableColumn id="7317" xr3:uid="{94C641B6-A8DD-4F3D-825D-02935BA86B44}" name="Column7308"/>
    <tableColumn id="7318" xr3:uid="{A2A4EAFC-7F08-48E0-B858-3D99BD753F3B}" name="Column7309"/>
    <tableColumn id="7319" xr3:uid="{7518CDAE-7C5B-42FF-A825-3B5FEC444D9B}" name="Column7310"/>
    <tableColumn id="7320" xr3:uid="{901E3DA4-C51E-4176-B614-54A675F3B065}" name="Column7311"/>
    <tableColumn id="7321" xr3:uid="{C4AB24AB-9FC8-4B6E-82CF-A3E658F27C24}" name="Column7312"/>
    <tableColumn id="7322" xr3:uid="{48E3F4D9-F8CD-470E-A4A9-9564DCEF9484}" name="Column7313"/>
    <tableColumn id="7323" xr3:uid="{4967E15A-3BBB-4773-A879-6130D2139C2E}" name="Column7314"/>
    <tableColumn id="7324" xr3:uid="{7A4E8EA2-2C43-4CE3-9E1B-A27408B9C3F5}" name="Column7315"/>
    <tableColumn id="7325" xr3:uid="{1F8C5648-4190-4A8B-9057-C198940BE0F9}" name="Column7316"/>
    <tableColumn id="7326" xr3:uid="{C198C7DA-3B80-4584-A12B-0CF10B8DA2C6}" name="Column7317"/>
    <tableColumn id="7327" xr3:uid="{60D69B70-A99E-4930-BBAE-A33687896AE9}" name="Column7318"/>
    <tableColumn id="7328" xr3:uid="{B596CA8C-4C53-4119-BBA4-71293261BE1B}" name="Column7319"/>
    <tableColumn id="7329" xr3:uid="{F07609C2-DFF2-47D0-B960-5F6609C66DE3}" name="Column7320"/>
    <tableColumn id="7330" xr3:uid="{55748959-9743-49A8-A81A-000D41B7ABBE}" name="Column7321"/>
    <tableColumn id="7331" xr3:uid="{C6713E1C-173B-45C3-9CFB-09394A2EAE62}" name="Column7322"/>
    <tableColumn id="7332" xr3:uid="{E9244397-F328-4D7D-93FD-BCE8C1083B01}" name="Column7323"/>
    <tableColumn id="7333" xr3:uid="{D9FC7973-AB70-4B61-B14D-D22240AF7686}" name="Column7324"/>
    <tableColumn id="7334" xr3:uid="{1720431E-903D-43CA-957E-8254CD99EB31}" name="Column7325"/>
    <tableColumn id="7335" xr3:uid="{35CD4D3E-3327-4A02-B9C3-F449AD09D707}" name="Column7326"/>
    <tableColumn id="7336" xr3:uid="{A4044A60-0CC9-4436-B177-F0E0AF9B0A51}" name="Column7327"/>
    <tableColumn id="7337" xr3:uid="{2CF0E4E8-4083-48B5-BC81-70DB22C8AA94}" name="Column7328"/>
    <tableColumn id="7338" xr3:uid="{36DBA554-7D54-4604-A854-231B66C5A9C3}" name="Column7329"/>
    <tableColumn id="7339" xr3:uid="{F9D70E5D-BFB4-4731-A341-A742369B99C5}" name="Column7330"/>
    <tableColumn id="7340" xr3:uid="{CB5B7281-F0A3-4042-84C2-512C7994B952}" name="Column7331"/>
    <tableColumn id="7341" xr3:uid="{EA1D3544-633B-4D30-A7F2-4FCB2AEE0F3F}" name="Column7332"/>
    <tableColumn id="7342" xr3:uid="{ACC50CB6-CB54-4720-B078-CECBEC512F1A}" name="Column7333"/>
    <tableColumn id="7343" xr3:uid="{49CEC08D-34F7-4A56-84CF-27AD805C2852}" name="Column7334"/>
    <tableColumn id="7344" xr3:uid="{520AFFE0-DBA7-4F3B-81E3-6685329BCF13}" name="Column7335"/>
    <tableColumn id="7345" xr3:uid="{1A095FFB-AD3C-4722-8B6F-97F4A63BDDBA}" name="Column7336"/>
    <tableColumn id="7346" xr3:uid="{21314675-B949-4271-827D-44282A2C917A}" name="Column7337"/>
    <tableColumn id="7347" xr3:uid="{4C5752B2-2C34-4723-9CD3-452D0E014C3E}" name="Column7338"/>
    <tableColumn id="7348" xr3:uid="{A947A15E-0E45-4D4E-A900-4830629CD228}" name="Column7339"/>
    <tableColumn id="7349" xr3:uid="{8CE7B93C-59B9-43B4-A358-8D0D6C944A27}" name="Column7340"/>
    <tableColumn id="7350" xr3:uid="{56322CBC-5467-4BD3-A9B0-C025D699CED4}" name="Column7341"/>
    <tableColumn id="7351" xr3:uid="{A07B3E02-DE74-4F5B-B54A-BBEE0A2A6AF0}" name="Column7342"/>
    <tableColumn id="7352" xr3:uid="{C93081A6-D9F6-46CE-8F33-88100501A90C}" name="Column7343"/>
    <tableColumn id="7353" xr3:uid="{F0E31B0A-41FB-4628-9372-7FC08B2D1E51}" name="Column7344"/>
    <tableColumn id="7354" xr3:uid="{FAA2E55E-B828-4273-AD7C-AF348E58CFAE}" name="Column7345"/>
    <tableColumn id="7355" xr3:uid="{8A29F8D5-9D6D-43FD-BEEC-86E756E68BBF}" name="Column7346"/>
    <tableColumn id="7356" xr3:uid="{BB178EC1-F9FE-4728-BA01-E260FF135021}" name="Column7347"/>
    <tableColumn id="7357" xr3:uid="{7B717E76-F8BF-4CC2-8373-69AEB2E765DC}" name="Column7348"/>
    <tableColumn id="7358" xr3:uid="{4659A87F-E137-4B4A-BD30-ECC3B9D43923}" name="Column7349"/>
    <tableColumn id="7359" xr3:uid="{85D50D34-6B3E-4E91-B0FA-0FC4CC9D6270}" name="Column7350"/>
    <tableColumn id="7360" xr3:uid="{FFDD58B5-91CA-4AB7-BDBD-F35AAD929A9C}" name="Column7351"/>
    <tableColumn id="7361" xr3:uid="{78C0D4BE-F474-4DFD-8E61-6DEA5A1E9FB7}" name="Column7352"/>
    <tableColumn id="7362" xr3:uid="{9E611622-5ABD-4D24-AADD-E285D9241E21}" name="Column7353"/>
    <tableColumn id="7363" xr3:uid="{DE666B1A-6241-4C06-815E-4F2D2839A1E9}" name="Column7354"/>
    <tableColumn id="7364" xr3:uid="{A181DE42-CEB7-41CB-8073-F6E88251A9A8}" name="Column7355"/>
    <tableColumn id="7365" xr3:uid="{5546481A-5021-47B4-88E6-2FC3F3439FCC}" name="Column7356"/>
    <tableColumn id="7366" xr3:uid="{C24456C7-5306-4FDD-942F-2595F9DCE0BA}" name="Column7357"/>
    <tableColumn id="7367" xr3:uid="{ECE2405A-82CA-4D2A-A301-5BEE8AEA9FBC}" name="Column7358"/>
    <tableColumn id="7368" xr3:uid="{86F5C562-05CE-45C7-BE78-BAF67C673AEB}" name="Column7359"/>
    <tableColumn id="7369" xr3:uid="{88789801-7351-4DC3-9901-359C4F521BD5}" name="Column7360"/>
    <tableColumn id="7370" xr3:uid="{F77FA9DD-72E9-4288-A982-1B5975A048CB}" name="Column7361"/>
    <tableColumn id="7371" xr3:uid="{DFC51BC5-583A-46F5-B3A4-2C96DA3BF1AD}" name="Column7362"/>
    <tableColumn id="7372" xr3:uid="{6F45C169-1AA8-4261-A18B-AAFE11606934}" name="Column7363"/>
    <tableColumn id="7373" xr3:uid="{20C31F99-41F5-4429-B6EF-6CCE76DC54E4}" name="Column7364"/>
    <tableColumn id="7374" xr3:uid="{882B8DA9-7345-4CED-900E-69B13EF877C1}" name="Column7365"/>
    <tableColumn id="7375" xr3:uid="{DFC4BE33-E359-4BD0-B30E-51D7A4605263}" name="Column7366"/>
    <tableColumn id="7376" xr3:uid="{80933D35-8506-4AE7-90E9-9AD1D8C5B160}" name="Column7367"/>
    <tableColumn id="7377" xr3:uid="{5DA90A24-3D68-4DF7-A503-0C4BECCFC54B}" name="Column7368"/>
    <tableColumn id="7378" xr3:uid="{28C33EFB-2F8F-4776-B5E5-9DA222976FBB}" name="Column7369"/>
    <tableColumn id="7379" xr3:uid="{099BE170-3161-40BC-9655-B025918A816B}" name="Column7370"/>
    <tableColumn id="7380" xr3:uid="{5E7B340A-A22A-4B50-A119-D12343539F53}" name="Column7371"/>
    <tableColumn id="7381" xr3:uid="{1A5F4470-8F54-4E76-8476-E9C239E14FB8}" name="Column7372"/>
    <tableColumn id="7382" xr3:uid="{229B89AD-9E3A-4D0B-AE58-3BB6975CD979}" name="Column7373"/>
    <tableColumn id="7383" xr3:uid="{AFCC81C1-6432-4369-92E9-3DD58BA50677}" name="Column7374"/>
    <tableColumn id="7384" xr3:uid="{15ABF745-B349-4984-88A6-97AE806E6F8B}" name="Column7375"/>
    <tableColumn id="7385" xr3:uid="{09A8F73A-E23E-4D4A-A17F-A9F9B384B5B0}" name="Column7376"/>
    <tableColumn id="7386" xr3:uid="{10B5B41A-65F6-4A54-B2C5-00BAEED83C27}" name="Column7377"/>
    <tableColumn id="7387" xr3:uid="{7C2CCB5A-DAFC-46A4-B06B-5EE05D7213BA}" name="Column7378"/>
    <tableColumn id="7388" xr3:uid="{71CFEC53-5AE7-4FAB-9AE7-41632D9E9C43}" name="Column7379"/>
    <tableColumn id="7389" xr3:uid="{9A09F2AB-99D9-4269-BB7D-9951A140E770}" name="Column7380"/>
    <tableColumn id="7390" xr3:uid="{AF4C40EA-E87A-4C56-A8C2-8724B42E4193}" name="Column7381"/>
    <tableColumn id="7391" xr3:uid="{B559E69F-5479-456D-A292-C74A17810935}" name="Column7382"/>
    <tableColumn id="7392" xr3:uid="{CF7646C4-936B-4085-99E5-3DF3EE0E7375}" name="Column7383"/>
    <tableColumn id="7393" xr3:uid="{F5397E6E-D4AC-4017-A48B-0386C0E2A41A}" name="Column7384"/>
    <tableColumn id="7394" xr3:uid="{080C0046-D710-407C-9636-D805B8ABA538}" name="Column7385"/>
    <tableColumn id="7395" xr3:uid="{715A9E2A-CFD7-4087-BA5C-9E8EAAFDA38C}" name="Column7386"/>
    <tableColumn id="7396" xr3:uid="{16A8DC1F-5305-4899-9436-E46278EEB0CA}" name="Column7387"/>
    <tableColumn id="7397" xr3:uid="{2F4F5F91-E7D3-418F-B9A8-333BC1163C9E}" name="Column7388"/>
    <tableColumn id="7398" xr3:uid="{5CA209B3-6F24-41A9-8385-CF8E195C2E67}" name="Column7389"/>
    <tableColumn id="7399" xr3:uid="{2D4A5F78-5166-4F3A-A61F-C9BEE3FD1D72}" name="Column7390"/>
    <tableColumn id="7400" xr3:uid="{6FA5D889-4D42-4FA4-ABC0-419C7A909272}" name="Column7391"/>
    <tableColumn id="7401" xr3:uid="{2EAAF699-E693-432C-BE7C-7150838D6F13}" name="Column7392"/>
    <tableColumn id="7402" xr3:uid="{A7969466-D369-4863-B25B-7A91ECE76C97}" name="Column7393"/>
    <tableColumn id="7403" xr3:uid="{05E7269B-0A11-4B61-B84A-D1155D92F4C6}" name="Column7394"/>
    <tableColumn id="7404" xr3:uid="{771E1E3F-70CE-428D-A148-70B71B1D6C12}" name="Column7395"/>
    <tableColumn id="7405" xr3:uid="{90AE52B3-6AFF-4544-ADB2-A392F998BB8F}" name="Column7396"/>
    <tableColumn id="7406" xr3:uid="{5286B961-5CB9-456B-AEFE-8E7155494388}" name="Column7397"/>
    <tableColumn id="7407" xr3:uid="{ED687836-BCF1-44F3-943B-E674A0640D29}" name="Column7398"/>
    <tableColumn id="7408" xr3:uid="{C1896830-9EC2-4607-88FE-110558C29E8E}" name="Column7399"/>
    <tableColumn id="7409" xr3:uid="{82B57F05-7002-48E5-9D79-FC642A3F0615}" name="Column7400"/>
    <tableColumn id="7410" xr3:uid="{8A9795A1-BFD8-478F-8A8D-50435164C523}" name="Column7401"/>
    <tableColumn id="7411" xr3:uid="{6DC6E6E7-774B-4FCA-A8FC-97780FF509AA}" name="Column7402"/>
    <tableColumn id="7412" xr3:uid="{7C614C21-CDA1-4FF3-AD40-369591092CF0}" name="Column7403"/>
    <tableColumn id="7413" xr3:uid="{A2C1A134-874E-4AFB-B72E-E88EBF7E0C6F}" name="Column7404"/>
    <tableColumn id="7414" xr3:uid="{8C9213B4-9158-4A0D-907E-EC0E0BA4A6BA}" name="Column7405"/>
    <tableColumn id="7415" xr3:uid="{9A009BA7-E86A-4491-982D-D59A4D7FF19F}" name="Column7406"/>
    <tableColumn id="7416" xr3:uid="{3983B0E5-3839-4E9D-BA70-2112D2B497BA}" name="Column7407"/>
    <tableColumn id="7417" xr3:uid="{A9A1463D-3EC8-4521-85D8-DC051E3AEBF4}" name="Column7408"/>
    <tableColumn id="7418" xr3:uid="{D36A1F8C-94CB-46BE-8661-671ED00E1971}" name="Column7409"/>
    <tableColumn id="7419" xr3:uid="{3780D9BA-8875-4D5B-B35C-49C746C544C0}" name="Column7410"/>
    <tableColumn id="7420" xr3:uid="{C6B4AD64-F590-49F2-B323-32E3E7923B06}" name="Column7411"/>
    <tableColumn id="7421" xr3:uid="{13387C47-FE32-461D-BDC3-388FEDA73377}" name="Column7412"/>
    <tableColumn id="7422" xr3:uid="{92A4CE29-EF7D-48C3-B382-EEAF255D654C}" name="Column7413"/>
    <tableColumn id="7423" xr3:uid="{292E04B7-BCD1-42F4-93E9-F3D39CAC9B49}" name="Column7414"/>
    <tableColumn id="7424" xr3:uid="{590C95ED-DAF6-442E-8E42-3E70BD007C52}" name="Column7415"/>
    <tableColumn id="7425" xr3:uid="{30C1D8D9-0948-47C3-AA8B-72C44F817CD7}" name="Column7416"/>
    <tableColumn id="7426" xr3:uid="{9376842F-6D43-4654-A3D9-C2E86DAF13A7}" name="Column7417"/>
    <tableColumn id="7427" xr3:uid="{E6281A55-7614-4641-92BE-D23A15341197}" name="Column7418"/>
    <tableColumn id="7428" xr3:uid="{62886A00-7506-482E-AE9B-33C97D6613B4}" name="Column7419"/>
    <tableColumn id="7429" xr3:uid="{195E5171-3375-4EF6-9823-F5AF76A8A757}" name="Column7420"/>
    <tableColumn id="7430" xr3:uid="{4F48794E-4F22-4ABE-9C75-EDF3F79E8CF3}" name="Column7421"/>
    <tableColumn id="7431" xr3:uid="{04855EB3-8F54-453F-AFC0-CBDF2BE60D41}" name="Column7422"/>
    <tableColumn id="7432" xr3:uid="{B71A50FA-0850-47DB-85D2-F5CAA72B6362}" name="Column7423"/>
    <tableColumn id="7433" xr3:uid="{D84D169E-15FB-4457-B6E5-73E8D3F5EC0B}" name="Column7424"/>
    <tableColumn id="7434" xr3:uid="{B32C0CCE-5E3C-40E5-B494-D680CE370561}" name="Column7425"/>
    <tableColumn id="7435" xr3:uid="{33040F97-16D5-4DA4-B60B-A4E39F15C4B5}" name="Column7426"/>
    <tableColumn id="7436" xr3:uid="{41AE7B3D-78F4-4870-9C92-47E8CCC05574}" name="Column7427"/>
    <tableColumn id="7437" xr3:uid="{D415B461-840A-439A-931A-ABA2A1FD1FE5}" name="Column7428"/>
    <tableColumn id="7438" xr3:uid="{71005EEC-3D6C-4101-A490-63FA62B0348A}" name="Column7429"/>
    <tableColumn id="7439" xr3:uid="{8A658F33-7E2E-4EBE-B955-A047E735FAE4}" name="Column7430"/>
    <tableColumn id="7440" xr3:uid="{BF304C2D-E437-4EB6-A8D7-B790FC54476A}" name="Column7431"/>
    <tableColumn id="7441" xr3:uid="{D6A08DBE-74B2-4FA8-A2CF-B663D30D93DE}" name="Column7432"/>
    <tableColumn id="7442" xr3:uid="{AF69B499-96F2-4D45-A1DC-1B625037DFB8}" name="Column7433"/>
    <tableColumn id="7443" xr3:uid="{405331E6-1271-4851-BAD9-F5BE7A42D868}" name="Column7434"/>
    <tableColumn id="7444" xr3:uid="{BF8EB13C-9F6C-4BF2-AB4B-A603FAFAD75B}" name="Column7435"/>
    <tableColumn id="7445" xr3:uid="{7094C38F-F16A-44A0-8FF2-94F17766E4B7}" name="Column7436"/>
    <tableColumn id="7446" xr3:uid="{2B0EADC0-AD87-41FF-9F18-690F56A0462D}" name="Column7437"/>
    <tableColumn id="7447" xr3:uid="{3C227DD5-AB9E-4F59-B9E7-F89879A6BF9A}" name="Column7438"/>
    <tableColumn id="7448" xr3:uid="{AB26961E-EFB1-4C7F-8A57-32B7906C22B0}" name="Column7439"/>
    <tableColumn id="7449" xr3:uid="{626210C6-E046-44D6-A739-5579EC42F86B}" name="Column7440"/>
    <tableColumn id="7450" xr3:uid="{47D4CD8C-A9F4-45F7-905B-9B215AB1B1BF}" name="Column7441"/>
    <tableColumn id="7451" xr3:uid="{6E6751EB-B907-4F2C-8C06-56A949D6A985}" name="Column7442"/>
    <tableColumn id="7452" xr3:uid="{F3BF17F3-7EEB-4C90-80AF-3F3FA9E058F8}" name="Column7443"/>
    <tableColumn id="7453" xr3:uid="{1F95F3B1-5FFD-4D40-824F-CE4FBBF79C74}" name="Column7444"/>
    <tableColumn id="7454" xr3:uid="{A7513796-3D86-4E69-BDB2-BBD69280D091}" name="Column7445"/>
    <tableColumn id="7455" xr3:uid="{03859209-588D-479F-B968-8B51F1E38C34}" name="Column7446"/>
    <tableColumn id="7456" xr3:uid="{0CFD7415-0389-4932-A999-C12D20F642D6}" name="Column7447"/>
    <tableColumn id="7457" xr3:uid="{A8AA0EB7-871A-4A82-9A69-2AEFEB98B1B6}" name="Column7448"/>
    <tableColumn id="7458" xr3:uid="{9034944F-3555-45D0-9733-4E53A04CAF51}" name="Column7449"/>
    <tableColumn id="7459" xr3:uid="{9D03364B-5ED4-46B0-9ADF-DD5C8ADE58DE}" name="Column7450"/>
    <tableColumn id="7460" xr3:uid="{7037D653-EAEF-4D2E-BBCF-928733B999EA}" name="Column7451"/>
    <tableColumn id="7461" xr3:uid="{782DB041-7D09-4AE1-AED1-673FB8276297}" name="Column7452"/>
    <tableColumn id="7462" xr3:uid="{AD9ED281-ACE7-4306-9424-568D6D74EFFE}" name="Column7453"/>
    <tableColumn id="7463" xr3:uid="{F6426650-E3F7-42ED-8D7E-153D56AF4D15}" name="Column7454"/>
    <tableColumn id="7464" xr3:uid="{FEAA717E-BCA3-4A7E-9518-4E4072F5FCF3}" name="Column7455"/>
    <tableColumn id="7465" xr3:uid="{A18792AA-E3BF-422E-AD52-E970C95F9457}" name="Column7456"/>
    <tableColumn id="7466" xr3:uid="{8422CD48-32FF-4C96-B7A1-4A8A7153CAF0}" name="Column7457"/>
    <tableColumn id="7467" xr3:uid="{2A758266-AAE8-4268-9805-B761C2506417}" name="Column7458"/>
    <tableColumn id="7468" xr3:uid="{CF93EB25-7D9E-4A2F-B4F6-28D89CBA1B93}" name="Column7459"/>
    <tableColumn id="7469" xr3:uid="{D94EB9D4-3856-4D8C-86B0-55F0BD369E97}" name="Column7460"/>
    <tableColumn id="7470" xr3:uid="{5F18350F-A23F-400A-BD36-9F6D55972D5F}" name="Column7461"/>
    <tableColumn id="7471" xr3:uid="{500EC55A-A119-4593-BD37-23140F3E38A0}" name="Column7462"/>
    <tableColumn id="7472" xr3:uid="{7FE06E9B-7587-49CF-8DD9-F41DA9B52312}" name="Column7463"/>
    <tableColumn id="7473" xr3:uid="{82A35A72-4263-4A44-A4A0-CE6A36DE82A8}" name="Column7464"/>
    <tableColumn id="7474" xr3:uid="{5B7D2ABD-C289-42D1-8BC4-0E953ED28B5D}" name="Column7465"/>
    <tableColumn id="7475" xr3:uid="{3283ED53-9BB1-4E19-97F8-833DB823BD40}" name="Column7466"/>
    <tableColumn id="7476" xr3:uid="{7C12926A-84AF-43AA-9F4F-82C730983776}" name="Column7467"/>
    <tableColumn id="7477" xr3:uid="{B860BB8C-B8BC-4673-B48A-0974C107AC7D}" name="Column7468"/>
    <tableColumn id="7478" xr3:uid="{D3451C91-FEE6-494C-AA81-F049198A87DF}" name="Column7469"/>
    <tableColumn id="7479" xr3:uid="{384267B6-1D03-4B14-9028-4FD2139E2D17}" name="Column7470"/>
    <tableColumn id="7480" xr3:uid="{BE6DB186-2651-42E1-B5EB-6A601C468F9D}" name="Column7471"/>
    <tableColumn id="7481" xr3:uid="{6D5ACE0B-69D7-412F-B099-315B9959C942}" name="Column7472"/>
    <tableColumn id="7482" xr3:uid="{9903C36F-9793-4501-96B3-0F8B1DF8FC51}" name="Column7473"/>
    <tableColumn id="7483" xr3:uid="{1D7A44FD-F0CC-40CB-B34E-BC9E9C731344}" name="Column7474"/>
    <tableColumn id="7484" xr3:uid="{1698D158-B767-4E55-824B-BB5310891202}" name="Column7475"/>
    <tableColumn id="7485" xr3:uid="{8E64E389-41D3-4989-BCBA-244AB1DFF9CD}" name="Column7476"/>
    <tableColumn id="7486" xr3:uid="{06422C91-5E7E-49DC-8F8F-9E322F5549DE}" name="Column7477"/>
    <tableColumn id="7487" xr3:uid="{17CE274E-14E7-4AAF-BF49-5B539AD69688}" name="Column7478"/>
    <tableColumn id="7488" xr3:uid="{53631477-350C-4693-A543-C7971F5E403E}" name="Column7479"/>
    <tableColumn id="7489" xr3:uid="{B709CD10-D3C9-4EDA-BDF0-6728931BE283}" name="Column7480"/>
    <tableColumn id="7490" xr3:uid="{D3565569-4393-4939-95B0-26ABE845B09B}" name="Column7481"/>
    <tableColumn id="7491" xr3:uid="{4284A292-6B2F-4C4F-9B3E-599FBB3765C1}" name="Column7482"/>
    <tableColumn id="7492" xr3:uid="{053650C8-AB10-4D18-B84E-CA350145438F}" name="Column7483"/>
    <tableColumn id="7493" xr3:uid="{CC542F41-4199-41CE-8DF5-A27C43E2520E}" name="Column7484"/>
    <tableColumn id="7494" xr3:uid="{23A34339-A9D8-46B3-960B-C9BFC2FAB53D}" name="Column7485"/>
    <tableColumn id="7495" xr3:uid="{E5D562DF-B006-4396-8605-420B2A283218}" name="Column7486"/>
    <tableColumn id="7496" xr3:uid="{66CBFD97-8333-4D49-9709-703744E80820}" name="Column7487"/>
    <tableColumn id="7497" xr3:uid="{7471604F-CE30-467B-A1E3-7FFDE33620FC}" name="Column7488"/>
    <tableColumn id="7498" xr3:uid="{3337851B-109A-43A4-A2CA-3C3D277FE664}" name="Column7489"/>
    <tableColumn id="7499" xr3:uid="{2FA9C05D-9F6B-4FE0-A96E-7A44ABD15472}" name="Column7490"/>
    <tableColumn id="7500" xr3:uid="{B92EF6A7-107A-4441-AEC5-9655C7BCEB97}" name="Column7491"/>
    <tableColumn id="7501" xr3:uid="{1DE9AB4A-CD60-484E-8FCA-8410DDBCEBEB}" name="Column7492"/>
    <tableColumn id="7502" xr3:uid="{24BDE172-8798-4080-A4AD-3F9F1D4C5D4C}" name="Column7493"/>
    <tableColumn id="7503" xr3:uid="{10C063C7-6634-49C0-9138-0E6247B51A8C}" name="Column7494"/>
    <tableColumn id="7504" xr3:uid="{F9F07BFF-ECE6-417B-ABF6-B32522E1E062}" name="Column7495"/>
    <tableColumn id="7505" xr3:uid="{9D569E32-25A8-4655-A9C2-C56267F99F4B}" name="Column7496"/>
    <tableColumn id="7506" xr3:uid="{A0DB01E1-A4DD-427D-BFA9-9AD035E28C1B}" name="Column7497"/>
    <tableColumn id="7507" xr3:uid="{6A0EDE26-A697-463D-BD55-B1972D04D622}" name="Column7498"/>
    <tableColumn id="7508" xr3:uid="{3331FB17-90DE-4737-8CAB-98CA276626F9}" name="Column7499"/>
    <tableColumn id="7509" xr3:uid="{398C5ECC-8FE9-4028-B95F-0095AB9D01DB}" name="Column7500"/>
    <tableColumn id="7510" xr3:uid="{2C2D49E3-B274-4E08-8A24-779770DDA14C}" name="Column7501"/>
    <tableColumn id="7511" xr3:uid="{96EA9ED0-B635-47DF-B0EA-E66E55120B4A}" name="Column7502"/>
    <tableColumn id="7512" xr3:uid="{E8EDBEAC-6659-4A58-BBDF-167C3CFC1B5E}" name="Column7503"/>
    <tableColumn id="7513" xr3:uid="{CB0A59FE-9449-473F-B0D6-5886B46CE125}" name="Column7504"/>
    <tableColumn id="7514" xr3:uid="{BEC2935C-9250-4632-94D5-B9D1F201D0C4}" name="Column7505"/>
    <tableColumn id="7515" xr3:uid="{81DC3841-91C1-4CD0-B1F0-A284B7E5757E}" name="Column7506"/>
    <tableColumn id="7516" xr3:uid="{BDDAE356-D6C6-4085-AE9A-B42EE1BCCDE9}" name="Column7507"/>
    <tableColumn id="7517" xr3:uid="{A03A3BFA-329B-4215-B864-D6E7D18D05CF}" name="Column7508"/>
    <tableColumn id="7518" xr3:uid="{0F2CA230-580D-49FF-98BE-45A6CDDC32CE}" name="Column7509"/>
    <tableColumn id="7519" xr3:uid="{60ED6889-C654-4EC0-89FC-6E2A7CB9BB3C}" name="Column7510"/>
    <tableColumn id="7520" xr3:uid="{6FF52377-8959-4C19-BDE9-5799BAB65498}" name="Column7511"/>
    <tableColumn id="7521" xr3:uid="{B2AA68D1-BB9D-4EFE-8A1B-6667516AB5D2}" name="Column7512"/>
    <tableColumn id="7522" xr3:uid="{FE0E5B09-D198-46C5-ADE8-6E12248257AC}" name="Column7513"/>
    <tableColumn id="7523" xr3:uid="{23185B11-936A-46BD-9476-BF87C760B48F}" name="Column7514"/>
    <tableColumn id="7524" xr3:uid="{BF57823A-F8B4-4F4E-941A-1E913A4BE891}" name="Column7515"/>
    <tableColumn id="7525" xr3:uid="{94D752BF-3822-4C77-83AB-392712607467}" name="Column7516"/>
    <tableColumn id="7526" xr3:uid="{7588BB54-524A-4A65-9236-DBA95A30059B}" name="Column7517"/>
    <tableColumn id="7527" xr3:uid="{E8239241-50D1-4C21-A90B-A1D355A91EF0}" name="Column7518"/>
    <tableColumn id="7528" xr3:uid="{20B9EF40-DB59-42CB-A521-C0402218A282}" name="Column7519"/>
    <tableColumn id="7529" xr3:uid="{58A74B9E-A832-46C0-964A-16CA6070F784}" name="Column7520"/>
    <tableColumn id="7530" xr3:uid="{A124CBAA-8509-4690-AFE5-ACE50233B77F}" name="Column7521"/>
    <tableColumn id="7531" xr3:uid="{A59004A6-7B43-4AD6-B792-764DA47BB745}" name="Column7522"/>
    <tableColumn id="7532" xr3:uid="{F1E8A032-793C-4160-A7A9-5EDD31BDBC9E}" name="Column7523"/>
    <tableColumn id="7533" xr3:uid="{06163A6D-81D7-4D59-8519-A065CD24DBB6}" name="Column7524"/>
    <tableColumn id="7534" xr3:uid="{0665A7E1-5394-446F-B7D9-AC8231A4EA05}" name="Column7525"/>
    <tableColumn id="7535" xr3:uid="{264D49B6-B373-4C0E-A7CB-1096D5A71861}" name="Column7526"/>
    <tableColumn id="7536" xr3:uid="{3BDD4479-D685-4B9C-ACC6-ED8F80021061}" name="Column7527"/>
    <tableColumn id="7537" xr3:uid="{6EC7C4D6-EF00-4C58-B3E7-7FE9AC33740D}" name="Column7528"/>
    <tableColumn id="7538" xr3:uid="{89248F53-46DE-4C97-8815-C89701C501FD}" name="Column7529"/>
    <tableColumn id="7539" xr3:uid="{81878DCA-F9F4-4D72-821E-E51DA11D0A4B}" name="Column7530"/>
    <tableColumn id="7540" xr3:uid="{8F8C4D1E-CD49-4C04-A4C3-B911617AE3E9}" name="Column7531"/>
    <tableColumn id="7541" xr3:uid="{B60E5E27-72DB-4AB9-A41D-7D576DC00B1C}" name="Column7532"/>
    <tableColumn id="7542" xr3:uid="{6B694C77-A9DB-4FE8-B5EB-F7A2CF338B16}" name="Column7533"/>
    <tableColumn id="7543" xr3:uid="{2C399C98-815A-4941-B5D9-12BD6C30BFA8}" name="Column7534"/>
    <tableColumn id="7544" xr3:uid="{7ABD7DFE-DA88-4E61-A83E-813D8F0CCF79}" name="Column7535"/>
    <tableColumn id="7545" xr3:uid="{525DECC6-20E4-4BB4-AAFC-C90905429A14}" name="Column7536"/>
    <tableColumn id="7546" xr3:uid="{70032F99-BF2B-42D0-8BEA-4D4C680F0C96}" name="Column7537"/>
    <tableColumn id="7547" xr3:uid="{A111B075-7808-4BA3-A616-C39F05F0335F}" name="Column7538"/>
    <tableColumn id="7548" xr3:uid="{63AC1316-AC2D-4F99-87D0-DEE6A4E696AD}" name="Column7539"/>
    <tableColumn id="7549" xr3:uid="{FA11F91F-DDC7-429B-8270-0CD8772122F6}" name="Column7540"/>
    <tableColumn id="7550" xr3:uid="{E8B7933B-FE81-4C80-BBD9-236110BEB644}" name="Column7541"/>
    <tableColumn id="7551" xr3:uid="{DD003FD1-27EB-4EBB-B64C-FA25D20B81D7}" name="Column7542"/>
    <tableColumn id="7552" xr3:uid="{E5A5285C-260E-43AA-A75D-6977D7D7B18E}" name="Column7543"/>
    <tableColumn id="7553" xr3:uid="{A90E0769-1E1C-48C9-A27B-3E5CC2397531}" name="Column7544"/>
    <tableColumn id="7554" xr3:uid="{C89A2867-6302-441A-95EA-23A5B1992EB9}" name="Column7545"/>
    <tableColumn id="7555" xr3:uid="{5A7D86DA-EFF6-450D-A37D-332CBE1ED307}" name="Column7546"/>
    <tableColumn id="7556" xr3:uid="{7EB89678-C75F-4955-B15B-34E8D58B483F}" name="Column7547"/>
    <tableColumn id="7557" xr3:uid="{7F995BF1-8369-46A7-BA56-CB87187F308F}" name="Column7548"/>
    <tableColumn id="7558" xr3:uid="{C6FF6BF2-A661-4C92-B143-2DC349B3B5A6}" name="Column7549"/>
    <tableColumn id="7559" xr3:uid="{A5E31EFB-ADEA-4843-8CAE-CF1DBAF5378A}" name="Column7550"/>
    <tableColumn id="7560" xr3:uid="{544B58C6-7A92-489C-AF7D-D9671E54C383}" name="Column7551"/>
    <tableColumn id="7561" xr3:uid="{1A381120-7440-42BE-A868-9EA1B09CABF1}" name="Column7552"/>
    <tableColumn id="7562" xr3:uid="{0BFAF77A-8771-417D-8ACD-DC98506075B4}" name="Column7553"/>
    <tableColumn id="7563" xr3:uid="{4A45A4C8-DD12-4372-A385-C5E2E3A0F068}" name="Column7554"/>
    <tableColumn id="7564" xr3:uid="{7F146EF2-9EC7-4F56-AD84-7EF367B83A34}" name="Column7555"/>
    <tableColumn id="7565" xr3:uid="{354E2E5A-2A31-4CA3-BDD0-B78E67286F1C}" name="Column7556"/>
    <tableColumn id="7566" xr3:uid="{9DE149EF-5D90-4E15-B105-F10DC7D6FE13}" name="Column7557"/>
    <tableColumn id="7567" xr3:uid="{8E9E3CC8-9A01-4669-BFD2-346884B8B668}" name="Column7558"/>
    <tableColumn id="7568" xr3:uid="{F4A45BE5-663A-45DD-9DB8-F0BADEF75B6A}" name="Column7559"/>
    <tableColumn id="7569" xr3:uid="{7847B930-A621-4CFE-A407-5B09752CE942}" name="Column7560"/>
    <tableColumn id="7570" xr3:uid="{009431DE-5B9B-4398-9660-B072FEB13B95}" name="Column7561"/>
    <tableColumn id="7571" xr3:uid="{20818CCE-A485-48B8-A55A-1EDA094D22F9}" name="Column7562"/>
    <tableColumn id="7572" xr3:uid="{1F8084DC-3D8D-4906-8D5E-E1DE6D44E7AE}" name="Column7563"/>
    <tableColumn id="7573" xr3:uid="{361C1F97-B5B5-4097-9D91-5B762E333B41}" name="Column7564"/>
    <tableColumn id="7574" xr3:uid="{00E469BD-2059-4171-B093-3986C6F07D7C}" name="Column7565"/>
    <tableColumn id="7575" xr3:uid="{590B80DA-C301-425F-9B41-CC3748CCE9D4}" name="Column7566"/>
    <tableColumn id="7576" xr3:uid="{4569520B-30D7-4B80-AA21-83E317262F42}" name="Column7567"/>
    <tableColumn id="7577" xr3:uid="{24ADA51C-8D9B-4A72-BFFA-7754043A1C06}" name="Column7568"/>
    <tableColumn id="7578" xr3:uid="{4D541B51-A7E9-4526-B712-556EF27B3E0E}" name="Column7569"/>
    <tableColumn id="7579" xr3:uid="{A73CAF89-9730-4915-B1F0-779A19E0F045}" name="Column7570"/>
    <tableColumn id="7580" xr3:uid="{D0F79B1D-673F-4752-AC77-5C7ABA52C60C}" name="Column7571"/>
    <tableColumn id="7581" xr3:uid="{D2F76857-BDDF-4DDA-AB4A-17B6B28F6004}" name="Column7572"/>
    <tableColumn id="7582" xr3:uid="{670BC383-94F7-4EAD-B0E7-DCBA2EAB71B3}" name="Column7573"/>
    <tableColumn id="7583" xr3:uid="{84D49268-7193-47A1-A264-0530CA0D7D81}" name="Column7574"/>
    <tableColumn id="7584" xr3:uid="{4011E2E6-1E6B-4F83-A8C6-E93408E4E3F7}" name="Column7575"/>
    <tableColumn id="7585" xr3:uid="{4BF9D598-1C7B-4E6A-B6B8-FBCF6B524151}" name="Column7576"/>
    <tableColumn id="7586" xr3:uid="{492769E7-51B3-44E0-8260-4F62311A6AF7}" name="Column7577"/>
    <tableColumn id="7587" xr3:uid="{7D55C5EC-A9DB-47B6-954C-5380A9765D36}" name="Column7578"/>
    <tableColumn id="7588" xr3:uid="{B3AA4BF2-4DDC-4A3A-80F9-2E7BA4FC40AE}" name="Column7579"/>
    <tableColumn id="7589" xr3:uid="{961E92AC-289B-4861-8045-BA259CE5F75F}" name="Column7580"/>
    <tableColumn id="7590" xr3:uid="{93A9023E-2953-4F97-BE5F-260A290E8423}" name="Column7581"/>
    <tableColumn id="7591" xr3:uid="{C9F55113-7E7C-4BE9-9B5C-1A253A64AFA1}" name="Column7582"/>
    <tableColumn id="7592" xr3:uid="{49E1B814-5609-4B63-AB93-AE2ACCB98ACD}" name="Column7583"/>
    <tableColumn id="7593" xr3:uid="{DD18AD05-B191-4964-95FF-9B1380698923}" name="Column7584"/>
    <tableColumn id="7594" xr3:uid="{C84CFB4C-0E88-4DBD-9A93-4E16C71DE74B}" name="Column7585"/>
    <tableColumn id="7595" xr3:uid="{FD617E78-C9BA-4F0A-92A0-6E8D0BD910C9}" name="Column7586"/>
    <tableColumn id="7596" xr3:uid="{653A26F9-9968-4E40-9A59-EB70503AD965}" name="Column7587"/>
    <tableColumn id="7597" xr3:uid="{960CBA4E-8183-44AA-AACA-E86FF767F453}" name="Column7588"/>
    <tableColumn id="7598" xr3:uid="{8A3E4FA3-277D-4AC2-ADAE-52BF67CD22AD}" name="Column7589"/>
    <tableColumn id="7599" xr3:uid="{C80840B4-1360-4220-B884-B0FF7679BEF1}" name="Column7590"/>
    <tableColumn id="7600" xr3:uid="{39798B11-747F-48F2-8B66-82069081BD08}" name="Column7591"/>
    <tableColumn id="7601" xr3:uid="{D6A97738-0702-417B-87E2-691A9DB87E1D}" name="Column7592"/>
    <tableColumn id="7602" xr3:uid="{C0702E32-CEB9-481A-8C70-CD3C0673E8B4}" name="Column7593"/>
    <tableColumn id="7603" xr3:uid="{95B61376-73D9-467D-9D01-D02E79D10DF4}" name="Column7594"/>
    <tableColumn id="7604" xr3:uid="{CA7986A6-3911-4CA1-BB0B-A989E0443ED1}" name="Column7595"/>
    <tableColumn id="7605" xr3:uid="{02254D18-8748-42C7-A0E7-63306C06FEB7}" name="Column7596"/>
    <tableColumn id="7606" xr3:uid="{EF7FEDBF-B0ED-4B61-8356-7D9F1A733A1C}" name="Column7597"/>
    <tableColumn id="7607" xr3:uid="{870FE9E3-F372-4549-AB4A-91BB00E31484}" name="Column7598"/>
    <tableColumn id="7608" xr3:uid="{AC4D229A-1867-4F2C-934F-6DA55C23233D}" name="Column7599"/>
    <tableColumn id="7609" xr3:uid="{6ED61D98-F054-4D0D-9991-8295227BA5D3}" name="Column7600"/>
    <tableColumn id="7610" xr3:uid="{7235DB3A-FC16-4B04-A76B-A4B8E0F601F3}" name="Column7601"/>
    <tableColumn id="7611" xr3:uid="{0C2D9B70-AA13-414E-9F55-683D92E5BBA2}" name="Column7602"/>
    <tableColumn id="7612" xr3:uid="{0644E1D4-DCAF-4B53-ACB3-A9BDB6483E49}" name="Column7603"/>
    <tableColumn id="7613" xr3:uid="{921F3927-5BD3-4C81-9805-C6971629B291}" name="Column7604"/>
    <tableColumn id="7614" xr3:uid="{B600511B-6A08-4FED-8E77-0DE61A619AEA}" name="Column7605"/>
    <tableColumn id="7615" xr3:uid="{79C0EE73-F889-4C80-AC7F-1C319059129F}" name="Column7606"/>
    <tableColumn id="7616" xr3:uid="{FD48DFF0-1E1F-4967-BC7E-7652EC6E842D}" name="Column7607"/>
    <tableColumn id="7617" xr3:uid="{38239A61-B4DB-4A2B-BAF3-5FC6CAF18D8E}" name="Column7608"/>
    <tableColumn id="7618" xr3:uid="{9302D3A7-227C-46CA-B372-D610DBE499F1}" name="Column7609"/>
    <tableColumn id="7619" xr3:uid="{2B5D997C-B043-466E-AB2F-9753627AD771}" name="Column7610"/>
    <tableColumn id="7620" xr3:uid="{21431A73-BC60-4CA2-B77A-45BDC35C1263}" name="Column7611"/>
    <tableColumn id="7621" xr3:uid="{0B227C9C-85D0-4872-9B35-822068EABDE6}" name="Column7612"/>
    <tableColumn id="7622" xr3:uid="{0F3B38D7-D00C-4790-8A80-15B1B270E2AC}" name="Column7613"/>
    <tableColumn id="7623" xr3:uid="{225241EB-CAE1-4A2A-B96F-8FF062217759}" name="Column7614"/>
    <tableColumn id="7624" xr3:uid="{3E3D2D57-24C7-46CF-B0AE-F67A69BB8161}" name="Column7615"/>
    <tableColumn id="7625" xr3:uid="{052D205E-2470-49D3-962B-50034C258B3D}" name="Column7616"/>
    <tableColumn id="7626" xr3:uid="{8B0934A8-8268-4678-A59D-FEF2911FC1D0}" name="Column7617"/>
    <tableColumn id="7627" xr3:uid="{9C0EB4FB-76EC-4020-B42F-C1226DA60627}" name="Column7618"/>
    <tableColumn id="7628" xr3:uid="{EEA289A0-4255-413D-8AA2-8E58C023CFAC}" name="Column7619"/>
    <tableColumn id="7629" xr3:uid="{19F32FC3-33CE-478D-B15C-1245CE31875D}" name="Column7620"/>
    <tableColumn id="7630" xr3:uid="{AF4E08BA-1F70-4A62-9D5A-14DD188E78AC}" name="Column7621"/>
    <tableColumn id="7631" xr3:uid="{D975CA9C-4727-4FA5-9470-4772949F5A35}" name="Column7622"/>
    <tableColumn id="7632" xr3:uid="{C7DF864B-6E49-4160-8250-66C833A2F6B4}" name="Column7623"/>
    <tableColumn id="7633" xr3:uid="{89A85600-9BC5-4A81-A693-930021749A2A}" name="Column7624"/>
    <tableColumn id="7634" xr3:uid="{DFC69217-0B4A-45BF-A34D-2331845DEC3F}" name="Column7625"/>
    <tableColumn id="7635" xr3:uid="{CC0900B6-57D0-4F3A-AAA7-498AEA0AF55A}" name="Column7626"/>
    <tableColumn id="7636" xr3:uid="{3911DF25-3D4A-41FD-B78A-1C1F2A7F3AE0}" name="Column7627"/>
    <tableColumn id="7637" xr3:uid="{37FF4627-59AD-4400-9C66-7CA604DF8A9D}" name="Column7628"/>
    <tableColumn id="7638" xr3:uid="{536FA43A-C59C-4020-A20B-6AD7C3283BE8}" name="Column7629"/>
    <tableColumn id="7639" xr3:uid="{73BAA55A-A6C8-40EC-A59F-FB3083AB2728}" name="Column7630"/>
    <tableColumn id="7640" xr3:uid="{40E9D102-4380-4B05-A904-AF4447F18743}" name="Column7631"/>
    <tableColumn id="7641" xr3:uid="{716BBE7A-66EC-4133-B143-A4DAA09C6676}" name="Column7632"/>
    <tableColumn id="7642" xr3:uid="{597A059B-3CDE-4CFF-9846-1B7053B14864}" name="Column7633"/>
    <tableColumn id="7643" xr3:uid="{8EC1CCF5-308C-42A1-B5A8-EA5113C35276}" name="Column7634"/>
    <tableColumn id="7644" xr3:uid="{DD51D7B2-DD50-47A2-999D-15C63D51E611}" name="Column7635"/>
    <tableColumn id="7645" xr3:uid="{AB49BC7B-841C-4317-BC86-0CB75198ADE7}" name="Column7636"/>
    <tableColumn id="7646" xr3:uid="{4A459C06-1A9D-4480-ACA2-2C8666745728}" name="Column7637"/>
    <tableColumn id="7647" xr3:uid="{13A7936E-3C23-466D-97E8-258DB0B00C31}" name="Column7638"/>
    <tableColumn id="7648" xr3:uid="{E983A758-CA69-477C-B847-6C14E9E243BD}" name="Column7639"/>
    <tableColumn id="7649" xr3:uid="{3048E2F7-F39B-433A-A7C5-C1CFC252E23E}" name="Column7640"/>
    <tableColumn id="7650" xr3:uid="{0D8C1443-F8A4-41B5-BBAD-EC0562DB3784}" name="Column7641"/>
    <tableColumn id="7651" xr3:uid="{B3B4B350-1197-4459-879C-1AD47EDD221C}" name="Column7642"/>
    <tableColumn id="7652" xr3:uid="{F22821FF-12BE-4694-8729-86844AF89B23}" name="Column7643"/>
    <tableColumn id="7653" xr3:uid="{1C5DA2A3-1698-44E7-B9E3-5BCE1D70C3CE}" name="Column7644"/>
    <tableColumn id="7654" xr3:uid="{CBBA7AFB-B659-4637-9F18-9222571E5529}" name="Column7645"/>
    <tableColumn id="7655" xr3:uid="{A98EE809-D2FB-4364-818B-FD45E8854376}" name="Column7646"/>
    <tableColumn id="7656" xr3:uid="{73372853-A190-488D-BFB9-444A126A5661}" name="Column7647"/>
    <tableColumn id="7657" xr3:uid="{FCEC1837-2C48-4550-BAE7-4635C340FC00}" name="Column7648"/>
    <tableColumn id="7658" xr3:uid="{63EF450B-0F5F-4087-A501-63EB05288AFA}" name="Column7649"/>
    <tableColumn id="7659" xr3:uid="{1138DA38-275F-4258-9986-D7B00B34C0A4}" name="Column7650"/>
    <tableColumn id="7660" xr3:uid="{CF271F5F-2273-4DE1-8458-7C78D0FBF11C}" name="Column7651"/>
    <tableColumn id="7661" xr3:uid="{45C96245-FECE-467A-9446-9211956A0899}" name="Column7652"/>
    <tableColumn id="7662" xr3:uid="{1B3D6083-7C39-4A80-B603-36210DF7A5EA}" name="Column7653"/>
    <tableColumn id="7663" xr3:uid="{43519E0B-2F26-4185-B505-928B1741E902}" name="Column7654"/>
    <tableColumn id="7664" xr3:uid="{9071E0DF-83F2-455E-B51E-FD815A413CA2}" name="Column7655"/>
    <tableColumn id="7665" xr3:uid="{6CBC578E-6A20-4C36-92BB-96FF3FE6C6E7}" name="Column7656"/>
    <tableColumn id="7666" xr3:uid="{D9CB43DA-7F8E-453C-B6CC-63385D595A4F}" name="Column7657"/>
    <tableColumn id="7667" xr3:uid="{14549196-3BD9-4274-B956-F311D908DD59}" name="Column7658"/>
    <tableColumn id="7668" xr3:uid="{E7483767-8DF6-43AB-98D8-A7249C6B4CE9}" name="Column7659"/>
    <tableColumn id="7669" xr3:uid="{E8ABDF24-6D3D-4916-B2A0-765018C5FAF9}" name="Column7660"/>
    <tableColumn id="7670" xr3:uid="{8749929F-5402-4A53-A33C-AA37B1378C89}" name="Column7661"/>
    <tableColumn id="7671" xr3:uid="{223E6D96-D0D5-45C0-B283-B7C870DB520A}" name="Column7662"/>
    <tableColumn id="7672" xr3:uid="{2C2F6A4A-EBBC-44B2-A210-3156783208DF}" name="Column7663"/>
    <tableColumn id="7673" xr3:uid="{0595A608-2505-43A5-B059-1719A53E6EB3}" name="Column7664"/>
    <tableColumn id="7674" xr3:uid="{86EA0F64-2C9D-45EB-A530-F02CE418BDA4}" name="Column7665"/>
    <tableColumn id="7675" xr3:uid="{97A1432C-CE5F-46FB-843C-39B926EC8213}" name="Column7666"/>
    <tableColumn id="7676" xr3:uid="{6F4B783A-E0C0-4529-8ED3-879F881B94D5}" name="Column7667"/>
    <tableColumn id="7677" xr3:uid="{1622E754-FD60-44C8-84C2-04E60A266F0B}" name="Column7668"/>
    <tableColumn id="7678" xr3:uid="{A0C3FB92-7A8A-4764-A4EF-B3E9B8F59304}" name="Column7669"/>
    <tableColumn id="7679" xr3:uid="{9F1F44EC-2640-4649-B111-F92CB1D14F06}" name="Column7670"/>
    <tableColumn id="7680" xr3:uid="{FF175203-0DBF-4BFE-80E4-D5085ED99014}" name="Column7671"/>
    <tableColumn id="7681" xr3:uid="{DCDFD6E4-A928-487E-8A11-E80909DEA540}" name="Column7672"/>
    <tableColumn id="7682" xr3:uid="{091BC9F9-58DE-4AEA-BE2E-D8A4E8280FBF}" name="Column7673"/>
    <tableColumn id="7683" xr3:uid="{26919006-9AF6-4778-9026-0EB8EF2F7983}" name="Column7674"/>
    <tableColumn id="7684" xr3:uid="{F21D9D67-5495-4D4B-B3EB-A3692E01FC07}" name="Column7675"/>
    <tableColumn id="7685" xr3:uid="{BF143566-048E-4781-A1F5-EA0C96202D6F}" name="Column7676"/>
    <tableColumn id="7686" xr3:uid="{90A4E4A3-4876-4383-ABDF-74341D76A425}" name="Column7677"/>
    <tableColumn id="7687" xr3:uid="{88E1DF01-74B0-4104-BF6D-28F588E0E568}" name="Column7678"/>
    <tableColumn id="7688" xr3:uid="{B47CA259-2375-44FF-901F-DDDDCBA77672}" name="Column7679"/>
    <tableColumn id="7689" xr3:uid="{4D637D72-E9FD-45B2-A82A-34905F26D10C}" name="Column7680"/>
    <tableColumn id="7690" xr3:uid="{C97F4F70-F126-4772-AD63-9D6CE158FDA4}" name="Column7681"/>
    <tableColumn id="7691" xr3:uid="{0C34257C-1AA2-4647-9EA0-4D95F330D626}" name="Column7682"/>
    <tableColumn id="7692" xr3:uid="{3D5972DD-BD67-4F3F-86CA-813D6B0E7002}" name="Column7683"/>
    <tableColumn id="7693" xr3:uid="{DE145C5B-E7D9-454E-B0E4-ABA792E0E427}" name="Column7684"/>
    <tableColumn id="7694" xr3:uid="{54E76206-4144-460A-9C48-DD0A044B27D0}" name="Column7685"/>
    <tableColumn id="7695" xr3:uid="{7349ECAE-81E7-4FF1-A54A-E4F8CA20719C}" name="Column7686"/>
    <tableColumn id="7696" xr3:uid="{933B8511-5A04-41BA-AD2F-5323748C6879}" name="Column7687"/>
    <tableColumn id="7697" xr3:uid="{AA92ED5C-D891-44B8-B2B6-7CB437FCF360}" name="Column7688"/>
    <tableColumn id="7698" xr3:uid="{0DEABE11-7B2B-4BB3-AF0B-53C8472A9AB5}" name="Column7689"/>
    <tableColumn id="7699" xr3:uid="{D0FE35D2-E4A4-4FE8-A6C5-17CD178E8ACE}" name="Column7690"/>
    <tableColumn id="7700" xr3:uid="{B69663C4-692F-4618-B5EC-9B0EB4C1B7FD}" name="Column7691"/>
    <tableColumn id="7701" xr3:uid="{042BD055-600D-4813-82F2-575D0A4A5589}" name="Column7692"/>
    <tableColumn id="7702" xr3:uid="{822747FF-174B-4BF4-81A6-F59215DC18C7}" name="Column7693"/>
    <tableColumn id="7703" xr3:uid="{2DDF3FD6-6DEB-4FD2-A5EB-8586A356AF46}" name="Column7694"/>
    <tableColumn id="7704" xr3:uid="{C3414524-EB0E-4CE1-8CD2-F63B28A48392}" name="Column7695"/>
    <tableColumn id="7705" xr3:uid="{0ECD4979-A662-418D-A072-89E6860178E1}" name="Column7696"/>
    <tableColumn id="7706" xr3:uid="{20DCA9FF-D5BD-4129-A2E2-FE3345A75552}" name="Column7697"/>
    <tableColumn id="7707" xr3:uid="{9519652F-A6AF-4CF5-A7E9-99DDAFC237FD}" name="Column7698"/>
    <tableColumn id="7708" xr3:uid="{560979CD-1DB8-40F8-84DB-E133E15FA51D}" name="Column7699"/>
    <tableColumn id="7709" xr3:uid="{267251DD-1191-4E46-AC0C-295F6D928D04}" name="Column7700"/>
    <tableColumn id="7710" xr3:uid="{179B69BF-8473-412D-BEBB-916080E4B837}" name="Column7701"/>
    <tableColumn id="7711" xr3:uid="{ABBE1D9B-0373-41D5-87C3-947F47D92C0A}" name="Column7702"/>
    <tableColumn id="7712" xr3:uid="{6E26268D-C414-4892-83B3-622FC707B658}" name="Column7703"/>
    <tableColumn id="7713" xr3:uid="{69E1D51F-B9DA-469E-93A4-78CCD87216A9}" name="Column7704"/>
    <tableColumn id="7714" xr3:uid="{BCE113F9-FE63-4A05-B970-196B28052DA1}" name="Column7705"/>
    <tableColumn id="7715" xr3:uid="{BA39A121-6C7D-4FDF-AFCA-DC893D132974}" name="Column7706"/>
    <tableColumn id="7716" xr3:uid="{DA622B9A-5777-4A9D-8D32-D963C8E0D485}" name="Column7707"/>
    <tableColumn id="7717" xr3:uid="{9276D80E-1881-4545-A326-9090566B55D6}" name="Column7708"/>
    <tableColumn id="7718" xr3:uid="{6316E0FE-FB26-4806-AAB0-087A2723AFE6}" name="Column7709"/>
    <tableColumn id="7719" xr3:uid="{F9BC781B-E3FA-462E-8415-192774B9EB93}" name="Column7710"/>
    <tableColumn id="7720" xr3:uid="{37BB145A-4A9A-493E-8BAC-CD974DB5C73C}" name="Column7711"/>
    <tableColumn id="7721" xr3:uid="{B1AFCDB1-B2CB-4228-9CDC-F3EDAFB4D528}" name="Column7712"/>
    <tableColumn id="7722" xr3:uid="{69BBA6A4-D0E7-42B8-9E55-324603E2E525}" name="Column7713"/>
    <tableColumn id="7723" xr3:uid="{8754C340-104A-43D9-AE97-F3B8F10E42E7}" name="Column7714"/>
    <tableColumn id="7724" xr3:uid="{F8ED8B05-AE00-4B05-988A-666C7CD222FE}" name="Column7715"/>
    <tableColumn id="7725" xr3:uid="{FA3CF370-5593-40CC-AF8E-312BC371183A}" name="Column7716"/>
    <tableColumn id="7726" xr3:uid="{3BF0021C-8727-4FB1-A392-21B9E5DC527C}" name="Column7717"/>
    <tableColumn id="7727" xr3:uid="{F2D92950-9C3E-474E-B8C8-77A9E505DDB6}" name="Column7718"/>
    <tableColumn id="7728" xr3:uid="{CBFD9748-F28A-4458-989D-0B5AFAFD35D9}" name="Column7719"/>
    <tableColumn id="7729" xr3:uid="{3076FF00-A5A5-43A9-8D73-6124A0E8D7D8}" name="Column7720"/>
    <tableColumn id="7730" xr3:uid="{D412997E-AC02-4D69-800D-F844783AAA01}" name="Column7721"/>
    <tableColumn id="7731" xr3:uid="{3123C92F-B9AF-4C5F-B667-35C5792BD7D6}" name="Column7722"/>
    <tableColumn id="7732" xr3:uid="{3F81256C-1CEE-479B-BA4B-BB24130E829E}" name="Column7723"/>
    <tableColumn id="7733" xr3:uid="{D4A0D0BD-CCFC-4B0B-9ADB-E4BB9DD06236}" name="Column7724"/>
    <tableColumn id="7734" xr3:uid="{E5A7FC4F-0C81-45BB-A422-AB41B65F0314}" name="Column7725"/>
    <tableColumn id="7735" xr3:uid="{73CF05E7-C71F-434A-B393-FAFC5F6C6D2C}" name="Column7726"/>
    <tableColumn id="7736" xr3:uid="{1CBD3E47-97C9-416C-9F28-D957352581E6}" name="Column7727"/>
    <tableColumn id="7737" xr3:uid="{8E4C2726-888E-4D54-979F-97D75C1101C9}" name="Column7728"/>
    <tableColumn id="7738" xr3:uid="{D91D4365-7459-4B81-AF55-3E749880A924}" name="Column7729"/>
    <tableColumn id="7739" xr3:uid="{1D794A14-B67B-4DB4-B0A1-A2FDD12DBB22}" name="Column7730"/>
    <tableColumn id="7740" xr3:uid="{4E3489A2-F3D2-4CAB-8F84-710D906EAF84}" name="Column7731"/>
    <tableColumn id="7741" xr3:uid="{396A5D15-C882-46C5-9491-71D9BF2DFF1D}" name="Column7732"/>
    <tableColumn id="7742" xr3:uid="{A4AD0552-B54F-449F-8AF8-B9905261E879}" name="Column7733"/>
    <tableColumn id="7743" xr3:uid="{A325EE37-ECF0-4657-82BB-61EB79E9F182}" name="Column7734"/>
    <tableColumn id="7744" xr3:uid="{20886EDE-0F7C-4E69-8180-3C6E4F606D3A}" name="Column7735"/>
    <tableColumn id="7745" xr3:uid="{FBC05211-F1AF-494B-A6D3-BCAFEF060EA0}" name="Column7736"/>
    <tableColumn id="7746" xr3:uid="{22F988F5-DCB0-4557-A128-15D3D19B90C8}" name="Column7737"/>
    <tableColumn id="7747" xr3:uid="{CF27470E-214D-425D-9737-3BCC21EB8292}" name="Column7738"/>
    <tableColumn id="7748" xr3:uid="{6E368125-26B9-437F-B625-E6697802C9B0}" name="Column7739"/>
    <tableColumn id="7749" xr3:uid="{63881A98-1D03-4A90-9852-2635372795DC}" name="Column7740"/>
    <tableColumn id="7750" xr3:uid="{6558DF0F-A06E-4FAD-881C-D27001D4241A}" name="Column7741"/>
    <tableColumn id="7751" xr3:uid="{86EB092B-7E0E-4F7F-B35D-7BBEC1BA1D63}" name="Column7742"/>
    <tableColumn id="7752" xr3:uid="{21B8C3A6-A01C-4FB6-8E78-535A35FDB2BC}" name="Column7743"/>
    <tableColumn id="7753" xr3:uid="{70DEFE17-929B-411C-A2AD-669EB3B72053}" name="Column7744"/>
    <tableColumn id="7754" xr3:uid="{15C74D17-9603-428E-A637-A65F9C175C6F}" name="Column7745"/>
    <tableColumn id="7755" xr3:uid="{69F56ED1-4917-46F7-85C8-984EA44566D4}" name="Column7746"/>
    <tableColumn id="7756" xr3:uid="{7D249B57-BC7B-499F-AA51-C3C01F91D008}" name="Column7747"/>
    <tableColumn id="7757" xr3:uid="{91887AD6-7D3C-44A0-992E-2CF76E90B922}" name="Column7748"/>
    <tableColumn id="7758" xr3:uid="{0192A694-2608-4EB6-B9C0-B6B31CCCBC57}" name="Column7749"/>
    <tableColumn id="7759" xr3:uid="{EB635379-466B-4FF1-8F64-1444BF039D3B}" name="Column7750"/>
    <tableColumn id="7760" xr3:uid="{95DE5987-23C7-4249-82E2-C864AD61F5F0}" name="Column7751"/>
    <tableColumn id="7761" xr3:uid="{7733E950-293A-4DBA-B2CD-F1D394BC4C04}" name="Column7752"/>
    <tableColumn id="7762" xr3:uid="{6609B575-9178-44BC-A2B9-28568734D88A}" name="Column7753"/>
    <tableColumn id="7763" xr3:uid="{9CB27630-C3F0-431B-9742-A4F2E0C92B23}" name="Column7754"/>
    <tableColumn id="7764" xr3:uid="{D0308E7B-7FCF-4315-9A64-2C1203CB2102}" name="Column7755"/>
    <tableColumn id="7765" xr3:uid="{ABE27FE8-D52D-49CA-BD84-0A9567D285DC}" name="Column7756"/>
    <tableColumn id="7766" xr3:uid="{7A8FA06F-B9F1-46CF-9C13-A783C9A8BB53}" name="Column7757"/>
    <tableColumn id="7767" xr3:uid="{16866B2B-854D-461A-A5E0-5E638AFF6094}" name="Column7758"/>
    <tableColumn id="7768" xr3:uid="{B1199DA0-A737-4274-B8F6-21AE797CBB0F}" name="Column7759"/>
    <tableColumn id="7769" xr3:uid="{2005CBFF-B8CD-40F2-A036-D9FA5FEA8814}" name="Column7760"/>
    <tableColumn id="7770" xr3:uid="{ACAAB062-B308-46C8-B80C-67A8B08B6590}" name="Column7761"/>
    <tableColumn id="7771" xr3:uid="{0ED36BB5-DE27-4840-BBE2-32DB2792CE3F}" name="Column7762"/>
    <tableColumn id="7772" xr3:uid="{6D3267BA-DB35-4CA9-99D4-45F842B28301}" name="Column7763"/>
    <tableColumn id="7773" xr3:uid="{D0495457-B320-4A34-8087-84DB3125B145}" name="Column7764"/>
    <tableColumn id="7774" xr3:uid="{203AA8D4-0410-4F2E-9675-5E1CD76D4BC6}" name="Column7765"/>
    <tableColumn id="7775" xr3:uid="{0B918049-BCE9-4A8B-857A-924FB8F0092B}" name="Column7766"/>
    <tableColumn id="7776" xr3:uid="{9B889AA3-35A9-465F-B557-BB6277CDC5E6}" name="Column7767"/>
    <tableColumn id="7777" xr3:uid="{7ED3A575-5628-4563-AF50-DEB6D430EE74}" name="Column7768"/>
    <tableColumn id="7778" xr3:uid="{68DCCDBD-5C8F-402F-8D71-1774D5C58F97}" name="Column7769"/>
    <tableColumn id="7779" xr3:uid="{FAF0138D-FD28-4AE8-BC12-DF2C0F353BD0}" name="Column7770"/>
    <tableColumn id="7780" xr3:uid="{BE50DFC2-2BAA-4176-9978-2762B9492DE7}" name="Column7771"/>
    <tableColumn id="7781" xr3:uid="{8F65853F-E4D1-47EE-8876-ADC184BDD403}" name="Column7772"/>
    <tableColumn id="7782" xr3:uid="{9AE87A9A-988C-423A-92B2-BC011842E903}" name="Column7773"/>
    <tableColumn id="7783" xr3:uid="{AEB79CFC-6B92-46BC-9ED0-F4212230D45E}" name="Column7774"/>
    <tableColumn id="7784" xr3:uid="{5B7A1679-590B-431F-A375-417B14258203}" name="Column7775"/>
    <tableColumn id="7785" xr3:uid="{EB77105B-9798-4520-9832-606A5718D07F}" name="Column7776"/>
    <tableColumn id="7786" xr3:uid="{CA00F166-EBD6-4ADF-8C52-F4F0CFF2B46D}" name="Column7777"/>
    <tableColumn id="7787" xr3:uid="{0D169FA5-5331-428A-9613-650EAC3A9761}" name="Column7778"/>
    <tableColumn id="7788" xr3:uid="{3A280844-1CB7-44DC-9654-167E9C841B09}" name="Column7779"/>
    <tableColumn id="7789" xr3:uid="{CF7621BE-D3BD-4774-B202-FF7A6807DED2}" name="Column7780"/>
    <tableColumn id="7790" xr3:uid="{C5F5132E-2AE8-4A82-98F3-C5DCECB40AF4}" name="Column7781"/>
    <tableColumn id="7791" xr3:uid="{98D71B1E-8C35-478B-8E55-52A317484ABE}" name="Column7782"/>
    <tableColumn id="7792" xr3:uid="{E8479AC7-89EB-4A8F-BF12-BD5BD1B44E99}" name="Column7783"/>
    <tableColumn id="7793" xr3:uid="{685BD017-145A-42F9-AE82-7468CE9CD057}" name="Column7784"/>
    <tableColumn id="7794" xr3:uid="{8148517D-E69A-4158-9871-3CD9E08890D4}" name="Column7785"/>
    <tableColumn id="7795" xr3:uid="{470E6384-4BCC-4AF4-97DB-E9BEA371AA76}" name="Column7786"/>
    <tableColumn id="7796" xr3:uid="{4C1178AE-4AEC-4D4F-9A94-ACA18C1CC943}" name="Column7787"/>
    <tableColumn id="7797" xr3:uid="{76896486-7097-4810-AF6F-ECCE5A5BB327}" name="Column7788"/>
    <tableColumn id="7798" xr3:uid="{AE2906D5-B39D-4A3E-A2A8-BE1331D6746C}" name="Column7789"/>
    <tableColumn id="7799" xr3:uid="{E43160DC-81DE-4CFF-B665-F1E82463659C}" name="Column7790"/>
    <tableColumn id="7800" xr3:uid="{C3FEC92A-6189-4261-AEC9-63F15ABB3128}" name="Column7791"/>
    <tableColumn id="7801" xr3:uid="{F35ACC16-56F4-4CAE-B191-0F2C8AF4A7E5}" name="Column7792"/>
    <tableColumn id="7802" xr3:uid="{CE3A9214-C687-4B8A-BE68-773ACFE98E24}" name="Column7793"/>
    <tableColumn id="7803" xr3:uid="{A72B187F-1E75-45D6-B21B-397CD48CEBCE}" name="Column7794"/>
    <tableColumn id="7804" xr3:uid="{82F79B24-3C7C-4DEC-BBF1-25C7616B2F54}" name="Column7795"/>
    <tableColumn id="7805" xr3:uid="{D911F691-776B-495F-82D0-B4583E974553}" name="Column7796"/>
    <tableColumn id="7806" xr3:uid="{D98CDBEF-B814-448E-B44C-B10356FA6F3F}" name="Column7797"/>
    <tableColumn id="7807" xr3:uid="{2D086CB7-2127-433C-960A-BE3D5F92A54D}" name="Column7798"/>
    <tableColumn id="7808" xr3:uid="{D1D3BA27-2088-4168-BDF5-1EE44B4D1D0B}" name="Column7799"/>
    <tableColumn id="7809" xr3:uid="{865E028F-4879-4A65-B7C8-6BC9A4E63129}" name="Column7800"/>
    <tableColumn id="7810" xr3:uid="{FA5696AB-B7A0-4971-BA3D-E16C4663ADA7}" name="Column7801"/>
    <tableColumn id="7811" xr3:uid="{812F778D-44C4-42F0-B64D-66551E23BFAE}" name="Column7802"/>
    <tableColumn id="7812" xr3:uid="{8173C985-A987-4441-B1B5-BA25BACF76A9}" name="Column7803"/>
    <tableColumn id="7813" xr3:uid="{F7F2B258-C4B7-4699-A96E-8363F065AA0B}" name="Column7804"/>
    <tableColumn id="7814" xr3:uid="{341DAC97-86C4-4F62-A63B-DBCBA64C2993}" name="Column7805"/>
    <tableColumn id="7815" xr3:uid="{08CFF6BE-68BA-45C5-A0FE-4E5EEB998900}" name="Column7806"/>
    <tableColumn id="7816" xr3:uid="{D4135ED9-4412-41EF-A45D-6BC1F4ED634D}" name="Column7807"/>
    <tableColumn id="7817" xr3:uid="{C2CBFADC-B5D0-45A6-BB70-6D0DCC34E783}" name="Column7808"/>
    <tableColumn id="7818" xr3:uid="{0F533EB7-C05A-4EA8-AC5C-D6F6AC1B7177}" name="Column7809"/>
    <tableColumn id="7819" xr3:uid="{5050240B-6581-4027-B768-5ADB2B771D17}" name="Column7810"/>
    <tableColumn id="7820" xr3:uid="{54824379-44C4-4DF0-BFFB-ED6F69EDA657}" name="Column7811"/>
    <tableColumn id="7821" xr3:uid="{58479C54-5E5A-43EB-9183-CE6BE7FF293F}" name="Column7812"/>
    <tableColumn id="7822" xr3:uid="{E9E9C620-A64C-4E56-9719-AB3C671D33A1}" name="Column7813"/>
    <tableColumn id="7823" xr3:uid="{C1A8C77C-7EAD-4BB2-803C-8453DE0654EB}" name="Column7814"/>
    <tableColumn id="7824" xr3:uid="{90FD6E31-AF9E-467E-B1C8-550C18181F4F}" name="Column7815"/>
    <tableColumn id="7825" xr3:uid="{467EADC6-5D0C-41EA-82A2-A2E76F4F5E9C}" name="Column7816"/>
    <tableColumn id="7826" xr3:uid="{4FB03133-BA67-4B77-ACB4-4D624A50EC39}" name="Column7817"/>
    <tableColumn id="7827" xr3:uid="{E0276504-257E-4A92-99BC-99D7295AA47D}" name="Column7818"/>
    <tableColumn id="7828" xr3:uid="{A2F42DD9-1BFE-4DF9-872E-AC69CFE5BEB3}" name="Column7819"/>
    <tableColumn id="7829" xr3:uid="{939317B6-6988-4FC8-8714-CA887D7BF41C}" name="Column7820"/>
    <tableColumn id="7830" xr3:uid="{5778BDF8-133E-4FDF-AEAC-97F5B104C632}" name="Column7821"/>
    <tableColumn id="7831" xr3:uid="{C25B8F4A-3DB9-4548-B67E-EFE0CC18A394}" name="Column7822"/>
    <tableColumn id="7832" xr3:uid="{BA33B031-09BE-4946-9FF5-175E86D276D6}" name="Column7823"/>
    <tableColumn id="7833" xr3:uid="{ADC139E3-C9BB-401D-BEDC-497EF2788604}" name="Column7824"/>
    <tableColumn id="7834" xr3:uid="{4A8B10D2-B835-45C7-8307-85EFAD8A9086}" name="Column7825"/>
    <tableColumn id="7835" xr3:uid="{A0B8F197-13C2-4C94-984E-6F90AF16246A}" name="Column7826"/>
    <tableColumn id="7836" xr3:uid="{F6C154A9-B6BD-4A02-9A43-8EA6F91D1561}" name="Column7827"/>
    <tableColumn id="7837" xr3:uid="{A7EB4A79-87FD-43F1-9756-C1354033A71A}" name="Column7828"/>
    <tableColumn id="7838" xr3:uid="{F87A7655-C58E-453B-9636-F4BE78CEAF42}" name="Column7829"/>
    <tableColumn id="7839" xr3:uid="{D9198933-DEDE-4ACB-89B1-E95A0F8672B4}" name="Column7830"/>
    <tableColumn id="7840" xr3:uid="{D0481BB3-298A-4412-AF4C-810F8DCB3C3D}" name="Column7831"/>
    <tableColumn id="7841" xr3:uid="{4B94C033-923B-4FCA-BE1C-A15F88580841}" name="Column7832"/>
    <tableColumn id="7842" xr3:uid="{33952A5B-0A3C-4E8A-ADFB-3FE7A9779F0C}" name="Column7833"/>
    <tableColumn id="7843" xr3:uid="{3D2BE591-8AAF-46E9-A12C-F9043C0B0B9B}" name="Column7834"/>
    <tableColumn id="7844" xr3:uid="{86B09B10-3614-4EEC-B5E2-313D65584CC4}" name="Column7835"/>
    <tableColumn id="7845" xr3:uid="{7E35FC3A-53DA-47BD-A3A5-D1E5F1BF53E1}" name="Column7836"/>
    <tableColumn id="7846" xr3:uid="{0612F6B7-9C3F-4131-9630-DC7C3949DE9C}" name="Column7837"/>
    <tableColumn id="7847" xr3:uid="{10D1DF6A-DED2-4CBB-BE8A-AC0F827D04B1}" name="Column7838"/>
    <tableColumn id="7848" xr3:uid="{8337BBDD-6537-41FD-93A3-1313F9461152}" name="Column7839"/>
    <tableColumn id="7849" xr3:uid="{A211FF0F-969E-4581-B6DF-49C728072518}" name="Column7840"/>
    <tableColumn id="7850" xr3:uid="{C22F5DC8-0F91-492E-B6BE-7DFE7517DE1B}" name="Column7841"/>
    <tableColumn id="7851" xr3:uid="{B543A5BE-45BD-4A5D-B478-A81E52804EAD}" name="Column7842"/>
    <tableColumn id="7852" xr3:uid="{5EB62D9F-2B1C-4186-B37E-E0DEEE5CF991}" name="Column7843"/>
    <tableColumn id="7853" xr3:uid="{74838DC0-66BC-4813-99FF-F0D354484777}" name="Column7844"/>
    <tableColumn id="7854" xr3:uid="{CD81430E-142A-4713-80F0-F5384ACD6EE1}" name="Column7845"/>
    <tableColumn id="7855" xr3:uid="{FCD1B759-4DEB-4A74-B93A-7FD6E3B164F4}" name="Column7846"/>
    <tableColumn id="7856" xr3:uid="{0961EBFC-822C-4DF3-8FCC-D7FFC30BE7B2}" name="Column7847"/>
    <tableColumn id="7857" xr3:uid="{BDF59320-A1A2-4493-B5C7-8921CAE5BB98}" name="Column7848"/>
    <tableColumn id="7858" xr3:uid="{FBF1243B-30CC-49DD-8DE2-1221BC0D9026}" name="Column7849"/>
    <tableColumn id="7859" xr3:uid="{0569B798-ABAF-4477-A1D8-43C3599E2CCA}" name="Column7850"/>
    <tableColumn id="7860" xr3:uid="{3E7CDC67-4387-4253-9039-261C9B8762F8}" name="Column7851"/>
    <tableColumn id="7861" xr3:uid="{3BEEF89D-E1F2-46FB-ADE7-90B699D6E32E}" name="Column7852"/>
    <tableColumn id="7862" xr3:uid="{F2C2628E-F3DA-4E74-874A-9C4A3D7C57DC}" name="Column7853"/>
    <tableColumn id="7863" xr3:uid="{AD3194A6-654A-443F-B0FA-15E49B789A0D}" name="Column7854"/>
    <tableColumn id="7864" xr3:uid="{0767BEC5-74A7-4274-B79E-77EEDECD07FE}" name="Column7855"/>
    <tableColumn id="7865" xr3:uid="{9D4B774E-09F6-48FC-AB44-1B0164926CA2}" name="Column7856"/>
    <tableColumn id="7866" xr3:uid="{C354D27E-DC26-4483-80D3-985BC7E2A399}" name="Column7857"/>
    <tableColumn id="7867" xr3:uid="{CA9FF59A-06DE-4B63-A8B3-AC84A6FF435F}" name="Column7858"/>
    <tableColumn id="7868" xr3:uid="{EE633CC6-9A3D-4EF8-B2C1-23F402F5080A}" name="Column7859"/>
    <tableColumn id="7869" xr3:uid="{A4905F4E-5104-453B-917C-09EA48D97173}" name="Column7860"/>
    <tableColumn id="7870" xr3:uid="{A23C1DEF-DF79-48A4-B6BD-FEBA46D314E8}" name="Column7861"/>
    <tableColumn id="7871" xr3:uid="{4C263593-37B5-4568-928B-22D0D4B71BC6}" name="Column7862"/>
    <tableColumn id="7872" xr3:uid="{6E5428E7-3FDA-48DE-B64C-16FFF637F46F}" name="Column7863"/>
    <tableColumn id="7873" xr3:uid="{60D3E4ED-42FB-4A95-ADBB-B0254363EC79}" name="Column7864"/>
    <tableColumn id="7874" xr3:uid="{126899A4-3F04-452E-80B9-90763894977F}" name="Column7865"/>
    <tableColumn id="7875" xr3:uid="{C182CDBE-81A2-40EB-889B-1D2863DD176D}" name="Column7866"/>
    <tableColumn id="7876" xr3:uid="{316C96F9-0AED-4E2B-91CA-65C395EB7256}" name="Column7867"/>
    <tableColumn id="7877" xr3:uid="{B6E58C58-A6BF-4CA2-AA51-AD9CAC2A6DD4}" name="Column7868"/>
    <tableColumn id="7878" xr3:uid="{189A7E8B-646F-425D-9F63-40A926FD0BD0}" name="Column7869"/>
    <tableColumn id="7879" xr3:uid="{529F3461-16EF-4D21-B7E3-C7674BF1F8D3}" name="Column7870"/>
    <tableColumn id="7880" xr3:uid="{3E4C43EF-EB7E-4ED0-8603-15DC8ADC960B}" name="Column7871"/>
    <tableColumn id="7881" xr3:uid="{E7A4D251-08B7-43DD-B55B-1AB12A8BC2A2}" name="Column7872"/>
    <tableColumn id="7882" xr3:uid="{A3F03144-0FCA-485F-97B1-CCC7F3C3232C}" name="Column7873"/>
    <tableColumn id="7883" xr3:uid="{D8BD5A24-D46B-4CF7-9D1C-A11DB485AC93}" name="Column7874"/>
    <tableColumn id="7884" xr3:uid="{FE2C2B8B-FBC1-400A-827D-240D1DCDF1FD}" name="Column7875"/>
    <tableColumn id="7885" xr3:uid="{3B8FBE39-C756-4A44-B62C-F56DC1F8392A}" name="Column7876"/>
    <tableColumn id="7886" xr3:uid="{480E93F1-22CA-416D-80C0-C3A5EE0C4145}" name="Column7877"/>
    <tableColumn id="7887" xr3:uid="{894F0FEF-61C2-436B-AA27-4C442A703288}" name="Column7878"/>
    <tableColumn id="7888" xr3:uid="{12BD63AF-48C3-46A8-B595-CC7B084F42F4}" name="Column7879"/>
    <tableColumn id="7889" xr3:uid="{FD5907C1-C707-447E-838D-17850524C513}" name="Column7880"/>
    <tableColumn id="7890" xr3:uid="{0CE3A1E6-BF65-4ACD-A483-CE10B8509D99}" name="Column7881"/>
    <tableColumn id="7891" xr3:uid="{0B509D5F-7841-4842-B14C-C18331F4D882}" name="Column7882"/>
    <tableColumn id="7892" xr3:uid="{6B00F7C7-AAED-4F0C-AAC1-E93CA06581F1}" name="Column7883"/>
    <tableColumn id="7893" xr3:uid="{8B4D7DCB-4BA2-4E8A-BE5E-1DA04D7E8B43}" name="Column7884"/>
    <tableColumn id="7894" xr3:uid="{88AF56D4-E24A-44B7-8EF2-304AEC8DE7C9}" name="Column7885"/>
    <tableColumn id="7895" xr3:uid="{5A123677-0EAD-4434-AD02-8CB7B00AC9BE}" name="Column7886"/>
    <tableColumn id="7896" xr3:uid="{334659FE-B106-44F0-867D-3E6EBDF43352}" name="Column7887"/>
    <tableColumn id="7897" xr3:uid="{1DB0A27C-BA68-4EB2-B328-F58DF6123DA0}" name="Column7888"/>
    <tableColumn id="7898" xr3:uid="{8C7ED095-CABE-47FD-85BA-99DA0DC269AC}" name="Column7889"/>
    <tableColumn id="7899" xr3:uid="{56AE65C6-3A1B-4AC6-8346-1565F296D8FA}" name="Column7890"/>
    <tableColumn id="7900" xr3:uid="{7895FAE0-0904-46FA-9252-813EF53E6B87}" name="Column7891"/>
    <tableColumn id="7901" xr3:uid="{39D99B7F-FA96-48AD-B606-46DFC71379B4}" name="Column7892"/>
    <tableColumn id="7902" xr3:uid="{B055B891-902C-4B18-969A-F2CBF2F90C60}" name="Column7893"/>
    <tableColumn id="7903" xr3:uid="{6D406A4D-823D-4DBF-AD26-1F27A4287E2D}" name="Column7894"/>
    <tableColumn id="7904" xr3:uid="{6FA2F6BA-29E8-4D28-AAF1-4B31D216966E}" name="Column7895"/>
    <tableColumn id="7905" xr3:uid="{EF47E1FB-268B-4E19-881B-2EEBEE651CA0}" name="Column7896"/>
    <tableColumn id="7906" xr3:uid="{B865D9CC-3617-4464-818C-F8B953556DA6}" name="Column7897"/>
    <tableColumn id="7907" xr3:uid="{66737F15-2382-4883-ADDF-F53F168C3EE4}" name="Column7898"/>
    <tableColumn id="7908" xr3:uid="{4784CD57-D5BE-4F99-B3BD-D20A45F77D33}" name="Column7899"/>
    <tableColumn id="7909" xr3:uid="{53691F11-7F19-4AD5-BD54-184CCC12AB52}" name="Column7900"/>
    <tableColumn id="7910" xr3:uid="{C5B2BA66-2483-4974-9F32-16A3C9243A8A}" name="Column7901"/>
    <tableColumn id="7911" xr3:uid="{9983AE30-4463-4CDB-882D-3752D50E43DA}" name="Column7902"/>
    <tableColumn id="7912" xr3:uid="{8D23AD0A-B666-4244-8DA8-559D32CAA35D}" name="Column7903"/>
    <tableColumn id="7913" xr3:uid="{96684661-C579-4F26-AAE7-EF13E1B8BD55}" name="Column7904"/>
    <tableColumn id="7914" xr3:uid="{0CC9752C-11D4-412F-A535-C6410F9E6A17}" name="Column7905"/>
    <tableColumn id="7915" xr3:uid="{B51FBB08-6DF2-48D8-BDDA-DBBC0C01F5AB}" name="Column7906"/>
    <tableColumn id="7916" xr3:uid="{3C8302E0-C668-4FD6-925D-D189AA9F3923}" name="Column7907"/>
    <tableColumn id="7917" xr3:uid="{54EA44C9-117B-4326-A209-84B947FA6898}" name="Column7908"/>
    <tableColumn id="7918" xr3:uid="{1B216741-BABC-4900-98DE-845497C79E15}" name="Column7909"/>
    <tableColumn id="7919" xr3:uid="{5C581845-70DA-4C9A-BBAB-13E0491A02E5}" name="Column7910"/>
    <tableColumn id="7920" xr3:uid="{DC536CFD-C215-4DC2-996B-663601FA6A3A}" name="Column7911"/>
    <tableColumn id="7921" xr3:uid="{1D57E007-5A80-4EAE-AE2F-237227187562}" name="Column7912"/>
    <tableColumn id="7922" xr3:uid="{7BF47C64-48BD-4C5D-BD1C-DDC88535ED71}" name="Column7913"/>
    <tableColumn id="7923" xr3:uid="{396F2B6E-40EC-459C-BB48-94897870D30E}" name="Column7914"/>
    <tableColumn id="7924" xr3:uid="{FA754FB5-5906-45DF-A6E2-48A73C0619A8}" name="Column7915"/>
    <tableColumn id="7925" xr3:uid="{D775CA93-5E31-406C-A709-D29D27D2FFD2}" name="Column7916"/>
    <tableColumn id="7926" xr3:uid="{F80E2F4F-109F-45C4-A08D-9653499B2861}" name="Column7917"/>
    <tableColumn id="7927" xr3:uid="{3CEC5EA8-B7DC-414B-94A8-4AAEF17BC6A6}" name="Column7918"/>
    <tableColumn id="7928" xr3:uid="{151319A8-F255-4795-9639-45E6F1663879}" name="Column7919"/>
    <tableColumn id="7929" xr3:uid="{74A076D2-A5AE-4CA8-8838-D6C88862D398}" name="Column7920"/>
    <tableColumn id="7930" xr3:uid="{D1544BEA-456B-42F7-9FFF-B148BA330387}" name="Column7921"/>
    <tableColumn id="7931" xr3:uid="{F5FA4E8B-FDEF-4264-BF26-D78C83F2676C}" name="Column7922"/>
    <tableColumn id="7932" xr3:uid="{09246E24-D446-4712-88AE-D643CE6E7F87}" name="Column7923"/>
    <tableColumn id="7933" xr3:uid="{7978769F-3D27-49FE-908C-06E0E612F81C}" name="Column7924"/>
    <tableColumn id="7934" xr3:uid="{01E79AAC-B9B3-437B-89BA-A0DA596C90F0}" name="Column7925"/>
    <tableColumn id="7935" xr3:uid="{7B2E8638-94A8-4612-9478-5632159320B1}" name="Column7926"/>
    <tableColumn id="7936" xr3:uid="{DC09ECE2-D282-4914-B194-ED0A376F81E9}" name="Column7927"/>
    <tableColumn id="7937" xr3:uid="{CD64AF22-6AC0-4DEE-A719-7A17EA31E780}" name="Column7928"/>
    <tableColumn id="7938" xr3:uid="{4ACD8078-DB29-490E-B470-63C951FF3465}" name="Column7929"/>
    <tableColumn id="7939" xr3:uid="{23A46702-8807-42B6-B46B-1A2DEEA2A301}" name="Column7930"/>
    <tableColumn id="7940" xr3:uid="{09E6D0FB-0786-4B8A-AB88-0EF29252D248}" name="Column7931"/>
    <tableColumn id="7941" xr3:uid="{5A1977C3-A48F-47A2-8A49-6A66DB3D5782}" name="Column7932"/>
    <tableColumn id="7942" xr3:uid="{F8072399-42FD-41B3-9EBE-3A304C5ECD24}" name="Column7933"/>
    <tableColumn id="7943" xr3:uid="{135D3662-E517-4573-BF95-BC8B28339843}" name="Column7934"/>
    <tableColumn id="7944" xr3:uid="{CC5C70B5-D1D8-4CB9-8AC1-4942ADAD33B9}" name="Column7935"/>
    <tableColumn id="7945" xr3:uid="{C028511A-80B6-4C48-B8F8-424C2F964C1D}" name="Column7936"/>
    <tableColumn id="7946" xr3:uid="{AE3F0AB1-92D7-4E5E-B54A-585BA8257D68}" name="Column7937"/>
    <tableColumn id="7947" xr3:uid="{79DCE907-BB20-4536-981D-027770932F56}" name="Column7938"/>
    <tableColumn id="7948" xr3:uid="{EBD352CB-9136-4A05-89EF-ED705502E1BB}" name="Column7939"/>
    <tableColumn id="7949" xr3:uid="{2D91CFCB-39FE-4017-91DB-108F31044192}" name="Column7940"/>
    <tableColumn id="7950" xr3:uid="{9BFC40EE-E399-455C-8F5E-B82E37729D90}" name="Column7941"/>
    <tableColumn id="7951" xr3:uid="{C2899228-9EB4-4E2B-96C5-C2F32985FBF7}" name="Column7942"/>
    <tableColumn id="7952" xr3:uid="{B2EBEB8F-8868-43E0-B323-573BB2A21399}" name="Column7943"/>
    <tableColumn id="7953" xr3:uid="{657C1596-3395-41D1-B775-A349046BAAF6}" name="Column7944"/>
    <tableColumn id="7954" xr3:uid="{60315122-8D7B-4440-8A07-E56B8C39C701}" name="Column7945"/>
    <tableColumn id="7955" xr3:uid="{7EA150E1-1C74-44C7-B25C-D309B8A0171A}" name="Column7946"/>
    <tableColumn id="7956" xr3:uid="{C1EA6679-3D65-4575-8404-5B1B24C6AD63}" name="Column7947"/>
    <tableColumn id="7957" xr3:uid="{982471D2-20E7-42A9-BE72-F433485088A1}" name="Column7948"/>
    <tableColumn id="7958" xr3:uid="{97AE329E-051B-4848-BB31-F472FC72A7B8}" name="Column7949"/>
    <tableColumn id="7959" xr3:uid="{2454A083-D5A8-4FB9-B10F-4C0E65355DD1}" name="Column7950"/>
    <tableColumn id="7960" xr3:uid="{7EA3A3C2-C245-4A0D-969F-84D093E626B8}" name="Column7951"/>
    <tableColumn id="7961" xr3:uid="{120C71E7-A6F4-4498-88C1-EE6C3427AB51}" name="Column7952"/>
    <tableColumn id="7962" xr3:uid="{6456F968-797E-438C-8F43-4B4202E40565}" name="Column7953"/>
    <tableColumn id="7963" xr3:uid="{7D4CBA9A-9D3C-4B2F-B973-492B6285219A}" name="Column7954"/>
    <tableColumn id="7964" xr3:uid="{88297B61-30FB-490E-BCC3-0C5F9A3FEAAF}" name="Column7955"/>
    <tableColumn id="7965" xr3:uid="{7216DE34-B9F8-404B-9238-E21C1CE16BAD}" name="Column7956"/>
    <tableColumn id="7966" xr3:uid="{362C5EDF-9CD5-4533-AD15-DF5BD76993A0}" name="Column7957"/>
    <tableColumn id="7967" xr3:uid="{3939D571-CEC2-464F-ACE7-4F562059D9A8}" name="Column7958"/>
    <tableColumn id="7968" xr3:uid="{14C25500-BF66-4D13-B39D-20A0F6D28267}" name="Column7959"/>
    <tableColumn id="7969" xr3:uid="{6C10EB3A-395E-4782-AD14-2C97AB3EC9AE}" name="Column7960"/>
    <tableColumn id="7970" xr3:uid="{A3A0B18A-5714-4369-A30C-065898A45741}" name="Column7961"/>
    <tableColumn id="7971" xr3:uid="{5205C809-F081-41EA-8887-2D830DFF2E15}" name="Column7962"/>
    <tableColumn id="7972" xr3:uid="{8902AE70-8FC3-483A-AED5-0C374E734EFB}" name="Column7963"/>
    <tableColumn id="7973" xr3:uid="{666F7E30-32BB-4822-AEFB-4E8D783970BA}" name="Column7964"/>
    <tableColumn id="7974" xr3:uid="{8C21B1B0-3682-4179-8D80-80593A1E1099}" name="Column7965"/>
    <tableColumn id="7975" xr3:uid="{E13442F6-ACE1-4ED4-8DD8-73502BE3FAFF}" name="Column7966"/>
    <tableColumn id="7976" xr3:uid="{896E7CEF-676D-4039-9BE3-0F2B565CAD41}" name="Column7967"/>
    <tableColumn id="7977" xr3:uid="{92279488-2A2C-4C9C-B688-A2EFA5FC2732}" name="Column7968"/>
    <tableColumn id="7978" xr3:uid="{DAAE032F-F417-4CB0-BE6E-B3397F7F2590}" name="Column7969"/>
    <tableColumn id="7979" xr3:uid="{ACEDBE59-778C-452A-951D-3DE3DFD11486}" name="Column7970"/>
    <tableColumn id="7980" xr3:uid="{A3E1E2DB-0FCF-48A3-A68C-181690DC37A1}" name="Column7971"/>
    <tableColumn id="7981" xr3:uid="{FADAAC45-2AA4-49FE-B46D-B028174CBA2D}" name="Column7972"/>
    <tableColumn id="7982" xr3:uid="{C46189E9-56F6-4098-BE9F-1C104F1FCB56}" name="Column7973"/>
    <tableColumn id="7983" xr3:uid="{BA93B4A3-4EB3-41E0-A339-5F31760A0E5F}" name="Column7974"/>
    <tableColumn id="7984" xr3:uid="{68F13E17-1C10-4764-87E5-C660259010AA}" name="Column7975"/>
    <tableColumn id="7985" xr3:uid="{212F2873-FF53-4B8C-A480-BDF8BCAE19ED}" name="Column7976"/>
    <tableColumn id="7986" xr3:uid="{BBF440E7-C63B-4523-90FE-06F3D2897200}" name="Column7977"/>
    <tableColumn id="7987" xr3:uid="{F3476237-7BC3-40BD-BBB5-2A1641D59910}" name="Column7978"/>
    <tableColumn id="7988" xr3:uid="{5E356C03-E3E0-45F6-909B-F6568EDD6635}" name="Column7979"/>
    <tableColumn id="7989" xr3:uid="{4AF57BA8-BC5C-4B35-9684-1AB2C7693806}" name="Column7980"/>
    <tableColumn id="7990" xr3:uid="{7250F31B-C93D-47BD-99AD-A4D0DBC56F51}" name="Column7981"/>
    <tableColumn id="7991" xr3:uid="{37892800-6A27-4F28-92B6-51897A01EA82}" name="Column7982"/>
    <tableColumn id="7992" xr3:uid="{A65762A8-066A-4A22-B4F4-B9B379275D3B}" name="Column7983"/>
    <tableColumn id="7993" xr3:uid="{B154D4ED-9F10-4219-9DC5-A62C212CD4E8}" name="Column7984"/>
    <tableColumn id="7994" xr3:uid="{5C3F188C-E8C8-462F-B1F4-614D4284F9CC}" name="Column7985"/>
    <tableColumn id="7995" xr3:uid="{2C42223B-1E6F-4537-9D03-A55083550A2E}" name="Column7986"/>
    <tableColumn id="7996" xr3:uid="{8B6D35A9-46EF-4081-884E-753D1A3239E2}" name="Column7987"/>
    <tableColumn id="7997" xr3:uid="{EA02E4FA-012A-457D-A029-15BFA0833BCF}" name="Column7988"/>
    <tableColumn id="7998" xr3:uid="{7621C486-4B66-4C3D-B41A-C34070584B14}" name="Column7989"/>
    <tableColumn id="7999" xr3:uid="{47780E5A-CDA6-40BB-A5C8-D8D49BDFD2CC}" name="Column7990"/>
    <tableColumn id="8000" xr3:uid="{D74807C7-296D-4964-8098-AF5DE1B302BA}" name="Column7991"/>
    <tableColumn id="8001" xr3:uid="{46854C6C-3164-448A-8CC7-8C190E0404CD}" name="Column7992"/>
    <tableColumn id="8002" xr3:uid="{FCBB67EF-87AD-4D5C-BD08-F08B6E0261DA}" name="Column7993"/>
    <tableColumn id="8003" xr3:uid="{A4F6CE8A-D18D-471B-AFE7-D9FAC91A59CD}" name="Column7994"/>
    <tableColumn id="8004" xr3:uid="{1F99EF25-7FA2-411D-A342-F9B69C0113F6}" name="Column7995"/>
    <tableColumn id="8005" xr3:uid="{6F9326D7-321D-4ECF-B7A5-0DF97803A63A}" name="Column7996"/>
    <tableColumn id="8006" xr3:uid="{F3F11A48-E932-44EA-9710-CA4B22014E32}" name="Column7997"/>
    <tableColumn id="8007" xr3:uid="{542D6BEE-726E-4D4B-AF44-2EDD0465E0BA}" name="Column7998"/>
    <tableColumn id="8008" xr3:uid="{BF872010-DF01-4691-A565-26F6FADFEE25}" name="Column7999"/>
    <tableColumn id="8009" xr3:uid="{7EB1615E-2AAC-4751-AD8A-9405E8E14977}" name="Column8000"/>
    <tableColumn id="8010" xr3:uid="{2DB8F098-1F12-4553-B6C2-409AFE14D707}" name="Column8001"/>
    <tableColumn id="8011" xr3:uid="{037236A8-C1AC-4D48-A08D-12B71D370EFA}" name="Column8002"/>
    <tableColumn id="8012" xr3:uid="{8D32D33C-68B6-4A5B-8C4A-6E70AAA15049}" name="Column8003"/>
    <tableColumn id="8013" xr3:uid="{8E243B61-5232-40F8-BD43-0D6BAFD7CBA5}" name="Column8004"/>
    <tableColumn id="8014" xr3:uid="{31FBD510-7F24-4539-B200-F9A9E1DF65FE}" name="Column8005"/>
    <tableColumn id="8015" xr3:uid="{1CDBF50C-E0F1-4319-BAE2-2E21CFFC94F7}" name="Column8006"/>
    <tableColumn id="8016" xr3:uid="{2AD9F10D-ED1A-4C33-96A9-C1F28DD38B89}" name="Column8007"/>
    <tableColumn id="8017" xr3:uid="{95D6207A-76BA-4F6F-80DC-80BCD36F5EBF}" name="Column8008"/>
    <tableColumn id="8018" xr3:uid="{AF7556E5-339E-4ED0-A43F-D533AB56D1D3}" name="Column8009"/>
    <tableColumn id="8019" xr3:uid="{0AC1A54E-1AE8-47C3-97E9-8CBB7591BFF4}" name="Column8010"/>
    <tableColumn id="8020" xr3:uid="{CC7D9518-77B9-4429-BD9B-B9C1B2D4846D}" name="Column8011"/>
    <tableColumn id="8021" xr3:uid="{2F2C1B45-F2B8-4237-88D0-063AE7835F81}" name="Column8012"/>
    <tableColumn id="8022" xr3:uid="{35D7A3BF-B8FA-43A1-B10A-9B9A9FCEA1AC}" name="Column8013"/>
    <tableColumn id="8023" xr3:uid="{F5AB7976-03ED-41E0-B70E-20588BE8B4B4}" name="Column8014"/>
    <tableColumn id="8024" xr3:uid="{7B3EF4AA-B72B-4735-956A-8BCF6960BE5E}" name="Column8015"/>
    <tableColumn id="8025" xr3:uid="{EE2C0038-4E33-4687-94B6-6E29651DC94D}" name="Column8016"/>
    <tableColumn id="8026" xr3:uid="{506638C0-4785-4EA3-B76A-6B4B31A37170}" name="Column8017"/>
    <tableColumn id="8027" xr3:uid="{D2948325-51B6-4AD1-8768-5FBD736CA701}" name="Column8018"/>
    <tableColumn id="8028" xr3:uid="{E734C9AB-894B-4C1F-9A85-DFEA0C7FB5A6}" name="Column8019"/>
    <tableColumn id="8029" xr3:uid="{9CBBCD6F-CC83-4EC8-A73F-1CEA2BE36719}" name="Column8020"/>
    <tableColumn id="8030" xr3:uid="{120759AF-D38D-4B02-A199-9F035A974309}" name="Column8021"/>
    <tableColumn id="8031" xr3:uid="{B3BB6F04-B4BF-44EE-93A7-3C75D785ECBA}" name="Column8022"/>
    <tableColumn id="8032" xr3:uid="{C5116ADE-BDEC-49D2-9FC8-8E84773C6B97}" name="Column8023"/>
    <tableColumn id="8033" xr3:uid="{04B82367-09D3-4DA0-9053-C46537C2C34B}" name="Column8024"/>
    <tableColumn id="8034" xr3:uid="{1F8489EF-53C0-43F4-B737-467381EEA920}" name="Column8025"/>
    <tableColumn id="8035" xr3:uid="{CE5C78F9-EE36-4D4D-8440-B98C741B854B}" name="Column8026"/>
    <tableColumn id="8036" xr3:uid="{1C2F9FC4-6069-4A13-AA6B-AFE0487376E8}" name="Column8027"/>
    <tableColumn id="8037" xr3:uid="{242BEF59-5668-4035-A394-9F0325791393}" name="Column8028"/>
    <tableColumn id="8038" xr3:uid="{82046D66-918C-4341-816C-156DC14F2AF1}" name="Column8029"/>
    <tableColumn id="8039" xr3:uid="{C706C23E-E9BC-4573-B866-914D14E12207}" name="Column8030"/>
    <tableColumn id="8040" xr3:uid="{FA498B90-1893-41CE-A2B4-A4F1D5294BA9}" name="Column8031"/>
    <tableColumn id="8041" xr3:uid="{3F4B4BD2-D101-4F6F-86AF-95276759E0AB}" name="Column8032"/>
    <tableColumn id="8042" xr3:uid="{ADD3AA02-6BAC-4C44-AD48-F2DE6B58D108}" name="Column8033"/>
    <tableColumn id="8043" xr3:uid="{2C2914BA-7CB5-4AD8-9B13-1296832FE243}" name="Column8034"/>
    <tableColumn id="8044" xr3:uid="{77807540-02A2-4F59-BBF2-99BAA17A7CE1}" name="Column8035"/>
    <tableColumn id="8045" xr3:uid="{44DA8D74-E407-49A9-AB16-DD1F617A28DD}" name="Column8036"/>
    <tableColumn id="8046" xr3:uid="{7C20066F-C1ED-4F1D-AC1E-0CD75B0EB62E}" name="Column8037"/>
    <tableColumn id="8047" xr3:uid="{F55C1F51-52F7-485C-A83C-47BF2ECF0FE1}" name="Column8038"/>
    <tableColumn id="8048" xr3:uid="{4160C5B1-74CE-4FBE-BBAD-FF4DAF5DF050}" name="Column8039"/>
    <tableColumn id="8049" xr3:uid="{809A82A9-2720-4682-8468-BFF79675DF5F}" name="Column8040"/>
    <tableColumn id="8050" xr3:uid="{E1DEAECB-7339-4C8B-A179-0FB312792BFC}" name="Column8041"/>
    <tableColumn id="8051" xr3:uid="{5FE3E7F6-756D-4534-A3DE-190C7F54DD62}" name="Column8042"/>
    <tableColumn id="8052" xr3:uid="{619AE0EF-A98D-4D5B-B679-AF1A2B259C30}" name="Column8043"/>
    <tableColumn id="8053" xr3:uid="{A83FAD39-2F5A-4526-A22E-292004FC3CA6}" name="Column8044"/>
    <tableColumn id="8054" xr3:uid="{0EFABCDE-4E3F-4012-B5FD-343737C7C4F9}" name="Column8045"/>
    <tableColumn id="8055" xr3:uid="{308FA47B-CD6B-427C-8754-699D8502D687}" name="Column8046"/>
    <tableColumn id="8056" xr3:uid="{D3477F93-7BD2-47B6-986B-494AA9A497E8}" name="Column8047"/>
    <tableColumn id="8057" xr3:uid="{B50EC65B-1EE9-4E61-BE67-6FE837289080}" name="Column8048"/>
    <tableColumn id="8058" xr3:uid="{51D5CF73-CB63-4E4D-861B-35D5CC738100}" name="Column8049"/>
    <tableColumn id="8059" xr3:uid="{607186F3-196E-4EEE-B21D-8BB19663D1D1}" name="Column8050"/>
    <tableColumn id="8060" xr3:uid="{218BB359-76C2-44FA-A572-1965F854FA93}" name="Column8051"/>
    <tableColumn id="8061" xr3:uid="{A8B8C2F3-78D5-40D1-A01A-A7005F535C4F}" name="Column8052"/>
    <tableColumn id="8062" xr3:uid="{4065CA24-CE89-431D-A234-A74E1A460293}" name="Column8053"/>
    <tableColumn id="8063" xr3:uid="{02B945A5-DF03-4F96-ACAF-AE910C844A1A}" name="Column8054"/>
    <tableColumn id="8064" xr3:uid="{E14090EA-144F-4419-A5A4-84FAF3C64FD3}" name="Column8055"/>
    <tableColumn id="8065" xr3:uid="{68BC61BC-591F-4853-9F13-1F17C800CDC4}" name="Column8056"/>
    <tableColumn id="8066" xr3:uid="{51C22153-58E6-4330-9EBD-FE7D9E3F45A0}" name="Column8057"/>
    <tableColumn id="8067" xr3:uid="{F2DA1249-5438-473A-89C7-77E367B0D8FC}" name="Column8058"/>
    <tableColumn id="8068" xr3:uid="{A1CACBD0-B5DA-4E84-8634-AF8F6F8D0629}" name="Column8059"/>
    <tableColumn id="8069" xr3:uid="{03D63B7A-7DF7-4112-BF33-62877A0EFF95}" name="Column8060"/>
    <tableColumn id="8070" xr3:uid="{643F2458-2F91-4E2C-B0BD-B9F179B60854}" name="Column8061"/>
    <tableColumn id="8071" xr3:uid="{507F21B1-CD9F-4616-9C20-447B17DB46A1}" name="Column8062"/>
    <tableColumn id="8072" xr3:uid="{46300136-51AC-44AD-B499-DE25514B9B73}" name="Column8063"/>
    <tableColumn id="8073" xr3:uid="{BFB7B018-7940-459D-8C00-05DF9BFDCE68}" name="Column8064"/>
    <tableColumn id="8074" xr3:uid="{EA65F85D-CC65-40E8-BD8F-AE9745BD8471}" name="Column8065"/>
    <tableColumn id="8075" xr3:uid="{E4A856F8-1FE2-47DF-BA3F-0B333FA159F2}" name="Column8066"/>
    <tableColumn id="8076" xr3:uid="{F06E3480-4250-46C6-956A-9497FC1BE9FA}" name="Column8067"/>
    <tableColumn id="8077" xr3:uid="{79ADB18A-D42A-4BD9-9816-24001632D19D}" name="Column8068"/>
    <tableColumn id="8078" xr3:uid="{38425815-BDA6-4CD4-B1D0-68F4F403992B}" name="Column8069"/>
    <tableColumn id="8079" xr3:uid="{EB9A3C76-E199-423C-AA6A-DF34B840EA73}" name="Column8070"/>
    <tableColumn id="8080" xr3:uid="{87E49FB2-743E-4762-9851-4018CA91308E}" name="Column8071"/>
    <tableColumn id="8081" xr3:uid="{07620EF9-5B32-4C2E-A011-BC873DB98587}" name="Column8072"/>
    <tableColumn id="8082" xr3:uid="{3010E954-314F-45B0-B460-3FE1DEE93468}" name="Column8073"/>
    <tableColumn id="8083" xr3:uid="{3A3F4E93-517A-407A-8928-B930FF7BF2F9}" name="Column8074"/>
    <tableColumn id="8084" xr3:uid="{9C5B1B71-7020-4977-A734-7602DF702EDD}" name="Column8075"/>
    <tableColumn id="8085" xr3:uid="{6DA9670B-4464-4B2A-92B9-023B89DD53C5}" name="Column8076"/>
    <tableColumn id="8086" xr3:uid="{1776348C-5AFA-48D9-88B4-2861EDFB06FC}" name="Column8077"/>
    <tableColumn id="8087" xr3:uid="{AD2695B0-21BF-47A9-80CE-A1523BD99A16}" name="Column8078"/>
    <tableColumn id="8088" xr3:uid="{F2134EF5-04DD-459F-81A6-09ADA9A920AD}" name="Column8079"/>
    <tableColumn id="8089" xr3:uid="{AC983482-2704-4BC3-B668-77EFF85AACD8}" name="Column8080"/>
    <tableColumn id="8090" xr3:uid="{4176EE3A-96B8-400E-AD92-4E13D0870F6A}" name="Column8081"/>
    <tableColumn id="8091" xr3:uid="{192FD48F-BDDD-4D6F-B38F-A767D2BD3EBF}" name="Column8082"/>
    <tableColumn id="8092" xr3:uid="{0E958C5C-CB12-4B53-9713-C78C11C7392E}" name="Column8083"/>
    <tableColumn id="8093" xr3:uid="{D7FF68B4-C1EC-4AE5-A7B6-E4F2D4BF6281}" name="Column8084"/>
    <tableColumn id="8094" xr3:uid="{498A7F01-4E89-4221-82B6-DECE05EA2655}" name="Column8085"/>
    <tableColumn id="8095" xr3:uid="{D878399B-51A0-43DA-A51E-A55652505A7D}" name="Column8086"/>
    <tableColumn id="8096" xr3:uid="{2EA7CEFB-784A-40EF-9FA0-92C894935E00}" name="Column8087"/>
    <tableColumn id="8097" xr3:uid="{3F6C9D22-66E7-4B75-A57D-7F5353E5AE9D}" name="Column8088"/>
    <tableColumn id="8098" xr3:uid="{E9C7F8AF-434F-4390-8251-8B8A95057600}" name="Column8089"/>
    <tableColumn id="8099" xr3:uid="{E77C2FB0-90CD-4833-8C07-66D7F41998BA}" name="Column8090"/>
    <tableColumn id="8100" xr3:uid="{6EE41536-3ECE-41AC-B9FA-2AA6E0764705}" name="Column8091"/>
    <tableColumn id="8101" xr3:uid="{12A6BA7A-7E9A-4E9E-A66E-2A394EEAAA00}" name="Column8092"/>
    <tableColumn id="8102" xr3:uid="{672BA1BC-EA52-4098-8955-3283E0A0902F}" name="Column8093"/>
    <tableColumn id="8103" xr3:uid="{1F7DF641-7847-43F2-B177-780EB00E800E}" name="Column8094"/>
    <tableColumn id="8104" xr3:uid="{B7113FC2-061A-431F-993A-6940F97E65A1}" name="Column8095"/>
    <tableColumn id="8105" xr3:uid="{2E5CC8C0-DE3E-4ABC-8B06-A3898332E58A}" name="Column8096"/>
    <tableColumn id="8106" xr3:uid="{62B9135F-9218-40F7-86EE-90EE87539523}" name="Column8097"/>
    <tableColumn id="8107" xr3:uid="{EF2F8EEC-2830-41F0-8163-108C0A341B2E}" name="Column8098"/>
    <tableColumn id="8108" xr3:uid="{440CC155-3D9F-4072-A342-A388BE3A42EA}" name="Column8099"/>
    <tableColumn id="8109" xr3:uid="{EC6A59B1-8E96-4683-BABF-19A6762AC155}" name="Column8100"/>
    <tableColumn id="8110" xr3:uid="{40CDC31E-C7A7-4344-8982-A77AA5956550}" name="Column8101"/>
    <tableColumn id="8111" xr3:uid="{3F02AB38-A8E7-46CF-8258-667FA2BFB24D}" name="Column8102"/>
    <tableColumn id="8112" xr3:uid="{5B00B7CC-4297-4A27-A9E9-548A23E1C3C0}" name="Column8103"/>
    <tableColumn id="8113" xr3:uid="{2C5EDFB1-8C2C-45E4-9DD4-0E02909EF797}" name="Column8104"/>
    <tableColumn id="8114" xr3:uid="{16189A0A-A645-4C3F-859A-273DE1913653}" name="Column8105"/>
    <tableColumn id="8115" xr3:uid="{09B51406-41FE-411A-A430-B1F16C41C3FD}" name="Column8106"/>
    <tableColumn id="8116" xr3:uid="{4F8B9541-9011-4E5E-9FA3-60EFC8E2DAFE}" name="Column8107"/>
    <tableColumn id="8117" xr3:uid="{3B9C0776-0A20-4D3E-93EA-1DB606CB29B2}" name="Column8108"/>
    <tableColumn id="8118" xr3:uid="{FF8B7EF7-C1B2-41C3-B71E-BA639F05BC94}" name="Column8109"/>
    <tableColumn id="8119" xr3:uid="{08261732-1215-409B-9D24-2D5040503B9F}" name="Column8110"/>
    <tableColumn id="8120" xr3:uid="{37AC1614-38E7-4B58-AA25-90B2F6DF7BC6}" name="Column8111"/>
    <tableColumn id="8121" xr3:uid="{558D924D-6BC8-4366-8615-8823DB2325B9}" name="Column8112"/>
    <tableColumn id="8122" xr3:uid="{6ECFDF51-DB96-4D42-B9D5-21C1289A800E}" name="Column8113"/>
    <tableColumn id="8123" xr3:uid="{9A7FF656-D16C-4159-BF63-E2DD3701DDAF}" name="Column8114"/>
    <tableColumn id="8124" xr3:uid="{6700ED74-F280-4DBC-8FAD-7CC2E00DF59A}" name="Column8115"/>
    <tableColumn id="8125" xr3:uid="{BD110AAC-7720-495A-AF97-5C2638D3BD59}" name="Column8116"/>
    <tableColumn id="8126" xr3:uid="{58EEB618-3B3E-4C2B-82CC-097932834419}" name="Column8117"/>
    <tableColumn id="8127" xr3:uid="{7D1F51C3-B6F5-43C9-822D-99A94D0BAE6B}" name="Column8118"/>
    <tableColumn id="8128" xr3:uid="{2CC9109F-6F72-4167-86DD-DF70F69BFCAA}" name="Column8119"/>
    <tableColumn id="8129" xr3:uid="{127BB88F-E8C2-4F3D-BF13-38D8994E9AAA}" name="Column8120"/>
    <tableColumn id="8130" xr3:uid="{DA3BA69B-6AE5-43B8-8A49-7D4BD5C3AEFA}" name="Column8121"/>
    <tableColumn id="8131" xr3:uid="{7E42889E-F531-4CD1-9DCE-B921745FF4B8}" name="Column8122"/>
    <tableColumn id="8132" xr3:uid="{5367226A-D70D-4565-97DC-6CAAFBEDBCC1}" name="Column8123"/>
    <tableColumn id="8133" xr3:uid="{BB303B86-6C1F-432B-AB2E-76169E89EC10}" name="Column8124"/>
    <tableColumn id="8134" xr3:uid="{E40E6A50-89DC-4F05-9A7F-CE9F148A8B7C}" name="Column8125"/>
    <tableColumn id="8135" xr3:uid="{8728892A-7389-41F7-96E8-242EAEEEC625}" name="Column8126"/>
    <tableColumn id="8136" xr3:uid="{A3FA62F5-CAB1-4EE2-8B03-1E14026D8443}" name="Column8127"/>
    <tableColumn id="8137" xr3:uid="{52168FC0-48B7-4387-B4E5-FAFADFF8C6E4}" name="Column8128"/>
    <tableColumn id="8138" xr3:uid="{8DC4EC10-60D0-43FE-9F21-D38BCD7B22F9}" name="Column8129"/>
    <tableColumn id="8139" xr3:uid="{A62FA5DA-540E-4E64-9E6D-0CE97FEEC7FF}" name="Column8130"/>
    <tableColumn id="8140" xr3:uid="{CCCB6267-1332-49A7-8F9C-5DFAFCCF4232}" name="Column8131"/>
    <tableColumn id="8141" xr3:uid="{92E43631-A89C-49D8-8534-3B02EB80B068}" name="Column8132"/>
    <tableColumn id="8142" xr3:uid="{12A00945-B8DC-4178-8052-1ACBB9CA014E}" name="Column8133"/>
    <tableColumn id="8143" xr3:uid="{DFC7C535-78C4-4199-AB6A-56B76DBF006A}" name="Column8134"/>
    <tableColumn id="8144" xr3:uid="{3111E40F-485E-4857-A059-BE4574DC746F}" name="Column8135"/>
    <tableColumn id="8145" xr3:uid="{FB766B8A-77B5-4BFB-936E-9BDFFBB1F754}" name="Column8136"/>
    <tableColumn id="8146" xr3:uid="{53DB0476-0409-4133-8FCA-290B622D6CD8}" name="Column8137"/>
    <tableColumn id="8147" xr3:uid="{CBF05F34-59E9-44A1-B0E6-3CAC333F85F8}" name="Column8138"/>
    <tableColumn id="8148" xr3:uid="{FBC69135-62BA-43A5-86A8-9F2ECB2A0058}" name="Column8139"/>
    <tableColumn id="8149" xr3:uid="{748C9730-C512-469C-8783-FBE9F9BEFA41}" name="Column8140"/>
    <tableColumn id="8150" xr3:uid="{D25B2D2E-238A-4739-AD8C-0F79C6F1E314}" name="Column8141"/>
    <tableColumn id="8151" xr3:uid="{4D15ED9D-3344-4FC1-BBC8-B75CD6BDC349}" name="Column8142"/>
    <tableColumn id="8152" xr3:uid="{76FE61C4-EC2D-4C74-AAE2-E401EACCC98E}" name="Column8143"/>
    <tableColumn id="8153" xr3:uid="{71587EA8-3CC6-4B88-84A8-D9FD4B153563}" name="Column8144"/>
    <tableColumn id="8154" xr3:uid="{245B1880-1CB9-49A3-B9F2-DE682A3F0A82}" name="Column8145"/>
    <tableColumn id="8155" xr3:uid="{7980E615-64FC-4FCA-A1F6-3CFBC2E83B14}" name="Column8146"/>
    <tableColumn id="8156" xr3:uid="{00523106-FEA0-42A5-B011-7B82CAFFAC0C}" name="Column8147"/>
    <tableColumn id="8157" xr3:uid="{B0FB0B0E-82CE-47CB-80B0-E31F4F87A7C3}" name="Column8148"/>
    <tableColumn id="8158" xr3:uid="{476FA4B3-56E9-4616-BB37-A33A7DC95C89}" name="Column8149"/>
    <tableColumn id="8159" xr3:uid="{6191C15D-1DEA-4E38-8B75-71AE6F8F0ED7}" name="Column8150"/>
    <tableColumn id="8160" xr3:uid="{B0EDD853-161D-4D57-BE82-6431AA13A9E9}" name="Column8151"/>
    <tableColumn id="8161" xr3:uid="{E86A9394-99C4-432C-B117-57B86E17F257}" name="Column8152"/>
    <tableColumn id="8162" xr3:uid="{7F5D713F-736A-4186-A63A-B41DD01BC739}" name="Column8153"/>
    <tableColumn id="8163" xr3:uid="{C5A15841-7381-445E-8D24-5F27308F1F06}" name="Column8154"/>
    <tableColumn id="8164" xr3:uid="{87FB98EB-1389-4860-B3FF-06A21D613AB1}" name="Column8155"/>
    <tableColumn id="8165" xr3:uid="{35A73B12-E0A4-4EC0-9500-FC1C2C852E84}" name="Column8156"/>
    <tableColumn id="8166" xr3:uid="{8BFA4A13-9512-49F3-97C8-8362E5CE8E61}" name="Column8157"/>
    <tableColumn id="8167" xr3:uid="{3316E54C-E783-4766-A041-414831876E78}" name="Column8158"/>
    <tableColumn id="8168" xr3:uid="{DDE67382-41CD-4273-8C3A-5A95238177F7}" name="Column8159"/>
    <tableColumn id="8169" xr3:uid="{F0C12BEC-DD27-4CDF-9E3E-279837CBB564}" name="Column8160"/>
    <tableColumn id="8170" xr3:uid="{332FEC93-CBA5-4C36-AA03-4EAA6B2D86CA}" name="Column8161"/>
    <tableColumn id="8171" xr3:uid="{ED3DC8E7-9B71-4D62-A7C5-0542BFF42641}" name="Column8162"/>
    <tableColumn id="8172" xr3:uid="{2B9902BB-DF67-4A8D-BB31-CA91404A76AA}" name="Column8163"/>
    <tableColumn id="8173" xr3:uid="{AE0EBC9E-80FC-4C8A-A737-A36EAEDF1E63}" name="Column8164"/>
    <tableColumn id="8174" xr3:uid="{4F644C16-0E62-4E98-AB45-92AE7D59BC28}" name="Column8165"/>
    <tableColumn id="8175" xr3:uid="{E79DB2CA-BAD4-44D7-ACD3-197A8D3FD66E}" name="Column8166"/>
    <tableColumn id="8176" xr3:uid="{ACE929A5-28D1-43AD-997C-98E65EFB0AA9}" name="Column8167"/>
    <tableColumn id="8177" xr3:uid="{C27929E5-B7A3-4DF9-8CA4-136A362A85D7}" name="Column8168"/>
    <tableColumn id="8178" xr3:uid="{57EA9B0C-540C-49DA-9A94-734180265A45}" name="Column8169"/>
    <tableColumn id="8179" xr3:uid="{7FD7CEFB-A06C-4A1F-8FE5-9E3463C94071}" name="Column8170"/>
    <tableColumn id="8180" xr3:uid="{711899B6-308D-469A-81E9-850B9C295FB5}" name="Column8171"/>
    <tableColumn id="8181" xr3:uid="{7AAAF1BE-8E95-4436-9512-A6CB0C626B81}" name="Column8172"/>
    <tableColumn id="8182" xr3:uid="{30D5D8FA-7EF7-4E6F-B005-6144201ABCBC}" name="Column8173"/>
    <tableColumn id="8183" xr3:uid="{5DC4CC32-2D5D-48E0-93FC-CFD2BB820786}" name="Column8174"/>
    <tableColumn id="8184" xr3:uid="{BDF4A966-4522-4AD5-904C-81F8E94828D0}" name="Column8175"/>
    <tableColumn id="8185" xr3:uid="{9F2F2015-C57B-4B43-8F10-77902A94A017}" name="Column8176"/>
    <tableColumn id="8186" xr3:uid="{90FC8513-BD9D-4BC0-95D8-09FC77E8CA6F}" name="Column8177"/>
    <tableColumn id="8187" xr3:uid="{7C5E1ADB-0B5C-427E-9381-394C43DFC791}" name="Column8178"/>
    <tableColumn id="8188" xr3:uid="{AC0CCB3E-EDED-4CF1-8A8B-A04F693DA8F0}" name="Column8179"/>
    <tableColumn id="8189" xr3:uid="{1D1A2797-28E9-409F-ACEF-83060AE222D1}" name="Column8180"/>
    <tableColumn id="8190" xr3:uid="{6A1210BB-2937-4236-BDCF-599D42D1A8E0}" name="Column8181"/>
    <tableColumn id="8191" xr3:uid="{2F52FD9B-5BC7-4489-AB41-E71530665991}" name="Column8182"/>
    <tableColumn id="8192" xr3:uid="{0F2F1A2E-E1BE-4E3D-A51C-24B4FDB3A22A}" name="Column8183"/>
    <tableColumn id="8193" xr3:uid="{90BEE937-2E08-44B1-AD58-3AC76B9AD65D}" name="Column8184"/>
    <tableColumn id="8194" xr3:uid="{0A042A84-D750-4D6F-A26D-151157820C1A}" name="Column8185"/>
    <tableColumn id="8195" xr3:uid="{B679110B-B44F-4636-9054-BB5FDFE994F1}" name="Column8186"/>
    <tableColumn id="8196" xr3:uid="{07D28CD5-562A-4DBC-B420-67FD444E2DA1}" name="Column8187"/>
    <tableColumn id="8197" xr3:uid="{B10DE92B-F0B1-496B-89C2-0C133833EF47}" name="Column8188"/>
    <tableColumn id="8198" xr3:uid="{9C17CDFC-DE3B-4987-8EB6-24340C7A9681}" name="Column8189"/>
    <tableColumn id="8199" xr3:uid="{DCC2AB83-1F5D-4831-A616-3331313E0490}" name="Column8190"/>
    <tableColumn id="8200" xr3:uid="{B76F825E-B550-4DF5-AC1A-8E7D1F79D3ED}" name="Column8191"/>
    <tableColumn id="8201" xr3:uid="{4F745A54-5662-4485-A06C-E3E0841443EC}" name="Column8192"/>
    <tableColumn id="8202" xr3:uid="{35931950-22D9-48E5-A2DA-5D3827EA5200}" name="Column8193"/>
    <tableColumn id="8203" xr3:uid="{9404F54C-24E5-4D20-82A2-1D35D757D3B1}" name="Column8194"/>
    <tableColumn id="8204" xr3:uid="{AD0D5617-7255-4C5E-A63F-BB780D78A6B7}" name="Column8195"/>
    <tableColumn id="8205" xr3:uid="{A71D6A0B-953C-4D30-B9C6-C4D980A49593}" name="Column8196"/>
    <tableColumn id="8206" xr3:uid="{4A1E286A-F73F-4DE0-9242-6841A33AA17A}" name="Column8197"/>
    <tableColumn id="8207" xr3:uid="{1BE592A3-026C-4D85-B57C-C292C7CB5BE2}" name="Column8198"/>
    <tableColumn id="8208" xr3:uid="{882E61E0-E791-41A5-8138-DBCA96EB23F0}" name="Column8199"/>
    <tableColumn id="8209" xr3:uid="{6238A24D-7599-4882-92C3-B3B226509E04}" name="Column8200"/>
    <tableColumn id="8210" xr3:uid="{E3594C03-4E85-47E1-B541-4EDC126E389E}" name="Column8201"/>
    <tableColumn id="8211" xr3:uid="{153426E6-0D4F-48E0-BC29-17E3E455E750}" name="Column8202"/>
    <tableColumn id="8212" xr3:uid="{EDE2D02A-A872-429B-9D8F-7C199AB25FFA}" name="Column8203"/>
    <tableColumn id="8213" xr3:uid="{1FAD9B13-CA35-4CA9-B434-032BCBBA5193}" name="Column8204"/>
    <tableColumn id="8214" xr3:uid="{0E6AE76D-0AED-4B82-824B-A8A5C9E22849}" name="Column8205"/>
    <tableColumn id="8215" xr3:uid="{8E39A9B8-2BDB-426E-B867-E7926AB21813}" name="Column8206"/>
    <tableColumn id="8216" xr3:uid="{23E3F56E-2C85-460A-83F6-CAE7C788B98E}" name="Column8207"/>
    <tableColumn id="8217" xr3:uid="{91F89200-2A1D-4B2D-A45F-6A70321A1DB2}" name="Column8208"/>
    <tableColumn id="8218" xr3:uid="{F28BD822-4F0E-40EF-A927-FF49BBEF7440}" name="Column8209"/>
    <tableColumn id="8219" xr3:uid="{DBA56A1D-898C-4D77-891B-9AE081C906AD}" name="Column8210"/>
    <tableColumn id="8220" xr3:uid="{F15FF718-DADF-4E07-BEF6-7010BCBD901E}" name="Column8211"/>
    <tableColumn id="8221" xr3:uid="{BEA2600D-982B-4034-A0B6-C794FA87D46A}" name="Column8212"/>
    <tableColumn id="8222" xr3:uid="{22D76EDB-6C20-4802-BE39-73A2F75BFF22}" name="Column8213"/>
    <tableColumn id="8223" xr3:uid="{9CFA27F1-5E25-45A5-AC96-F3DC40EFC975}" name="Column8214"/>
    <tableColumn id="8224" xr3:uid="{ACFCA450-9782-4ADC-ACEE-F30ACB975E63}" name="Column8215"/>
    <tableColumn id="8225" xr3:uid="{F8F9E15A-B239-4E24-B3C0-25BC4246844D}" name="Column8216"/>
    <tableColumn id="8226" xr3:uid="{6ABBD63E-495C-4A0F-A277-CAB5E05A2563}" name="Column8217"/>
    <tableColumn id="8227" xr3:uid="{759500B8-F973-4F7A-918E-D8A20C611C1C}" name="Column8218"/>
    <tableColumn id="8228" xr3:uid="{26056F94-2A52-4AF4-A878-EDF65CA9095B}" name="Column8219"/>
    <tableColumn id="8229" xr3:uid="{5D9D6CA1-DD2E-4475-9D43-2680317F1809}" name="Column8220"/>
    <tableColumn id="8230" xr3:uid="{C7CC35D4-D77A-43F0-AB6D-C6A2C6AB5D53}" name="Column8221"/>
    <tableColumn id="8231" xr3:uid="{D552CFE1-A876-4292-87A7-AC3CE5260A3C}" name="Column8222"/>
    <tableColumn id="8232" xr3:uid="{CC3840FE-58A8-4B85-B668-3C7DEA8B7E8A}" name="Column8223"/>
    <tableColumn id="8233" xr3:uid="{920F22F0-BE48-41D9-9773-9E2F8D9BE582}" name="Column8224"/>
    <tableColumn id="8234" xr3:uid="{00034C4F-BA78-4A13-A8C7-8C2B847642F1}" name="Column8225"/>
    <tableColumn id="8235" xr3:uid="{03E7B684-33EB-4042-B218-261852AB949E}" name="Column8226"/>
    <tableColumn id="8236" xr3:uid="{A27FF8A6-FF11-40A7-97E8-93EC32FB724A}" name="Column8227"/>
    <tableColumn id="8237" xr3:uid="{7F1FB62A-A605-477B-8933-7DBB48DF2C22}" name="Column8228"/>
    <tableColumn id="8238" xr3:uid="{E6DD4F0C-B0B6-43FB-A42E-994C768E797A}" name="Column8229"/>
    <tableColumn id="8239" xr3:uid="{7697EE86-B074-4803-A2D4-E7F80023FAB8}" name="Column8230"/>
    <tableColumn id="8240" xr3:uid="{26978DF9-390D-4935-83E1-A626AA1510FE}" name="Column8231"/>
    <tableColumn id="8241" xr3:uid="{CD2035CF-B615-4174-ADA5-D6C69804BCFF}" name="Column8232"/>
    <tableColumn id="8242" xr3:uid="{CC3217B8-A89C-4A4D-8118-76843D7A173D}" name="Column8233"/>
    <tableColumn id="8243" xr3:uid="{0E9D73CB-C580-4E6F-BAEF-77D30FAB63C2}" name="Column8234"/>
    <tableColumn id="8244" xr3:uid="{C3E2C9A9-88B7-43F7-BEEE-F5CAD2510E38}" name="Column8235"/>
    <tableColumn id="8245" xr3:uid="{BBB4B79C-6502-4B4D-A994-D3DC9A84370D}" name="Column8236"/>
    <tableColumn id="8246" xr3:uid="{BCE4FA24-B561-4494-B76B-D618F514DD56}" name="Column8237"/>
    <tableColumn id="8247" xr3:uid="{0124C4D2-06C5-40A5-B72A-2AF607DFA0D4}" name="Column8238"/>
    <tableColumn id="8248" xr3:uid="{EE81CF6B-C14B-4BE7-99B9-CA5112985345}" name="Column8239"/>
    <tableColumn id="8249" xr3:uid="{D611FE0F-63BC-4AFF-8E74-E645194362FB}" name="Column8240"/>
    <tableColumn id="8250" xr3:uid="{DFAFE317-2EFB-4E5C-8F0C-D92C1DA47BC7}" name="Column8241"/>
    <tableColumn id="8251" xr3:uid="{7B020C1A-A566-4260-B553-0B077FA5CFB9}" name="Column8242"/>
    <tableColumn id="8252" xr3:uid="{FD8E4CBC-B02E-4C1F-A831-BF6BB09F565E}" name="Column8243"/>
    <tableColumn id="8253" xr3:uid="{CAF3C203-2786-48C7-8DCC-F76A77E29503}" name="Column8244"/>
    <tableColumn id="8254" xr3:uid="{408E48C1-5B9C-4452-B475-E5424B334A38}" name="Column8245"/>
    <tableColumn id="8255" xr3:uid="{D5E755FC-3BFD-4EDD-9991-668B33A350C9}" name="Column8246"/>
    <tableColumn id="8256" xr3:uid="{0208CD05-901E-4A01-8C5C-87918E88BFDC}" name="Column8247"/>
    <tableColumn id="8257" xr3:uid="{D5FEE1C7-991B-494A-BE8E-D14E56986D3F}" name="Column8248"/>
    <tableColumn id="8258" xr3:uid="{6FE78F24-B809-4D4F-A366-1EF5D72D8BC2}" name="Column8249"/>
    <tableColumn id="8259" xr3:uid="{65B48D73-0195-495F-AAAB-7671E7B2AAFA}" name="Column8250"/>
    <tableColumn id="8260" xr3:uid="{ED4A889E-7CDE-4503-BE48-8B4207BBB5AC}" name="Column8251"/>
    <tableColumn id="8261" xr3:uid="{5549E44E-D270-43E0-ABDD-F6A1733D1B68}" name="Column8252"/>
    <tableColumn id="8262" xr3:uid="{1351B7D2-A4DB-456C-869B-C046993E5497}" name="Column8253"/>
    <tableColumn id="8263" xr3:uid="{92FAC609-08DF-4897-87E3-F52785D88ACD}" name="Column8254"/>
    <tableColumn id="8264" xr3:uid="{CA34491C-5A28-4DE3-B08D-088CD8D8EF78}" name="Column8255"/>
    <tableColumn id="8265" xr3:uid="{D628856B-4B6A-43E0-94CF-D42F7CD087A5}" name="Column8256"/>
    <tableColumn id="8266" xr3:uid="{E156C49C-A6B8-48B4-A9AD-EB9D8AB7C238}" name="Column8257"/>
    <tableColumn id="8267" xr3:uid="{ED4F2867-5A81-487C-95E0-1E1C1EBC7DF7}" name="Column8258"/>
    <tableColumn id="8268" xr3:uid="{712B6400-1F2C-4B18-BF69-8F04BB559732}" name="Column8259"/>
    <tableColumn id="8269" xr3:uid="{00D59BA7-E7E6-49B8-800A-30598EE8624B}" name="Column8260"/>
    <tableColumn id="8270" xr3:uid="{45769314-4188-4B5E-9C2D-342D77ED8148}" name="Column8261"/>
    <tableColumn id="8271" xr3:uid="{025B56AB-58CA-4F2E-991D-3A966E1B6E65}" name="Column8262"/>
    <tableColumn id="8272" xr3:uid="{AC336868-07AF-44EA-82E1-476A89D72D6C}" name="Column8263"/>
    <tableColumn id="8273" xr3:uid="{B579C88B-4B09-4F17-8E08-E4DF4D7BE6E1}" name="Column8264"/>
    <tableColumn id="8274" xr3:uid="{2C5850ED-91CB-4974-8405-F6E9065DF6E9}" name="Column8265"/>
    <tableColumn id="8275" xr3:uid="{84B9002E-434E-48A7-B2EF-C3BD02E209E4}" name="Column8266"/>
    <tableColumn id="8276" xr3:uid="{7470E432-3B9D-4C3B-BD85-10F118357D3F}" name="Column8267"/>
    <tableColumn id="8277" xr3:uid="{2243A5B0-17CC-4DBD-B7AE-BB4CD162FB94}" name="Column8268"/>
    <tableColumn id="8278" xr3:uid="{0CCA28F6-4F65-443E-B0F2-896E1D8EE7C7}" name="Column8269"/>
    <tableColumn id="8279" xr3:uid="{B7EE87CC-D7F0-4AE0-AD70-4B7F6A85A46E}" name="Column8270"/>
    <tableColumn id="8280" xr3:uid="{2B356567-BE01-46A5-BF5F-0E96A8D2547E}" name="Column8271"/>
    <tableColumn id="8281" xr3:uid="{5F9C1DB4-B819-4B79-969B-4FB498F2952F}" name="Column8272"/>
    <tableColumn id="8282" xr3:uid="{3353E927-87C9-4E68-BD58-D3E77CF620E7}" name="Column8273"/>
    <tableColumn id="8283" xr3:uid="{FFAD7232-114C-40A7-ADAE-E961E1845CF0}" name="Column8274"/>
    <tableColumn id="8284" xr3:uid="{7544DFDF-3895-422E-9C5D-413BB1E4019B}" name="Column8275"/>
    <tableColumn id="8285" xr3:uid="{677B8573-E46A-4802-806F-680573808B2D}" name="Column8276"/>
    <tableColumn id="8286" xr3:uid="{15EA7B08-1173-495B-8C92-13B1F0E4420B}" name="Column8277"/>
    <tableColumn id="8287" xr3:uid="{A2227D11-61BD-4373-8AC4-9A1B939E43A2}" name="Column8278"/>
    <tableColumn id="8288" xr3:uid="{ACC94842-7F7B-487A-A6B2-141AA4525611}" name="Column8279"/>
    <tableColumn id="8289" xr3:uid="{574E0DEA-5D47-4F24-82D8-7E1303AE3FA9}" name="Column8280"/>
    <tableColumn id="8290" xr3:uid="{9E7FE586-1644-4934-945E-3F2704361083}" name="Column8281"/>
    <tableColumn id="8291" xr3:uid="{178E25B8-A13E-4146-AB4C-64AF941BEF33}" name="Column8282"/>
    <tableColumn id="8292" xr3:uid="{B7E5F0CC-E6B2-47E4-BA8D-5AFD0E6BEA90}" name="Column8283"/>
    <tableColumn id="8293" xr3:uid="{2567CE8E-A648-4A38-9189-417561E1C689}" name="Column8284"/>
    <tableColumn id="8294" xr3:uid="{ABF19147-F8EE-4B05-B98B-296AC8E26581}" name="Column8285"/>
    <tableColumn id="8295" xr3:uid="{7CE50018-118C-4400-B2EA-7EBF020F1C0A}" name="Column8286"/>
    <tableColumn id="8296" xr3:uid="{D10C0EDC-F7D6-44F0-BD67-4C31C212557C}" name="Column8287"/>
    <tableColumn id="8297" xr3:uid="{156C2EFC-A11D-4097-A338-06B2BAAC4C8B}" name="Column8288"/>
    <tableColumn id="8298" xr3:uid="{85A04C21-1493-46A8-A203-85697E679052}" name="Column8289"/>
    <tableColumn id="8299" xr3:uid="{F0BE8982-F6F1-4F03-AEB7-035F7A860EBA}" name="Column8290"/>
    <tableColumn id="8300" xr3:uid="{686D1062-D523-4930-85F4-E636B620A2B0}" name="Column8291"/>
    <tableColumn id="8301" xr3:uid="{948EDE93-3DA2-4430-AB8A-FC697F607DAB}" name="Column8292"/>
    <tableColumn id="8302" xr3:uid="{B389F196-E153-44F1-B8CF-6ECD4F402EFA}" name="Column8293"/>
    <tableColumn id="8303" xr3:uid="{508FB464-2A5D-4F82-BF5B-B2F4D94D031D}" name="Column8294"/>
    <tableColumn id="8304" xr3:uid="{807D97C2-17DC-4351-87D3-952B6C424942}" name="Column8295"/>
    <tableColumn id="8305" xr3:uid="{FFC7D58E-28D9-4A15-9073-AB1E13F49600}" name="Column8296"/>
    <tableColumn id="8306" xr3:uid="{F8BE32EE-AC72-46BD-90AF-310A2FA82A53}" name="Column8297"/>
    <tableColumn id="8307" xr3:uid="{AD25A2CD-7653-48C6-8CF8-AB8B6E2096BB}" name="Column8298"/>
    <tableColumn id="8308" xr3:uid="{B0F7DC35-8A60-4899-BD67-6DBD7BD0F22B}" name="Column8299"/>
    <tableColumn id="8309" xr3:uid="{1EDED2C7-3DF7-4D50-907D-B3A2BC9B1340}" name="Column8300"/>
    <tableColumn id="8310" xr3:uid="{CCD7E754-D5F8-45B4-9D7C-9D50966AABCE}" name="Column8301"/>
    <tableColumn id="8311" xr3:uid="{041276F3-9022-4760-BFBD-EC4D7FBC698F}" name="Column8302"/>
    <tableColumn id="8312" xr3:uid="{8BDDA997-E8DF-4617-9160-A40ACA8C0815}" name="Column8303"/>
    <tableColumn id="8313" xr3:uid="{66FD344E-22B5-4510-AB18-CF2A604724A7}" name="Column8304"/>
    <tableColumn id="8314" xr3:uid="{00EF2809-1F30-470E-BC1E-E75CA8BFD5FD}" name="Column8305"/>
    <tableColumn id="8315" xr3:uid="{DC9A858F-0F01-47D1-A919-51A62997F823}" name="Column8306"/>
    <tableColumn id="8316" xr3:uid="{6EA8C41C-6607-49B0-85EA-8646E309DCDE}" name="Column8307"/>
    <tableColumn id="8317" xr3:uid="{F8961215-4DF5-48D9-BD65-3D7D9550E4AB}" name="Column8308"/>
    <tableColumn id="8318" xr3:uid="{817AF7CE-D9C5-4A01-AD24-C3AF7C1D69C8}" name="Column8309"/>
    <tableColumn id="8319" xr3:uid="{626D91A6-F375-47A3-BB71-5EE9D23B2C72}" name="Column8310"/>
    <tableColumn id="8320" xr3:uid="{01E6F70C-9FEA-4EDF-8420-817DECFBF107}" name="Column8311"/>
    <tableColumn id="8321" xr3:uid="{8C2C03CB-B6FB-4ECB-92D4-4B38D1F1DECA}" name="Column8312"/>
    <tableColumn id="8322" xr3:uid="{3E60CD0B-B574-436B-90E2-88882D7F1E61}" name="Column8313"/>
    <tableColumn id="8323" xr3:uid="{45966C36-04C9-4B73-92AB-C1F071F03C73}" name="Column8314"/>
    <tableColumn id="8324" xr3:uid="{4EBD1FA3-4906-440A-9E1C-74FEDCC3E81D}" name="Column8315"/>
    <tableColumn id="8325" xr3:uid="{EA760ED4-88CA-4365-867F-9CEA7D7C8CB7}" name="Column8316"/>
    <tableColumn id="8326" xr3:uid="{4FB32CB2-4FE2-450B-ADD5-2CFD105D2C9E}" name="Column8317"/>
    <tableColumn id="8327" xr3:uid="{603BAB29-6C6B-4B3C-A796-1F5DCE8951B6}" name="Column8318"/>
    <tableColumn id="8328" xr3:uid="{E0F336D9-7CB0-4DC8-B972-64D85BDA3C58}" name="Column8319"/>
    <tableColumn id="8329" xr3:uid="{D064211F-5767-4461-A248-AA70911851A1}" name="Column8320"/>
    <tableColumn id="8330" xr3:uid="{A3656F9A-A3C4-4578-AC18-BA6B87F29BA8}" name="Column8321"/>
    <tableColumn id="8331" xr3:uid="{4A8C0D19-FAC0-48F0-B814-794A935E2C34}" name="Column8322"/>
    <tableColumn id="8332" xr3:uid="{A35698C3-FF9A-4DEB-B7CC-D384A7D6B7CC}" name="Column8323"/>
    <tableColumn id="8333" xr3:uid="{1359D80D-F94F-4DE1-97E4-C9A719D004FE}" name="Column8324"/>
    <tableColumn id="8334" xr3:uid="{0FB34980-02CF-4E9D-93D7-7BE35C480967}" name="Column8325"/>
    <tableColumn id="8335" xr3:uid="{53BEA2AC-2F97-4012-9391-34958C7782B0}" name="Column8326"/>
    <tableColumn id="8336" xr3:uid="{A4944BAA-8FA0-4C06-910D-B9326275AE0C}" name="Column8327"/>
    <tableColumn id="8337" xr3:uid="{BA8949FC-62BF-44DB-A9E4-0873F20AEC60}" name="Column8328"/>
    <tableColumn id="8338" xr3:uid="{12A89437-A62A-489F-A0CA-BAA698C192FC}" name="Column8329"/>
    <tableColumn id="8339" xr3:uid="{F40E4BF3-54E9-4810-B350-99AA7BB40191}" name="Column8330"/>
    <tableColumn id="8340" xr3:uid="{5F7FC7BA-BA56-473A-9460-C5C2D17D94AE}" name="Column8331"/>
    <tableColumn id="8341" xr3:uid="{E0DCFF30-D2EC-4189-A3BF-C400DEB16C2B}" name="Column8332"/>
    <tableColumn id="8342" xr3:uid="{5E631718-B3EB-4A15-884D-582F9E4DB1BE}" name="Column8333"/>
    <tableColumn id="8343" xr3:uid="{0685314B-CA66-4B4D-BD0F-4D20770BC3CC}" name="Column8334"/>
    <tableColumn id="8344" xr3:uid="{3FF2F9CC-D538-4E8C-938C-88CCF61C24DE}" name="Column8335"/>
    <tableColumn id="8345" xr3:uid="{51C3D32B-147D-4702-9DCB-6A642B750451}" name="Column8336"/>
    <tableColumn id="8346" xr3:uid="{2D542EFF-18B5-40BA-A95A-48BDCCD62632}" name="Column8337"/>
    <tableColumn id="8347" xr3:uid="{CCEF47E2-15A3-432F-9596-424EA2056A64}" name="Column8338"/>
    <tableColumn id="8348" xr3:uid="{B5125A79-6CF7-445F-BD2F-D44156E3169C}" name="Column8339"/>
    <tableColumn id="8349" xr3:uid="{095CFF21-FF57-423F-9B28-238C8074CD87}" name="Column8340"/>
    <tableColumn id="8350" xr3:uid="{1E05469D-71AF-424C-9A4F-69F326022D4B}" name="Column8341"/>
    <tableColumn id="8351" xr3:uid="{6FA30281-B1A8-4240-AA54-A15304C14FE2}" name="Column8342"/>
    <tableColumn id="8352" xr3:uid="{896E473E-BBF4-4DAD-9496-C69CA4A0A965}" name="Column8343"/>
    <tableColumn id="8353" xr3:uid="{1AF89418-156A-4934-AE47-C24B8FFF3806}" name="Column8344"/>
    <tableColumn id="8354" xr3:uid="{93540E3A-4FAE-44FE-AC19-0790356EC866}" name="Column8345"/>
    <tableColumn id="8355" xr3:uid="{6DFE6FBE-0E2F-4C41-8182-0D484F5046E4}" name="Column8346"/>
    <tableColumn id="8356" xr3:uid="{F0153E87-11CB-4EBF-938F-34CC1B280373}" name="Column8347"/>
    <tableColumn id="8357" xr3:uid="{FEC2CEA0-4A59-478B-A05D-68E25A81BAFD}" name="Column8348"/>
    <tableColumn id="8358" xr3:uid="{6B1D8968-20BC-4D33-8EFD-E3F42A759F75}" name="Column8349"/>
    <tableColumn id="8359" xr3:uid="{2F4B13D4-5854-442A-A295-E49CEF6C2538}" name="Column8350"/>
    <tableColumn id="8360" xr3:uid="{F82D440F-3043-4186-AFE0-2F22A034DC48}" name="Column8351"/>
    <tableColumn id="8361" xr3:uid="{DABAC652-07FF-4CC5-8180-ECFEDE3E18C9}" name="Column8352"/>
    <tableColumn id="8362" xr3:uid="{4300EA39-5E1D-42DD-800D-35B9AE391235}" name="Column8353"/>
    <tableColumn id="8363" xr3:uid="{AC46228E-CCAB-4970-B119-96A60E5C4110}" name="Column8354"/>
    <tableColumn id="8364" xr3:uid="{DADABFA4-84B6-4BB4-9D09-FDD607429BED}" name="Column8355"/>
    <tableColumn id="8365" xr3:uid="{A1FD73B9-070A-4E5F-8DA1-2985304C805F}" name="Column8356"/>
    <tableColumn id="8366" xr3:uid="{DF5BEA5D-B1DF-4FB3-84BA-54F577774B76}" name="Column8357"/>
    <tableColumn id="8367" xr3:uid="{35F16ADF-F7E6-4FFF-9859-957FB0AF9BFA}" name="Column8358"/>
    <tableColumn id="8368" xr3:uid="{8C43A1A8-5900-45D0-8EEB-9071CDA35A45}" name="Column8359"/>
    <tableColumn id="8369" xr3:uid="{53E4D5E1-4B3B-40AD-B1BF-4A1784CE9F24}" name="Column8360"/>
    <tableColumn id="8370" xr3:uid="{34BAD40B-0113-4F6B-BFAC-69287B7DB3C8}" name="Column8361"/>
    <tableColumn id="8371" xr3:uid="{E426F2C1-FAAB-47E8-A61B-312FD348BD99}" name="Column8362"/>
    <tableColumn id="8372" xr3:uid="{47999CFD-23D9-4929-BB37-BF8CDD7700AD}" name="Column8363"/>
    <tableColumn id="8373" xr3:uid="{859590D1-166D-4D53-A74B-9AAFA832E1B1}" name="Column8364"/>
    <tableColumn id="8374" xr3:uid="{295781EF-183B-47D5-8814-29015FFE4D9C}" name="Column8365"/>
    <tableColumn id="8375" xr3:uid="{778F56EC-1449-4949-861C-247817E438FA}" name="Column8366"/>
    <tableColumn id="8376" xr3:uid="{BBCF4645-5A86-447F-9C50-2C04B464B2A6}" name="Column8367"/>
    <tableColumn id="8377" xr3:uid="{0E3CB9A6-5820-4FE3-952F-57260004CEA1}" name="Column8368"/>
    <tableColumn id="8378" xr3:uid="{6B1F2FBC-743E-45C7-9A15-F59F818A6B06}" name="Column8369"/>
    <tableColumn id="8379" xr3:uid="{A883B19C-136E-401E-9AC6-E2D649CD9B8D}" name="Column8370"/>
    <tableColumn id="8380" xr3:uid="{B021C1B6-8B11-4D67-A8F6-640D597D7704}" name="Column8371"/>
    <tableColumn id="8381" xr3:uid="{FFF5E5C5-2FB6-45DB-9297-49D35C2D71C2}" name="Column8372"/>
    <tableColumn id="8382" xr3:uid="{71D795CB-5DF6-4536-B167-63A5788EF652}" name="Column8373"/>
    <tableColumn id="8383" xr3:uid="{EB2B61B7-A5CA-4AC6-B592-E8E045A650A1}" name="Column8374"/>
    <tableColumn id="8384" xr3:uid="{B408D2E8-B706-43EB-B8F4-351DAFEC0CFD}" name="Column8375"/>
    <tableColumn id="8385" xr3:uid="{779003E3-2745-4DA3-AD75-0D30C8CE0123}" name="Column8376"/>
    <tableColumn id="8386" xr3:uid="{1D17EB47-7872-4EAC-9BC3-478588CC0820}" name="Column8377"/>
    <tableColumn id="8387" xr3:uid="{B64BEA5B-19EA-48D3-89E5-D0A30AEF82B0}" name="Column8378"/>
    <tableColumn id="8388" xr3:uid="{06899028-D3B3-42D6-B062-14507194DEF4}" name="Column8379"/>
    <tableColumn id="8389" xr3:uid="{67789BD2-DA6A-4F80-A8D2-484ACC19808C}" name="Column8380"/>
    <tableColumn id="8390" xr3:uid="{F4D0CD54-2E9E-4EE1-86DD-B8DB74F66A64}" name="Column8381"/>
    <tableColumn id="8391" xr3:uid="{21318FBC-3793-4E07-A930-24C47C0472ED}" name="Column8382"/>
    <tableColumn id="8392" xr3:uid="{245AFBEF-7C76-49A0-B88F-EEB76ECC6394}" name="Column8383"/>
    <tableColumn id="8393" xr3:uid="{9491C9E0-90A3-48E9-8AFD-74E30F391B8D}" name="Column8384"/>
    <tableColumn id="8394" xr3:uid="{7724A0A9-F069-4C9C-A127-C937A62BFF09}" name="Column8385"/>
    <tableColumn id="8395" xr3:uid="{744FBB41-2824-45D2-BD3C-479957027896}" name="Column8386"/>
    <tableColumn id="8396" xr3:uid="{59127342-992B-4E24-ACE3-BACD1B088018}" name="Column8387"/>
    <tableColumn id="8397" xr3:uid="{13B86D4A-0B4B-4FB9-8B23-CB4FEEE79077}" name="Column8388"/>
    <tableColumn id="8398" xr3:uid="{FC13A578-0759-4137-973D-766C215824D0}" name="Column8389"/>
    <tableColumn id="8399" xr3:uid="{604CFF86-6273-461B-BD2B-61CC7594F811}" name="Column8390"/>
    <tableColumn id="8400" xr3:uid="{A996F228-4F6A-4065-A128-AC45F55E275C}" name="Column8391"/>
    <tableColumn id="8401" xr3:uid="{E1ED043A-36E0-4FF8-9A3F-7898DA4C15CC}" name="Column8392"/>
    <tableColumn id="8402" xr3:uid="{ECEFF698-1FF0-450A-A364-3928E68F360D}" name="Column8393"/>
    <tableColumn id="8403" xr3:uid="{5E3F4A8A-17AE-41AA-A7CE-A8649AA98745}" name="Column8394"/>
    <tableColumn id="8404" xr3:uid="{EEDC8EF6-D540-48FB-9FD7-118AD39144F4}" name="Column8395"/>
    <tableColumn id="8405" xr3:uid="{32009245-4E0A-468A-8C65-31F25C9A1E52}" name="Column8396"/>
    <tableColumn id="8406" xr3:uid="{C3558365-64C5-4A38-A53B-A586E4AE2AC9}" name="Column8397"/>
    <tableColumn id="8407" xr3:uid="{5048E6E2-7508-42E6-AB85-1716E9A88C38}" name="Column8398"/>
    <tableColumn id="8408" xr3:uid="{ACD2F9AA-227B-46C9-B0FF-FBF923648DD6}" name="Column8399"/>
    <tableColumn id="8409" xr3:uid="{96FAB43D-6F34-4BB8-A421-DF7C174548F3}" name="Column8400"/>
    <tableColumn id="8410" xr3:uid="{B8001791-BBD2-44A9-BA24-BB6B1813E87F}" name="Column8401"/>
    <tableColumn id="8411" xr3:uid="{2C41067E-CE99-4993-B61B-FDCB5B9B5BDB}" name="Column8402"/>
    <tableColumn id="8412" xr3:uid="{C80D8348-B377-4A03-BFD9-64F0439F6B1B}" name="Column8403"/>
    <tableColumn id="8413" xr3:uid="{6FDAFEDF-55A3-4EF9-B76E-4039570B4D8E}" name="Column8404"/>
    <tableColumn id="8414" xr3:uid="{050D977E-2370-42D2-B0A9-3597F94189A0}" name="Column8405"/>
    <tableColumn id="8415" xr3:uid="{9AD3EECB-23FB-47BF-8EC8-8B89040933F2}" name="Column8406"/>
    <tableColumn id="8416" xr3:uid="{74E19540-8A5F-4E64-96D3-F3F1F6DE77AC}" name="Column8407"/>
    <tableColumn id="8417" xr3:uid="{BD08B8A1-8C74-4383-9F7C-D30C1F2E5FE1}" name="Column8408"/>
    <tableColumn id="8418" xr3:uid="{49863B60-5755-435D-AA93-EAE88219BD0D}" name="Column8409"/>
    <tableColumn id="8419" xr3:uid="{70C77489-335D-4283-89E6-9F0892DB48E1}" name="Column8410"/>
    <tableColumn id="8420" xr3:uid="{DAE3DE26-F295-4614-A4BE-E25F9946292D}" name="Column8411"/>
    <tableColumn id="8421" xr3:uid="{0498F06F-453B-4682-9847-B41169B8DC00}" name="Column8412"/>
    <tableColumn id="8422" xr3:uid="{CA1EBCE2-EEF8-4A3B-896B-05E20827FB93}" name="Column8413"/>
    <tableColumn id="8423" xr3:uid="{DDF9563B-4EBB-428B-9E22-94A2C877DD8F}" name="Column8414"/>
    <tableColumn id="8424" xr3:uid="{15E83DB9-5481-49FE-B440-FA9C3AEFC4C9}" name="Column8415"/>
    <tableColumn id="8425" xr3:uid="{AF0F1F85-4732-4B2F-942B-997ECD64CA3E}" name="Column8416"/>
    <tableColumn id="8426" xr3:uid="{476CB2DE-9C60-4E45-9979-91B494463C64}" name="Column8417"/>
    <tableColumn id="8427" xr3:uid="{F28F8EC4-C797-43DA-B392-5FE6750F67A9}" name="Column8418"/>
    <tableColumn id="8428" xr3:uid="{C8C56901-C702-4CEE-AD36-E24E9F16197C}" name="Column8419"/>
    <tableColumn id="8429" xr3:uid="{DD0330B1-3120-4F8D-959F-13CB9B92B1D9}" name="Column8420"/>
    <tableColumn id="8430" xr3:uid="{834E2927-5CDF-4CA0-ACD8-72C8A1F7246F}" name="Column8421"/>
    <tableColumn id="8431" xr3:uid="{2E4247E0-9794-4239-9116-F8F2D1521302}" name="Column8422"/>
    <tableColumn id="8432" xr3:uid="{9D39373B-C8CE-4FF8-9AE9-F8F3FD86316A}" name="Column8423"/>
    <tableColumn id="8433" xr3:uid="{085B356F-96C4-422D-8D73-32B7548CCAA2}" name="Column8424"/>
    <tableColumn id="8434" xr3:uid="{525064E4-F37D-4DD9-996E-A973C4861762}" name="Column8425"/>
    <tableColumn id="8435" xr3:uid="{77EAA71C-B0B7-4D9C-B388-714D12CAAAF4}" name="Column8426"/>
    <tableColumn id="8436" xr3:uid="{9E3E1486-74B6-4CE2-A7D5-607591757CD1}" name="Column8427"/>
    <tableColumn id="8437" xr3:uid="{A20053B4-C284-4A79-88E1-552E79AF1DB1}" name="Column8428"/>
    <tableColumn id="8438" xr3:uid="{7DAE1497-A714-4C8F-8B7C-F7A29184A743}" name="Column8429"/>
    <tableColumn id="8439" xr3:uid="{55DE432F-ABAA-4256-A20C-382E939CF859}" name="Column8430"/>
    <tableColumn id="8440" xr3:uid="{7BAE4005-682D-45CC-862B-42478C8F90F0}" name="Column8431"/>
    <tableColumn id="8441" xr3:uid="{3EDF0C9B-D29A-4CEA-A175-59E555B82547}" name="Column8432"/>
    <tableColumn id="8442" xr3:uid="{562913B4-7791-44B7-B788-CA18C1403153}" name="Column8433"/>
    <tableColumn id="8443" xr3:uid="{057FCBD4-A888-4F85-8B7C-A073F4574F7F}" name="Column8434"/>
    <tableColumn id="8444" xr3:uid="{3ADA507C-00F5-4F80-9967-C5CC2723EF6E}" name="Column8435"/>
    <tableColumn id="8445" xr3:uid="{4BF1BF8A-B892-4203-A6FF-F6C3641B4614}" name="Column8436"/>
    <tableColumn id="8446" xr3:uid="{2ABDFBF3-46DF-47D2-97BB-8EBCF88C7B3E}" name="Column8437"/>
    <tableColumn id="8447" xr3:uid="{EE977C05-7A6A-4323-8471-3AF4259656C2}" name="Column8438"/>
    <tableColumn id="8448" xr3:uid="{61149167-D519-4053-B8FE-3206E207BFAA}" name="Column8439"/>
    <tableColumn id="8449" xr3:uid="{ADE3041F-4DCD-41C3-B087-0D91DCE199E3}" name="Column8440"/>
    <tableColumn id="8450" xr3:uid="{DDACB0B6-979C-4CA3-A5F1-A190FDEAAE45}" name="Column8441"/>
    <tableColumn id="8451" xr3:uid="{E4DC1C9E-C0CD-42DF-BD84-50C83FB8B3F8}" name="Column8442"/>
    <tableColumn id="8452" xr3:uid="{3CEA6688-9952-4004-AE2D-71E6D44E869B}" name="Column8443"/>
    <tableColumn id="8453" xr3:uid="{883189CB-F11F-40B3-8A4B-C1C5D78484BB}" name="Column8444"/>
    <tableColumn id="8454" xr3:uid="{D87E9D57-7B8D-4181-BFA3-0D22236A7EB0}" name="Column8445"/>
    <tableColumn id="8455" xr3:uid="{21B08374-5135-473C-9548-CF943D98E8B0}" name="Column8446"/>
    <tableColumn id="8456" xr3:uid="{10F68971-9C9D-4D44-89C3-8B35438107E9}" name="Column8447"/>
    <tableColumn id="8457" xr3:uid="{DA54F77E-E013-42FC-B3AC-C8DDF3766078}" name="Column8448"/>
    <tableColumn id="8458" xr3:uid="{CFA50765-F743-4D3B-B496-92D4BDDD31E2}" name="Column8449"/>
    <tableColumn id="8459" xr3:uid="{5FD915D7-6D05-4CE7-876B-4574F650C7C2}" name="Column8450"/>
    <tableColumn id="8460" xr3:uid="{652660C8-3D43-4B35-A739-FAD5D3703B4C}" name="Column8451"/>
    <tableColumn id="8461" xr3:uid="{3E20D0F9-479D-4327-A23F-3B5F94B2FEBF}" name="Column8452"/>
    <tableColumn id="8462" xr3:uid="{CA7D5682-9433-415A-BD46-82321400AC4E}" name="Column8453"/>
    <tableColumn id="8463" xr3:uid="{98F32D9B-4BF6-46C3-9D51-1F8D397DE0E9}" name="Column8454"/>
    <tableColumn id="8464" xr3:uid="{42810E92-6C3B-424E-A68F-94F17C44E896}" name="Column8455"/>
    <tableColumn id="8465" xr3:uid="{D8A9FDB2-631B-4F22-8F91-48BC0BCD41C1}" name="Column8456"/>
    <tableColumn id="8466" xr3:uid="{BDBC7751-583C-4F20-9C82-EEC18FD204DC}" name="Column8457"/>
    <tableColumn id="8467" xr3:uid="{802F16DC-6261-4BA8-A78F-8214E3B57B9C}" name="Column8458"/>
    <tableColumn id="8468" xr3:uid="{25187BEC-753B-4E36-B6F7-16BEB70178D9}" name="Column8459"/>
    <tableColumn id="8469" xr3:uid="{0D31CD39-8176-41EA-8FFA-303D68EC69DA}" name="Column8460"/>
    <tableColumn id="8470" xr3:uid="{D4D9C781-96F4-46BA-9C7D-C2FDF26344B8}" name="Column8461"/>
    <tableColumn id="8471" xr3:uid="{EB8A4651-5AE5-4EB2-BDA7-F10ABDB4F93A}" name="Column8462"/>
    <tableColumn id="8472" xr3:uid="{30EF6F9B-CACE-4ABF-84BD-BA07DAFDDC66}" name="Column8463"/>
    <tableColumn id="8473" xr3:uid="{183DE4E7-B3DC-4523-85C0-24A85EFE1137}" name="Column8464"/>
    <tableColumn id="8474" xr3:uid="{8D7609CC-EF9C-4A9E-A69C-261A5D5D47FF}" name="Column8465"/>
    <tableColumn id="8475" xr3:uid="{C576537C-0B6E-406B-BADA-D88F2D374288}" name="Column8466"/>
    <tableColumn id="8476" xr3:uid="{1227BB79-B117-4683-B9D7-791664481433}" name="Column8467"/>
    <tableColumn id="8477" xr3:uid="{5DA114C6-DADA-444B-9501-329FD1D95C13}" name="Column8468"/>
    <tableColumn id="8478" xr3:uid="{0FF5D4B6-DE13-4597-A20D-E1D7067AE034}" name="Column8469"/>
    <tableColumn id="8479" xr3:uid="{9E83350B-0C53-4DAB-B1D2-0CE28DD33FE1}" name="Column8470"/>
    <tableColumn id="8480" xr3:uid="{6A4C167D-B596-4BDD-A18F-D721047C7470}" name="Column8471"/>
    <tableColumn id="8481" xr3:uid="{CC0747BC-BBFD-4B67-B5EB-30019E4CB1B9}" name="Column8472"/>
    <tableColumn id="8482" xr3:uid="{57AF5E2D-93B2-43F2-B825-EA34C1348562}" name="Column8473"/>
    <tableColumn id="8483" xr3:uid="{B3229B9A-F7B2-4075-AA1A-A9F30A82BB75}" name="Column8474"/>
    <tableColumn id="8484" xr3:uid="{5D2ED834-6E25-40DB-AC6C-FAB5480F7543}" name="Column8475"/>
    <tableColumn id="8485" xr3:uid="{2C44C649-3CC9-46EE-910A-D5390E1D57C6}" name="Column8476"/>
    <tableColumn id="8486" xr3:uid="{AF40601F-F196-4D5F-A3A7-9DD92CDB3116}" name="Column8477"/>
    <tableColumn id="8487" xr3:uid="{0F68DB65-5A95-461F-902B-9F3A450B8079}" name="Column8478"/>
    <tableColumn id="8488" xr3:uid="{70E064A1-3051-4C30-BC11-9AD1959E7E20}" name="Column8479"/>
    <tableColumn id="8489" xr3:uid="{B7598A78-47FB-4CAB-9466-FB79E66F6D1F}" name="Column8480"/>
    <tableColumn id="8490" xr3:uid="{BCD29B8A-33CF-422D-B442-2F2D60D913A5}" name="Column8481"/>
    <tableColumn id="8491" xr3:uid="{5C876D9E-0008-47C7-8CA9-2E91882BAE74}" name="Column8482"/>
    <tableColumn id="8492" xr3:uid="{C1CC080D-C077-43EA-A3D2-7751E1B922F7}" name="Column8483"/>
    <tableColumn id="8493" xr3:uid="{1D7EF42E-DB84-4A93-A3D0-C2799C37F81F}" name="Column8484"/>
    <tableColumn id="8494" xr3:uid="{F2957689-2356-455E-A1B7-05B7E529DA8A}" name="Column8485"/>
    <tableColumn id="8495" xr3:uid="{5010A615-04D0-4840-876F-E9697B41D041}" name="Column8486"/>
    <tableColumn id="8496" xr3:uid="{86B989E7-84CD-43E0-86C9-8323A7714266}" name="Column8487"/>
    <tableColumn id="8497" xr3:uid="{FA2F1D02-5C7D-4725-B48D-1DADA8857EB3}" name="Column8488"/>
    <tableColumn id="8498" xr3:uid="{42AB1E6A-8F1C-4A7D-A654-48AF2065E019}" name="Column8489"/>
    <tableColumn id="8499" xr3:uid="{FB4F8255-F8F6-4283-B9A7-564941FFC7FC}" name="Column8490"/>
    <tableColumn id="8500" xr3:uid="{231EBC27-1F9E-49BD-915D-DE8AE4B9C6BF}" name="Column8491"/>
    <tableColumn id="8501" xr3:uid="{D6A0BFF3-456E-4844-91BE-FD0904F81B97}" name="Column8492"/>
    <tableColumn id="8502" xr3:uid="{2FCCB831-74D3-4C4F-B113-077FA98D9609}" name="Column8493"/>
    <tableColumn id="8503" xr3:uid="{85346ABE-DB1D-406F-BD08-BCC868C9D005}" name="Column8494"/>
    <tableColumn id="8504" xr3:uid="{CF78F8FC-FC95-4CD1-AB6F-A060DAFB4C96}" name="Column8495"/>
    <tableColumn id="8505" xr3:uid="{C282D000-1955-44FB-8F92-F4B9EB9E23CF}" name="Column8496"/>
    <tableColumn id="8506" xr3:uid="{A3474FA6-A9A3-4822-A175-B7EE187965A0}" name="Column8497"/>
    <tableColumn id="8507" xr3:uid="{8159F6FB-9C41-4227-9405-84B1D2C4CB62}" name="Column8498"/>
    <tableColumn id="8508" xr3:uid="{A31A8BED-9C35-42DE-8120-D163335003AB}" name="Column8499"/>
    <tableColumn id="8509" xr3:uid="{ADAC2238-0FFE-4FCB-BFB3-D4987C972BB8}" name="Column8500"/>
    <tableColumn id="8510" xr3:uid="{D3E92A95-D364-4E27-9AB1-077FEB8DE1F6}" name="Column8501"/>
    <tableColumn id="8511" xr3:uid="{18E8C9C4-B9CB-4C85-BF08-D47B02715E46}" name="Column8502"/>
    <tableColumn id="8512" xr3:uid="{F2E8C903-2F2B-4E59-983B-CCF2B40A0424}" name="Column8503"/>
    <tableColumn id="8513" xr3:uid="{2ECEBE07-2D03-48A0-8A7F-3CC06C1CDECB}" name="Column8504"/>
    <tableColumn id="8514" xr3:uid="{52745172-C1FD-4C32-83B2-AE1A7B3B3A1F}" name="Column8505"/>
    <tableColumn id="8515" xr3:uid="{88A7FE5D-D0DA-4D23-B371-DE1FA4D725E1}" name="Column8506"/>
    <tableColumn id="8516" xr3:uid="{A0F80085-E5CC-4F46-8D0A-7F5FB4E5D34D}" name="Column8507"/>
    <tableColumn id="8517" xr3:uid="{79B2FCC4-BEB7-4E4D-95B3-4F5E9888FD8A}" name="Column8508"/>
    <tableColumn id="8518" xr3:uid="{15CA9740-58C1-4573-8320-E1C5F1DF1C10}" name="Column8509"/>
    <tableColumn id="8519" xr3:uid="{3322DEE9-C1F9-4DC0-8F63-3D1296EAB12B}" name="Column8510"/>
    <tableColumn id="8520" xr3:uid="{F495C0B1-D3B3-4FF6-B31D-1292DB348C03}" name="Column8511"/>
    <tableColumn id="8521" xr3:uid="{0766AB23-23F8-45D3-B031-3228503619CB}" name="Column8512"/>
    <tableColumn id="8522" xr3:uid="{63AE3F30-5653-488C-8271-093EB034D610}" name="Column8513"/>
    <tableColumn id="8523" xr3:uid="{0D5FF671-FB9B-4D5B-91C2-F70A3256D1BB}" name="Column8514"/>
    <tableColumn id="8524" xr3:uid="{FE948568-0522-42E3-B7FD-B27DF4F4C9AE}" name="Column8515"/>
    <tableColumn id="8525" xr3:uid="{6E9640A1-4797-4E05-AA3F-2E1A0FEF60C0}" name="Column8516"/>
    <tableColumn id="8526" xr3:uid="{F6DE26A6-5DD0-457C-83A4-B528466F29D4}" name="Column8517"/>
    <tableColumn id="8527" xr3:uid="{F5A71BB8-1A1D-499C-9A95-FD02B9E29DA4}" name="Column8518"/>
    <tableColumn id="8528" xr3:uid="{D434FCAD-40D6-4627-B765-FAB7D3C71242}" name="Column8519"/>
    <tableColumn id="8529" xr3:uid="{E2691ACB-5A62-466A-B12F-DBEB037D9CE0}" name="Column8520"/>
    <tableColumn id="8530" xr3:uid="{AE60C718-136D-44CB-9276-0E36EC696057}" name="Column8521"/>
    <tableColumn id="8531" xr3:uid="{E3288172-BE6F-44DC-8019-0A22E2932092}" name="Column8522"/>
    <tableColumn id="8532" xr3:uid="{17895A1D-7E51-495B-9B28-30E3147844F8}" name="Column8523"/>
    <tableColumn id="8533" xr3:uid="{A8F1D2C1-0F9A-41F4-B489-FB218859280C}" name="Column8524"/>
    <tableColumn id="8534" xr3:uid="{763F178D-677D-4F01-B439-324A161BACF5}" name="Column8525"/>
    <tableColumn id="8535" xr3:uid="{7651F011-FE08-4723-847A-55609A18B4EC}" name="Column8526"/>
    <tableColumn id="8536" xr3:uid="{F42388B0-E521-44CE-8312-C096B89FAD38}" name="Column8527"/>
    <tableColumn id="8537" xr3:uid="{AF48BE39-8363-454C-87DB-11D11AC53F85}" name="Column8528"/>
    <tableColumn id="8538" xr3:uid="{F9BFB16B-A0E3-40F7-949D-0A5C59B8A7CD}" name="Column8529"/>
    <tableColumn id="8539" xr3:uid="{8F9150DC-880B-4BF6-A41F-93D4439BB9DB}" name="Column8530"/>
    <tableColumn id="8540" xr3:uid="{9FBE47A2-51C7-45A6-87BB-7C1240A02315}" name="Column8531"/>
    <tableColumn id="8541" xr3:uid="{8115CD35-DC2C-4446-B6BB-16EA7C11BFAC}" name="Column8532"/>
    <tableColumn id="8542" xr3:uid="{7599F184-593D-4354-A412-1FED2EC96DF2}" name="Column8533"/>
    <tableColumn id="8543" xr3:uid="{9E53502D-38D2-49F4-8BF0-9A8465E00F56}" name="Column8534"/>
    <tableColumn id="8544" xr3:uid="{24AC570B-FDFB-4615-98AA-653279989CA5}" name="Column8535"/>
    <tableColumn id="8545" xr3:uid="{CD8FA416-8AD9-4DF1-9497-B05DD7675DEC}" name="Column8536"/>
    <tableColumn id="8546" xr3:uid="{8FD7F5A5-60FA-44F3-9165-E74555F976DE}" name="Column8537"/>
    <tableColumn id="8547" xr3:uid="{E40DD5B5-5DB7-4983-AB13-DEBC847285B2}" name="Column8538"/>
    <tableColumn id="8548" xr3:uid="{D42D61FB-A8F2-4C08-AFDA-CD2023573C55}" name="Column8539"/>
    <tableColumn id="8549" xr3:uid="{CFD66449-B2A4-4EEE-A524-92B1BCFC41FF}" name="Column8540"/>
    <tableColumn id="8550" xr3:uid="{BA3D5F33-CFDC-48DE-A751-E1F48C42C9F9}" name="Column8541"/>
    <tableColumn id="8551" xr3:uid="{368368E5-8F59-4D12-A926-3003BFB4ADD4}" name="Column8542"/>
    <tableColumn id="8552" xr3:uid="{372FEFD3-89B0-460A-85F3-C0EC78E90A18}" name="Column8543"/>
    <tableColumn id="8553" xr3:uid="{32A35A0A-0BD3-4E7C-BB8D-411A9BC0167B}" name="Column8544"/>
    <tableColumn id="8554" xr3:uid="{D92157E5-4A49-4573-AAB4-56D058E1537C}" name="Column8545"/>
    <tableColumn id="8555" xr3:uid="{C9145CC4-0A3B-4DC6-B4AD-432E25CB0F7A}" name="Column8546"/>
    <tableColumn id="8556" xr3:uid="{944093BC-F624-4AFC-8C68-86D822A76A2B}" name="Column8547"/>
    <tableColumn id="8557" xr3:uid="{65ECDC4D-9E59-44D0-BFD7-EA669C282CB5}" name="Column8548"/>
    <tableColumn id="8558" xr3:uid="{21FDBA2D-AC97-4FB7-90DB-47B33E6A4A82}" name="Column8549"/>
    <tableColumn id="8559" xr3:uid="{8688A3DB-6A2B-447B-8A74-75C2EA5FC6FD}" name="Column8550"/>
    <tableColumn id="8560" xr3:uid="{3C3FAA03-4C26-428C-8261-5F46BA15FAB5}" name="Column8551"/>
    <tableColumn id="8561" xr3:uid="{BEF85BF1-2B89-41B9-B92C-F2CDF1572319}" name="Column8552"/>
    <tableColumn id="8562" xr3:uid="{3635617B-195D-4A34-9592-EBC44FBAD56A}" name="Column8553"/>
    <tableColumn id="8563" xr3:uid="{89C5CECD-F3F0-4B84-B855-D5C3FC5FB042}" name="Column8554"/>
    <tableColumn id="8564" xr3:uid="{175627EA-6915-4E0E-A4BC-4706E397EE02}" name="Column8555"/>
    <tableColumn id="8565" xr3:uid="{6DDBB249-B4E2-4ED1-BCB4-2DBC6E9DA8C0}" name="Column8556"/>
    <tableColumn id="8566" xr3:uid="{C9FE2933-628C-421F-84F8-379DD93173C0}" name="Column8557"/>
    <tableColumn id="8567" xr3:uid="{08C4461E-024F-4992-B2E0-F95036552A86}" name="Column8558"/>
    <tableColumn id="8568" xr3:uid="{0109129A-E402-403E-8B35-D8A7AF8D1A7A}" name="Column8559"/>
    <tableColumn id="8569" xr3:uid="{77CD4BD8-752F-4957-8CD0-CDDA6A339344}" name="Column8560"/>
    <tableColumn id="8570" xr3:uid="{4CDA54CF-24B3-439A-AAC1-E62D72A075E3}" name="Column8561"/>
    <tableColumn id="8571" xr3:uid="{4A0C9350-B283-4CF6-A736-F07F2700148A}" name="Column8562"/>
    <tableColumn id="8572" xr3:uid="{3E05DD18-749D-4712-AE50-C33133C55F05}" name="Column8563"/>
    <tableColumn id="8573" xr3:uid="{DE416573-7D66-4986-BAB5-D4BDCDC591E4}" name="Column8564"/>
    <tableColumn id="8574" xr3:uid="{68DC073D-24CF-4FAE-A072-4BEDDC5D3260}" name="Column8565"/>
    <tableColumn id="8575" xr3:uid="{F32E2646-3036-4C2F-A1FA-DC746DAE1E90}" name="Column8566"/>
    <tableColumn id="8576" xr3:uid="{1F5A5BA4-43E5-46D3-A285-1C4F0B4DEC61}" name="Column8567"/>
    <tableColumn id="8577" xr3:uid="{81EDF0A0-EE62-4B37-BE38-E9256F5B312B}" name="Column8568"/>
    <tableColumn id="8578" xr3:uid="{4B09095C-88C3-4A39-BFF1-8A67A6F85A86}" name="Column8569"/>
    <tableColumn id="8579" xr3:uid="{4C2B73F8-6E16-4C41-BA00-A02BEE166488}" name="Column8570"/>
    <tableColumn id="8580" xr3:uid="{F1C7379E-0E37-46AE-8DB1-87F94102CBEB}" name="Column8571"/>
    <tableColumn id="8581" xr3:uid="{BA37DB4B-8F8B-41C1-99E5-E092DB29ADEA}" name="Column8572"/>
    <tableColumn id="8582" xr3:uid="{E31FCF99-4DE3-4978-8CC3-F152BFE55F34}" name="Column8573"/>
    <tableColumn id="8583" xr3:uid="{7EA97CA3-9EB4-4FED-93DC-E6E2B3A54AD6}" name="Column8574"/>
    <tableColumn id="8584" xr3:uid="{11FC28B9-E454-4C98-B353-C79BF9044EA3}" name="Column8575"/>
    <tableColumn id="8585" xr3:uid="{4ED41CCA-8F91-42B0-ABE0-13C768C06991}" name="Column8576"/>
    <tableColumn id="8586" xr3:uid="{1894F27C-D66F-4CF4-9CE0-F6E6808B48C3}" name="Column8577"/>
    <tableColumn id="8587" xr3:uid="{E73B26C9-9B2F-49FC-A701-B3329D0014A5}" name="Column8578"/>
    <tableColumn id="8588" xr3:uid="{72CCD217-BD3A-4CAD-8C05-7CD85532F9CB}" name="Column8579"/>
    <tableColumn id="8589" xr3:uid="{B3D6952B-D221-4E48-8B49-8D8908B8561A}" name="Column8580"/>
    <tableColumn id="8590" xr3:uid="{538C0B5F-79FA-4D5A-9C55-403FCB911EF8}" name="Column8581"/>
    <tableColumn id="8591" xr3:uid="{EC713555-E708-4112-968F-84C937A78296}" name="Column8582"/>
    <tableColumn id="8592" xr3:uid="{595A5092-CAA7-4D8F-AAAC-067467E638BE}" name="Column8583"/>
    <tableColumn id="8593" xr3:uid="{4D039BA7-7D72-4EA1-A897-CC293A22BF6C}" name="Column8584"/>
    <tableColumn id="8594" xr3:uid="{7959B6E8-FA11-43C4-BD72-E531733B2328}" name="Column8585"/>
    <tableColumn id="8595" xr3:uid="{01AF6AEC-526A-425B-89EC-EF6CC7EA63FE}" name="Column8586"/>
    <tableColumn id="8596" xr3:uid="{B3EB324F-E71D-40B5-B690-458759B6FD9C}" name="Column8587"/>
    <tableColumn id="8597" xr3:uid="{C080FE66-2C05-4D12-8CCF-7C1F08053FCD}" name="Column8588"/>
    <tableColumn id="8598" xr3:uid="{EEB5C6EB-256E-42EE-89E5-2AFBCF0CB25F}" name="Column8589"/>
    <tableColumn id="8599" xr3:uid="{7A9C4D6C-42FB-4D65-A860-C4820E021BA1}" name="Column8590"/>
    <tableColumn id="8600" xr3:uid="{252B669A-B7CA-4AB2-92B8-0D3983512791}" name="Column8591"/>
    <tableColumn id="8601" xr3:uid="{7F31CDC5-0B06-43A8-9F8A-8DF04D27D8A3}" name="Column8592"/>
    <tableColumn id="8602" xr3:uid="{E1AD3D82-DA91-46B6-8891-2D9A255D45D0}" name="Column8593"/>
    <tableColumn id="8603" xr3:uid="{3D2A9C64-5910-464B-86EC-252267F91B65}" name="Column8594"/>
    <tableColumn id="8604" xr3:uid="{1C9706F0-515B-422B-8D1D-26CEAFD1D659}" name="Column8595"/>
    <tableColumn id="8605" xr3:uid="{FD9D0C17-B552-4E45-98DC-FAE5D53BE277}" name="Column8596"/>
    <tableColumn id="8606" xr3:uid="{18CB82A0-7F3D-4874-9851-C448CF9EABA0}" name="Column8597"/>
    <tableColumn id="8607" xr3:uid="{3B9F7942-D89C-4101-8E0C-4F308DDE6D66}" name="Column8598"/>
    <tableColumn id="8608" xr3:uid="{9445D5DC-B5FF-44B6-81E9-B1E866728C63}" name="Column8599"/>
    <tableColumn id="8609" xr3:uid="{BC82510E-B37B-42D3-971C-05A667D3D020}" name="Column8600"/>
    <tableColumn id="8610" xr3:uid="{5EA102B6-3166-4F8B-93B3-5C19BECB8651}" name="Column8601"/>
    <tableColumn id="8611" xr3:uid="{C3DD863E-24A3-4298-96EB-4291C0DC1B72}" name="Column8602"/>
    <tableColumn id="8612" xr3:uid="{0DA2396F-42F1-4B6E-8F3C-D5FCF2FE3CBE}" name="Column8603"/>
    <tableColumn id="8613" xr3:uid="{111501D3-1C71-4E9C-B9FC-2F18224FA6AB}" name="Column8604"/>
    <tableColumn id="8614" xr3:uid="{A0B02D0C-2BF6-4024-9001-047497C6C161}" name="Column8605"/>
    <tableColumn id="8615" xr3:uid="{5B6FBD63-33E8-475A-96C5-BD2928E0EA12}" name="Column8606"/>
    <tableColumn id="8616" xr3:uid="{68F84B48-2382-4941-9C43-73EF3073B7C2}" name="Column8607"/>
    <tableColumn id="8617" xr3:uid="{3F68CC3C-A7B2-41ED-AE4A-D7125079FC3C}" name="Column8608"/>
    <tableColumn id="8618" xr3:uid="{95F4C4AE-DCAF-4C71-B7B8-FF1D909DF63F}" name="Column8609"/>
    <tableColumn id="8619" xr3:uid="{1C790B60-15AC-48CD-B6FB-F27DA064AF2A}" name="Column8610"/>
    <tableColumn id="8620" xr3:uid="{6023AB27-CA55-4C1F-A66A-292312CF5908}" name="Column8611"/>
    <tableColumn id="8621" xr3:uid="{6F2A12E0-352F-4FB2-9A12-5C368789B178}" name="Column8612"/>
    <tableColumn id="8622" xr3:uid="{0DFD0CDE-D24C-40AA-A10C-E329BB8E868A}" name="Column8613"/>
    <tableColumn id="8623" xr3:uid="{16D9FA75-69C7-452A-9A2B-F0B7C99D8A0D}" name="Column8614"/>
    <tableColumn id="8624" xr3:uid="{F27FCA33-95F1-4BD3-B5B0-A23049AEF7BF}" name="Column8615"/>
    <tableColumn id="8625" xr3:uid="{E4E830F3-0CDE-42B3-A01F-0E2B4E06484D}" name="Column8616"/>
    <tableColumn id="8626" xr3:uid="{A4E246D0-9F07-4E90-8592-27DF24D85F73}" name="Column8617"/>
    <tableColumn id="8627" xr3:uid="{142FFFB7-BE3D-43B3-A042-022175F165D5}" name="Column8618"/>
    <tableColumn id="8628" xr3:uid="{C3188714-F943-47B0-9786-072112163058}" name="Column8619"/>
    <tableColumn id="8629" xr3:uid="{E911692A-12C9-4A14-A794-C8B57727FF37}" name="Column8620"/>
    <tableColumn id="8630" xr3:uid="{A5D195EA-5F1B-40EC-BA18-7A391C696202}" name="Column8621"/>
    <tableColumn id="8631" xr3:uid="{16238E52-CB7F-448E-AB34-1B15B9360BED}" name="Column8622"/>
    <tableColumn id="8632" xr3:uid="{6BE71C30-2178-4523-BBCE-E45F694B3B6E}" name="Column8623"/>
    <tableColumn id="8633" xr3:uid="{9EF90D8E-C495-4184-8F3F-E0310AD31B64}" name="Column8624"/>
    <tableColumn id="8634" xr3:uid="{8833BC37-74EB-45BE-B615-9F522040F765}" name="Column8625"/>
    <tableColumn id="8635" xr3:uid="{63F60FE3-73C0-4A57-957B-52445E375A3E}" name="Column8626"/>
    <tableColumn id="8636" xr3:uid="{BF7FDECC-47CC-413B-9E2D-44D126BEE1CA}" name="Column8627"/>
    <tableColumn id="8637" xr3:uid="{3FE410CC-A541-42D5-97DA-80E55E870C7B}" name="Column8628"/>
    <tableColumn id="8638" xr3:uid="{00A5344B-B21A-4A4D-8A85-A74BB1D67FE3}" name="Column8629"/>
    <tableColumn id="8639" xr3:uid="{A0A02875-8BDD-4926-BA98-94DC014085A6}" name="Column8630"/>
    <tableColumn id="8640" xr3:uid="{E7E569B0-3C51-4089-89DA-845F1D256169}" name="Column8631"/>
    <tableColumn id="8641" xr3:uid="{71803E5B-D709-4F8C-BDF5-EC33937C5CAC}" name="Column8632"/>
    <tableColumn id="8642" xr3:uid="{67857932-0718-4A0D-8D0A-11FDB1632D44}" name="Column8633"/>
    <tableColumn id="8643" xr3:uid="{C59788E1-6881-44DD-8D76-F1A5FBC29E7C}" name="Column8634"/>
    <tableColumn id="8644" xr3:uid="{998FA1A2-7B24-4D61-8A44-E6ECED2DACA7}" name="Column8635"/>
    <tableColumn id="8645" xr3:uid="{42D7388D-BF34-40BC-B40A-78E0C32AE620}" name="Column8636"/>
    <tableColumn id="8646" xr3:uid="{3E5D3927-2DF9-4C8F-99B3-28EBF8DF1BB9}" name="Column8637"/>
    <tableColumn id="8647" xr3:uid="{B0349C28-F571-4834-AC21-6CE4EE66C22B}" name="Column8638"/>
    <tableColumn id="8648" xr3:uid="{87A1BA4D-3C31-4D60-8459-400B2361B91B}" name="Column8639"/>
    <tableColumn id="8649" xr3:uid="{59305E74-A61D-4619-8DDA-A55A61316321}" name="Column8640"/>
    <tableColumn id="8650" xr3:uid="{DE96E340-6A95-49D7-A72B-8AE33B4E4C1A}" name="Column8641"/>
    <tableColumn id="8651" xr3:uid="{07041839-0103-4D34-9CF0-BE3ABCEB6074}" name="Column8642"/>
    <tableColumn id="8652" xr3:uid="{144196E3-B10E-43D8-9BB3-195901F0FA49}" name="Column8643"/>
    <tableColumn id="8653" xr3:uid="{89327A73-B696-4CFD-AE07-DEC19D7C4990}" name="Column8644"/>
    <tableColumn id="8654" xr3:uid="{0187D727-F25B-423B-BE91-EFC3FE78621B}" name="Column8645"/>
    <tableColumn id="8655" xr3:uid="{030596B5-BF5A-40C6-84F9-7318087BC554}" name="Column8646"/>
    <tableColumn id="8656" xr3:uid="{0C7491FE-3E3A-42E4-B225-0F0828CB4C48}" name="Column8647"/>
    <tableColumn id="8657" xr3:uid="{DED5DB3D-D830-4086-8E18-CC09793B9ECD}" name="Column8648"/>
    <tableColumn id="8658" xr3:uid="{2364154D-989D-49AA-B4E9-13341BD647BC}" name="Column8649"/>
    <tableColumn id="8659" xr3:uid="{9223E8EA-D4E5-45D0-B55F-1E7F5D59E10B}" name="Column8650"/>
    <tableColumn id="8660" xr3:uid="{CB62B52D-D84F-4D1E-A554-DF440498C7F4}" name="Column8651"/>
    <tableColumn id="8661" xr3:uid="{74C9BE95-8EC3-47E6-B4C7-3CF600100DA3}" name="Column8652"/>
    <tableColumn id="8662" xr3:uid="{660896E7-F11D-46B2-860E-1A8189177CC6}" name="Column8653"/>
    <tableColumn id="8663" xr3:uid="{65497C89-1E6E-4800-B7D2-C50FF8B1AEDD}" name="Column8654"/>
    <tableColumn id="8664" xr3:uid="{321B3234-B78A-4CF6-AB63-33E47758ECB9}" name="Column8655"/>
    <tableColumn id="8665" xr3:uid="{11F19CFB-A834-4A5D-9736-E5D568007B22}" name="Column8656"/>
    <tableColumn id="8666" xr3:uid="{305304C3-37EE-44B7-B832-26CEE29EA57B}" name="Column8657"/>
    <tableColumn id="8667" xr3:uid="{894B8321-5D39-447C-B408-2A8CEB8EC0BE}" name="Column8658"/>
    <tableColumn id="8668" xr3:uid="{38DC213D-FE59-42F2-89AE-6F625DD3A505}" name="Column8659"/>
    <tableColumn id="8669" xr3:uid="{6293837E-6C0F-4822-9543-B7587D264D07}" name="Column8660"/>
    <tableColumn id="8670" xr3:uid="{865659DA-3397-4121-9D77-88C72FCCEE28}" name="Column8661"/>
    <tableColumn id="8671" xr3:uid="{A3032A79-74A3-4309-AA45-9661C240BF26}" name="Column8662"/>
    <tableColumn id="8672" xr3:uid="{B1DD3F6C-C6D8-4462-86D5-1FC4DD1E0AEC}" name="Column8663"/>
    <tableColumn id="8673" xr3:uid="{269FFCA7-7A56-42EA-A7ED-70B9332D24C8}" name="Column8664"/>
    <tableColumn id="8674" xr3:uid="{30A0FD92-E481-41D3-AEFB-1447DA4814DB}" name="Column8665"/>
    <tableColumn id="8675" xr3:uid="{9C6CBCC6-D9FE-4081-9B1E-6B120C805DB2}" name="Column8666"/>
    <tableColumn id="8676" xr3:uid="{FB8A3A2A-25AE-44F1-AC44-023AF59E86EB}" name="Column8667"/>
    <tableColumn id="8677" xr3:uid="{6C5F47BA-46BF-4B03-A107-3CAC2ECB7A19}" name="Column8668"/>
    <tableColumn id="8678" xr3:uid="{34418709-9C24-48A6-A09A-FA64B2C93116}" name="Column8669"/>
    <tableColumn id="8679" xr3:uid="{6F58818C-0AC2-412A-B3F6-E33832117B2D}" name="Column8670"/>
    <tableColumn id="8680" xr3:uid="{DA259707-4748-4F96-A260-E538D91F33DC}" name="Column8671"/>
    <tableColumn id="8681" xr3:uid="{E29E0E91-3768-4ECE-A90A-306766421FCF}" name="Column8672"/>
    <tableColumn id="8682" xr3:uid="{D309A951-BC5B-42FF-967A-D6AD4E814974}" name="Column8673"/>
    <tableColumn id="8683" xr3:uid="{06471600-3319-47CD-9282-83542E82BDC9}" name="Column8674"/>
    <tableColumn id="8684" xr3:uid="{9426206A-03FE-4C29-9CA9-E6037AF8FC05}" name="Column8675"/>
    <tableColumn id="8685" xr3:uid="{2D929DF5-E955-4389-90E1-0775C7AAE3BB}" name="Column8676"/>
    <tableColumn id="8686" xr3:uid="{4E0867CC-A266-45CC-8D88-61B81930F8C2}" name="Column8677"/>
    <tableColumn id="8687" xr3:uid="{3C256AC5-1D99-45F6-90A2-34C6A2254A12}" name="Column8678"/>
    <tableColumn id="8688" xr3:uid="{86C3DC61-230C-4659-926A-3F7277AA5AC1}" name="Column8679"/>
    <tableColumn id="8689" xr3:uid="{07410179-9EF4-4E93-93A4-50CE9058FFEE}" name="Column8680"/>
    <tableColumn id="8690" xr3:uid="{5CC91910-04B7-47E4-A126-FE2B12BF0F7D}" name="Column8681"/>
    <tableColumn id="8691" xr3:uid="{6E3D3993-0DE3-4F59-96C1-E6F053A16762}" name="Column8682"/>
    <tableColumn id="8692" xr3:uid="{3D255B8A-FEE5-44A1-B04B-430E4C4EF352}" name="Column8683"/>
    <tableColumn id="8693" xr3:uid="{C56015B9-8A89-4D22-A658-5B2E419D11A8}" name="Column8684"/>
    <tableColumn id="8694" xr3:uid="{ADE7E7AE-D9B7-4018-8AB3-8C797CF6E892}" name="Column8685"/>
    <tableColumn id="8695" xr3:uid="{9B339B41-A786-4F1E-AF09-F8FEC03855BD}" name="Column8686"/>
    <tableColumn id="8696" xr3:uid="{DC561035-C0BD-4F6E-BB76-74476A212461}" name="Column8687"/>
    <tableColumn id="8697" xr3:uid="{CB289EA6-B449-4338-94E4-B10121AEC6DB}" name="Column8688"/>
    <tableColumn id="8698" xr3:uid="{5A2AAEEA-BF98-4400-ADB9-FAF6DB72BBAF}" name="Column8689"/>
    <tableColumn id="8699" xr3:uid="{029850F4-DEC6-4F5B-A9A7-C2C84022EC3A}" name="Column8690"/>
    <tableColumn id="8700" xr3:uid="{0BC9C3AB-76E6-4A74-B8FF-D9DEA0E61E02}" name="Column8691"/>
    <tableColumn id="8701" xr3:uid="{45C757E4-D8FD-4EDE-91C5-9D41F591CF61}" name="Column8692"/>
    <tableColumn id="8702" xr3:uid="{AC4A3C87-0E3B-430F-BF8F-6DB542E2A745}" name="Column8693"/>
    <tableColumn id="8703" xr3:uid="{6F15CB32-0AB1-446F-BE70-D41B6EA4F77E}" name="Column8694"/>
    <tableColumn id="8704" xr3:uid="{C6AE1A62-1E13-42F4-9EEC-80B83CF62CE8}" name="Column8695"/>
    <tableColumn id="8705" xr3:uid="{8F0187C0-FA4C-4624-8488-41DE451F6977}" name="Column8696"/>
    <tableColumn id="8706" xr3:uid="{B37569C5-F855-4A9A-B52F-4715F33FDEA9}" name="Column8697"/>
    <tableColumn id="8707" xr3:uid="{1216AF80-1E55-47B3-B453-3CAE23A40426}" name="Column8698"/>
    <tableColumn id="8708" xr3:uid="{00BF1B3F-1802-4C44-AE07-519B8BA60E7C}" name="Column8699"/>
    <tableColumn id="8709" xr3:uid="{A4CF93CF-8552-4000-BD4D-0B1710487378}" name="Column8700"/>
    <tableColumn id="8710" xr3:uid="{6BD23029-96DF-4180-BFE3-4A576B2DD5AD}" name="Column8701"/>
    <tableColumn id="8711" xr3:uid="{AE7349F4-025F-47DE-AC93-2ADA0388AABD}" name="Column8702"/>
    <tableColumn id="8712" xr3:uid="{972C4A16-CEE9-4034-A93A-B733B7D4C6A7}" name="Column8703"/>
    <tableColumn id="8713" xr3:uid="{FF9C2F47-8315-483E-A4DE-79429DFA66AE}" name="Column8704"/>
    <tableColumn id="8714" xr3:uid="{CBF22911-98AA-4B72-B574-9298C4DE46C6}" name="Column8705"/>
    <tableColumn id="8715" xr3:uid="{D59A47BD-A51C-474F-A917-D09710AAC60C}" name="Column8706"/>
    <tableColumn id="8716" xr3:uid="{EEA7D620-9132-45F9-A2E4-ABB8A7265DC5}" name="Column8707"/>
    <tableColumn id="8717" xr3:uid="{75725AD0-EBB1-4459-A9F4-EB1CDD091DA7}" name="Column8708"/>
    <tableColumn id="8718" xr3:uid="{6DB39207-7B5A-4405-9E87-66551B276444}" name="Column8709"/>
    <tableColumn id="8719" xr3:uid="{D90FC53F-BAC8-4E44-9FE1-3D6C1156D993}" name="Column8710"/>
    <tableColumn id="8720" xr3:uid="{13164391-5102-45AE-BC51-5949027FD1BE}" name="Column8711"/>
    <tableColumn id="8721" xr3:uid="{C9B89B2E-2C12-4DB6-B186-8DDD516F55A3}" name="Column8712"/>
    <tableColumn id="8722" xr3:uid="{D4955898-6693-4A31-82A7-EAC49DB0BA4A}" name="Column8713"/>
    <tableColumn id="8723" xr3:uid="{DCAF72DD-9FC6-4DFB-A168-E293C67F34D1}" name="Column8714"/>
    <tableColumn id="8724" xr3:uid="{274893E2-19D4-4F45-A25E-DB4FC8F40847}" name="Column8715"/>
    <tableColumn id="8725" xr3:uid="{B9B2BB5B-C166-4B15-8D8B-1AEC0B5422E5}" name="Column8716"/>
    <tableColumn id="8726" xr3:uid="{477C2B0D-F304-4815-990C-D694D179BCC9}" name="Column8717"/>
    <tableColumn id="8727" xr3:uid="{A76E85F0-E4EC-431C-AB4D-28B7FB60A886}" name="Column8718"/>
    <tableColumn id="8728" xr3:uid="{0848AB14-C061-43A6-A671-E19DE702FF07}" name="Column8719"/>
    <tableColumn id="8729" xr3:uid="{E2C46D00-4E7B-4397-B5FC-14D93DCF566F}" name="Column8720"/>
    <tableColumn id="8730" xr3:uid="{768242E3-A5A3-4822-93F2-09C5BE60CFBF}" name="Column8721"/>
    <tableColumn id="8731" xr3:uid="{047D98EF-1398-4461-96E6-58585F83F569}" name="Column8722"/>
    <tableColumn id="8732" xr3:uid="{3BC7E71C-F819-42E6-95DB-D57013F45B57}" name="Column8723"/>
    <tableColumn id="8733" xr3:uid="{6544DB54-6390-4810-8694-A720FDB7F190}" name="Column8724"/>
    <tableColumn id="8734" xr3:uid="{F6A74A98-F7E4-47C9-892C-8984B95EB7AF}" name="Column8725"/>
    <tableColumn id="8735" xr3:uid="{C0E4C91C-0369-4753-B499-1BEC92E3AE47}" name="Column8726"/>
    <tableColumn id="8736" xr3:uid="{B9846176-7798-414E-816C-F11D47712456}" name="Column8727"/>
    <tableColumn id="8737" xr3:uid="{A66E3694-B10B-40B7-A3D0-E23081396D81}" name="Column8728"/>
    <tableColumn id="8738" xr3:uid="{A438B0A8-655E-4665-94C4-467E185C154B}" name="Column8729"/>
    <tableColumn id="8739" xr3:uid="{47CDA249-A867-4728-8425-2C62CC418A3A}" name="Column8730"/>
    <tableColumn id="8740" xr3:uid="{CF06787E-07AA-4411-9ECF-1B6617D5C014}" name="Column8731"/>
    <tableColumn id="8741" xr3:uid="{B0C4AFE4-5FE2-443D-81C8-52864E3BA170}" name="Column8732"/>
    <tableColumn id="8742" xr3:uid="{AFD10BB9-EC12-43D7-9B10-961731D71DD7}" name="Column8733"/>
    <tableColumn id="8743" xr3:uid="{30BFB487-D5B8-4E56-AC65-529737F0D936}" name="Column8734"/>
    <tableColumn id="8744" xr3:uid="{EF3065D2-5B06-4FBE-A58A-75276CF02536}" name="Column8735"/>
    <tableColumn id="8745" xr3:uid="{56D82FF5-1769-4005-A3A2-E3D59C9609DD}" name="Column8736"/>
    <tableColumn id="8746" xr3:uid="{9FD2340E-1BF7-474B-8F87-022DC29E8C49}" name="Column8737"/>
    <tableColumn id="8747" xr3:uid="{7CF348CD-37D1-44D5-9BCA-98524AE40E41}" name="Column8738"/>
    <tableColumn id="8748" xr3:uid="{86EFC14B-4BBB-4BEE-BE41-B2652BBD9073}" name="Column8739"/>
    <tableColumn id="8749" xr3:uid="{7350BFAD-A26A-4543-8569-A756EF8D7AC7}" name="Column8740"/>
    <tableColumn id="8750" xr3:uid="{F4179153-4864-4067-B45C-1A445EEBB8CE}" name="Column8741"/>
    <tableColumn id="8751" xr3:uid="{D03BE494-0F23-41FF-B569-F5F84E683F3E}" name="Column8742"/>
    <tableColumn id="8752" xr3:uid="{2C7C0D3E-8434-407F-A16A-A4F61BC07DD1}" name="Column8743"/>
    <tableColumn id="8753" xr3:uid="{3A066D22-0B5A-40DF-B404-E5EF39A5EA27}" name="Column8744"/>
    <tableColumn id="8754" xr3:uid="{DE07CCDB-E39B-48EB-96A3-90442E30FC26}" name="Column8745"/>
    <tableColumn id="8755" xr3:uid="{1C6682EF-8AE7-4B44-A06B-A1E920ABC34A}" name="Column8746"/>
    <tableColumn id="8756" xr3:uid="{A887C918-DAD8-44AD-B39A-C23086E685EE}" name="Column8747"/>
    <tableColumn id="8757" xr3:uid="{65B2E6A8-B180-4DBD-8549-3E782DA9388D}" name="Column8748"/>
    <tableColumn id="8758" xr3:uid="{496885DC-29C2-4463-BFD4-54EB4AA670FE}" name="Column8749"/>
    <tableColumn id="8759" xr3:uid="{22B55996-B0AB-4E0F-8293-546ADAB067F1}" name="Column8750"/>
    <tableColumn id="8760" xr3:uid="{26D88028-8DF2-4531-B85A-7F6ADD67075B}" name="Column8751"/>
    <tableColumn id="8761" xr3:uid="{33D711E0-79AE-495F-9754-A3D10F901908}" name="Column8752"/>
    <tableColumn id="8762" xr3:uid="{1269F9EE-C24D-4A8A-A0CE-DE5F9F300C82}" name="Column8753"/>
    <tableColumn id="8763" xr3:uid="{D85FA074-66DC-420B-B774-9F35171949B1}" name="Column8754"/>
    <tableColumn id="8764" xr3:uid="{FDE2F9CE-68D9-48A0-BD63-AFEE53ABF2B7}" name="Column8755"/>
    <tableColumn id="8765" xr3:uid="{5A0E5E6E-6A56-441E-8F5E-7BB1331ED1C9}" name="Column8756"/>
    <tableColumn id="8766" xr3:uid="{9716731E-B8CF-46C1-84CD-B416CF608CD6}" name="Column8757"/>
    <tableColumn id="8767" xr3:uid="{21B06E47-48DA-472E-A59B-9B82B53669DC}" name="Column8758"/>
    <tableColumn id="8768" xr3:uid="{AE6C48EE-03DC-40A0-A116-E1C1D23B30C6}" name="Column8759"/>
    <tableColumn id="8769" xr3:uid="{B649FFFF-49AD-4543-A470-FADB7EF76ECB}" name="Column8760"/>
    <tableColumn id="8770" xr3:uid="{F0B4CEE8-AB3A-4AA1-AC86-8B2C973332AF}" name="Column8761"/>
    <tableColumn id="8771" xr3:uid="{9ED68A20-12E8-4A09-8DEC-2FD0A7D36D00}" name="Column8762"/>
    <tableColumn id="8772" xr3:uid="{1960CE85-F3C8-4C14-8848-7FB752ADADFC}" name="Column8763"/>
    <tableColumn id="8773" xr3:uid="{A5336E52-049A-4B2B-87DA-400E29626F75}" name="Column8764"/>
    <tableColumn id="8774" xr3:uid="{0CB0D8BF-CAB3-48AB-A4CA-C7063DEB5796}" name="Column8765"/>
    <tableColumn id="8775" xr3:uid="{2D4D15BC-75CB-4529-A7E5-938BA3B4A320}" name="Column8766"/>
    <tableColumn id="8776" xr3:uid="{1BC39F24-9478-486C-B58F-92D5EAC7B1FA}" name="Column8767"/>
    <tableColumn id="8777" xr3:uid="{37D68CED-C947-4881-93D4-38A781837AC1}" name="Column8768"/>
    <tableColumn id="8778" xr3:uid="{D7057712-BB38-48B5-A4F3-8337E3BCB711}" name="Column8769"/>
    <tableColumn id="8779" xr3:uid="{B41FE6EB-688E-4CF3-83F1-86F03B176C3D}" name="Column8770"/>
    <tableColumn id="8780" xr3:uid="{5DA2B422-C42F-44C1-A208-50C0D2B4476C}" name="Column8771"/>
    <tableColumn id="8781" xr3:uid="{623DBA3F-2532-4468-A300-13A483CC6025}" name="Column8772"/>
    <tableColumn id="8782" xr3:uid="{853ED3FE-727A-4C21-9887-8363E331D05A}" name="Column8773"/>
    <tableColumn id="8783" xr3:uid="{4DA9DF7D-ABFC-49A1-B061-8C3D27A114C2}" name="Column8774"/>
    <tableColumn id="8784" xr3:uid="{B8E68ED6-F2E1-441C-B7F8-BDFBB3E1DABB}" name="Column8775"/>
    <tableColumn id="8785" xr3:uid="{565B04FE-6B3E-42C3-BC04-EC0626BCCE49}" name="Column8776"/>
    <tableColumn id="8786" xr3:uid="{17F3E51A-864E-427C-B0B6-B649EE0904F5}" name="Column8777"/>
    <tableColumn id="8787" xr3:uid="{2926BC60-EEE2-48C4-8E79-6C16DBAED836}" name="Column8778"/>
    <tableColumn id="8788" xr3:uid="{A4F45658-C34B-4F7F-800D-117EDCD58A9A}" name="Column8779"/>
    <tableColumn id="8789" xr3:uid="{E66E35A3-E940-4C4A-A765-FB88815B495B}" name="Column8780"/>
    <tableColumn id="8790" xr3:uid="{CE3EE08D-4C68-4A48-B91C-A2CAC5D7BA8C}" name="Column8781"/>
    <tableColumn id="8791" xr3:uid="{981F41A8-98B0-471B-8731-B25D5B173D0C}" name="Column8782"/>
    <tableColumn id="8792" xr3:uid="{DC1224EB-4FA4-4035-8D5D-8CCB06E04B06}" name="Column8783"/>
    <tableColumn id="8793" xr3:uid="{DB1DAF16-FD9F-4BC3-9C84-B1BEF243E5BD}" name="Column8784"/>
    <tableColumn id="8794" xr3:uid="{525ABD96-4AB9-4960-BEEF-E4173842FF81}" name="Column8785"/>
    <tableColumn id="8795" xr3:uid="{6D90674F-A08C-4256-9C59-83C924BF3B06}" name="Column8786"/>
    <tableColumn id="8796" xr3:uid="{F0F997A9-C4EC-4752-9AA9-196DEE9331F6}" name="Column8787"/>
    <tableColumn id="8797" xr3:uid="{025CF44A-83FA-42BC-962B-19E7248CC6B4}" name="Column8788"/>
    <tableColumn id="8798" xr3:uid="{9747CCC1-E9FE-492F-AB0E-98CEE6D4146B}" name="Column8789"/>
    <tableColumn id="8799" xr3:uid="{4D5C8571-58BF-44F5-8894-5479480BCC4F}" name="Column8790"/>
    <tableColumn id="8800" xr3:uid="{92E0BFDD-11D8-4F1D-A2BD-97ED70DBEDBC}" name="Column8791"/>
    <tableColumn id="8801" xr3:uid="{1DF481AE-9DD6-4A38-9031-6AAEDDEEADB4}" name="Column8792"/>
    <tableColumn id="8802" xr3:uid="{83A4B4A5-430F-4FC9-B63F-A05B61CB5C90}" name="Column8793"/>
    <tableColumn id="8803" xr3:uid="{7B2D59AE-5524-4818-96E4-32E39D0BA688}" name="Column8794"/>
    <tableColumn id="8804" xr3:uid="{EB171289-C403-49DC-8007-F0F24D0501A6}" name="Column8795"/>
    <tableColumn id="8805" xr3:uid="{1A291A9D-B4A5-439B-96E1-9808A44EBE42}" name="Column8796"/>
    <tableColumn id="8806" xr3:uid="{EE3DF7B3-5A17-4C8D-AD04-C617C2CCAD50}" name="Column8797"/>
    <tableColumn id="8807" xr3:uid="{18B69D31-84C0-4D58-858D-15AB2E4AAA97}" name="Column8798"/>
    <tableColumn id="8808" xr3:uid="{E6A1894D-75DB-4207-89F0-610E9F18870A}" name="Column8799"/>
    <tableColumn id="8809" xr3:uid="{09766CD7-89D9-4763-B73C-577E1AD53AF8}" name="Column8800"/>
    <tableColumn id="8810" xr3:uid="{A13896E5-0724-402F-A161-7A99AB083A38}" name="Column8801"/>
    <tableColumn id="8811" xr3:uid="{3165DD4A-4C68-4CF1-A729-5432A37C7BC7}" name="Column8802"/>
    <tableColumn id="8812" xr3:uid="{179DF3E7-EB9D-4584-BBD5-D70BC77C605F}" name="Column8803"/>
    <tableColumn id="8813" xr3:uid="{E100CB2D-4FA2-4D35-9CA8-20532CFF179F}" name="Column8804"/>
    <tableColumn id="8814" xr3:uid="{4F6E0078-3EB5-47AD-BF7F-A2BFCA2DEA14}" name="Column8805"/>
    <tableColumn id="8815" xr3:uid="{48931D2F-DF0E-4B3A-9D4A-DB5AC5AB0AD9}" name="Column8806"/>
    <tableColumn id="8816" xr3:uid="{2228D483-8D53-4425-945D-7B9CCCB30093}" name="Column8807"/>
    <tableColumn id="8817" xr3:uid="{4538DEE6-A898-4686-93B2-84839C87ACAB}" name="Column8808"/>
    <tableColumn id="8818" xr3:uid="{41BBC609-2515-445B-B42F-D735DEB27FC8}" name="Column8809"/>
    <tableColumn id="8819" xr3:uid="{E88958A5-0E66-45C1-940A-07B2A5632233}" name="Column8810"/>
    <tableColumn id="8820" xr3:uid="{B8B16970-5C32-4165-9C68-63DD9826CD74}" name="Column8811"/>
    <tableColumn id="8821" xr3:uid="{0DE22BBE-83E4-423D-A123-DA4F94A48FBB}" name="Column8812"/>
    <tableColumn id="8822" xr3:uid="{07BBBDAF-52DF-4F3D-99CF-3F42D7DB1889}" name="Column8813"/>
    <tableColumn id="8823" xr3:uid="{BF31F0D3-7931-46EE-AB51-E419618CC608}" name="Column8814"/>
    <tableColumn id="8824" xr3:uid="{DC95CD82-33A3-4A89-9B98-4B1725F3D287}" name="Column8815"/>
    <tableColumn id="8825" xr3:uid="{AC11112D-DE5B-4E73-B938-D531443DF986}" name="Column8816"/>
    <tableColumn id="8826" xr3:uid="{0979AB0D-A3E6-4569-87F4-DCBB0FCE2592}" name="Column8817"/>
    <tableColumn id="8827" xr3:uid="{691D4043-9D09-4078-851F-BC9FA183F7DB}" name="Column8818"/>
    <tableColumn id="8828" xr3:uid="{294524B1-B011-4F85-9C84-37B1B66AE308}" name="Column8819"/>
    <tableColumn id="8829" xr3:uid="{CA2EB76C-0EA6-414C-94CB-25F276CF0A88}" name="Column8820"/>
    <tableColumn id="8830" xr3:uid="{D8AF284C-F47F-4F5D-8127-6EC629E7F6A1}" name="Column8821"/>
    <tableColumn id="8831" xr3:uid="{8CF68814-8FF1-4745-9A64-D06BB8B9CEC3}" name="Column8822"/>
    <tableColumn id="8832" xr3:uid="{E037328E-7A38-4FA6-9328-8BA3D37CE807}" name="Column8823"/>
    <tableColumn id="8833" xr3:uid="{ED44E486-487A-4C21-BAE2-8A4AECA9B17B}" name="Column8824"/>
    <tableColumn id="8834" xr3:uid="{B7DEDCFD-9507-455A-A96F-409DFB32B626}" name="Column8825"/>
    <tableColumn id="8835" xr3:uid="{57E6CB50-0206-4DB3-A227-70A8C3D93618}" name="Column8826"/>
    <tableColumn id="8836" xr3:uid="{CDC63468-695F-4063-802D-D72485328A88}" name="Column8827"/>
    <tableColumn id="8837" xr3:uid="{4E46D6BE-85F2-4885-87E8-D05091CCA349}" name="Column8828"/>
    <tableColumn id="8838" xr3:uid="{B87E10EA-E171-4FD2-8328-DEB60CB91C95}" name="Column8829"/>
    <tableColumn id="8839" xr3:uid="{7A551738-A630-4BB2-84F2-3CEF13EAC9B0}" name="Column8830"/>
    <tableColumn id="8840" xr3:uid="{CA40FC0D-2E01-4DDA-896C-5E4C1750C5D2}" name="Column8831"/>
    <tableColumn id="8841" xr3:uid="{2239C707-913B-426D-9421-8389D8B94147}" name="Column8832"/>
    <tableColumn id="8842" xr3:uid="{E89391FF-0A92-4594-A914-02A905C4E8D1}" name="Column8833"/>
    <tableColumn id="8843" xr3:uid="{0242A4EE-F9D5-44DC-9299-0BDAA2F2497E}" name="Column8834"/>
    <tableColumn id="8844" xr3:uid="{4DE7DD6F-9B52-4444-BE32-5C83F42CE408}" name="Column8835"/>
    <tableColumn id="8845" xr3:uid="{B0AC99CE-FF9B-4DC8-A753-08D828051CFD}" name="Column8836"/>
    <tableColumn id="8846" xr3:uid="{7FA8AF8C-297A-47CB-84CB-BC5E01B8264E}" name="Column8837"/>
    <tableColumn id="8847" xr3:uid="{4AC57B13-A7C8-461A-A78A-91F770630881}" name="Column8838"/>
    <tableColumn id="8848" xr3:uid="{9A167AFD-E30D-4683-AFB7-19E5C48021DC}" name="Column8839"/>
    <tableColumn id="8849" xr3:uid="{6070F2DA-E4F0-4710-B7AA-36C25F7C5BB1}" name="Column8840"/>
    <tableColumn id="8850" xr3:uid="{46576C13-3B91-48DA-8FD8-363D069DA0CE}" name="Column8841"/>
    <tableColumn id="8851" xr3:uid="{692A9EA5-8C7D-4D05-B068-B01AD5C3AA0E}" name="Column8842"/>
    <tableColumn id="8852" xr3:uid="{F83ACC67-B023-48FB-9919-EA51517FFD35}" name="Column8843"/>
    <tableColumn id="8853" xr3:uid="{24DB48AD-64E3-4522-BB1A-FA1DEC638130}" name="Column8844"/>
    <tableColumn id="8854" xr3:uid="{77D62B18-1CD6-432B-A9FD-670F03CFA3E4}" name="Column8845"/>
    <tableColumn id="8855" xr3:uid="{C423AE7D-3797-4159-BF85-A718E275B8DF}" name="Column8846"/>
    <tableColumn id="8856" xr3:uid="{7C0E5B6A-8346-422C-9F03-81C76B98F299}" name="Column8847"/>
    <tableColumn id="8857" xr3:uid="{16F6D57E-93C9-4D45-9CCB-9A8848CA9C75}" name="Column8848"/>
    <tableColumn id="8858" xr3:uid="{92900750-8C82-4E18-B717-5D08330D6C4B}" name="Column8849"/>
    <tableColumn id="8859" xr3:uid="{2BB6058D-C80F-4297-B275-9072BC81058B}" name="Column8850"/>
    <tableColumn id="8860" xr3:uid="{1C00A32D-55F6-47A0-9AF0-65480D69FCC6}" name="Column8851"/>
    <tableColumn id="8861" xr3:uid="{0E81D6A1-F459-4580-9467-1B5B303687DF}" name="Column8852"/>
    <tableColumn id="8862" xr3:uid="{40A0F123-F354-4C79-B6C3-AFFC84D1F092}" name="Column8853"/>
    <tableColumn id="8863" xr3:uid="{5AA3998F-8263-4701-9C67-36A22CD05254}" name="Column8854"/>
    <tableColumn id="8864" xr3:uid="{810FE1DB-E350-4851-B450-FD44AEA6F262}" name="Column8855"/>
    <tableColumn id="8865" xr3:uid="{819A3DDD-A55F-4F96-A6C2-003B9656B97D}" name="Column8856"/>
    <tableColumn id="8866" xr3:uid="{C820FE24-B0DE-4CAA-8AAC-BC086D34390E}" name="Column8857"/>
    <tableColumn id="8867" xr3:uid="{0FAAE3FE-DC26-4D50-B329-ADF7DF208525}" name="Column8858"/>
    <tableColumn id="8868" xr3:uid="{03B6BA11-6885-4B55-BB42-5BA65C7037E7}" name="Column8859"/>
    <tableColumn id="8869" xr3:uid="{C6C01834-19E0-419B-A533-CCA7CA1F7C06}" name="Column8860"/>
    <tableColumn id="8870" xr3:uid="{33EF9858-6F3A-4068-8C6C-1940B98CFB80}" name="Column8861"/>
    <tableColumn id="8871" xr3:uid="{D847ECCC-5DA4-47A7-BE95-3C85C76D9F7E}" name="Column8862"/>
    <tableColumn id="8872" xr3:uid="{FED5F7E9-693C-4BD9-924B-0A66A7FA333E}" name="Column8863"/>
    <tableColumn id="8873" xr3:uid="{874CA4E9-DC60-4654-98B1-7470AE81E4F9}" name="Column8864"/>
    <tableColumn id="8874" xr3:uid="{C0D7F15E-7856-47AD-94CA-FAF9A6A1B135}" name="Column8865"/>
    <tableColumn id="8875" xr3:uid="{E5C036CC-28AB-4EB9-A210-9BD029E8B8D9}" name="Column8866"/>
    <tableColumn id="8876" xr3:uid="{9CB1C7B2-2015-42E8-B720-01AB29AF5216}" name="Column8867"/>
    <tableColumn id="8877" xr3:uid="{C62E7EA4-07FE-49A8-9568-76B3ABB93779}" name="Column8868"/>
    <tableColumn id="8878" xr3:uid="{AB1B7A34-1324-4B75-8708-F5EF350892C3}" name="Column8869"/>
    <tableColumn id="8879" xr3:uid="{066841BC-7AA5-4AE7-8486-977040891403}" name="Column8870"/>
    <tableColumn id="8880" xr3:uid="{AD1D5801-8D19-433A-9A67-4CA477776446}" name="Column8871"/>
    <tableColumn id="8881" xr3:uid="{660DB4B4-7037-4C73-9F41-B6D6C3EEB36A}" name="Column8872"/>
    <tableColumn id="8882" xr3:uid="{684E3FCC-3566-4AEE-9A6D-CFB711788698}" name="Column8873"/>
    <tableColumn id="8883" xr3:uid="{1E15077B-3B2A-4C22-8F15-760EAB8BC91B}" name="Column8874"/>
    <tableColumn id="8884" xr3:uid="{43A48CB7-BB64-44AA-AB7A-C91888071375}" name="Column8875"/>
    <tableColumn id="8885" xr3:uid="{6D360BC6-F0CB-4C76-99A5-8CECEE49B85D}" name="Column8876"/>
    <tableColumn id="8886" xr3:uid="{F1B92913-42C5-4A58-9BE7-732BE397BA05}" name="Column8877"/>
    <tableColumn id="8887" xr3:uid="{293BEB05-FBD3-4F28-B13D-17855A40CD42}" name="Column8878"/>
    <tableColumn id="8888" xr3:uid="{7E2B0593-0C3E-4914-8265-B3FDCC50F4D3}" name="Column8879"/>
    <tableColumn id="8889" xr3:uid="{9BB09764-A5BD-40DB-8E5B-D0260C549B51}" name="Column8880"/>
    <tableColumn id="8890" xr3:uid="{C38DC6F6-3D49-43AB-B395-FD05779ACF7D}" name="Column8881"/>
    <tableColumn id="8891" xr3:uid="{3F1F0CA7-7189-4EE6-BC3F-F04DFC4F3C1A}" name="Column8882"/>
    <tableColumn id="8892" xr3:uid="{19CD7741-B27E-42FF-91A4-A78869C964C3}" name="Column8883"/>
    <tableColumn id="8893" xr3:uid="{9A806C47-886A-485E-8B0D-F349C8C2DCD8}" name="Column8884"/>
    <tableColumn id="8894" xr3:uid="{39E55F43-4F74-4CF3-B0C4-B620D65B9A13}" name="Column8885"/>
    <tableColumn id="8895" xr3:uid="{D1F440A5-B498-4D59-82B7-EF8733DF5AF0}" name="Column8886"/>
    <tableColumn id="8896" xr3:uid="{02517A99-EADF-4327-930D-6011EC8DD994}" name="Column8887"/>
    <tableColumn id="8897" xr3:uid="{BBCFF8BB-7BAC-4A5F-B75D-F2397A7073DF}" name="Column8888"/>
    <tableColumn id="8898" xr3:uid="{8AF17D18-872F-4918-8A2F-8AD5B172F67D}" name="Column8889"/>
    <tableColumn id="8899" xr3:uid="{679157F8-17F9-4CD7-A508-56567FA7AAC4}" name="Column8890"/>
    <tableColumn id="8900" xr3:uid="{BDC6636E-48CF-4CC8-914F-45D30AAFAC9D}" name="Column8891"/>
    <tableColumn id="8901" xr3:uid="{0FA5AEF0-0B5D-4CF0-A7CB-D482888C743F}" name="Column8892"/>
    <tableColumn id="8902" xr3:uid="{FFE4B6E8-537F-405A-B0B1-3FBA70063194}" name="Column8893"/>
    <tableColumn id="8903" xr3:uid="{B7A0FEA3-03EB-4683-BE97-9C622D8B694C}" name="Column8894"/>
    <tableColumn id="8904" xr3:uid="{13E2FC83-0B5D-4DB5-84CA-FC8F2C69726E}" name="Column8895"/>
    <tableColumn id="8905" xr3:uid="{8214830D-A5B5-402B-B0C3-EE13942DC824}" name="Column8896"/>
    <tableColumn id="8906" xr3:uid="{770C4B33-E930-42F6-BEDF-249A98A9D535}" name="Column8897"/>
    <tableColumn id="8907" xr3:uid="{56F70234-EDE0-404E-81D6-88CEA7432A33}" name="Column8898"/>
    <tableColumn id="8908" xr3:uid="{D3142302-5EE2-45EA-BE7A-D20E1816C170}" name="Column8899"/>
    <tableColumn id="8909" xr3:uid="{D276AF1E-5432-483D-ACD3-8A07F52DF856}" name="Column8900"/>
    <tableColumn id="8910" xr3:uid="{F9D465EF-2561-411A-9FE7-B93DC879195A}" name="Column8901"/>
    <tableColumn id="8911" xr3:uid="{BD79A70C-0785-4909-B862-8744DA2E9F57}" name="Column8902"/>
    <tableColumn id="8912" xr3:uid="{08D1A70C-F50B-4FC7-8D6D-304A2C12F43D}" name="Column8903"/>
    <tableColumn id="8913" xr3:uid="{5DD6FDEE-407B-4406-B999-878ED04C94EE}" name="Column8904"/>
    <tableColumn id="8914" xr3:uid="{97BEDB06-78E0-4411-8222-2E2ADA2AA83E}" name="Column8905"/>
    <tableColumn id="8915" xr3:uid="{82CE7595-91C1-4381-9267-84B756F7B583}" name="Column8906"/>
    <tableColumn id="8916" xr3:uid="{D9526C87-9297-49CD-B508-4BC9775E213D}" name="Column8907"/>
    <tableColumn id="8917" xr3:uid="{1F77405F-CA87-4F2F-84D2-03BFEA85B701}" name="Column8908"/>
    <tableColumn id="8918" xr3:uid="{39663EDA-7A0E-4D45-867A-6AB756B7A233}" name="Column8909"/>
    <tableColumn id="8919" xr3:uid="{B89BA021-779A-4D85-AA80-B0ED1A2ED1C9}" name="Column8910"/>
    <tableColumn id="8920" xr3:uid="{EBBE639C-9700-458E-ABE9-D9B2A0079A3B}" name="Column8911"/>
    <tableColumn id="8921" xr3:uid="{E8F63260-8741-46D1-9FE4-52F9133CE272}" name="Column8912"/>
    <tableColumn id="8922" xr3:uid="{8DC2EAFD-D280-4D2D-9834-20F814C6FBF5}" name="Column8913"/>
    <tableColumn id="8923" xr3:uid="{18CA784D-36E9-4E8E-BD8D-2E8BD8C6E750}" name="Column8914"/>
    <tableColumn id="8924" xr3:uid="{43D6FE23-1F37-4F89-AF93-67353125C021}" name="Column8915"/>
    <tableColumn id="8925" xr3:uid="{5532EE82-1009-41A4-839A-4638A0897655}" name="Column8916"/>
    <tableColumn id="8926" xr3:uid="{D77155BB-9A7A-44BA-9706-A6FA0FFD121A}" name="Column8917"/>
    <tableColumn id="8927" xr3:uid="{CDFCF210-055C-4ED9-839E-A9612EC00384}" name="Column8918"/>
    <tableColumn id="8928" xr3:uid="{19D362AE-DD42-4761-8152-53736F09860D}" name="Column8919"/>
    <tableColumn id="8929" xr3:uid="{4A78A7E1-D1AE-4A35-979A-692C35062028}" name="Column8920"/>
    <tableColumn id="8930" xr3:uid="{89A76BE6-77D0-45E1-ACFC-C474AA7351B8}" name="Column8921"/>
    <tableColumn id="8931" xr3:uid="{4543C4B7-D974-4425-ACDD-BB5EEA8E744A}" name="Column8922"/>
    <tableColumn id="8932" xr3:uid="{07EBCC0F-848D-4860-8205-607337A484E4}" name="Column8923"/>
    <tableColumn id="8933" xr3:uid="{DE9CC874-EF30-4582-BF2E-DEF667B42ABF}" name="Column8924"/>
    <tableColumn id="8934" xr3:uid="{44D56E01-1F57-4C0E-A28B-7D992F894825}" name="Column8925"/>
    <tableColumn id="8935" xr3:uid="{8C276ACF-90CB-49DA-8BDB-460DCD457F57}" name="Column8926"/>
    <tableColumn id="8936" xr3:uid="{A94E91DF-9857-428D-A9AF-B9ECFD4CDC88}" name="Column8927"/>
    <tableColumn id="8937" xr3:uid="{D6A55C3C-595F-4D54-973D-EBE9E88C26A8}" name="Column8928"/>
    <tableColumn id="8938" xr3:uid="{828FD003-612F-4A22-9B76-6AADC2FAD72F}" name="Column8929"/>
    <tableColumn id="8939" xr3:uid="{779E1858-DCB2-4C9B-8129-CBA289F6D17C}" name="Column8930"/>
    <tableColumn id="8940" xr3:uid="{C30D36EC-F3CC-426D-BE98-8F4B1A57D641}" name="Column8931"/>
    <tableColumn id="8941" xr3:uid="{CAC519D3-64E0-4A4D-ADBA-E68CA937ECFC}" name="Column8932"/>
    <tableColumn id="8942" xr3:uid="{0339F5CE-4114-48E8-A5AA-5B782C117AAC}" name="Column8933"/>
    <tableColumn id="8943" xr3:uid="{F6FB76F3-7EBB-4231-8C2D-58F31566157E}" name="Column8934"/>
    <tableColumn id="8944" xr3:uid="{CABB4F95-0A9C-408D-B6BA-7FFA7625E66E}" name="Column8935"/>
    <tableColumn id="8945" xr3:uid="{8F090BC5-14F7-4769-B243-58F0B58B3FDE}" name="Column8936"/>
    <tableColumn id="8946" xr3:uid="{CA88FBD3-B8A6-40CE-B210-D3B4F0E86CF3}" name="Column8937"/>
    <tableColumn id="8947" xr3:uid="{1265C720-BC39-41D8-A0BE-E8FB4CE4F01D}" name="Column8938"/>
    <tableColumn id="8948" xr3:uid="{B93E2C3E-03B2-4ED7-85A8-E37316AEE3FC}" name="Column8939"/>
    <tableColumn id="8949" xr3:uid="{C0F273A7-AB5C-4D60-BA03-C8579DF79193}" name="Column8940"/>
    <tableColumn id="8950" xr3:uid="{EBCE92A7-1A41-400F-B188-7A4E93F964DD}" name="Column8941"/>
    <tableColumn id="8951" xr3:uid="{B4FEE9C7-A64F-4F96-9112-5A3E223F2DE6}" name="Column8942"/>
    <tableColumn id="8952" xr3:uid="{F4D144B3-24A0-4E5A-A958-98A432FE3E2E}" name="Column8943"/>
    <tableColumn id="8953" xr3:uid="{F6F319CD-7E9F-4102-9C39-AA5C5B7C4978}" name="Column8944"/>
    <tableColumn id="8954" xr3:uid="{73694F4B-8C88-4162-A7B5-D9B70982892B}" name="Column8945"/>
    <tableColumn id="8955" xr3:uid="{19DF0E5A-A406-41A8-B782-63C78707347E}" name="Column8946"/>
    <tableColumn id="8956" xr3:uid="{DEC73407-F51C-408E-9B83-4A9A750868D2}" name="Column8947"/>
    <tableColumn id="8957" xr3:uid="{584FE723-A044-47D2-A955-42B38EB582C9}" name="Column8948"/>
    <tableColumn id="8958" xr3:uid="{26F0DE4C-73C1-42FA-BF8A-948FB04776F3}" name="Column8949"/>
    <tableColumn id="8959" xr3:uid="{C082980E-07C4-4F9E-BA48-3F4BB71FB4B6}" name="Column8950"/>
    <tableColumn id="8960" xr3:uid="{9A4961F2-01B3-4FAA-8958-EFE977FA20AB}" name="Column8951"/>
    <tableColumn id="8961" xr3:uid="{D9F97D7E-E5E7-4A45-A7ED-B51CD4ECC049}" name="Column8952"/>
    <tableColumn id="8962" xr3:uid="{EAC94FEF-0AD4-4B37-B56D-1773BC20B342}" name="Column8953"/>
    <tableColumn id="8963" xr3:uid="{7B6B9EFA-98E2-4A80-8823-636265B42095}" name="Column8954"/>
    <tableColumn id="8964" xr3:uid="{36605A70-05B4-4050-AD07-C5E55ED25FB5}" name="Column8955"/>
    <tableColumn id="8965" xr3:uid="{AF6E225B-7971-4D6D-8C02-DFDC8938D229}" name="Column8956"/>
    <tableColumn id="8966" xr3:uid="{2E62CABA-CB1A-4263-B6F8-7D8E27AA4A41}" name="Column8957"/>
    <tableColumn id="8967" xr3:uid="{8B4A100E-B2A2-41CA-B321-5AE6CFFFC02B}" name="Column8958"/>
    <tableColumn id="8968" xr3:uid="{8324E756-57F1-43F0-B927-C49984FC9ABC}" name="Column8959"/>
    <tableColumn id="8969" xr3:uid="{C66F470F-604E-4918-982A-A53489670870}" name="Column8960"/>
    <tableColumn id="8970" xr3:uid="{5E0C165B-3571-420B-9829-213896FC0611}" name="Column8961"/>
    <tableColumn id="8971" xr3:uid="{2B76616C-CD39-4907-95CE-090A475425DB}" name="Column8962"/>
    <tableColumn id="8972" xr3:uid="{6383FD79-6298-4BA9-97DB-C7AF9EB009F4}" name="Column8963"/>
    <tableColumn id="8973" xr3:uid="{8A9C157E-6443-423B-88A9-E67243629450}" name="Column8964"/>
    <tableColumn id="8974" xr3:uid="{FC28ACAA-5B8E-4972-BBD7-D46112483D77}" name="Column8965"/>
    <tableColumn id="8975" xr3:uid="{C8A6E7BB-7007-46CF-8158-6ADE7075CB25}" name="Column8966"/>
    <tableColumn id="8976" xr3:uid="{718B7481-17CE-4186-AABD-F288DBB102E9}" name="Column8967"/>
    <tableColumn id="8977" xr3:uid="{3252F03A-3A1C-4111-BD73-FB95E0D58D60}" name="Column8968"/>
    <tableColumn id="8978" xr3:uid="{E3AF2B37-51AA-4AAE-BA7A-498B1DA42D02}" name="Column8969"/>
    <tableColumn id="8979" xr3:uid="{84F79D6F-C09B-4892-A573-22ED52420508}" name="Column8970"/>
    <tableColumn id="8980" xr3:uid="{1BEC7151-B5DC-4A80-A93B-55272ADEDB99}" name="Column8971"/>
    <tableColumn id="8981" xr3:uid="{FFC5896A-E992-497E-B5AA-2E324A6AEC97}" name="Column8972"/>
    <tableColumn id="8982" xr3:uid="{A8FD3C02-A343-4DD8-8807-37C9638DAB79}" name="Column8973"/>
    <tableColumn id="8983" xr3:uid="{65AC12D2-EFAE-496B-A72B-9AB2452106C3}" name="Column8974"/>
    <tableColumn id="8984" xr3:uid="{9C7F4156-CF45-49A4-B018-88FC2BCFF960}" name="Column8975"/>
    <tableColumn id="8985" xr3:uid="{A0292266-2A87-44EB-B13B-FA05F429FFA6}" name="Column8976"/>
    <tableColumn id="8986" xr3:uid="{7F4893E2-764A-4EF0-BC2C-A48C32DB5853}" name="Column8977"/>
    <tableColumn id="8987" xr3:uid="{90172CF1-3BC1-4F65-85A4-46503C3BB642}" name="Column8978"/>
    <tableColumn id="8988" xr3:uid="{549E6B16-9B98-440C-95D2-37E25E332264}" name="Column8979"/>
    <tableColumn id="8989" xr3:uid="{01E53C30-F95C-4742-BEB4-3847AE6C0EF5}" name="Column8980"/>
    <tableColumn id="8990" xr3:uid="{E92A5A7E-03A1-4BA6-ACFC-5EE483D90A83}" name="Column8981"/>
    <tableColumn id="8991" xr3:uid="{69D7645B-958A-428F-88CB-7D01BD27231C}" name="Column8982"/>
    <tableColumn id="8992" xr3:uid="{389FA6D4-C236-429E-BEBF-32A4C9444202}" name="Column8983"/>
    <tableColumn id="8993" xr3:uid="{D589CD5D-E82C-482A-B896-E636216D83DC}" name="Column8984"/>
    <tableColumn id="8994" xr3:uid="{8850CAE3-455D-495B-A966-6F95033E8078}" name="Column8985"/>
    <tableColumn id="8995" xr3:uid="{5F798890-9F68-4305-B354-63221D575C9B}" name="Column8986"/>
    <tableColumn id="8996" xr3:uid="{CDD1F283-4AF8-4E2D-B3EA-B0E742B26893}" name="Column8987"/>
    <tableColumn id="8997" xr3:uid="{384EDEAA-DE67-46A5-85FA-A1D430D712C4}" name="Column8988"/>
    <tableColumn id="8998" xr3:uid="{BB6C6CC6-F006-4543-8C3D-DE0B36A790D5}" name="Column8989"/>
    <tableColumn id="8999" xr3:uid="{8AB0E8D0-CB4A-4B0C-B1DA-F4B91C48E632}" name="Column8990"/>
    <tableColumn id="9000" xr3:uid="{F92AAF58-1983-48B3-B4CA-A0EB613BEAD4}" name="Column8991"/>
    <tableColumn id="9001" xr3:uid="{93FF635E-79E7-4DC2-A3A9-021C5DA4263E}" name="Column8992"/>
    <tableColumn id="9002" xr3:uid="{80B316D7-AEFC-4CBD-915A-B21B7B613DC7}" name="Column8993"/>
    <tableColumn id="9003" xr3:uid="{0E9B5BBE-4859-4DB6-A58D-35AF1E00FEB5}" name="Column8994"/>
    <tableColumn id="9004" xr3:uid="{1B6DAB2E-A886-4C0F-A580-227F1B39D23E}" name="Column8995"/>
    <tableColumn id="9005" xr3:uid="{1B1F3A07-4C8C-4F16-91F7-696F650D2390}" name="Column8996"/>
    <tableColumn id="9006" xr3:uid="{EF1908B2-5A1B-44B0-A905-C1F59DE20DA4}" name="Column8997"/>
    <tableColumn id="9007" xr3:uid="{B78BAD19-7218-47EE-8074-BED6B4E104F6}" name="Column8998"/>
    <tableColumn id="9008" xr3:uid="{C8F8387B-F809-4D8E-960E-9F14BBD105C5}" name="Column8999"/>
    <tableColumn id="9009" xr3:uid="{F7B9384F-B6DA-428B-BC5F-0F3E8CC34747}" name="Column9000"/>
    <tableColumn id="9010" xr3:uid="{0A43B91D-D20B-4A4E-A294-005A5873FFB2}" name="Column9001"/>
    <tableColumn id="9011" xr3:uid="{0B6B7462-472B-4071-9FDD-5D51C0528A6C}" name="Column9002"/>
    <tableColumn id="9012" xr3:uid="{24405BD2-4FEC-4D9B-B5C6-BA70F497FE7F}" name="Column9003"/>
    <tableColumn id="9013" xr3:uid="{A43DED9B-4CAC-4BFD-985B-42715ABF32A7}" name="Column9004"/>
    <tableColumn id="9014" xr3:uid="{CAE2361C-D0CC-406C-917A-FECACFD8187F}" name="Column9005"/>
    <tableColumn id="9015" xr3:uid="{5E6DFDA7-D71D-44BD-9DCB-53CAC7F526BA}" name="Column9006"/>
    <tableColumn id="9016" xr3:uid="{434CB605-2B28-42C3-AADF-C3ABBD2E71CB}" name="Column9007"/>
    <tableColumn id="9017" xr3:uid="{F0A9E7E1-7FB6-4E27-9024-656E86E7AA82}" name="Column9008"/>
    <tableColumn id="9018" xr3:uid="{64D89A0C-5DF8-438F-A419-BF098AA0D2A2}" name="Column9009"/>
    <tableColumn id="9019" xr3:uid="{C9FF7B1E-96C3-429A-9CA3-0A3CCEC8AA7A}" name="Column9010"/>
    <tableColumn id="9020" xr3:uid="{006E862F-EA2F-40E3-A243-ACDAD9489F72}" name="Column9011"/>
    <tableColumn id="9021" xr3:uid="{11A7DB3F-8A46-48BC-A045-4F2C2ACB2F10}" name="Column9012"/>
    <tableColumn id="9022" xr3:uid="{53CF9F59-A51A-4C9A-9F2D-825BF1DBEFB7}" name="Column9013"/>
    <tableColumn id="9023" xr3:uid="{8E6F5760-839B-42D3-AAFB-E5DDF74A9879}" name="Column9014"/>
    <tableColumn id="9024" xr3:uid="{2D352861-60B4-4A9E-9797-442A48B69480}" name="Column9015"/>
    <tableColumn id="9025" xr3:uid="{5B5FBF98-E266-4FC6-9E30-5F9B945A636D}" name="Column9016"/>
    <tableColumn id="9026" xr3:uid="{7053150D-9FD1-4EE4-B0CA-4BD4867E5CD2}" name="Column9017"/>
    <tableColumn id="9027" xr3:uid="{429EA01F-E3B1-4DBE-8DEA-5068FE289869}" name="Column9018"/>
    <tableColumn id="9028" xr3:uid="{735FAE3F-3D8E-47EC-94EB-0787419EAAE8}" name="Column9019"/>
    <tableColumn id="9029" xr3:uid="{2342EB91-21B3-45A7-BBCA-D39A27325B77}" name="Column9020"/>
    <tableColumn id="9030" xr3:uid="{3D1BE31F-CAC3-401C-A7BF-CD8CA560E662}" name="Column9021"/>
    <tableColumn id="9031" xr3:uid="{93CEF62E-0A51-490B-8E7B-8D901BD3ABE3}" name="Column9022"/>
    <tableColumn id="9032" xr3:uid="{F94A7E38-8A84-4308-8E26-D846FAFEA5EA}" name="Column9023"/>
    <tableColumn id="9033" xr3:uid="{4E5C140A-D5CE-4813-A8DC-1A232C38F70A}" name="Column9024"/>
    <tableColumn id="9034" xr3:uid="{0E4B88EE-EC8B-431B-8253-33863B4EBFCB}" name="Column9025"/>
    <tableColumn id="9035" xr3:uid="{ACF09352-C87B-4B3C-A074-3566D7A22605}" name="Column9026"/>
    <tableColumn id="9036" xr3:uid="{A42CD42A-3E84-4E8C-8DD5-194E88A82EF8}" name="Column9027"/>
    <tableColumn id="9037" xr3:uid="{A7DCF409-24B0-48BB-BD26-B4D0D55DD0F7}" name="Column9028"/>
    <tableColumn id="9038" xr3:uid="{AFD8E9C0-5682-462B-9DB6-261BFA7E9F5E}" name="Column9029"/>
    <tableColumn id="9039" xr3:uid="{1938B253-1310-41BA-B919-6D537D0C79D9}" name="Column9030"/>
    <tableColumn id="9040" xr3:uid="{B352403F-FDE4-4BB3-9B4A-543A276CC160}" name="Column9031"/>
    <tableColumn id="9041" xr3:uid="{A854FEBC-89A5-4373-967B-CE2B3A5CF2CE}" name="Column9032"/>
    <tableColumn id="9042" xr3:uid="{E0077478-D58E-4F48-BE84-66D776936635}" name="Column9033"/>
    <tableColumn id="9043" xr3:uid="{4F3C0305-BF69-45A3-BEC9-C34E5AC849D3}" name="Column9034"/>
    <tableColumn id="9044" xr3:uid="{994741A7-9574-4803-B5A1-A455C1204407}" name="Column9035"/>
    <tableColumn id="9045" xr3:uid="{8948DB4B-EA63-4D19-AEEF-2F47F6C4BF08}" name="Column9036"/>
    <tableColumn id="9046" xr3:uid="{F027C1A4-EB52-4479-A2D7-B8B3FE1148DE}" name="Column9037"/>
    <tableColumn id="9047" xr3:uid="{AE988011-5CA7-4A13-9C93-16CD079CF576}" name="Column9038"/>
    <tableColumn id="9048" xr3:uid="{3A546FE9-166F-45F2-9A45-2DC1A1C19D5D}" name="Column9039"/>
    <tableColumn id="9049" xr3:uid="{52CBD28F-4DEA-43F7-A043-965C0819D45C}" name="Column9040"/>
    <tableColumn id="9050" xr3:uid="{C3342FCD-D6DE-49A2-9324-589DAE52B805}" name="Column9041"/>
    <tableColumn id="9051" xr3:uid="{BB34BEF3-A995-4BEF-B5BC-259079CD32D5}" name="Column9042"/>
    <tableColumn id="9052" xr3:uid="{4342C73F-E738-4B2D-B9DF-F702313C4493}" name="Column9043"/>
    <tableColumn id="9053" xr3:uid="{50B56833-9B0B-497F-8A28-A03F90C7B826}" name="Column9044"/>
    <tableColumn id="9054" xr3:uid="{1BF6A2C3-C41E-4390-BE9B-6867510106FC}" name="Column9045"/>
    <tableColumn id="9055" xr3:uid="{8711ABC5-B574-4835-B584-1EF42F2DF8C3}" name="Column9046"/>
    <tableColumn id="9056" xr3:uid="{14F95A70-FE92-4C2D-8005-EDF76C728FA1}" name="Column9047"/>
    <tableColumn id="9057" xr3:uid="{F4A2CF2B-7873-4A65-8DB0-3785DB2CE346}" name="Column9048"/>
    <tableColumn id="9058" xr3:uid="{A9DF5554-F345-4072-8204-D77CB508AFFF}" name="Column9049"/>
    <tableColumn id="9059" xr3:uid="{C4486C53-888B-4DAE-9A18-0EAE37E62CC2}" name="Column9050"/>
    <tableColumn id="9060" xr3:uid="{24DEE666-E1F6-4E40-8CA6-C79764A46CFA}" name="Column9051"/>
    <tableColumn id="9061" xr3:uid="{7AD65F81-B8CF-445F-A518-05879FCB1D6D}" name="Column9052"/>
    <tableColumn id="9062" xr3:uid="{5E5215FA-70AD-421C-925D-8515F902CDE6}" name="Column9053"/>
    <tableColumn id="9063" xr3:uid="{EC2C8579-BEEE-42B4-A8BA-76B6313E616F}" name="Column9054"/>
    <tableColumn id="9064" xr3:uid="{EB690138-B373-4F32-8DBF-9BFD35FEF717}" name="Column9055"/>
    <tableColumn id="9065" xr3:uid="{B0FB8789-F912-4B90-8501-B7A5E039B74B}" name="Column9056"/>
    <tableColumn id="9066" xr3:uid="{8DE1E703-EA48-4F09-937A-984BC89E24B1}" name="Column9057"/>
    <tableColumn id="9067" xr3:uid="{23B7D1DD-711F-4D4C-ADBE-19561D9A4A51}" name="Column9058"/>
    <tableColumn id="9068" xr3:uid="{7B0261C3-5BC5-45AB-846C-04AF62DA1BAA}" name="Column9059"/>
    <tableColumn id="9069" xr3:uid="{4142B59F-BB95-4CE8-BCAD-9E1D236C618A}" name="Column9060"/>
    <tableColumn id="9070" xr3:uid="{3C9E1789-AC4C-4930-ABA9-8F3597BB60F2}" name="Column9061"/>
    <tableColumn id="9071" xr3:uid="{58EED315-5B75-4E8D-8977-61564334586E}" name="Column9062"/>
    <tableColumn id="9072" xr3:uid="{2286E823-ACEF-4347-99B4-521D15CD0DF0}" name="Column9063"/>
    <tableColumn id="9073" xr3:uid="{27ECAD06-A73F-42C2-B296-D8CE3BCD5162}" name="Column9064"/>
    <tableColumn id="9074" xr3:uid="{18B68A83-BAF6-4B49-B5F4-30369E99F09A}" name="Column9065"/>
    <tableColumn id="9075" xr3:uid="{97C54A6E-6FFB-43F2-97F6-F094962ED5AB}" name="Column9066"/>
    <tableColumn id="9076" xr3:uid="{B3B206FF-8205-46BF-A9C7-6CBD91717C76}" name="Column9067"/>
    <tableColumn id="9077" xr3:uid="{CC72B006-984C-41D0-8B61-95E88CE60105}" name="Column9068"/>
    <tableColumn id="9078" xr3:uid="{789825B1-AAE2-476C-9838-5D4B851FD6B9}" name="Column9069"/>
    <tableColumn id="9079" xr3:uid="{685BEBB4-AFAE-4CBB-A6E2-6283512E11EA}" name="Column9070"/>
    <tableColumn id="9080" xr3:uid="{4D241B4E-B958-496A-9CF0-DF5B9FD7B6E4}" name="Column9071"/>
    <tableColumn id="9081" xr3:uid="{460BCE78-9F2A-4ED2-90E7-3ABEDA376551}" name="Column9072"/>
    <tableColumn id="9082" xr3:uid="{BC6E4F49-CCCC-4CAD-8534-3DA8A43CE5DC}" name="Column9073"/>
    <tableColumn id="9083" xr3:uid="{01439FD2-FDAC-4F02-AD90-72E742DF4ADF}" name="Column9074"/>
    <tableColumn id="9084" xr3:uid="{339FCD7A-EBDF-4699-9EBE-4546F8802A03}" name="Column9075"/>
    <tableColumn id="9085" xr3:uid="{D3E45F43-FE24-4CAA-846D-B7D407A6372C}" name="Column9076"/>
    <tableColumn id="9086" xr3:uid="{CF1D86CE-722F-4CA2-8E31-3DD829C51513}" name="Column9077"/>
    <tableColumn id="9087" xr3:uid="{0350B1E7-957A-486B-93E6-DAD5DC8BC654}" name="Column9078"/>
    <tableColumn id="9088" xr3:uid="{49D8AD32-711F-4B6F-941B-5782638DF85F}" name="Column9079"/>
    <tableColumn id="9089" xr3:uid="{29299B04-D1AA-483F-B805-B663E4A5E51D}" name="Column9080"/>
    <tableColumn id="9090" xr3:uid="{59D65F73-1F3C-49FF-9DA1-FE1004FE8976}" name="Column9081"/>
    <tableColumn id="9091" xr3:uid="{4C2C2DDE-9EB3-4CAB-9FB3-2AF4A5605054}" name="Column9082"/>
    <tableColumn id="9092" xr3:uid="{B0DE933F-3674-47E3-BDCC-C78D9E2B426D}" name="Column9083"/>
    <tableColumn id="9093" xr3:uid="{694E3E09-2ACD-48D4-A7F6-E5CF2B67D1AB}" name="Column9084"/>
    <tableColumn id="9094" xr3:uid="{42E89073-934C-4E66-A07D-4C4A5C8E4AE1}" name="Column9085"/>
    <tableColumn id="9095" xr3:uid="{129C5A36-AB81-45E3-960D-1D5457D99D33}" name="Column9086"/>
    <tableColumn id="9096" xr3:uid="{6DE3B2DA-1546-4449-AA81-93775B681E39}" name="Column9087"/>
    <tableColumn id="9097" xr3:uid="{43029523-C270-4072-826E-BABBA2696372}" name="Column9088"/>
    <tableColumn id="9098" xr3:uid="{27D81C4D-E3D2-43E8-927C-775928FD314C}" name="Column9089"/>
    <tableColumn id="9099" xr3:uid="{1309625A-FBC4-4B2F-B5E7-ADFD588A4911}" name="Column9090"/>
    <tableColumn id="9100" xr3:uid="{B83C3367-E18C-4917-BECE-D4F2E1C8AA12}" name="Column9091"/>
    <tableColumn id="9101" xr3:uid="{EAA8903A-9166-4327-946D-247BEEFBBB6A}" name="Column9092"/>
    <tableColumn id="9102" xr3:uid="{BFFFB31F-B922-4D69-9D8A-66E12B8859A9}" name="Column9093"/>
    <tableColumn id="9103" xr3:uid="{0747D601-424A-4436-98BD-84E5F92F756F}" name="Column9094"/>
    <tableColumn id="9104" xr3:uid="{3B943938-8D2C-4C3A-9D1A-B55B7364BFD2}" name="Column9095"/>
    <tableColumn id="9105" xr3:uid="{B18043FA-591D-4914-AFBC-2E87CD5D2CE2}" name="Column9096"/>
    <tableColumn id="9106" xr3:uid="{BF88B0A1-12B2-440D-8D16-6EFA3F4C5B4A}" name="Column9097"/>
    <tableColumn id="9107" xr3:uid="{0DEF193F-D59A-4669-9245-7DDFE51F21D9}" name="Column9098"/>
    <tableColumn id="9108" xr3:uid="{E3585D0A-4749-4751-A2B4-5BB6F472F8A3}" name="Column9099"/>
    <tableColumn id="9109" xr3:uid="{69155B8B-EBE6-4E1A-B228-7FEB1DCBB558}" name="Column9100"/>
    <tableColumn id="9110" xr3:uid="{3B583F8D-981E-43E2-84CB-64298E472B25}" name="Column9101"/>
    <tableColumn id="9111" xr3:uid="{ECD457E4-8C0E-4413-AD08-89BB97D030D7}" name="Column9102"/>
    <tableColumn id="9112" xr3:uid="{33E616E7-0A01-42C0-8666-B0E8855ADDAA}" name="Column9103"/>
    <tableColumn id="9113" xr3:uid="{19C611FE-2EEB-4ACF-9D76-46ADE5F3BF86}" name="Column9104"/>
    <tableColumn id="9114" xr3:uid="{BDE53152-8CFA-4805-8547-0F3C12D22426}" name="Column9105"/>
    <tableColumn id="9115" xr3:uid="{B7222E66-6C25-4BE7-B07B-B295E1486531}" name="Column9106"/>
    <tableColumn id="9116" xr3:uid="{AD56A3C9-B789-4599-BF21-5F3A51A302AD}" name="Column9107"/>
    <tableColumn id="9117" xr3:uid="{06D4E673-43E9-47F1-BACE-59E3361CB16E}" name="Column9108"/>
    <tableColumn id="9118" xr3:uid="{B41A95DC-E877-4C2F-AB8B-0CF3EBCCD17B}" name="Column9109"/>
    <tableColumn id="9119" xr3:uid="{F7DE0CCC-6CFC-42C6-82BD-0FD71DF60BD5}" name="Column9110"/>
    <tableColumn id="9120" xr3:uid="{9C9A9AC8-0B32-4BFF-A6E7-8CB45F13A968}" name="Column9111"/>
    <tableColumn id="9121" xr3:uid="{F38F3BC5-9DFA-4363-B016-3A42695D602D}" name="Column9112"/>
    <tableColumn id="9122" xr3:uid="{FA594B51-5869-48C1-9D35-7C20FD88C470}" name="Column9113"/>
    <tableColumn id="9123" xr3:uid="{7BF9E421-462D-4381-AD3E-A6C7680F89ED}" name="Column9114"/>
    <tableColumn id="9124" xr3:uid="{8EF8BFA4-CC72-4A01-8804-DEB0233EBBD9}" name="Column9115"/>
    <tableColumn id="9125" xr3:uid="{936F27C8-CD77-4089-A64F-371F7D01C825}" name="Column9116"/>
    <tableColumn id="9126" xr3:uid="{570FDCD2-020D-43D9-93FB-DD4F498EC123}" name="Column9117"/>
    <tableColumn id="9127" xr3:uid="{4BEDDB5D-DAC5-4FF1-B54A-E31A3FF0B229}" name="Column9118"/>
    <tableColumn id="9128" xr3:uid="{75FD83FA-5136-423F-B5D7-BEEDF4A22F1D}" name="Column9119"/>
    <tableColumn id="9129" xr3:uid="{12C1528E-BD5E-4AF8-8A3D-209FA0D64177}" name="Column9120"/>
    <tableColumn id="9130" xr3:uid="{BD0FA50A-81AC-4F60-9CCB-61494126127C}" name="Column9121"/>
    <tableColumn id="9131" xr3:uid="{AAD330DC-4A4F-411F-A11C-8D4753BC788B}" name="Column9122"/>
    <tableColumn id="9132" xr3:uid="{4A7CB378-DC50-426B-8A58-78E0A1F592D6}" name="Column9123"/>
    <tableColumn id="9133" xr3:uid="{5300DA7B-9632-40D0-A7A7-4B1035DE795F}" name="Column9124"/>
    <tableColumn id="9134" xr3:uid="{9E06CE3F-A6A4-4E19-A73A-002D829D274E}" name="Column9125"/>
    <tableColumn id="9135" xr3:uid="{0ACE3008-41BE-4250-8BC5-D646C835D3A9}" name="Column9126"/>
    <tableColumn id="9136" xr3:uid="{DEAE24B6-0BE4-408F-9E4D-9F6ED9D51065}" name="Column9127"/>
    <tableColumn id="9137" xr3:uid="{705384B7-E58D-404E-912E-ABD83ECF53DD}" name="Column9128"/>
    <tableColumn id="9138" xr3:uid="{EEA4C516-FF82-40B1-9318-4262DF0F0F21}" name="Column9129"/>
    <tableColumn id="9139" xr3:uid="{8F44EDA4-BBF1-44F1-B48D-7CAC3DB8AE3E}" name="Column9130"/>
    <tableColumn id="9140" xr3:uid="{666BB6BA-6E81-48D4-8B49-CC6D7056644A}" name="Column9131"/>
    <tableColumn id="9141" xr3:uid="{B30CBD46-CE0E-45BD-BF32-031E6241CCA4}" name="Column9132"/>
    <tableColumn id="9142" xr3:uid="{C0832FF8-5BBB-4A98-AB23-3624687DCCE9}" name="Column9133"/>
    <tableColumn id="9143" xr3:uid="{6EC546ED-670F-4501-B312-4D60B2864A6D}" name="Column9134"/>
    <tableColumn id="9144" xr3:uid="{E0F9F6D1-C2DE-4EBC-9FAB-F79AD1C03313}" name="Column9135"/>
    <tableColumn id="9145" xr3:uid="{846A1470-0BA3-4B5C-AE22-1CE580F7AA63}" name="Column9136"/>
    <tableColumn id="9146" xr3:uid="{76261005-4E35-4563-B016-936D74C563CA}" name="Column9137"/>
    <tableColumn id="9147" xr3:uid="{630622D2-D900-4695-BA30-E1616F063DE2}" name="Column9138"/>
    <tableColumn id="9148" xr3:uid="{74038A9A-6F27-435B-A036-2B547B098A44}" name="Column9139"/>
    <tableColumn id="9149" xr3:uid="{7F73A74D-6F93-4DC9-8E5E-477489ED2907}" name="Column9140"/>
    <tableColumn id="9150" xr3:uid="{F9A207C5-32D0-41A2-A048-DF9FF404A226}" name="Column9141"/>
    <tableColumn id="9151" xr3:uid="{6C4B17BD-3B7C-4BBC-8F16-520964133909}" name="Column9142"/>
    <tableColumn id="9152" xr3:uid="{21C6E917-0C73-4F90-8265-F01A46EDFB27}" name="Column9143"/>
    <tableColumn id="9153" xr3:uid="{EBC65CCD-D824-435F-970F-23C9A0F64C43}" name="Column9144"/>
    <tableColumn id="9154" xr3:uid="{74D48DA9-8F0B-4603-A0B5-90C33558B54E}" name="Column9145"/>
    <tableColumn id="9155" xr3:uid="{4FF62A87-C193-4E74-9C60-DE1C3FA8F9E4}" name="Column9146"/>
    <tableColumn id="9156" xr3:uid="{87B00834-A488-444E-B8CA-DE41FF0261EF}" name="Column9147"/>
    <tableColumn id="9157" xr3:uid="{2C4A1E06-7AE7-4407-B57E-BF81078F33E4}" name="Column9148"/>
    <tableColumn id="9158" xr3:uid="{EB5686AE-1F3D-4E97-AE32-C4E22A6AD5E5}" name="Column9149"/>
    <tableColumn id="9159" xr3:uid="{618724A5-74BB-4305-A115-17D67DFCF7A9}" name="Column9150"/>
    <tableColumn id="9160" xr3:uid="{D0CDD161-8A75-4B37-B241-D4DF89EBAC86}" name="Column9151"/>
    <tableColumn id="9161" xr3:uid="{0767DF81-9D8E-4B76-940B-683F95185F98}" name="Column9152"/>
    <tableColumn id="9162" xr3:uid="{EE1D9F3D-FD06-4D7C-9008-878AEA35233F}" name="Column9153"/>
    <tableColumn id="9163" xr3:uid="{B044ADD2-2CD7-4AE1-AAA5-F8EDB095A712}" name="Column9154"/>
    <tableColumn id="9164" xr3:uid="{9C7490E7-775D-4BD8-9BFB-DCE9AB863A1F}" name="Column9155"/>
    <tableColumn id="9165" xr3:uid="{8295B311-6B8B-4F44-A47C-2ADC1733BB89}" name="Column9156"/>
    <tableColumn id="9166" xr3:uid="{913C4ED6-9E57-40C8-970E-8618D58C19A0}" name="Column9157"/>
    <tableColumn id="9167" xr3:uid="{E3341BFB-947C-44F0-8813-1CAA7E36180A}" name="Column9158"/>
    <tableColumn id="9168" xr3:uid="{ADE14C35-ACC0-4B97-8173-D51636D7DABD}" name="Column9159"/>
    <tableColumn id="9169" xr3:uid="{5B9C080D-E903-4C05-B11C-2E3F0728B016}" name="Column9160"/>
    <tableColumn id="9170" xr3:uid="{2C75A980-DBA8-4EEF-97C3-FB771AEBF3D0}" name="Column9161"/>
    <tableColumn id="9171" xr3:uid="{139E4D55-CB3A-4DE9-A37C-225EAF1C926D}" name="Column9162"/>
    <tableColumn id="9172" xr3:uid="{EAD7A248-D1AC-4A74-801B-229E0AB3ABB9}" name="Column9163"/>
    <tableColumn id="9173" xr3:uid="{8A5D7C27-A92C-4F4B-8179-30CE40837456}" name="Column9164"/>
    <tableColumn id="9174" xr3:uid="{63BB28BD-F0EF-46D8-87C5-49A6C35A1B47}" name="Column9165"/>
    <tableColumn id="9175" xr3:uid="{B466E2BE-1C27-44B2-B2E3-E4D382F52089}" name="Column9166"/>
    <tableColumn id="9176" xr3:uid="{1673C48F-9474-468D-9A34-7BCCD3967235}" name="Column9167"/>
    <tableColumn id="9177" xr3:uid="{E4FF3592-3A8F-4C7E-9D0A-4EDE3FC3A756}" name="Column9168"/>
    <tableColumn id="9178" xr3:uid="{E243C2F4-CE02-4DFC-A3CA-B2BA3DF40260}" name="Column9169"/>
    <tableColumn id="9179" xr3:uid="{F4162C70-B5E2-48C8-B2BA-3007F3B91336}" name="Column9170"/>
    <tableColumn id="9180" xr3:uid="{00AC39EC-4DAE-4FA8-9C31-1A24CAC11D49}" name="Column9171"/>
    <tableColumn id="9181" xr3:uid="{DBD5C4D7-A369-434C-BB8A-410C544F6ACF}" name="Column9172"/>
    <tableColumn id="9182" xr3:uid="{19CD19E7-1D3D-4EC8-A6E4-03C00A188019}" name="Column9173"/>
    <tableColumn id="9183" xr3:uid="{4E84B371-07B0-4ED2-9D93-4AA8BD61CBFB}" name="Column9174"/>
    <tableColumn id="9184" xr3:uid="{DDF47126-20F9-4558-89ED-7C4C329ED739}" name="Column9175"/>
    <tableColumn id="9185" xr3:uid="{84B138F3-3C07-4A73-BCDD-969FABA1E7BB}" name="Column9176"/>
    <tableColumn id="9186" xr3:uid="{9E039712-9C5C-4350-9BBA-FBF5C34C3845}" name="Column9177"/>
    <tableColumn id="9187" xr3:uid="{1C209F73-7887-4E82-BF96-12A9B379DA30}" name="Column9178"/>
    <tableColumn id="9188" xr3:uid="{AFB5EF7E-D808-4E18-A4DE-BBD8BC2AE885}" name="Column9179"/>
    <tableColumn id="9189" xr3:uid="{E87418D7-FCE7-4F4F-869A-FFC69086A3EF}" name="Column9180"/>
    <tableColumn id="9190" xr3:uid="{2C7CC8A4-36DB-4476-A7CB-6E4A56EFBEA3}" name="Column9181"/>
    <tableColumn id="9191" xr3:uid="{B605F059-7D4E-4BC4-946F-47C8661CF53E}" name="Column9182"/>
    <tableColumn id="9192" xr3:uid="{0DE0B95F-D2A7-4277-AD45-717F4C2545CD}" name="Column9183"/>
    <tableColumn id="9193" xr3:uid="{3ABFF1B6-5E6A-4BE6-B19E-3540AB83E60F}" name="Column9184"/>
    <tableColumn id="9194" xr3:uid="{EF7DD330-033C-426A-B3F9-A0EE159152E7}" name="Column9185"/>
    <tableColumn id="9195" xr3:uid="{61A25E50-E331-45DD-8161-4D7167AAC40C}" name="Column9186"/>
    <tableColumn id="9196" xr3:uid="{6DC1361D-4F8C-49FC-BC84-AF8DCC6E39A9}" name="Column9187"/>
    <tableColumn id="9197" xr3:uid="{E9211844-2CD8-4D65-80C3-863B9B28934C}" name="Column9188"/>
    <tableColumn id="9198" xr3:uid="{EF892E93-FA64-4EC8-A40C-2F9CDA365409}" name="Column9189"/>
    <tableColumn id="9199" xr3:uid="{AE78F7B6-DAFC-43D7-857D-9BD4587EE46E}" name="Column9190"/>
    <tableColumn id="9200" xr3:uid="{62FC9CDD-1FF5-4F0C-BDFD-9077D81EEC68}" name="Column9191"/>
    <tableColumn id="9201" xr3:uid="{AAA7D47D-FE4E-4C4B-BEC3-EA076E2CE6BD}" name="Column9192"/>
    <tableColumn id="9202" xr3:uid="{65914841-8024-4D71-B673-623C5B50FCFC}" name="Column9193"/>
    <tableColumn id="9203" xr3:uid="{3F0E1556-DCDF-46D5-B589-F32B4572A777}" name="Column9194"/>
    <tableColumn id="9204" xr3:uid="{951B71D8-7B6C-4855-A72D-820F3E904692}" name="Column9195"/>
    <tableColumn id="9205" xr3:uid="{D0E2358D-D50D-4BF8-BB15-7B7FF5963302}" name="Column9196"/>
    <tableColumn id="9206" xr3:uid="{DF0E2A1D-4CE1-4624-BCDB-F74161200D8B}" name="Column9197"/>
    <tableColumn id="9207" xr3:uid="{16F724E1-3ACA-41FA-AA7E-2D9F63D65E4B}" name="Column9198"/>
    <tableColumn id="9208" xr3:uid="{BBE6E3B0-56C6-4064-BD36-84B0DFA68F1D}" name="Column9199"/>
    <tableColumn id="9209" xr3:uid="{E87DD1E3-99BC-409E-9141-AC8759143026}" name="Column9200"/>
    <tableColumn id="9210" xr3:uid="{5D094947-FFA8-410F-8295-1E829226347C}" name="Column9201"/>
    <tableColumn id="9211" xr3:uid="{7CA2B30D-4CE4-4E52-AA1A-68FC373D5540}" name="Column9202"/>
    <tableColumn id="9212" xr3:uid="{549D5401-FABE-45E0-9A4D-CC806F44501C}" name="Column9203"/>
    <tableColumn id="9213" xr3:uid="{BE5A17A3-9D0E-4A37-80D2-02DED570B661}" name="Column9204"/>
    <tableColumn id="9214" xr3:uid="{32E485D7-036B-41F2-BD41-02135BD9C729}" name="Column9205"/>
    <tableColumn id="9215" xr3:uid="{B30987E2-C80B-4156-89AB-25D9A9F014F1}" name="Column9206"/>
    <tableColumn id="9216" xr3:uid="{7F2D5D78-3C32-4E34-8577-FF82B353FA7F}" name="Column9207"/>
    <tableColumn id="9217" xr3:uid="{EB2D46DD-B981-4743-B8D2-42BDF9027282}" name="Column9208"/>
    <tableColumn id="9218" xr3:uid="{A85F4195-37E8-46B3-AB4B-A9159C12EF1B}" name="Column9209"/>
    <tableColumn id="9219" xr3:uid="{B59544D1-C0EC-4594-BE5D-35E9B4585863}" name="Column9210"/>
    <tableColumn id="9220" xr3:uid="{81ADD853-843C-4235-9D77-ACD4C156B76B}" name="Column9211"/>
    <tableColumn id="9221" xr3:uid="{5F556019-B4E3-41E1-9E36-502CB6C1F215}" name="Column9212"/>
    <tableColumn id="9222" xr3:uid="{F578A3C2-C85A-4C51-950A-75AB77931CFA}" name="Column9213"/>
    <tableColumn id="9223" xr3:uid="{A84EBDFD-0052-4E66-9F47-10E4387C9500}" name="Column9214"/>
    <tableColumn id="9224" xr3:uid="{9222354E-DF5A-4B8B-A7CC-13DCDB1209B1}" name="Column9215"/>
    <tableColumn id="9225" xr3:uid="{1A602EB1-CDD6-47E3-85BC-C520E63E83EA}" name="Column9216"/>
    <tableColumn id="9226" xr3:uid="{75584AE9-70FF-4E08-9E51-7C5676FC2260}" name="Column9217"/>
    <tableColumn id="9227" xr3:uid="{C6DF26E1-DCE0-4115-B6C4-DC3CC42E4632}" name="Column9218"/>
    <tableColumn id="9228" xr3:uid="{39258771-87C5-4C69-8D58-56F96DC9A9F0}" name="Column9219"/>
    <tableColumn id="9229" xr3:uid="{F93B6497-4843-4309-8370-647E86B84BFB}" name="Column9220"/>
    <tableColumn id="9230" xr3:uid="{4FF7ED64-ED79-41B6-9F75-914A99B52298}" name="Column9221"/>
    <tableColumn id="9231" xr3:uid="{8BEBC8FC-085B-4ED9-8547-C366BCE59651}" name="Column9222"/>
    <tableColumn id="9232" xr3:uid="{9107258F-5AB6-480E-A93E-1D4699C66DAA}" name="Column9223"/>
    <tableColumn id="9233" xr3:uid="{7114974B-9318-4F2A-9A2E-818891A9429F}" name="Column9224"/>
    <tableColumn id="9234" xr3:uid="{4F60969D-C2F8-4339-B31D-F7BDE2209CD1}" name="Column9225"/>
    <tableColumn id="9235" xr3:uid="{9CD35907-CF43-43DA-9F69-B3FDAEBAA7AF}" name="Column9226"/>
    <tableColumn id="9236" xr3:uid="{E8E313AC-6F75-45AB-B1B2-25A7D1BCAAB7}" name="Column9227"/>
    <tableColumn id="9237" xr3:uid="{16803255-353F-4EC7-9765-194D80E961F4}" name="Column9228"/>
    <tableColumn id="9238" xr3:uid="{2DCD3E24-2E8F-469A-B8B0-07AB2E64AE6E}" name="Column9229"/>
    <tableColumn id="9239" xr3:uid="{8B69DAA9-D2B9-427E-BAC7-409C94721306}" name="Column9230"/>
    <tableColumn id="9240" xr3:uid="{6C992E0E-179E-4F42-BFB0-FAC38420646F}" name="Column9231"/>
    <tableColumn id="9241" xr3:uid="{A7EC00DC-77B3-43AC-A4A5-6DF0D6CBAB02}" name="Column9232"/>
    <tableColumn id="9242" xr3:uid="{E7B619CE-8021-41A0-B73B-F01E2EDAC143}" name="Column9233"/>
    <tableColumn id="9243" xr3:uid="{BDDC59EA-2248-4C9A-9A33-4106E59FF059}" name="Column9234"/>
    <tableColumn id="9244" xr3:uid="{1D70114F-8459-420B-9EE9-0BC9A116E478}" name="Column9235"/>
    <tableColumn id="9245" xr3:uid="{582FD89E-5D3A-4A52-857E-1B99DB342138}" name="Column9236"/>
    <tableColumn id="9246" xr3:uid="{731D4974-285F-4516-BE5E-353B5F0370D8}" name="Column9237"/>
    <tableColumn id="9247" xr3:uid="{358AA03B-685C-46DD-B22E-013FF3B6464C}" name="Column9238"/>
    <tableColumn id="9248" xr3:uid="{B8222F16-1094-42BA-8D9F-EAAB59223F37}" name="Column9239"/>
    <tableColumn id="9249" xr3:uid="{811BAE51-1B75-40B8-9BB3-F9929E6D4A2E}" name="Column9240"/>
    <tableColumn id="9250" xr3:uid="{B04424F6-6BD5-4B49-A957-6EDC3F569407}" name="Column9241"/>
    <tableColumn id="9251" xr3:uid="{0945883C-6AC5-43A1-9FF4-4306312B1B3F}" name="Column9242"/>
    <tableColumn id="9252" xr3:uid="{F3CA56F5-C808-4623-BC88-F0B177CA8800}" name="Column9243"/>
    <tableColumn id="9253" xr3:uid="{61EE97CE-64BE-47F3-A7A1-5FF13A89EE91}" name="Column9244"/>
    <tableColumn id="9254" xr3:uid="{D217C554-FA29-4A11-9D43-159BA8153A70}" name="Column9245"/>
    <tableColumn id="9255" xr3:uid="{71F9B82F-2512-4AFC-9B1B-524565B5748E}" name="Column9246"/>
    <tableColumn id="9256" xr3:uid="{31C433E1-2183-4746-80BB-F345DF13CB40}" name="Column9247"/>
    <tableColumn id="9257" xr3:uid="{5A751B36-18F7-4CE1-86AF-890CBAABB173}" name="Column9248"/>
    <tableColumn id="9258" xr3:uid="{218D9F13-55DB-407D-BF3C-6E57803EB494}" name="Column9249"/>
    <tableColumn id="9259" xr3:uid="{64CD1E3F-FD5C-4B75-AC26-6DE37276D68F}" name="Column9250"/>
    <tableColumn id="9260" xr3:uid="{C5253F1B-53E4-4FD0-B791-424CB9FB2CF1}" name="Column9251"/>
    <tableColumn id="9261" xr3:uid="{B806C4C9-16A6-4960-87B5-AFF7D7162C81}" name="Column9252"/>
    <tableColumn id="9262" xr3:uid="{38BA5BF8-6112-47E2-A709-61B52D91CD3C}" name="Column9253"/>
    <tableColumn id="9263" xr3:uid="{94400117-342D-4344-A403-4642FCE9E205}" name="Column9254"/>
    <tableColumn id="9264" xr3:uid="{500F3EEA-4482-4E32-B558-E668EBDB8B45}" name="Column9255"/>
    <tableColumn id="9265" xr3:uid="{637F37B6-D605-409F-8952-81E1C6B781BD}" name="Column9256"/>
    <tableColumn id="9266" xr3:uid="{DC17B497-9A0B-45C1-A041-F0D7A222B1D2}" name="Column9257"/>
    <tableColumn id="9267" xr3:uid="{5115FCB8-5DE6-4D9D-B7EF-25F8D86FD8F6}" name="Column9258"/>
    <tableColumn id="9268" xr3:uid="{4B75C349-F285-4597-B871-1A2CE054DB96}" name="Column9259"/>
    <tableColumn id="9269" xr3:uid="{5EAAA176-EAEF-422F-A509-3346BDA17562}" name="Column9260"/>
    <tableColumn id="9270" xr3:uid="{C5E5D4FA-E4A8-4B09-8DD6-991E26E73A6C}" name="Column9261"/>
    <tableColumn id="9271" xr3:uid="{52B5C28B-DA0B-49DC-A5FF-1A4800642A02}" name="Column9262"/>
    <tableColumn id="9272" xr3:uid="{AAD01AD9-EE49-42F0-A524-02915D429D0D}" name="Column9263"/>
    <tableColumn id="9273" xr3:uid="{9C4B33E3-FE88-4EBF-9A53-36D6047312BC}" name="Column9264"/>
    <tableColumn id="9274" xr3:uid="{7B5A4B24-1639-49F1-9419-133C36DD6301}" name="Column9265"/>
    <tableColumn id="9275" xr3:uid="{831F506A-D7E5-4818-B5C7-77581D6F345F}" name="Column9266"/>
    <tableColumn id="9276" xr3:uid="{D98A118E-9B99-430A-907D-9A8687F5AA26}" name="Column9267"/>
    <tableColumn id="9277" xr3:uid="{9329E240-EF74-4B5D-AA2A-EB45ACC44094}" name="Column9268"/>
    <tableColumn id="9278" xr3:uid="{7B59BA68-CF62-42E7-AA51-BBD22E80ABA6}" name="Column9269"/>
    <tableColumn id="9279" xr3:uid="{E3B22D45-76AF-4485-9022-27B87119B78F}" name="Column9270"/>
    <tableColumn id="9280" xr3:uid="{306F5A5E-0DAC-4E1A-9F4A-D42622E172B6}" name="Column9271"/>
    <tableColumn id="9281" xr3:uid="{292A7132-20D0-4D94-98F8-7B93879F0C13}" name="Column9272"/>
    <tableColumn id="9282" xr3:uid="{EBC72B01-AD23-4D71-9D3B-1F8D16E4DFCC}" name="Column9273"/>
    <tableColumn id="9283" xr3:uid="{CA3E35DD-1400-43B3-8D6C-E48D0705B47E}" name="Column9274"/>
    <tableColumn id="9284" xr3:uid="{3F5507D4-07E1-4BE7-AD2A-19A110CCEB0D}" name="Column9275"/>
    <tableColumn id="9285" xr3:uid="{4D0E37F2-9C7F-4560-8631-EF5A8989D3F1}" name="Column9276"/>
    <tableColumn id="9286" xr3:uid="{3A7299AC-A6EA-4C7A-80D2-AF0156FCC9BD}" name="Column9277"/>
    <tableColumn id="9287" xr3:uid="{86B90D56-4C69-4519-AA25-11C3D244692A}" name="Column9278"/>
    <tableColumn id="9288" xr3:uid="{FFE1C4D9-B865-49CF-8083-239806C04762}" name="Column9279"/>
    <tableColumn id="9289" xr3:uid="{64516C89-5554-4C77-B403-5086EEEDCE8D}" name="Column9280"/>
    <tableColumn id="9290" xr3:uid="{D6E36B10-BCB8-4085-9926-55D608892A3E}" name="Column9281"/>
    <tableColumn id="9291" xr3:uid="{7BA702A1-5BE3-445D-9C8E-8A35E92A9A19}" name="Column9282"/>
    <tableColumn id="9292" xr3:uid="{C653BAC2-647C-4C95-B140-F95F190AC2C2}" name="Column9283"/>
    <tableColumn id="9293" xr3:uid="{95DA9C0E-59A6-4043-A536-2435722F81DC}" name="Column9284"/>
    <tableColumn id="9294" xr3:uid="{23F3767A-1D93-4CA9-83B1-1FB9B6525DF7}" name="Column9285"/>
    <tableColumn id="9295" xr3:uid="{7F9DD0BA-AA2A-45F6-92D1-D66007976291}" name="Column9286"/>
    <tableColumn id="9296" xr3:uid="{638BFB63-6B77-40A5-A191-F5AB73610321}" name="Column9287"/>
    <tableColumn id="9297" xr3:uid="{4A2B897C-7099-4180-AD0A-EA5801DAD160}" name="Column9288"/>
    <tableColumn id="9298" xr3:uid="{F310E80F-669A-451B-9E71-0D267F276862}" name="Column9289"/>
    <tableColumn id="9299" xr3:uid="{F3F16B16-0A02-4C00-813C-BD054CE54599}" name="Column9290"/>
    <tableColumn id="9300" xr3:uid="{182D9B23-E566-4CDB-8061-82C68AE33A4F}" name="Column9291"/>
    <tableColumn id="9301" xr3:uid="{C0FAE2A1-C789-447D-9A79-23321F439DAD}" name="Column9292"/>
    <tableColumn id="9302" xr3:uid="{0E3F9F1C-FF3E-4684-B95F-6283E53C9AD9}" name="Column9293"/>
    <tableColumn id="9303" xr3:uid="{CC1BCC6A-2191-4897-8830-416E1E05E822}" name="Column9294"/>
    <tableColumn id="9304" xr3:uid="{691048C5-B9FC-4554-9719-8F452B455F8C}" name="Column9295"/>
    <tableColumn id="9305" xr3:uid="{42CF9283-9770-4077-8F4D-A230FF38359A}" name="Column9296"/>
    <tableColumn id="9306" xr3:uid="{875C76BC-5A6C-4E1D-907B-20C78941E97F}" name="Column9297"/>
    <tableColumn id="9307" xr3:uid="{FC04E200-CB9B-4D2D-9FB9-22E9AFA8B144}" name="Column9298"/>
    <tableColumn id="9308" xr3:uid="{0FAA7742-C29B-480B-A1CF-A5BD56D9CE91}" name="Column9299"/>
    <tableColumn id="9309" xr3:uid="{617651D8-7358-4C6B-A054-F09C2C416AE9}" name="Column9300"/>
    <tableColumn id="9310" xr3:uid="{5AE2AB41-AC91-44ED-83A6-BECFBE15765B}" name="Column9301"/>
    <tableColumn id="9311" xr3:uid="{F0DD2AED-BB56-4894-AF73-98C02B92B1E9}" name="Column9302"/>
    <tableColumn id="9312" xr3:uid="{EE7862BD-7C76-4AFF-B686-638F0D210313}" name="Column9303"/>
    <tableColumn id="9313" xr3:uid="{7F9BBF55-ABB8-435B-8A29-624F1389BA5D}" name="Column9304"/>
    <tableColumn id="9314" xr3:uid="{F1F782B9-2B69-4061-A69A-0FAD6DDCFC5A}" name="Column9305"/>
    <tableColumn id="9315" xr3:uid="{F368ACA9-DB09-4577-B645-9494C8B7EC70}" name="Column9306"/>
    <tableColumn id="9316" xr3:uid="{4EBDAB2C-BDCA-491D-8A2E-6C456C697482}" name="Column9307"/>
    <tableColumn id="9317" xr3:uid="{96CABF90-AD22-4CF9-BF2E-055CB01EE198}" name="Column9308"/>
    <tableColumn id="9318" xr3:uid="{2FCA5481-08A1-47E3-8A4C-CF8F2A351974}" name="Column9309"/>
    <tableColumn id="9319" xr3:uid="{02CD676E-63C8-4C70-AD1B-AC1F3DB6F73F}" name="Column9310"/>
    <tableColumn id="9320" xr3:uid="{24185227-95A8-47BF-926C-81B58FE963D2}" name="Column9311"/>
    <tableColumn id="9321" xr3:uid="{EBF78231-DD4B-42FD-8DDE-57C39024B995}" name="Column9312"/>
    <tableColumn id="9322" xr3:uid="{DA6B50B6-F0BA-454B-92E4-95D92C3D2665}" name="Column9313"/>
    <tableColumn id="9323" xr3:uid="{64279BCE-6973-47E6-BE18-77075A5A923A}" name="Column9314"/>
    <tableColumn id="9324" xr3:uid="{CD38B759-EEF6-4E5A-A995-15A106393851}" name="Column9315"/>
    <tableColumn id="9325" xr3:uid="{8B342B65-474F-4EBE-9185-AB16B1CD412D}" name="Column9316"/>
    <tableColumn id="9326" xr3:uid="{1195E882-FDF2-423C-9327-4A8E6472BD71}" name="Column9317"/>
    <tableColumn id="9327" xr3:uid="{E4C5C40D-B7FD-4499-A184-9FE3DCD88B42}" name="Column9318"/>
    <tableColumn id="9328" xr3:uid="{D3D6553F-99AA-4DD7-8ACD-9E11EB54C67C}" name="Column9319"/>
    <tableColumn id="9329" xr3:uid="{B1AD13E9-F7AC-4B2F-9AE9-54C0150E5E34}" name="Column9320"/>
    <tableColumn id="9330" xr3:uid="{64526326-813F-4DC3-90B7-800A9F953B42}" name="Column9321"/>
    <tableColumn id="9331" xr3:uid="{88EDC631-5259-4B55-87C1-128145CA1380}" name="Column9322"/>
    <tableColumn id="9332" xr3:uid="{A878E81B-0E02-493F-ABC0-8AD77364ED8C}" name="Column9323"/>
    <tableColumn id="9333" xr3:uid="{8866B15D-47DB-4099-BC3C-E261723AA5C4}" name="Column9324"/>
    <tableColumn id="9334" xr3:uid="{2905C8A6-8CA9-41DB-92DA-BC26A7F09D15}" name="Column9325"/>
    <tableColumn id="9335" xr3:uid="{8FD77F78-AE0A-48FF-9D8D-A00F91786503}" name="Column9326"/>
    <tableColumn id="9336" xr3:uid="{9E2441C8-CAE3-4DF1-BABC-DFE48B781DEB}" name="Column9327"/>
    <tableColumn id="9337" xr3:uid="{493E7050-A192-435F-8359-F40DDA8A93FB}" name="Column9328"/>
    <tableColumn id="9338" xr3:uid="{82A99229-D09A-421B-A22A-829EFFEBAB0C}" name="Column9329"/>
    <tableColumn id="9339" xr3:uid="{6D2343C2-2182-4860-949A-18C7DDC969FF}" name="Column9330"/>
    <tableColumn id="9340" xr3:uid="{C899F133-5F8F-40CB-9759-C2D4CB3B846B}" name="Column9331"/>
    <tableColumn id="9341" xr3:uid="{7871B6F8-11A6-4A86-A141-35465BD657EF}" name="Column9332"/>
    <tableColumn id="9342" xr3:uid="{0DB89E09-B575-45C5-B4BA-10C3E5626CFE}" name="Column9333"/>
    <tableColumn id="9343" xr3:uid="{0CCBCA70-242E-42A8-BF55-49178DA746C4}" name="Column9334"/>
    <tableColumn id="9344" xr3:uid="{8C7D465F-795A-44EA-84AD-E72049694B61}" name="Column9335"/>
    <tableColumn id="9345" xr3:uid="{DC874D3B-A10D-44A3-B9CC-54A4BF2434C6}" name="Column9336"/>
    <tableColumn id="9346" xr3:uid="{30D8BF34-41C5-4A7C-8569-B000A37B4C17}" name="Column9337"/>
    <tableColumn id="9347" xr3:uid="{40443632-BF48-40F4-8DB0-72CC4119F6FC}" name="Column9338"/>
    <tableColumn id="9348" xr3:uid="{8F36D3A5-F7AD-4FCA-9A11-ADF16C7F39BD}" name="Column9339"/>
    <tableColumn id="9349" xr3:uid="{D0D91A30-214D-492B-B715-5BBA979D9788}" name="Column9340"/>
    <tableColumn id="9350" xr3:uid="{76CD6628-0D1B-4AF5-A2C5-D80694007C7E}" name="Column9341"/>
    <tableColumn id="9351" xr3:uid="{4FEE0385-8F77-4460-A591-2C057EC78FFF}" name="Column9342"/>
    <tableColumn id="9352" xr3:uid="{EE901749-73DD-4FF0-B701-FB08FB8CD07A}" name="Column9343"/>
    <tableColumn id="9353" xr3:uid="{34F88A84-342D-40FB-9146-3A6AEBB48292}" name="Column9344"/>
    <tableColumn id="9354" xr3:uid="{363D6DD6-A773-4B7B-BFB8-185AFF00CF3C}" name="Column9345"/>
    <tableColumn id="9355" xr3:uid="{6F15DD71-03CC-4B09-A065-0B5B0D281BA0}" name="Column9346"/>
    <tableColumn id="9356" xr3:uid="{5F50DC25-442A-4301-80A1-E239748D1A68}" name="Column9347"/>
    <tableColumn id="9357" xr3:uid="{48219247-715A-4A56-B3B0-0814A707C5DB}" name="Column9348"/>
    <tableColumn id="9358" xr3:uid="{7170A153-F4EF-462F-8DE7-F362932AA01B}" name="Column9349"/>
    <tableColumn id="9359" xr3:uid="{66E3450A-1190-4D79-B24C-46C60FAD56A0}" name="Column9350"/>
    <tableColumn id="9360" xr3:uid="{AC37A239-C643-478C-96D7-A0CC9A0AC656}" name="Column9351"/>
    <tableColumn id="9361" xr3:uid="{1968C498-DF2B-4030-BBE6-9E9EA02ED57E}" name="Column9352"/>
    <tableColumn id="9362" xr3:uid="{F3D41CF8-9879-4B6F-BBE2-0C53BC9B236B}" name="Column9353"/>
    <tableColumn id="9363" xr3:uid="{D8FCB6AE-5FF4-4E0F-83CC-53370CAADF02}" name="Column9354"/>
    <tableColumn id="9364" xr3:uid="{972ED099-C280-4CD2-805C-7F189CC5131C}" name="Column9355"/>
    <tableColumn id="9365" xr3:uid="{CE8B8D78-C2F1-44F1-AB15-FC650BAB1F62}" name="Column9356"/>
    <tableColumn id="9366" xr3:uid="{C0857D0B-354E-43DB-8B63-EE41BC398108}" name="Column9357"/>
    <tableColumn id="9367" xr3:uid="{F0511586-C982-4A2A-B484-733C743BDD76}" name="Column9358"/>
    <tableColumn id="9368" xr3:uid="{B314F21B-8E07-46B5-991E-1D5C307FA014}" name="Column9359"/>
    <tableColumn id="9369" xr3:uid="{857336AD-4C1F-4601-89CA-58062F839181}" name="Column9360"/>
    <tableColumn id="9370" xr3:uid="{366DC7C8-DD45-4C05-86A4-D715AEB9D1CD}" name="Column9361"/>
    <tableColumn id="9371" xr3:uid="{6C2DC18F-4814-44DA-B20F-A425B28714D9}" name="Column9362"/>
    <tableColumn id="9372" xr3:uid="{F6C7C103-8D33-4E41-9A7B-282D5CF85BB5}" name="Column9363"/>
    <tableColumn id="9373" xr3:uid="{60C29CA5-6999-4DFA-A380-3D2353BA0214}" name="Column9364"/>
    <tableColumn id="9374" xr3:uid="{BBF5F09D-A527-4475-ACB2-08C2D4B688C3}" name="Column9365"/>
    <tableColumn id="9375" xr3:uid="{5C0627DB-72D3-40F0-9D8A-F833CCEC8556}" name="Column9366"/>
    <tableColumn id="9376" xr3:uid="{29CEDF63-4DA5-4E66-945B-577535247CA9}" name="Column9367"/>
    <tableColumn id="9377" xr3:uid="{A866ADBF-90A4-49B7-922D-CD3C8B05F744}" name="Column9368"/>
    <tableColumn id="9378" xr3:uid="{E751ADB2-DE43-4967-8AF5-E89877C7BC75}" name="Column9369"/>
    <tableColumn id="9379" xr3:uid="{FDAB7FA0-3CD7-4445-A780-322DF17FFBE8}" name="Column9370"/>
    <tableColumn id="9380" xr3:uid="{5E7461D9-F0F3-4775-9393-852AB0C8EA84}" name="Column9371"/>
    <tableColumn id="9381" xr3:uid="{733E42B8-AC0A-49EA-88C7-3B7BB53EDCB8}" name="Column9372"/>
    <tableColumn id="9382" xr3:uid="{BDE4D1A1-625C-46C6-AABB-0339F526B419}" name="Column9373"/>
    <tableColumn id="9383" xr3:uid="{FDE97EFE-8A94-4300-81C7-95D0FFA12124}" name="Column9374"/>
    <tableColumn id="9384" xr3:uid="{CA271CC0-117D-4CAE-B98B-1A852CA09A1C}" name="Column9375"/>
    <tableColumn id="9385" xr3:uid="{40D44251-6096-410B-8E73-77C147A0037D}" name="Column9376"/>
    <tableColumn id="9386" xr3:uid="{9C2F0497-2E81-4B7C-8FE2-1CCAB8DC2C3C}" name="Column9377"/>
    <tableColumn id="9387" xr3:uid="{C5AD5207-FE0C-4DB8-9BBF-1781113050B6}" name="Column9378"/>
    <tableColumn id="9388" xr3:uid="{45E2DF22-01C5-4DE2-94E6-AC57169ED9BF}" name="Column9379"/>
    <tableColumn id="9389" xr3:uid="{89F7EC70-AB67-4BC6-9872-26D3DF32E1F8}" name="Column9380"/>
    <tableColumn id="9390" xr3:uid="{AF77B05B-1EE4-490D-A1E6-C512A2DCCE88}" name="Column9381"/>
    <tableColumn id="9391" xr3:uid="{A58F7B6A-8F35-448A-AD1E-C8C821E2F333}" name="Column9382"/>
    <tableColumn id="9392" xr3:uid="{F843CA55-D00A-454A-9CFF-076B0C98905B}" name="Column9383"/>
    <tableColumn id="9393" xr3:uid="{B4F44D58-1831-432C-9837-AE6C0F0F86EA}" name="Column9384"/>
    <tableColumn id="9394" xr3:uid="{B37C19B8-C981-4111-85CF-BE462AF10713}" name="Column9385"/>
    <tableColumn id="9395" xr3:uid="{4D075513-179B-4DB8-A5FB-792B47220722}" name="Column9386"/>
    <tableColumn id="9396" xr3:uid="{91260CDB-2274-4077-BB62-C27F66CC5FA9}" name="Column9387"/>
    <tableColumn id="9397" xr3:uid="{2CC277C3-11C8-4B64-A16D-779F18726DD1}" name="Column9388"/>
    <tableColumn id="9398" xr3:uid="{838D346D-2F37-47D5-9FB6-A34E0DA55142}" name="Column9389"/>
    <tableColumn id="9399" xr3:uid="{33FF28E3-2E0E-4F0C-A738-190CDDD5C33A}" name="Column9390"/>
    <tableColumn id="9400" xr3:uid="{01C5C922-EDEE-47AA-8DED-AA40957A0024}" name="Column9391"/>
    <tableColumn id="9401" xr3:uid="{29CE871D-18F2-447C-A5D8-F13DEC4EB401}" name="Column9392"/>
    <tableColumn id="9402" xr3:uid="{2B40F296-4D4A-4A79-AA15-AE5F4A542C75}" name="Column9393"/>
    <tableColumn id="9403" xr3:uid="{146BABD7-69F5-4903-994F-79C202757D7F}" name="Column9394"/>
    <tableColumn id="9404" xr3:uid="{AD20ED2E-7C0C-43CA-9752-B761479C679E}" name="Column9395"/>
    <tableColumn id="9405" xr3:uid="{9815462F-1196-4951-B4EC-D8B63B53D4AF}" name="Column9396"/>
    <tableColumn id="9406" xr3:uid="{23E2C2B3-37B7-463F-BCF3-76B1484ACAE4}" name="Column9397"/>
    <tableColumn id="9407" xr3:uid="{190F7A07-F142-4CF5-ADCD-3C0DAF00FEF5}" name="Column9398"/>
    <tableColumn id="9408" xr3:uid="{1256D7ED-4ADC-4EFB-8A4D-9FD785BDDD51}" name="Column9399"/>
    <tableColumn id="9409" xr3:uid="{F24465BA-8AF3-4957-99B6-1AB82013CCC4}" name="Column9400"/>
    <tableColumn id="9410" xr3:uid="{843AADF7-4AA4-456C-9379-13A6E23487D2}" name="Column9401"/>
    <tableColumn id="9411" xr3:uid="{277064C9-598D-4683-BCDA-B7D08229B140}" name="Column9402"/>
    <tableColumn id="9412" xr3:uid="{0DD6EB3A-5CB3-48C7-8E4A-900D7135A69F}" name="Column9403"/>
    <tableColumn id="9413" xr3:uid="{84F3DD60-1B13-4DF7-86D2-4DBDC1627DAC}" name="Column9404"/>
    <tableColumn id="9414" xr3:uid="{40120399-5F7B-40B0-8F0D-1663B947545F}" name="Column9405"/>
    <tableColumn id="9415" xr3:uid="{C36B9B09-1BB7-4882-91B3-415BB1825894}" name="Column9406"/>
    <tableColumn id="9416" xr3:uid="{B10E7C0D-CF97-4AF5-AFE2-F2B8746AC2B3}" name="Column9407"/>
    <tableColumn id="9417" xr3:uid="{33C05085-2E5D-44FF-B97A-B762C29FCDFC}" name="Column9408"/>
    <tableColumn id="9418" xr3:uid="{FB017806-01C6-43A9-B84A-77E554D1C319}" name="Column9409"/>
    <tableColumn id="9419" xr3:uid="{CB25E9E3-6C8B-481D-ABBE-BDB0D9DB2A97}" name="Column9410"/>
    <tableColumn id="9420" xr3:uid="{4783FCEF-52BA-4F65-855F-4EF3F0A3144D}" name="Column9411"/>
    <tableColumn id="9421" xr3:uid="{62481877-6DB3-4859-BDD2-C9F1C96487BC}" name="Column9412"/>
    <tableColumn id="9422" xr3:uid="{EF61CF37-303B-4343-AABF-F6AA2D5F498B}" name="Column9413"/>
    <tableColumn id="9423" xr3:uid="{9A7622BC-C79B-433B-BD99-97AB004612A5}" name="Column9414"/>
    <tableColumn id="9424" xr3:uid="{A4B373CC-D322-49ED-816C-B4E92295087A}" name="Column9415"/>
    <tableColumn id="9425" xr3:uid="{0E52CD75-BD4F-43A9-A935-DA4766871EBB}" name="Column9416"/>
    <tableColumn id="9426" xr3:uid="{58B51F9B-FF1A-46F1-AF69-1E842AB02B62}" name="Column9417"/>
    <tableColumn id="9427" xr3:uid="{4DDE410E-C143-4849-845D-C5BAF465FCF6}" name="Column9418"/>
    <tableColumn id="9428" xr3:uid="{9407378E-3511-4601-806F-CA1A1A1B64E2}" name="Column9419"/>
    <tableColumn id="9429" xr3:uid="{DD4CDA7D-528A-4F77-AF55-CF00FAC9F9A5}" name="Column9420"/>
    <tableColumn id="9430" xr3:uid="{A586FDE1-2C58-4F4C-BF7D-264E21F1D9F6}" name="Column9421"/>
    <tableColumn id="9431" xr3:uid="{CF0033FF-0A48-4C35-9AA8-FE11C57712E0}" name="Column9422"/>
    <tableColumn id="9432" xr3:uid="{92461DB9-8C73-4C03-BE62-AA2E61EBE3C9}" name="Column9423"/>
    <tableColumn id="9433" xr3:uid="{5CF6D55A-0942-464E-9769-E8208AADF601}" name="Column9424"/>
    <tableColumn id="9434" xr3:uid="{3EC74B9F-71AF-4158-A737-1F6FD6CDFB5B}" name="Column9425"/>
    <tableColumn id="9435" xr3:uid="{AE18F9D3-D028-446D-8A51-7F6CF1AC6D40}" name="Column9426"/>
    <tableColumn id="9436" xr3:uid="{68B3F43F-1750-47F4-9A75-3DD6C048DE86}" name="Column9427"/>
    <tableColumn id="9437" xr3:uid="{727D6891-D630-4CAD-B3E7-906B57323505}" name="Column9428"/>
    <tableColumn id="9438" xr3:uid="{8F097195-9362-48AF-956D-F525FC066123}" name="Column9429"/>
    <tableColumn id="9439" xr3:uid="{3C9C34BF-AFCE-4C4C-9C3A-C3042A59D5B1}" name="Column9430"/>
    <tableColumn id="9440" xr3:uid="{12BE8E0E-44CC-4938-B709-B7263BDF1E4A}" name="Column9431"/>
    <tableColumn id="9441" xr3:uid="{C7651661-0352-4F09-A4D5-CDF02F6FF060}" name="Column9432"/>
    <tableColumn id="9442" xr3:uid="{B2633ED8-8F46-4E97-8B52-D37859BDC156}" name="Column9433"/>
    <tableColumn id="9443" xr3:uid="{F11748F4-C96B-463F-B9BE-CC6DCA24F1FE}" name="Column9434"/>
    <tableColumn id="9444" xr3:uid="{5CFF0CB0-D3AA-48C8-B321-D07E2B12B593}" name="Column9435"/>
    <tableColumn id="9445" xr3:uid="{FD7A4FB5-CE08-417E-B028-308C00F1273C}" name="Column9436"/>
    <tableColumn id="9446" xr3:uid="{F3BA7924-BC4F-43D4-A915-7731FCE619DD}" name="Column9437"/>
    <tableColumn id="9447" xr3:uid="{80BE4390-7811-4B4B-AEF9-A366510DDB27}" name="Column9438"/>
    <tableColumn id="9448" xr3:uid="{D2368E5F-EAA6-444B-A352-26000FBCBE1E}" name="Column9439"/>
    <tableColumn id="9449" xr3:uid="{5A350DCA-734A-4CC4-AECE-75FFC06AC9F1}" name="Column9440"/>
    <tableColumn id="9450" xr3:uid="{DBA20ECF-4D1C-439A-BE94-78013E920AC8}" name="Column9441"/>
    <tableColumn id="9451" xr3:uid="{E170C911-6FD0-47F0-B77B-59CF25BCA438}" name="Column9442"/>
    <tableColumn id="9452" xr3:uid="{BED910FF-B8FA-4E1D-BCB0-47FDDBA06C26}" name="Column9443"/>
    <tableColumn id="9453" xr3:uid="{61E0F0AC-69D5-41ED-9BA7-3820FE15C1B7}" name="Column9444"/>
    <tableColumn id="9454" xr3:uid="{BECB7C5C-65B3-4C98-A31D-BEB3043975FE}" name="Column9445"/>
    <tableColumn id="9455" xr3:uid="{55D4D0A9-AE43-49B2-BBB9-6D5126EC2C7D}" name="Column9446"/>
    <tableColumn id="9456" xr3:uid="{22398677-5C64-49DD-B2E2-77C1EA6CABE1}" name="Column9447"/>
    <tableColumn id="9457" xr3:uid="{CB75373F-D4FF-4240-96D7-EF1BCCEC664D}" name="Column9448"/>
    <tableColumn id="9458" xr3:uid="{1D55DB79-F942-495C-A28C-F78811D03CE4}" name="Column9449"/>
    <tableColumn id="9459" xr3:uid="{349E3B05-5E5D-49D7-AA2B-9BF8C038F270}" name="Column9450"/>
    <tableColumn id="9460" xr3:uid="{EC7F353E-9176-4B15-9020-DD39085E6BF0}" name="Column9451"/>
    <tableColumn id="9461" xr3:uid="{7B5A312B-7E1A-4C78-BC5A-F1A96AA984FD}" name="Column9452"/>
    <tableColumn id="9462" xr3:uid="{8133DF08-0854-4774-AD1D-DA22C1CFC92B}" name="Column9453"/>
    <tableColumn id="9463" xr3:uid="{153BDAC4-9F89-4C04-A24E-824E62A2DD51}" name="Column9454"/>
    <tableColumn id="9464" xr3:uid="{DFEB3C59-C356-4218-BB17-80F612BE6568}" name="Column9455"/>
    <tableColumn id="9465" xr3:uid="{A3CE5662-B980-411E-A022-3F56759F5EA6}" name="Column9456"/>
    <tableColumn id="9466" xr3:uid="{C1587D6E-800F-4C19-8A24-C78571CE36C7}" name="Column9457"/>
    <tableColumn id="9467" xr3:uid="{9E737C50-2F44-4AA7-B946-CD00E1877E36}" name="Column9458"/>
    <tableColumn id="9468" xr3:uid="{81B12E69-1F03-4E97-8B2F-B2DD99DE350E}" name="Column9459"/>
    <tableColumn id="9469" xr3:uid="{19F2A5BF-1EB3-4AA3-AD67-B163C0607E92}" name="Column9460"/>
    <tableColumn id="9470" xr3:uid="{5955A057-B738-4495-986C-90FCEC71A2EC}" name="Column9461"/>
    <tableColumn id="9471" xr3:uid="{73E1A28E-38A3-4A4A-BEE5-C676308232C9}" name="Column9462"/>
    <tableColumn id="9472" xr3:uid="{3C206CE7-F2CC-4CB5-AA9A-060C402AAAC4}" name="Column9463"/>
    <tableColumn id="9473" xr3:uid="{FC2559BB-B7B8-4C49-A9C3-673184435AC8}" name="Column9464"/>
    <tableColumn id="9474" xr3:uid="{0C4DB4D0-59AE-41DD-A70E-5F31473395C6}" name="Column9465"/>
    <tableColumn id="9475" xr3:uid="{364D3749-D06B-4346-B7F0-23A441D77DF7}" name="Column9466"/>
    <tableColumn id="9476" xr3:uid="{23C0104D-F46B-4609-AD9B-5988EB6A7BC0}" name="Column9467"/>
    <tableColumn id="9477" xr3:uid="{B13A5954-CC39-4F58-91EC-3FAF4933B276}" name="Column9468"/>
    <tableColumn id="9478" xr3:uid="{C08BED3C-5043-433A-A6B1-3B138CEEBF3D}" name="Column9469"/>
    <tableColumn id="9479" xr3:uid="{6BFCB842-9DF3-47D5-9B8A-706BD32A2BB2}" name="Column9470"/>
    <tableColumn id="9480" xr3:uid="{C67BBBFD-1008-4D71-ADAD-9E9D70EAF44C}" name="Column9471"/>
    <tableColumn id="9481" xr3:uid="{1362D3E0-6175-4BC2-A5CD-34E278D00A63}" name="Column9472"/>
    <tableColumn id="9482" xr3:uid="{3936B2E2-0FCA-4D8D-9639-39D88A37296B}" name="Column9473"/>
    <tableColumn id="9483" xr3:uid="{000837D5-7D1C-46BE-9103-E1F03B3B1FAF}" name="Column9474"/>
    <tableColumn id="9484" xr3:uid="{5A4ECE7A-5965-44CF-9695-979D3E2BAC72}" name="Column9475"/>
    <tableColumn id="9485" xr3:uid="{58C99132-2C5B-4DB3-B64D-42181FDF8E63}" name="Column9476"/>
    <tableColumn id="9486" xr3:uid="{F5003D5D-2C63-4501-8343-244284C187BE}" name="Column9477"/>
    <tableColumn id="9487" xr3:uid="{B30F2295-474B-4947-9C85-480CE717FDA0}" name="Column9478"/>
    <tableColumn id="9488" xr3:uid="{4AC25064-8943-4C0A-9903-279DFDADC1C3}" name="Column9479"/>
    <tableColumn id="9489" xr3:uid="{F0114A7B-CC8E-49F2-B1F4-84EF71C2A7D1}" name="Column9480"/>
    <tableColumn id="9490" xr3:uid="{1FCEB554-DA8E-4C3A-824C-E73F725E5783}" name="Column9481"/>
    <tableColumn id="9491" xr3:uid="{D82BB4B3-CCE7-4DF1-AE1A-1647F6913339}" name="Column9482"/>
    <tableColumn id="9492" xr3:uid="{D25D7DBF-4BCE-4B20-ADB0-CE5748E3D602}" name="Column9483"/>
    <tableColumn id="9493" xr3:uid="{89D451C2-5FF3-4A38-840F-D181288DE75F}" name="Column9484"/>
    <tableColumn id="9494" xr3:uid="{E971C4BE-A00E-412A-8BAB-CD21D155D8BA}" name="Column9485"/>
    <tableColumn id="9495" xr3:uid="{E5AD366B-A2EC-4D15-AD0F-EBA398167482}" name="Column9486"/>
    <tableColumn id="9496" xr3:uid="{D3DE06B8-C342-455E-8DF9-AE82C81CD25B}" name="Column9487"/>
    <tableColumn id="9497" xr3:uid="{D458C248-57F0-4389-9F2D-F56858D29EA5}" name="Column9488"/>
    <tableColumn id="9498" xr3:uid="{8DAEB884-19B3-4BF4-8D36-3888237A0F47}" name="Column9489"/>
    <tableColumn id="9499" xr3:uid="{D7780A1D-0207-4C44-A894-8616EDB75932}" name="Column9490"/>
    <tableColumn id="9500" xr3:uid="{D96594DB-4333-45B5-B991-37B3FAC0F6A8}" name="Column9491"/>
    <tableColumn id="9501" xr3:uid="{00AF3B2B-3C9A-4D46-B003-64D05FD54471}" name="Column9492"/>
    <tableColumn id="9502" xr3:uid="{A4FBAA6A-1EBD-4459-BB53-D2DE456EE136}" name="Column9493"/>
    <tableColumn id="9503" xr3:uid="{027F92AA-FF37-4E90-83D7-1F6483A77A1B}" name="Column9494"/>
    <tableColumn id="9504" xr3:uid="{91C773AE-3793-496B-A684-C8462D7487BC}" name="Column9495"/>
    <tableColumn id="9505" xr3:uid="{058082FD-508C-40A9-BEC0-4940BC867F40}" name="Column9496"/>
    <tableColumn id="9506" xr3:uid="{AFA73B1D-1E3F-45FC-BBD8-D2B7B90B4EEF}" name="Column9497"/>
    <tableColumn id="9507" xr3:uid="{63563119-BDE4-4EA9-BA5D-41B1601AB8ED}" name="Column9498"/>
    <tableColumn id="9508" xr3:uid="{3576F134-7CCF-4703-A180-EBA23445436E}" name="Column9499"/>
    <tableColumn id="9509" xr3:uid="{E780E69A-1BB5-4CE0-B66B-E3691728D72B}" name="Column9500"/>
    <tableColumn id="9510" xr3:uid="{F7446A09-8983-4C57-96B5-7A2487155B4F}" name="Column9501"/>
    <tableColumn id="9511" xr3:uid="{660CAA51-8B0E-4FA1-9E0B-20FC76466DF1}" name="Column9502"/>
    <tableColumn id="9512" xr3:uid="{4A9C070F-C89E-4AB8-AD64-DA4FF3408471}" name="Column9503"/>
    <tableColumn id="9513" xr3:uid="{73B2E414-106D-4A3B-904D-1E7AAA73BDC1}" name="Column9504"/>
    <tableColumn id="9514" xr3:uid="{1086CD7F-C41D-4969-A26D-990BF842B04B}" name="Column9505"/>
    <tableColumn id="9515" xr3:uid="{DCCB76B5-7A98-4A32-9BD4-46B5DFA198C6}" name="Column9506"/>
    <tableColumn id="9516" xr3:uid="{C1637C92-D5F6-4C22-A646-8EA0B4BB2963}" name="Column9507"/>
    <tableColumn id="9517" xr3:uid="{B249EB98-FD5F-4981-9AFB-7B76ABD4237E}" name="Column9508"/>
    <tableColumn id="9518" xr3:uid="{B8E9F45E-0374-457D-90C6-490EDC219603}" name="Column9509"/>
    <tableColumn id="9519" xr3:uid="{796B3F97-1D01-4764-BDBE-90E7624733C6}" name="Column9510"/>
    <tableColumn id="9520" xr3:uid="{20AE97A1-9442-4E74-BC05-8D7978162598}" name="Column9511"/>
    <tableColumn id="9521" xr3:uid="{8F8D82E3-6504-4148-B84C-FC88AE0FD75F}" name="Column9512"/>
    <tableColumn id="9522" xr3:uid="{FC7ED49E-C35B-457B-B1B2-35C88DB7A316}" name="Column9513"/>
    <tableColumn id="9523" xr3:uid="{7AF1DE44-53BE-4B13-B4B6-576B7D237A79}" name="Column9514"/>
    <tableColumn id="9524" xr3:uid="{898F4636-0DCF-48B3-907A-3B4306E8DDD8}" name="Column9515"/>
    <tableColumn id="9525" xr3:uid="{57FFC694-D4DE-4B82-B969-A9B03FDB0EC1}" name="Column9516"/>
    <tableColumn id="9526" xr3:uid="{0778AC24-8302-4210-AFA9-9E8A3FCE97F9}" name="Column9517"/>
    <tableColumn id="9527" xr3:uid="{810EFAB5-FCD2-47CE-A52C-2B9A7FAB8CB8}" name="Column9518"/>
    <tableColumn id="9528" xr3:uid="{736B4A7E-7B59-42F3-AD75-51491292A536}" name="Column9519"/>
    <tableColumn id="9529" xr3:uid="{A75DB988-C9FC-4D4D-8322-2523B0BE6BDF}" name="Column9520"/>
    <tableColumn id="9530" xr3:uid="{34CE4134-DCDD-40FA-81AE-5369B9800365}" name="Column9521"/>
    <tableColumn id="9531" xr3:uid="{B32143B4-0CD5-4FC0-BBFD-ED67D9F13651}" name="Column9522"/>
    <tableColumn id="9532" xr3:uid="{24B02E93-A688-4EC6-9C16-71FD4755DC4F}" name="Column9523"/>
    <tableColumn id="9533" xr3:uid="{E50DFB16-131F-4C4A-8E78-F32EE1101DDD}" name="Column9524"/>
    <tableColumn id="9534" xr3:uid="{1A36EAFF-0F18-4AF9-AC4C-608F71BF5483}" name="Column9525"/>
    <tableColumn id="9535" xr3:uid="{AD2504AC-B0FC-42D2-A0B3-5E73543CA742}" name="Column9526"/>
    <tableColumn id="9536" xr3:uid="{3BF4B480-FD4A-4748-9150-DE0BEC7DE23F}" name="Column9527"/>
    <tableColumn id="9537" xr3:uid="{61EB07B1-8470-4FA8-B8A8-D3B74BA2ED84}" name="Column9528"/>
    <tableColumn id="9538" xr3:uid="{38B31ABF-D2D9-4B7B-AF05-4CB05856D79E}" name="Column9529"/>
    <tableColumn id="9539" xr3:uid="{69277209-7AC1-440C-A131-F747078DF0AE}" name="Column9530"/>
    <tableColumn id="9540" xr3:uid="{4F393C57-DD24-42A5-A4DE-9D0B5CCEF5BD}" name="Column9531"/>
    <tableColumn id="9541" xr3:uid="{A73E6DF7-3208-45E2-9274-7DBFC52D73DB}" name="Column9532"/>
    <tableColumn id="9542" xr3:uid="{AAB74536-FA59-4E2C-B60D-2933B413C4A9}" name="Column9533"/>
    <tableColumn id="9543" xr3:uid="{376806FA-99E0-4091-A9C2-CEC173CA8C56}" name="Column9534"/>
    <tableColumn id="9544" xr3:uid="{ACA7D301-264F-4E97-B80F-72108C7B0919}" name="Column9535"/>
    <tableColumn id="9545" xr3:uid="{037B978F-D6AA-4D4C-8135-6A18C7353513}" name="Column9536"/>
    <tableColumn id="9546" xr3:uid="{48D5402B-B019-4D79-8205-B92DD87C6596}" name="Column9537"/>
    <tableColumn id="9547" xr3:uid="{279762AC-686F-41A0-9F65-DD0E624D5D4B}" name="Column9538"/>
    <tableColumn id="9548" xr3:uid="{D0B9066B-0FFB-48C8-A4BE-0239E1ED80AC}" name="Column9539"/>
    <tableColumn id="9549" xr3:uid="{DD1A4804-35C3-49A5-B57F-8A6F9D69BAD7}" name="Column9540"/>
    <tableColumn id="9550" xr3:uid="{6A1DF41E-A4BB-4C5C-85E6-B7B747B25A6F}" name="Column9541"/>
    <tableColumn id="9551" xr3:uid="{F505F34F-493C-4387-B0AB-32403D10A28D}" name="Column9542"/>
    <tableColumn id="9552" xr3:uid="{1286A5A4-6837-479F-BC2F-9A4DBAEE110D}" name="Column9543"/>
    <tableColumn id="9553" xr3:uid="{7CEE2C70-9930-4EFF-BB67-3D9CCDC8871A}" name="Column9544"/>
    <tableColumn id="9554" xr3:uid="{A16B1CF6-1CA8-4ABD-B2D6-32ABCB6CA661}" name="Column9545"/>
    <tableColumn id="9555" xr3:uid="{B7D626C8-8E94-413F-8BB7-38705C6D7334}" name="Column9546"/>
    <tableColumn id="9556" xr3:uid="{A2EDBB7A-FD98-4BFE-81B6-EE796CC1A951}" name="Column9547"/>
    <tableColumn id="9557" xr3:uid="{C00E67C5-5726-47CF-ADC3-C091DB9E1830}" name="Column9548"/>
    <tableColumn id="9558" xr3:uid="{37740B2D-F563-433C-B198-A326D1625169}" name="Column9549"/>
    <tableColumn id="9559" xr3:uid="{41FB9148-C939-4A24-9412-651EC79D6AAF}" name="Column9550"/>
    <tableColumn id="9560" xr3:uid="{D84E58B5-D7F5-4154-B467-F42AF02D5075}" name="Column9551"/>
    <tableColumn id="9561" xr3:uid="{521D8E53-1095-46BD-934C-F40A7FFA2FE9}" name="Column9552"/>
    <tableColumn id="9562" xr3:uid="{C5C04ACE-AEB6-4CEB-B0C8-7977028703C3}" name="Column9553"/>
    <tableColumn id="9563" xr3:uid="{9065D8BD-5934-4D50-BB3A-08D4B02C030B}" name="Column9554"/>
    <tableColumn id="9564" xr3:uid="{2D9D2193-201A-4F6F-AC62-EE515BB297C8}" name="Column9555"/>
    <tableColumn id="9565" xr3:uid="{0E571FD0-89F0-41EC-A33B-11AEAC3A9457}" name="Column9556"/>
    <tableColumn id="9566" xr3:uid="{DFBE9EC0-204C-4B7F-9AD9-83B86D86EBA3}" name="Column9557"/>
    <tableColumn id="9567" xr3:uid="{E596F377-E572-452B-AAF7-96B01DB0C4A6}" name="Column9558"/>
    <tableColumn id="9568" xr3:uid="{12746B6F-1637-42CB-B45D-DB1C2543CFCF}" name="Column9559"/>
    <tableColumn id="9569" xr3:uid="{15773966-B3F1-4543-9754-3636B2753701}" name="Column9560"/>
    <tableColumn id="9570" xr3:uid="{C3B25885-129A-4F46-B3E6-7D98645D9D10}" name="Column9561"/>
    <tableColumn id="9571" xr3:uid="{2CC7410C-4849-4EA4-B2EA-88B6723D4923}" name="Column9562"/>
    <tableColumn id="9572" xr3:uid="{7491EC55-06F5-47B4-9D9F-800362D02F74}" name="Column9563"/>
    <tableColumn id="9573" xr3:uid="{67DC6B0C-F721-4BD6-AD1B-92E1AAC58EAE}" name="Column9564"/>
    <tableColumn id="9574" xr3:uid="{A111300E-F108-45D1-B3F0-22BE7943BD11}" name="Column9565"/>
    <tableColumn id="9575" xr3:uid="{D7B31B10-9B09-4199-9F68-326912408238}" name="Column9566"/>
    <tableColumn id="9576" xr3:uid="{DB222C96-79F6-46A2-8607-BFD6ECFE230D}" name="Column9567"/>
    <tableColumn id="9577" xr3:uid="{D19B72B0-C647-4561-ABB2-E3D3E11F1F2A}" name="Column9568"/>
    <tableColumn id="9578" xr3:uid="{420C2FFC-4818-42E9-82CF-B255C07169F1}" name="Column9569"/>
    <tableColumn id="9579" xr3:uid="{5D85503E-9408-489F-A4BA-5163F005CC76}" name="Column9570"/>
    <tableColumn id="9580" xr3:uid="{8C56A2BE-8860-4B95-A0C0-D8CAB8288128}" name="Column9571"/>
    <tableColumn id="9581" xr3:uid="{2F793348-7175-42AF-AFB1-A719880256EF}" name="Column9572"/>
    <tableColumn id="9582" xr3:uid="{91881C19-C646-4A41-835A-EA43457214A1}" name="Column9573"/>
    <tableColumn id="9583" xr3:uid="{5CFBFD97-F2B4-46E4-9120-A7A4FF80B0B0}" name="Column9574"/>
    <tableColumn id="9584" xr3:uid="{00DED847-01E1-4C7E-989D-F9ED46D72B23}" name="Column9575"/>
    <tableColumn id="9585" xr3:uid="{ED514F9F-66D1-4E03-B817-C1F18571AD6F}" name="Column9576"/>
    <tableColumn id="9586" xr3:uid="{C9CA98D9-C390-485A-9557-081CF92046D8}" name="Column9577"/>
    <tableColumn id="9587" xr3:uid="{E9ACDDF4-D260-4F82-B06D-D83CE98D0213}" name="Column9578"/>
    <tableColumn id="9588" xr3:uid="{65969E9F-43C9-412A-A28D-451A6E101CBA}" name="Column9579"/>
    <tableColumn id="9589" xr3:uid="{2B3141DB-93D0-4421-8C0B-C95FBCF21B82}" name="Column9580"/>
    <tableColumn id="9590" xr3:uid="{DFC54A69-1803-4243-B2D6-EED2F4BF4C65}" name="Column9581"/>
    <tableColumn id="9591" xr3:uid="{75919B10-0BF9-4DF2-9118-144A4B989E28}" name="Column9582"/>
    <tableColumn id="9592" xr3:uid="{21634975-0B1D-43D9-9EFE-C1740513FC26}" name="Column9583"/>
    <tableColumn id="9593" xr3:uid="{7BDCC0FF-4888-4221-B9FC-FA4EEFD51CBD}" name="Column9584"/>
    <tableColumn id="9594" xr3:uid="{E8F4B52A-D727-463D-895B-62FB3CD5C202}" name="Column9585"/>
    <tableColumn id="9595" xr3:uid="{09AC25F6-BF77-475F-848A-F81C676CBE0C}" name="Column9586"/>
    <tableColumn id="9596" xr3:uid="{30A2A157-BB74-4032-A3F5-DD1DDDB40791}" name="Column9587"/>
    <tableColumn id="9597" xr3:uid="{F147D381-FC7A-4DFD-9991-F5D6785D51C9}" name="Column9588"/>
    <tableColumn id="9598" xr3:uid="{683C7E9A-ECA6-4CEF-A68E-1AB49E6D85B8}" name="Column9589"/>
    <tableColumn id="9599" xr3:uid="{C0C4E102-4227-4569-BF72-B354D0CDAF77}" name="Column9590"/>
    <tableColumn id="9600" xr3:uid="{03A6B29F-0951-4558-9A05-4FD7BD635DC2}" name="Column9591"/>
    <tableColumn id="9601" xr3:uid="{D0003669-A0FE-4852-8976-03BCD0A88A75}" name="Column9592"/>
    <tableColumn id="9602" xr3:uid="{BAD30AC1-15F7-48C0-A8A9-4B76205D44E1}" name="Column9593"/>
    <tableColumn id="9603" xr3:uid="{9A184D8A-1C14-4592-B59F-B675B1D3E5B7}" name="Column9594"/>
    <tableColumn id="9604" xr3:uid="{14B68CCB-7606-48AC-B39F-4133B6D48E93}" name="Column9595"/>
    <tableColumn id="9605" xr3:uid="{37217D54-F082-4FB4-B9A7-4E67233C4BE4}" name="Column9596"/>
    <tableColumn id="9606" xr3:uid="{9F0922D0-F1F0-410F-BF7D-7853F5E62FD1}" name="Column9597"/>
    <tableColumn id="9607" xr3:uid="{C70DEBEE-FF87-4FD2-9B05-5DF07DAB087E}" name="Column9598"/>
    <tableColumn id="9608" xr3:uid="{391F3FF9-218C-40D1-A3EE-E31B64109711}" name="Column9599"/>
    <tableColumn id="9609" xr3:uid="{59F522AC-4AD7-48AB-BCC8-BE6296020351}" name="Column9600"/>
    <tableColumn id="9610" xr3:uid="{EFD9FC9F-CF63-4B6E-AF69-2437AB91E398}" name="Column9601"/>
    <tableColumn id="9611" xr3:uid="{71099FB6-1E59-4CC3-8112-F80E454E10B1}" name="Column9602"/>
    <tableColumn id="9612" xr3:uid="{FA858D81-8D19-486C-B5DD-34C3ACB50C63}" name="Column9603"/>
    <tableColumn id="9613" xr3:uid="{CF4E117A-DCF9-4364-806A-C3F8EBEC664E}" name="Column9604"/>
    <tableColumn id="9614" xr3:uid="{F0823AF0-F6F3-4DD4-B431-C489602AEB55}" name="Column9605"/>
    <tableColumn id="9615" xr3:uid="{2AD0CBA8-F22A-4E23-8718-2E151E2EFE96}" name="Column9606"/>
    <tableColumn id="9616" xr3:uid="{DC5D26F0-DEF9-4585-A639-60262F5999B0}" name="Column9607"/>
    <tableColumn id="9617" xr3:uid="{C96114A5-31D2-4978-84B8-C695B6D2F2BA}" name="Column9608"/>
    <tableColumn id="9618" xr3:uid="{7987D30B-F219-491C-BEE4-73C5DBEC2EB1}" name="Column9609"/>
    <tableColumn id="9619" xr3:uid="{A7A9D84D-FD59-4456-BA6E-264BE323FA97}" name="Column9610"/>
    <tableColumn id="9620" xr3:uid="{85ABC6EC-09DB-466C-8BEE-930D8538AD7C}" name="Column9611"/>
    <tableColumn id="9621" xr3:uid="{455C9F88-DFED-44D2-93F0-A454A3988262}" name="Column9612"/>
    <tableColumn id="9622" xr3:uid="{C8629321-8716-445A-B2F7-0718D878583C}" name="Column9613"/>
    <tableColumn id="9623" xr3:uid="{BFD003AC-BE85-4287-835A-58D4509CFE8E}" name="Column9614"/>
    <tableColumn id="9624" xr3:uid="{2ACE40E9-54C0-406A-BAF2-115579A1FCA5}" name="Column9615"/>
    <tableColumn id="9625" xr3:uid="{E93DE2F4-1C1C-424A-852C-DBC71962667B}" name="Column9616"/>
    <tableColumn id="9626" xr3:uid="{CFCFECAB-24F7-4246-B2D3-F7079F3B3108}" name="Column9617"/>
    <tableColumn id="9627" xr3:uid="{A9E9F9A0-D891-4FD7-9437-85CF1DD40325}" name="Column9618"/>
    <tableColumn id="9628" xr3:uid="{4D2CD177-74B5-41FE-AED2-778EA6C8A54A}" name="Column9619"/>
    <tableColumn id="9629" xr3:uid="{7B804641-D95C-4CBD-A136-09CC88B1DE45}" name="Column9620"/>
    <tableColumn id="9630" xr3:uid="{DD88C39E-A705-4740-B0D1-589BE6FBD634}" name="Column9621"/>
    <tableColumn id="9631" xr3:uid="{9D53D467-CA09-4409-B05E-AA5574D495E4}" name="Column9622"/>
    <tableColumn id="9632" xr3:uid="{6E68AF95-D914-4DE8-8354-86F4A8594FD3}" name="Column9623"/>
    <tableColumn id="9633" xr3:uid="{7354CC4A-8B01-4ACD-90FB-07D90C85929F}" name="Column9624"/>
    <tableColumn id="9634" xr3:uid="{F4F30568-3479-467C-83F1-42F612A48BB2}" name="Column9625"/>
    <tableColumn id="9635" xr3:uid="{68B619F1-E942-474A-8150-A2B8C15A4D10}" name="Column9626"/>
    <tableColumn id="9636" xr3:uid="{E8F10ACB-E340-4E9E-83F6-A96D6FFE0293}" name="Column9627"/>
    <tableColumn id="9637" xr3:uid="{9C67D356-554D-4D7E-A138-247E1A3A4573}" name="Column9628"/>
    <tableColumn id="9638" xr3:uid="{0A46E093-3712-4FDF-AC37-A5D98D239FBD}" name="Column9629"/>
    <tableColumn id="9639" xr3:uid="{FD999277-196A-4EBD-8B71-5475565298E0}" name="Column9630"/>
    <tableColumn id="9640" xr3:uid="{E18A7CB2-6537-454D-B13C-BAFB9B8F2EC2}" name="Column9631"/>
    <tableColumn id="9641" xr3:uid="{0CF48F2D-BAC5-48A8-9A00-308619E70471}" name="Column9632"/>
    <tableColumn id="9642" xr3:uid="{53056F84-94E5-4456-AE85-76F8A541EA4F}" name="Column9633"/>
    <tableColumn id="9643" xr3:uid="{356CD9A5-4D47-4891-BC41-4C2E89B0DB36}" name="Column9634"/>
    <tableColumn id="9644" xr3:uid="{A83A3208-F8D4-4392-A57B-BFB37B81B48F}" name="Column9635"/>
    <tableColumn id="9645" xr3:uid="{A00480C5-5723-493D-9946-6EF9D366920A}" name="Column9636"/>
    <tableColumn id="9646" xr3:uid="{00E14347-18EB-4ADF-92E1-815F1AEBEF48}" name="Column9637"/>
    <tableColumn id="9647" xr3:uid="{E67CEC84-40F8-4DA6-9AA9-AFB90E990086}" name="Column9638"/>
    <tableColumn id="9648" xr3:uid="{4E458424-E9A1-472A-B444-0E5F0DDCD79F}" name="Column9639"/>
    <tableColumn id="9649" xr3:uid="{E15AB217-0EC5-417C-908F-9282D6107105}" name="Column9640"/>
    <tableColumn id="9650" xr3:uid="{F455A917-6154-4E66-9447-7B2EADEA6558}" name="Column9641"/>
    <tableColumn id="9651" xr3:uid="{E88D9073-08E0-4E81-B1DB-E7A17C6AE4A3}" name="Column9642"/>
    <tableColumn id="9652" xr3:uid="{890D29B8-13F7-4BF2-8B84-F3826DC8A866}" name="Column9643"/>
    <tableColumn id="9653" xr3:uid="{F36F5124-B06C-4A18-A690-061742246E66}" name="Column9644"/>
    <tableColumn id="9654" xr3:uid="{A5A85551-3C31-4900-AAE3-59945B5ADC48}" name="Column9645"/>
    <tableColumn id="9655" xr3:uid="{1B300FCF-5C0A-47CA-9F9D-800428E649AD}" name="Column9646"/>
    <tableColumn id="9656" xr3:uid="{48549D54-9E3D-49C3-8B40-6F561DCF2C76}" name="Column9647"/>
    <tableColumn id="9657" xr3:uid="{6C72F2AE-3434-4865-9932-B48764598ECD}" name="Column9648"/>
    <tableColumn id="9658" xr3:uid="{15BDED0B-C97F-4DAE-8A96-94E3E023802B}" name="Column9649"/>
    <tableColumn id="9659" xr3:uid="{7CAE7824-18E1-445B-8943-E470462C0C08}" name="Column9650"/>
    <tableColumn id="9660" xr3:uid="{23679EF3-48FB-4BF5-AE09-5AFD62050478}" name="Column9651"/>
    <tableColumn id="9661" xr3:uid="{DEFEAFC9-C3CD-4549-9788-4D39D4DFA8A6}" name="Column9652"/>
    <tableColumn id="9662" xr3:uid="{922639FB-EDAD-4C3F-8EE2-BA9386ACEF03}" name="Column9653"/>
    <tableColumn id="9663" xr3:uid="{94D49142-9FCD-479C-B10D-1333845617AA}" name="Column9654"/>
    <tableColumn id="9664" xr3:uid="{82BA3319-03F6-439F-AAAF-AE04F666889B}" name="Column9655"/>
    <tableColumn id="9665" xr3:uid="{14ADE193-7879-428D-98FD-241ABCEE4AC2}" name="Column9656"/>
    <tableColumn id="9666" xr3:uid="{45FB0DAF-58BB-435F-BAC9-B54BC05BF2D9}" name="Column9657"/>
    <tableColumn id="9667" xr3:uid="{6BACA791-405A-416E-9B8B-7B1FE682584F}" name="Column9658"/>
    <tableColumn id="9668" xr3:uid="{7A532F60-E5D9-4A4D-9AA3-4E8CE50E6EE4}" name="Column9659"/>
    <tableColumn id="9669" xr3:uid="{9478D7F7-A680-4A0D-B587-770ECFD41F57}" name="Column9660"/>
    <tableColumn id="9670" xr3:uid="{21BB0CB3-D058-4DCA-BA37-433573F6158F}" name="Column9661"/>
    <tableColumn id="9671" xr3:uid="{8B6ED483-5ED2-438A-8EF4-F9B6242B4126}" name="Column9662"/>
    <tableColumn id="9672" xr3:uid="{279B2B77-C98E-4151-8557-D32D5624CB6E}" name="Column9663"/>
    <tableColumn id="9673" xr3:uid="{02E6E9DF-6EC7-4C92-8871-2BA668A9BD90}" name="Column9664"/>
    <tableColumn id="9674" xr3:uid="{89D856BF-EC6B-43C1-81FA-92350DCDD46E}" name="Column9665"/>
    <tableColumn id="9675" xr3:uid="{77244C19-902F-4547-81CB-CABC2C4FF76E}" name="Column9666"/>
    <tableColumn id="9676" xr3:uid="{67E70640-2E41-4B77-9A51-6C1E2A44E47B}" name="Column9667"/>
    <tableColumn id="9677" xr3:uid="{76F18017-643D-48F1-BD96-5BBEC202397E}" name="Column9668"/>
    <tableColumn id="9678" xr3:uid="{714A0258-CB2C-48FE-9C81-CC260224A23B}" name="Column9669"/>
    <tableColumn id="9679" xr3:uid="{E882EC8A-F97C-4FCE-8834-4C376657EF75}" name="Column9670"/>
    <tableColumn id="9680" xr3:uid="{52925B7F-8100-453E-85EC-31EDF4ED3725}" name="Column9671"/>
    <tableColumn id="9681" xr3:uid="{F1244436-B2BD-461E-A8DD-2698A48D8CE1}" name="Column9672"/>
    <tableColumn id="9682" xr3:uid="{2205A135-6ECF-4259-A362-8E3667A504EA}" name="Column9673"/>
    <tableColumn id="9683" xr3:uid="{3097A522-90D1-44A2-94E2-3E1DAE2B0AC3}" name="Column9674"/>
    <tableColumn id="9684" xr3:uid="{6496662B-A415-48A8-9D56-BE93D8A806C9}" name="Column9675"/>
    <tableColumn id="9685" xr3:uid="{C8BD56B5-E34B-471E-9726-D1188FD96B76}" name="Column9676"/>
    <tableColumn id="9686" xr3:uid="{F50CCC83-C2AD-4C61-9D44-73C1FD85AC2A}" name="Column9677"/>
    <tableColumn id="9687" xr3:uid="{7A3793BB-2B8E-43ED-9011-92518822D1DC}" name="Column9678"/>
    <tableColumn id="9688" xr3:uid="{D2D024FC-0455-4015-B3C8-BD803FBC9FE9}" name="Column9679"/>
    <tableColumn id="9689" xr3:uid="{5E1F4217-BD72-4408-9403-5704836EDC8E}" name="Column9680"/>
    <tableColumn id="9690" xr3:uid="{11C366A1-08DC-452C-82C0-6BF800CF848B}" name="Column9681"/>
    <tableColumn id="9691" xr3:uid="{FF16316C-6264-44F6-A572-5FE663B80B66}" name="Column9682"/>
    <tableColumn id="9692" xr3:uid="{E298823D-F5B3-4315-9B99-35C22D8FF16A}" name="Column9683"/>
    <tableColumn id="9693" xr3:uid="{A92E6A97-443F-4E59-947D-2F704F2E95C7}" name="Column9684"/>
    <tableColumn id="9694" xr3:uid="{B8755120-5A78-418E-996F-ABDF136A3D53}" name="Column9685"/>
    <tableColumn id="9695" xr3:uid="{97E4D97C-8ECF-4627-8798-E4E084C13C88}" name="Column9686"/>
    <tableColumn id="9696" xr3:uid="{B4399585-25ED-4BE0-BC72-46E288975754}" name="Column9687"/>
    <tableColumn id="9697" xr3:uid="{4B595EFF-626D-468B-BCF3-8AFDA2064B8A}" name="Column9688"/>
    <tableColumn id="9698" xr3:uid="{C177C180-CAE8-4C57-BB4C-70054DDC76E5}" name="Column9689"/>
    <tableColumn id="9699" xr3:uid="{C8832D1A-60B0-415F-B958-2B0BABB7C544}" name="Column9690"/>
    <tableColumn id="9700" xr3:uid="{12B6640C-E661-4AF3-8060-B2B6DA1C9006}" name="Column9691"/>
    <tableColumn id="9701" xr3:uid="{F198E4B9-633D-4EF8-9CA4-4E6B01E08C60}" name="Column9692"/>
    <tableColumn id="9702" xr3:uid="{7BB95526-9282-499F-A684-9B09EA467415}" name="Column9693"/>
    <tableColumn id="9703" xr3:uid="{1D0CCE82-6EA3-49E8-9B81-616965AA412D}" name="Column9694"/>
    <tableColumn id="9704" xr3:uid="{C1E7600D-59E8-4537-A142-2BBD606E3713}" name="Column9695"/>
    <tableColumn id="9705" xr3:uid="{44C8A328-4DC6-4664-AE15-FDB9688557CB}" name="Column9696"/>
    <tableColumn id="9706" xr3:uid="{E5CFC959-044D-4D39-B5B9-31F609B82003}" name="Column9697"/>
    <tableColumn id="9707" xr3:uid="{DCA3E89C-5A51-4C80-B3D7-3076F28E66A8}" name="Column9698"/>
    <tableColumn id="9708" xr3:uid="{341E4546-17C7-4519-95DD-72DDB2C066CC}" name="Column9699"/>
    <tableColumn id="9709" xr3:uid="{24203818-13EF-47C0-A28D-492398E68443}" name="Column9700"/>
    <tableColumn id="9710" xr3:uid="{BCE04DF2-8503-45B6-A535-98A5B56DF9BA}" name="Column9701"/>
    <tableColumn id="9711" xr3:uid="{719FC416-120E-48CB-B7DF-FAA0A45E6C14}" name="Column9702"/>
    <tableColumn id="9712" xr3:uid="{44BBFE98-2A20-45FA-B83E-747DE1CA6DF0}" name="Column9703"/>
    <tableColumn id="9713" xr3:uid="{9CD69B76-0911-439A-B146-2C77A520AF2F}" name="Column9704"/>
    <tableColumn id="9714" xr3:uid="{C4142F48-A684-47F8-8C62-9ADAF34EE122}" name="Column9705"/>
    <tableColumn id="9715" xr3:uid="{B6B65CCB-D9EC-4629-9303-30856114519F}" name="Column9706"/>
    <tableColumn id="9716" xr3:uid="{D2D38C22-74CE-4C64-814A-50BA7A563254}" name="Column9707"/>
    <tableColumn id="9717" xr3:uid="{63DB5C4C-944E-4958-84DD-D1DB04B291A7}" name="Column9708"/>
    <tableColumn id="9718" xr3:uid="{33D4170B-A098-4AF5-9D57-1ABE2268A7C9}" name="Column9709"/>
    <tableColumn id="9719" xr3:uid="{63ECA86F-9EFA-4C63-8BFB-5BE2A381B13B}" name="Column9710"/>
    <tableColumn id="9720" xr3:uid="{D66D2501-ADC5-4247-ABF8-8DA894279C0D}" name="Column9711"/>
    <tableColumn id="9721" xr3:uid="{87F4019D-A54F-46C7-B2C8-AA62F83DB029}" name="Column9712"/>
    <tableColumn id="9722" xr3:uid="{9AAB789C-B0C5-4386-A840-CE4DAFACE1A0}" name="Column9713"/>
    <tableColumn id="9723" xr3:uid="{CBD895B9-9291-4EA5-AA63-4223AB6B8C47}" name="Column9714"/>
    <tableColumn id="9724" xr3:uid="{7E2DC1DA-381D-4310-872A-560C27646DF3}" name="Column9715"/>
    <tableColumn id="9725" xr3:uid="{C731974C-5080-4EEE-ADF7-30560B58FE27}" name="Column9716"/>
    <tableColumn id="9726" xr3:uid="{55A5D0D2-7C56-4CA6-B05C-3A5313B3276C}" name="Column9717"/>
    <tableColumn id="9727" xr3:uid="{FC8A1E6E-CD02-44F9-9DA2-3B65C2EED3AB}" name="Column9718"/>
    <tableColumn id="9728" xr3:uid="{2BE350CE-8200-4599-B7B0-0CA5CC7A15AB}" name="Column9719"/>
    <tableColumn id="9729" xr3:uid="{A5533927-45E4-43E8-907E-60D08CA178AA}" name="Column9720"/>
    <tableColumn id="9730" xr3:uid="{2603FF52-EF0C-4672-B54E-156D86EE56B1}" name="Column9721"/>
    <tableColumn id="9731" xr3:uid="{76DF0093-018E-41C3-AE68-C0E3E4FD774B}" name="Column9722"/>
    <tableColumn id="9732" xr3:uid="{14044297-73DD-4DA2-9283-3255D4D81A03}" name="Column9723"/>
    <tableColumn id="9733" xr3:uid="{080113E9-2539-4038-B181-5EDAE28B41B9}" name="Column9724"/>
    <tableColumn id="9734" xr3:uid="{F6B30880-EDCE-4E2E-B32C-8640AE4EC351}" name="Column9725"/>
    <tableColumn id="9735" xr3:uid="{59509A4A-1E33-4909-9404-7C0D0906ACE1}" name="Column9726"/>
    <tableColumn id="9736" xr3:uid="{3FA88F1D-A3E2-464E-AE75-D8F03F05BD79}" name="Column9727"/>
    <tableColumn id="9737" xr3:uid="{0ECB8C06-6298-4644-9A11-7A3B497225E7}" name="Column9728"/>
    <tableColumn id="9738" xr3:uid="{08E9993D-DB36-4121-AFDA-12B24E6329F1}" name="Column9729"/>
    <tableColumn id="9739" xr3:uid="{1E1728D2-2248-481C-9209-10DBED349C95}" name="Column9730"/>
    <tableColumn id="9740" xr3:uid="{30239918-6536-488D-84EB-1B253ADC1455}" name="Column9731"/>
    <tableColumn id="9741" xr3:uid="{20013430-C8CD-492B-AFE9-9965E040C416}" name="Column9732"/>
    <tableColumn id="9742" xr3:uid="{516E2423-56C8-44B6-B7E7-9DCAF158B4B6}" name="Column9733"/>
    <tableColumn id="9743" xr3:uid="{027509DD-7F66-4B43-92B6-8644C33AA0A6}" name="Column9734"/>
    <tableColumn id="9744" xr3:uid="{53348594-3BB3-45BB-A77C-AE9C95652F52}" name="Column9735"/>
    <tableColumn id="9745" xr3:uid="{753DCEA7-5F67-4D86-B5C3-E0672881876B}" name="Column9736"/>
    <tableColumn id="9746" xr3:uid="{BE6B0FEA-94FE-48CE-8383-4B555F844D51}" name="Column9737"/>
    <tableColumn id="9747" xr3:uid="{2E01BD9C-4A25-4C34-82AB-877FFB8FF231}" name="Column9738"/>
    <tableColumn id="9748" xr3:uid="{36243FBE-D50C-49E2-A556-EB8E1A2DD5FB}" name="Column9739"/>
    <tableColumn id="9749" xr3:uid="{A13E2F34-B257-44CF-AA88-108E299A0C07}" name="Column9740"/>
    <tableColumn id="9750" xr3:uid="{FB25F080-C37F-4C14-81B6-EC4D94067D5A}" name="Column9741"/>
    <tableColumn id="9751" xr3:uid="{AFA09FF3-73C7-4EF4-8F1A-9D74D491CF61}" name="Column9742"/>
    <tableColumn id="9752" xr3:uid="{F604FEEE-D845-4D45-978D-F03701F09DD7}" name="Column9743"/>
    <tableColumn id="9753" xr3:uid="{D75AC1B3-9D75-47DF-8477-F7B1024610A3}" name="Column9744"/>
    <tableColumn id="9754" xr3:uid="{EE4C3B66-51D2-45A0-8A31-941BB5E7AC77}" name="Column9745"/>
    <tableColumn id="9755" xr3:uid="{84E269B0-1E95-4633-A51A-9D4FD93A6621}" name="Column9746"/>
    <tableColumn id="9756" xr3:uid="{CF91E554-1065-4F70-AAD4-0E97F67C515E}" name="Column9747"/>
    <tableColumn id="9757" xr3:uid="{39B43E5E-0121-4D4B-82BE-E8C946A619E8}" name="Column9748"/>
    <tableColumn id="9758" xr3:uid="{28BDA112-B20D-4CE2-8FA4-3814BF20BDC8}" name="Column9749"/>
    <tableColumn id="9759" xr3:uid="{8A0EB9E4-F216-43F2-914C-8C9864A89A83}" name="Column9750"/>
    <tableColumn id="9760" xr3:uid="{88926866-7308-4D58-979C-AC24301BBA2C}" name="Column9751"/>
    <tableColumn id="9761" xr3:uid="{D08A0229-E6C5-4C44-B1F1-715F74000836}" name="Column9752"/>
    <tableColumn id="9762" xr3:uid="{69E84318-672B-4EE0-8844-0DC0947F6D36}" name="Column9753"/>
    <tableColumn id="9763" xr3:uid="{9ED12EAF-C196-4CFD-ADB5-C1305E6FEB6E}" name="Column9754"/>
    <tableColumn id="9764" xr3:uid="{88D4FE8E-35CA-4757-89EE-0DEEA901FE1A}" name="Column9755"/>
    <tableColumn id="9765" xr3:uid="{D3FDE594-A61E-43E7-BBE5-B67EE38034AF}" name="Column9756"/>
    <tableColumn id="9766" xr3:uid="{563A0182-17DE-4C09-9DDF-14CA79A4BC71}" name="Column9757"/>
    <tableColumn id="9767" xr3:uid="{22065660-2359-4EDA-93AA-6BBE6B8D1922}" name="Column9758"/>
    <tableColumn id="9768" xr3:uid="{0A5C73D4-D0D5-4654-AFD2-21408F172545}" name="Column9759"/>
    <tableColumn id="9769" xr3:uid="{514ECF27-485E-4AD2-8960-FDBF2EC9FC77}" name="Column9760"/>
    <tableColumn id="9770" xr3:uid="{B831BB33-F788-4D4D-93FC-7825633B4049}" name="Column9761"/>
    <tableColumn id="9771" xr3:uid="{A4DDC978-82DF-4F5C-A8C1-705F27E70552}" name="Column9762"/>
    <tableColumn id="9772" xr3:uid="{9A43655B-44A9-47D4-9B7D-31688E5FF8A6}" name="Column9763"/>
    <tableColumn id="9773" xr3:uid="{189DEB3C-3D8F-4F37-A7C9-B6E609805C8A}" name="Column9764"/>
    <tableColumn id="9774" xr3:uid="{67C5420A-3B9F-498F-8A62-31D41B6376F1}" name="Column9765"/>
    <tableColumn id="9775" xr3:uid="{14C6C0B9-EF62-4D64-86B4-2B6F702DA282}" name="Column9766"/>
    <tableColumn id="9776" xr3:uid="{D91E112F-F371-4269-A6D9-8E6A5E867599}" name="Column9767"/>
    <tableColumn id="9777" xr3:uid="{D051921A-655C-484C-9A25-E28D8FF19A26}" name="Column9768"/>
    <tableColumn id="9778" xr3:uid="{FCA1E1BF-B716-4183-940B-2BA8ACDB377C}" name="Column9769"/>
    <tableColumn id="9779" xr3:uid="{5462F622-135A-4778-B568-5A254C85E995}" name="Column9770"/>
    <tableColumn id="9780" xr3:uid="{D0D7B262-FF52-49FC-85F5-A60D5300DA1A}" name="Column9771"/>
    <tableColumn id="9781" xr3:uid="{FDDABDA4-12C0-4B9B-8E5D-BC25577C5C78}" name="Column9772"/>
    <tableColumn id="9782" xr3:uid="{3B2DDB88-EF92-4584-86EC-3A02F729C9D7}" name="Column9773"/>
    <tableColumn id="9783" xr3:uid="{506B75BE-FA9A-4047-A52B-464A247CA616}" name="Column9774"/>
    <tableColumn id="9784" xr3:uid="{F816BD7E-6530-45E5-8F0D-A819A8B452B5}" name="Column9775"/>
    <tableColumn id="9785" xr3:uid="{5F3D0280-0304-417F-9E02-9EC2D027A687}" name="Column9776"/>
    <tableColumn id="9786" xr3:uid="{530A7E1B-7D35-468A-9B78-578E3E994F3D}" name="Column9777"/>
    <tableColumn id="9787" xr3:uid="{84D2F73D-5CB3-4D29-9D70-11373CC39D0B}" name="Column9778"/>
    <tableColumn id="9788" xr3:uid="{813F540F-92AB-47FD-A94E-937E7E57878E}" name="Column9779"/>
    <tableColumn id="9789" xr3:uid="{9698A5A5-AFA6-481A-90E4-1AB1C33EF4A6}" name="Column9780"/>
    <tableColumn id="9790" xr3:uid="{784A4DC6-BEA8-4980-BDA2-2ACB6C7A362A}" name="Column9781"/>
    <tableColumn id="9791" xr3:uid="{7F3D40D5-1BF7-49A4-9E88-027FC1A2DCF9}" name="Column9782"/>
    <tableColumn id="9792" xr3:uid="{83267F20-0B45-44F3-A11B-3FA8CF5FF401}" name="Column9783"/>
    <tableColumn id="9793" xr3:uid="{D2DBAEA3-609F-425F-BE9D-344FC8DB0D49}" name="Column9784"/>
    <tableColumn id="9794" xr3:uid="{411ED982-B52F-46AD-87C1-3E85A61AAACD}" name="Column9785"/>
    <tableColumn id="9795" xr3:uid="{F3E9D9EA-9575-4A5E-88DE-A53ACD4098BF}" name="Column9786"/>
    <tableColumn id="9796" xr3:uid="{A75E4D43-06A9-4BA9-A446-D1AB2F54DAC8}" name="Column9787"/>
    <tableColumn id="9797" xr3:uid="{E529F5BB-D9F0-4B70-B005-73194FD55749}" name="Column9788"/>
    <tableColumn id="9798" xr3:uid="{73E330AE-7DB4-40D7-815B-60057A50EE5E}" name="Column9789"/>
    <tableColumn id="9799" xr3:uid="{578A1869-F225-413C-ADBF-D4636541144C}" name="Column9790"/>
    <tableColumn id="9800" xr3:uid="{D583527E-BC29-43DA-8634-7698A2FEE62A}" name="Column9791"/>
    <tableColumn id="9801" xr3:uid="{70A6890F-B691-448D-A1F6-9B0AF9271BF3}" name="Column9792"/>
    <tableColumn id="9802" xr3:uid="{49755D41-96E5-4D5F-BE2D-0547A047CE96}" name="Column9793"/>
    <tableColumn id="9803" xr3:uid="{60C2E7AC-FED6-4D3C-9F6C-0BC1D9DCE3A4}" name="Column9794"/>
    <tableColumn id="9804" xr3:uid="{4A73F680-8A8F-457C-9F65-0B9C3F7E9A44}" name="Column9795"/>
    <tableColumn id="9805" xr3:uid="{C60EE9D0-B882-4297-907A-339A79ADE2DC}" name="Column9796"/>
    <tableColumn id="9806" xr3:uid="{080001E6-BD48-41BF-9C92-02862C63B770}" name="Column9797"/>
    <tableColumn id="9807" xr3:uid="{FF86E165-A98E-415B-89C5-4586692EC239}" name="Column9798"/>
    <tableColumn id="9808" xr3:uid="{99DD86BD-989B-4543-851D-AFC85686678C}" name="Column9799"/>
    <tableColumn id="9809" xr3:uid="{3983AA29-7083-4D3E-9B61-406177860668}" name="Column9800"/>
    <tableColumn id="9810" xr3:uid="{2F47D790-850C-4029-A30F-1D14C4D715C9}" name="Column9801"/>
    <tableColumn id="9811" xr3:uid="{67D14399-5E3F-41C1-A595-754DC1431E7B}" name="Column9802"/>
    <tableColumn id="9812" xr3:uid="{88C40DD8-F8AD-45F2-A7C2-5EBE77F4C556}" name="Column9803"/>
    <tableColumn id="9813" xr3:uid="{DFC2B9FA-90CF-4121-9692-C5A5176F1F84}" name="Column9804"/>
    <tableColumn id="9814" xr3:uid="{C9A6923E-172C-4BD8-93DF-217AF11FE3DC}" name="Column9805"/>
    <tableColumn id="9815" xr3:uid="{FD95B49B-76CE-4220-88CF-60084CED7E73}" name="Column9806"/>
    <tableColumn id="9816" xr3:uid="{39E5D28B-7E56-4C4F-93AB-3920A1FCBD41}" name="Column9807"/>
    <tableColumn id="9817" xr3:uid="{E697B23A-90DA-4D80-999E-86B9E4CC14B0}" name="Column9808"/>
    <tableColumn id="9818" xr3:uid="{398E2041-7911-4617-A57C-337AFECAACA5}" name="Column9809"/>
    <tableColumn id="9819" xr3:uid="{B1016BB0-A911-4F7F-B850-D916225337E5}" name="Column9810"/>
    <tableColumn id="9820" xr3:uid="{778729BE-A438-44C5-8BC8-BBEAE8588661}" name="Column9811"/>
    <tableColumn id="9821" xr3:uid="{81BCD425-C974-4F9C-A56E-A338C58B228D}" name="Column9812"/>
    <tableColumn id="9822" xr3:uid="{CA4C3364-2B69-4771-9AA0-F6677A9FB9C1}" name="Column9813"/>
    <tableColumn id="9823" xr3:uid="{D9D29C5A-6BE9-4B4C-82F3-8D39A6A70C59}" name="Column9814"/>
    <tableColumn id="9824" xr3:uid="{B9A7F8F4-3D38-4968-BBB6-325334159655}" name="Column9815"/>
    <tableColumn id="9825" xr3:uid="{737667AC-DA6A-4D28-A14C-964CCC0FF0C1}" name="Column9816"/>
    <tableColumn id="9826" xr3:uid="{7D2B591A-6883-4F0A-BD48-22CB08B7D763}" name="Column9817"/>
    <tableColumn id="9827" xr3:uid="{DAFC36C4-A6BC-481E-BDCF-563A5C06A0AE}" name="Column9818"/>
    <tableColumn id="9828" xr3:uid="{C7795127-4431-4E16-B474-C3AB9460CB5F}" name="Column9819"/>
    <tableColumn id="9829" xr3:uid="{35D09022-2FE7-4D7E-BFF2-8B9B8BD81A82}" name="Column9820"/>
    <tableColumn id="9830" xr3:uid="{DDD35EFE-44E4-447B-ACC0-9A4E2C0CAA4F}" name="Column9821"/>
    <tableColumn id="9831" xr3:uid="{69B16B1C-45D1-49FD-91B6-D00CEDC65D34}" name="Column9822"/>
    <tableColumn id="9832" xr3:uid="{980DE5D8-50E8-4D71-808F-B7FA6BD80A71}" name="Column9823"/>
    <tableColumn id="9833" xr3:uid="{F735C21D-6D51-4537-AE0E-5A8B58A4D25D}" name="Column9824"/>
    <tableColumn id="9834" xr3:uid="{42361EDE-37EC-4795-8950-092C08B0FE71}" name="Column9825"/>
    <tableColumn id="9835" xr3:uid="{C35F22D5-A4AD-49FF-8679-CB3C027247E6}" name="Column9826"/>
    <tableColumn id="9836" xr3:uid="{DF373270-546F-44EA-9AB8-3D1927A45EEF}" name="Column9827"/>
    <tableColumn id="9837" xr3:uid="{3B59D5D5-DF1E-48CC-88F4-0EE66F8D9C6A}" name="Column9828"/>
    <tableColumn id="9838" xr3:uid="{5E5664FB-CD2C-4CA3-9E32-295555E6406C}" name="Column9829"/>
    <tableColumn id="9839" xr3:uid="{9F1D6DEF-F73A-4270-93D7-B8C1340A6665}" name="Column9830"/>
    <tableColumn id="9840" xr3:uid="{7C218D80-DF0B-42E0-A643-08D1CB466514}" name="Column9831"/>
    <tableColumn id="9841" xr3:uid="{E21B518F-1C5A-44F1-A62A-8C40BECB1929}" name="Column9832"/>
    <tableColumn id="9842" xr3:uid="{E4CAB588-D1C1-4FE0-AF62-ADDD617B2EE2}" name="Column9833"/>
    <tableColumn id="9843" xr3:uid="{BED0EA7F-8B99-4C71-8960-D4578250F838}" name="Column9834"/>
    <tableColumn id="9844" xr3:uid="{EEA18CED-39A7-4464-8E60-8C5C4897BAB5}" name="Column9835"/>
    <tableColumn id="9845" xr3:uid="{E216C8CE-37E6-4B28-BF85-908795C36AEB}" name="Column9836"/>
    <tableColumn id="9846" xr3:uid="{041D9034-694A-42A3-98F6-7A0E37A90BE2}" name="Column9837"/>
    <tableColumn id="9847" xr3:uid="{6021C841-30EE-46EC-ACB2-5501DB18136D}" name="Column9838"/>
    <tableColumn id="9848" xr3:uid="{204CBFD6-3F9D-4CC8-8CC6-75DE048EB422}" name="Column9839"/>
    <tableColumn id="9849" xr3:uid="{D2687DD0-E43A-40E0-BEF1-73E289F0568D}" name="Column9840"/>
    <tableColumn id="9850" xr3:uid="{93CD106A-F2E9-4C72-BA6E-82C3A803DECB}" name="Column9841"/>
    <tableColumn id="9851" xr3:uid="{B7A62B40-ED0D-466E-B869-493EE84DDCB1}" name="Column9842"/>
    <tableColumn id="9852" xr3:uid="{8EDFDFEB-94DB-48FB-B860-EF5A366D3B39}" name="Column9843"/>
    <tableColumn id="9853" xr3:uid="{CFD9AA44-77D4-4D1B-82EF-03B243FB8558}" name="Column9844"/>
    <tableColumn id="9854" xr3:uid="{7F1EC4B1-C81F-4B96-B974-624E008BD773}" name="Column9845"/>
    <tableColumn id="9855" xr3:uid="{63E4182A-91EE-440B-BF32-AD838C81277D}" name="Column9846"/>
    <tableColumn id="9856" xr3:uid="{D61EDA31-D18B-4292-83E0-DEC53BDA95F1}" name="Column9847"/>
    <tableColumn id="9857" xr3:uid="{0F7A4421-F1C7-4BC9-828E-CD5070F8E023}" name="Column9848"/>
    <tableColumn id="9858" xr3:uid="{55C6AC93-4ABB-42FF-9B1A-D7AB4AE97D35}" name="Column9849"/>
    <tableColumn id="9859" xr3:uid="{6738E3C2-DC75-4D4B-AFA5-249E8BA450CF}" name="Column9850"/>
    <tableColumn id="9860" xr3:uid="{01EFDF14-72C9-4696-8AF3-6B02FFF68787}" name="Column9851"/>
    <tableColumn id="9861" xr3:uid="{7346A780-6FE4-48E7-A66A-D5FB2E034560}" name="Column9852"/>
    <tableColumn id="9862" xr3:uid="{34F1EF49-8841-4E54-9289-22230AD6A983}" name="Column9853"/>
    <tableColumn id="9863" xr3:uid="{A3A91456-EEF2-471C-8AF3-DAD02E369799}" name="Column9854"/>
    <tableColumn id="9864" xr3:uid="{4D563215-E1DE-4151-9E8D-11CC77B9312C}" name="Column9855"/>
    <tableColumn id="9865" xr3:uid="{249C7E71-CE99-4B98-BEC4-9A7141172492}" name="Column9856"/>
    <tableColumn id="9866" xr3:uid="{D108C2AC-9D7A-4C39-A4DB-40B200357787}" name="Column9857"/>
    <tableColumn id="9867" xr3:uid="{4C5B78A2-F234-4216-923A-517B6598BA64}" name="Column9858"/>
    <tableColumn id="9868" xr3:uid="{EC896A30-BC5D-45F2-A953-A68B5C939425}" name="Column9859"/>
    <tableColumn id="9869" xr3:uid="{ADD550C9-224E-4355-B091-BB1F1C2323F7}" name="Column9860"/>
    <tableColumn id="9870" xr3:uid="{F6A5D5F2-6E0A-495E-A5B0-8A79032C3108}" name="Column9861"/>
    <tableColumn id="9871" xr3:uid="{399BA14A-9313-4CB1-95A4-8A43E701E23B}" name="Column9862"/>
    <tableColumn id="9872" xr3:uid="{214C1117-64D1-470B-A41C-7F82BA3181CC}" name="Column9863"/>
    <tableColumn id="9873" xr3:uid="{B721C949-B097-4955-ABF3-3890330CDC8D}" name="Column9864"/>
    <tableColumn id="9874" xr3:uid="{4D2E32EF-C85D-4BAD-B189-E0211D16F192}" name="Column9865"/>
    <tableColumn id="9875" xr3:uid="{6D289B76-8F56-4F38-A022-0FC1DAF7634A}" name="Column9866"/>
    <tableColumn id="9876" xr3:uid="{BF1E4333-EAB4-41E8-A5A9-B9D05064AC16}" name="Column9867"/>
    <tableColumn id="9877" xr3:uid="{BD8EFA4D-499D-42F3-BC24-BFEA826705FB}" name="Column9868"/>
    <tableColumn id="9878" xr3:uid="{3ED3B022-A9D0-429C-8FF6-595869BC3AB0}" name="Column9869"/>
    <tableColumn id="9879" xr3:uid="{5E3DAA7F-2043-49B6-8A2B-BF0667EBA8C0}" name="Column9870"/>
    <tableColumn id="9880" xr3:uid="{FC5E9D0D-071E-4017-9EE6-14EEDEB19F01}" name="Column9871"/>
    <tableColumn id="9881" xr3:uid="{4591CAFE-BE7B-43CD-8510-533FAA45852B}" name="Column9872"/>
    <tableColumn id="9882" xr3:uid="{473E3D02-C189-4C54-8D9B-775AC7260363}" name="Column9873"/>
    <tableColumn id="9883" xr3:uid="{42296E90-197F-47D1-BF28-1B05078F9A80}" name="Column9874"/>
    <tableColumn id="9884" xr3:uid="{F73681B2-4954-4C0C-8AF9-2346B82A6B01}" name="Column9875"/>
    <tableColumn id="9885" xr3:uid="{68E75458-842E-49FC-8094-07B758197519}" name="Column9876"/>
    <tableColumn id="9886" xr3:uid="{4E3A96D0-BB8F-40D8-ACF3-F8EA9C47C93B}" name="Column9877"/>
    <tableColumn id="9887" xr3:uid="{0B8BCAB6-393A-4CE0-B803-31DFEDFA03D5}" name="Column9878"/>
    <tableColumn id="9888" xr3:uid="{A0986D90-D3CD-4477-9B73-EEE373D1B097}" name="Column9879"/>
    <tableColumn id="9889" xr3:uid="{E579F791-0F2B-4F68-AC4D-BEC5E9A7FE46}" name="Column9880"/>
    <tableColumn id="9890" xr3:uid="{1278EE0B-438F-43DC-A030-843111EFD29C}" name="Column9881"/>
    <tableColumn id="9891" xr3:uid="{15AC772D-F733-441C-BF9E-0A95F1CAD431}" name="Column9882"/>
    <tableColumn id="9892" xr3:uid="{E5DB324E-9B5E-4D5A-8F08-1D6A73DE5392}" name="Column9883"/>
    <tableColumn id="9893" xr3:uid="{5CD446E4-C935-4426-AC49-F69B0EE7F761}" name="Column9884"/>
    <tableColumn id="9894" xr3:uid="{CE59D445-BED1-468B-9339-FE28BFFF6764}" name="Column9885"/>
    <tableColumn id="9895" xr3:uid="{8082C49D-D2C7-49C2-8751-C5218E5A7322}" name="Column9886"/>
    <tableColumn id="9896" xr3:uid="{D65DCCE2-B90C-4934-B668-53991EBA0FF6}" name="Column9887"/>
    <tableColumn id="9897" xr3:uid="{69E2381E-4896-4275-9A80-41D972CA520D}" name="Column9888"/>
    <tableColumn id="9898" xr3:uid="{0D322DBE-3D58-4801-B60E-E46CBC25C0B9}" name="Column9889"/>
    <tableColumn id="9899" xr3:uid="{152ED8D0-4A0F-48DB-96F1-AE4A9CBF8CBA}" name="Column9890"/>
    <tableColumn id="9900" xr3:uid="{B1910D71-54E7-4330-ABD3-B38A7943497A}" name="Column9891"/>
    <tableColumn id="9901" xr3:uid="{0FCECD35-E80D-4218-801B-D3818B2EFE3A}" name="Column9892"/>
    <tableColumn id="9902" xr3:uid="{0AACCC79-2A52-416C-B2B4-51AE0519578A}" name="Column9893"/>
    <tableColumn id="9903" xr3:uid="{50EEAA01-2DCC-4823-AC33-E405BEF4A5D2}" name="Column9894"/>
    <tableColumn id="9904" xr3:uid="{03D177EE-A275-4D1D-9B12-AF6B6F57F9A9}" name="Column9895"/>
    <tableColumn id="9905" xr3:uid="{E6554C71-4400-423D-B288-9EEFF1652B52}" name="Column9896"/>
    <tableColumn id="9906" xr3:uid="{1E29F5F1-E6AA-4355-A749-7D23E4AD3CBF}" name="Column9897"/>
    <tableColumn id="9907" xr3:uid="{0C5BEA6F-2041-4156-8DFC-B4547412A8D0}" name="Column9898"/>
    <tableColumn id="9908" xr3:uid="{AFF0806D-3B30-421A-9F8A-86487B8CC666}" name="Column9899"/>
    <tableColumn id="9909" xr3:uid="{06E665F8-9648-4086-A5DD-CCFB17366D8B}" name="Column9900"/>
    <tableColumn id="9910" xr3:uid="{D95DD0E3-5CE9-4C97-8431-866CAF7CCE5B}" name="Column9901"/>
    <tableColumn id="9911" xr3:uid="{B1FDBF1A-FAB6-42A5-9226-F9239DD0D896}" name="Column9902"/>
    <tableColumn id="9912" xr3:uid="{17D8A1F0-1887-479F-8429-3D489CDFA734}" name="Column9903"/>
    <tableColumn id="9913" xr3:uid="{7535E659-0D9A-44C3-BB52-518DC06DE6EC}" name="Column9904"/>
    <tableColumn id="9914" xr3:uid="{8364D4A7-523F-43F1-AFD9-B27E17243D8C}" name="Column9905"/>
    <tableColumn id="9915" xr3:uid="{761281AF-2115-410F-9FAA-8BACB5A3821E}" name="Column9906"/>
    <tableColumn id="9916" xr3:uid="{C2A9C5D3-C26A-4020-A998-7C7751DF0BC2}" name="Column9907"/>
    <tableColumn id="9917" xr3:uid="{7D51DF7E-AEF8-46B6-B27D-DBB6585B00EA}" name="Column9908"/>
    <tableColumn id="9918" xr3:uid="{D443CF79-B6FE-4B69-AC4C-9B4C2D5150EA}" name="Column9909"/>
    <tableColumn id="9919" xr3:uid="{EB75C228-CCF2-4B32-B1CD-1432028EDA6C}" name="Column9910"/>
    <tableColumn id="9920" xr3:uid="{516ADE82-1497-4353-AF4E-7F4FC84D3B05}" name="Column9911"/>
    <tableColumn id="9921" xr3:uid="{9ECDA190-0AA4-444E-8B5A-129C3F93F1CC}" name="Column9912"/>
    <tableColumn id="9922" xr3:uid="{08E77B3E-91E0-4444-B929-2D8845EC6195}" name="Column9913"/>
    <tableColumn id="9923" xr3:uid="{4EE50BBC-DF10-4556-B0B7-506023444B6D}" name="Column9914"/>
    <tableColumn id="9924" xr3:uid="{08917DEA-9DAF-4AE2-918B-8A73BE9EAF2E}" name="Column9915"/>
    <tableColumn id="9925" xr3:uid="{8DCC95AC-B517-40FE-8CC4-6BCD52D03549}" name="Column9916"/>
    <tableColumn id="9926" xr3:uid="{8A7872B7-0FEB-4E0D-9F0A-045BA5EE8681}" name="Column9917"/>
    <tableColumn id="9927" xr3:uid="{1BD3642D-1361-4B7C-A925-97F7E7DB103F}" name="Column9918"/>
    <tableColumn id="9928" xr3:uid="{BE8595A0-925D-4FB2-AB80-03076090E1FF}" name="Column9919"/>
    <tableColumn id="9929" xr3:uid="{267A0A8E-AC4C-40A8-8F41-1A1CEC3360D6}" name="Column9920"/>
    <tableColumn id="9930" xr3:uid="{1D43E6F3-E15B-4C59-9C44-110C23588E83}" name="Column9921"/>
    <tableColumn id="9931" xr3:uid="{78A53B9D-C22E-49C6-819A-0427E99DC24D}" name="Column9922"/>
    <tableColumn id="9932" xr3:uid="{77132559-0E7C-4119-A68B-982BDB741E44}" name="Column9923"/>
    <tableColumn id="9933" xr3:uid="{E13BE82B-F6D3-419F-9B4C-3B42513F6B25}" name="Column9924"/>
    <tableColumn id="9934" xr3:uid="{70936AFF-5AC5-47ED-9216-8FB1C61B093F}" name="Column9925"/>
    <tableColumn id="9935" xr3:uid="{9BD6376F-D6F9-4F32-95CA-AD38E586D9AD}" name="Column9926"/>
    <tableColumn id="9936" xr3:uid="{8B226E2D-CA43-4FF2-96FF-C9E8F59CCA23}" name="Column9927"/>
    <tableColumn id="9937" xr3:uid="{C84B9329-A364-4E91-949C-F4AF451F353A}" name="Column9928"/>
    <tableColumn id="9938" xr3:uid="{543F9113-B5A3-40E5-916C-8A1FC14419BC}" name="Column9929"/>
    <tableColumn id="9939" xr3:uid="{496EB33D-22CC-460B-A6AB-25A78B2173E4}" name="Column9930"/>
    <tableColumn id="9940" xr3:uid="{36EBDC2C-80D3-46DF-BDAF-468171EE9D3F}" name="Column9931"/>
    <tableColumn id="9941" xr3:uid="{68072E6C-B4CD-487B-AB56-90280F730E25}" name="Column9932"/>
    <tableColumn id="9942" xr3:uid="{995D93DA-725B-4D94-941E-8D088F1D5792}" name="Column9933"/>
    <tableColumn id="9943" xr3:uid="{A7B80F1B-7CF1-47F6-A1FA-A32141A48C76}" name="Column9934"/>
    <tableColumn id="9944" xr3:uid="{AD0A83AF-0361-4DE8-ADDF-8DF14D0C1068}" name="Column9935"/>
    <tableColumn id="9945" xr3:uid="{85CB15A7-8257-4CE1-8860-08BC9944D1DB}" name="Column9936"/>
    <tableColumn id="9946" xr3:uid="{204FC02F-1B2D-47F6-9611-8D1A4B50E7CF}" name="Column9937"/>
    <tableColumn id="9947" xr3:uid="{1A614789-7224-47C0-AE48-85708053ED8B}" name="Column9938"/>
    <tableColumn id="9948" xr3:uid="{939E91FD-7343-4A3B-9E4C-70144A1EF5D7}" name="Column9939"/>
    <tableColumn id="9949" xr3:uid="{67B402CA-BECD-4326-9601-03BD506817FC}" name="Column9940"/>
    <tableColumn id="9950" xr3:uid="{E72B894E-5CE9-4041-B485-F776F728CC51}" name="Column9941"/>
    <tableColumn id="9951" xr3:uid="{C7BA9248-1AEA-4058-ADCF-8A98E2B959C7}" name="Column9942"/>
    <tableColumn id="9952" xr3:uid="{D50A109F-4DDB-42CD-B493-EC6E3E8FC38E}" name="Column9943"/>
    <tableColumn id="9953" xr3:uid="{7738ABF1-B907-42A3-BBA1-97BB21B7A1B0}" name="Column9944"/>
    <tableColumn id="9954" xr3:uid="{AE1A5B23-D34E-407A-8CC5-8625889D9991}" name="Column9945"/>
    <tableColumn id="9955" xr3:uid="{F8B94E74-5CA7-4FCA-878F-E110A26CCEF1}" name="Column9946"/>
    <tableColumn id="9956" xr3:uid="{3A38C0DC-4EFA-427F-876B-AAABE0549EAC}" name="Column9947"/>
    <tableColumn id="9957" xr3:uid="{CA3A4508-18BC-414B-980A-C62C0ED18AA5}" name="Column9948"/>
    <tableColumn id="9958" xr3:uid="{8362EE6C-3CBB-44DC-85BA-4B0EF60E4A80}" name="Column9949"/>
    <tableColumn id="9959" xr3:uid="{A2220563-D76C-4D89-8DC9-65FF2CAB7832}" name="Column9950"/>
    <tableColumn id="9960" xr3:uid="{F6175422-B75B-4CDF-B6C9-0593EB60A56A}" name="Column9951"/>
    <tableColumn id="9961" xr3:uid="{D57A7EE0-7880-4CFD-B496-4165B349D77B}" name="Column9952"/>
    <tableColumn id="9962" xr3:uid="{0300017F-3596-41D9-9B37-D3EB82D786A4}" name="Column9953"/>
    <tableColumn id="9963" xr3:uid="{D37ACB45-E089-4BAD-A215-F95B303C7045}" name="Column9954"/>
    <tableColumn id="9964" xr3:uid="{89342747-0419-45C9-8C1D-0DFF209C29A7}" name="Column9955"/>
    <tableColumn id="9965" xr3:uid="{6E8E9657-1614-47AF-9EEA-0DBF9D6AA45B}" name="Column9956"/>
    <tableColumn id="9966" xr3:uid="{C25403AC-EF41-4D29-AF0C-94B7EC8928D1}" name="Column9957"/>
    <tableColumn id="9967" xr3:uid="{789BE7EA-E755-415F-A082-658F9E58EEE5}" name="Column9958"/>
    <tableColumn id="9968" xr3:uid="{1B1041CD-9479-4498-B162-63B19494402E}" name="Column9959"/>
    <tableColumn id="9969" xr3:uid="{90F5C7E2-A5AC-45FD-B4FC-FC4194095DD4}" name="Column9960"/>
    <tableColumn id="9970" xr3:uid="{0C7A63EF-4CF5-4456-BBF4-B65A0121E19D}" name="Column9961"/>
    <tableColumn id="9971" xr3:uid="{083DF212-04E8-48B1-8CD2-EC27DBC0019D}" name="Column9962"/>
    <tableColumn id="9972" xr3:uid="{683A0E73-6712-4ADF-A73D-58D10F664BC3}" name="Column9963"/>
    <tableColumn id="9973" xr3:uid="{05FB02E0-494C-4D1A-B98B-0556594C428F}" name="Column9964"/>
    <tableColumn id="9974" xr3:uid="{C13BD5A1-C48D-421C-86AD-439A757E7C72}" name="Column9965"/>
    <tableColumn id="9975" xr3:uid="{EF82151F-CE40-40E3-B9D5-031ADDC924BA}" name="Column9966"/>
    <tableColumn id="9976" xr3:uid="{520FB666-C23A-4CA1-9C5F-6C3FDEF4EB48}" name="Column9967"/>
    <tableColumn id="9977" xr3:uid="{91132D63-9A6A-4AA4-8B67-44252A85A0E0}" name="Column9968"/>
    <tableColumn id="9978" xr3:uid="{BB06D947-3AD3-4C98-BD5B-2F289A14FD46}" name="Column9969"/>
    <tableColumn id="9979" xr3:uid="{F059E02D-3714-412D-812C-A4164B51A064}" name="Column9970"/>
    <tableColumn id="9980" xr3:uid="{DBE29484-DEAC-4490-B24C-838E775E23E3}" name="Column9971"/>
    <tableColumn id="9981" xr3:uid="{251648E0-2B41-4800-A711-20429B7AFFB4}" name="Column9972"/>
    <tableColumn id="9982" xr3:uid="{6ED67A90-1C31-4B9F-9DBD-097710E9F90A}" name="Column9973"/>
    <tableColumn id="9983" xr3:uid="{7A9E4B36-300A-4129-BAA6-D6A99D99DE53}" name="Column9974"/>
    <tableColumn id="9984" xr3:uid="{D05A2A40-5816-4F2A-B69C-73CBD7BF146A}" name="Column9975"/>
    <tableColumn id="9985" xr3:uid="{A4883732-51A4-403F-AEAE-7451AC33FE3E}" name="Column9976"/>
    <tableColumn id="9986" xr3:uid="{3EC9CCAB-53E9-4695-AB82-BAAD56D0A23A}" name="Column9977"/>
    <tableColumn id="9987" xr3:uid="{C7C24643-0FF9-4D71-8F33-A8775A79E275}" name="Column9978"/>
    <tableColumn id="9988" xr3:uid="{76603E64-A3C1-42C5-AC34-498AD613664D}" name="Column9979"/>
    <tableColumn id="9989" xr3:uid="{9A387009-9FE2-4D44-A28C-5453A7914F44}" name="Column9980"/>
    <tableColumn id="9990" xr3:uid="{E5195F93-D071-4F2E-BECF-1E21699FC2C3}" name="Column9981"/>
    <tableColumn id="9991" xr3:uid="{FE79EA23-5BC1-4346-92B3-D50CD5BD75E1}" name="Column9982"/>
    <tableColumn id="9992" xr3:uid="{DDC486BA-A1CA-42CA-9AC1-C49EEAC14283}" name="Column9983"/>
    <tableColumn id="9993" xr3:uid="{F971FBD1-B1A2-42A8-9C64-4F1D9E5F9A52}" name="Column9984"/>
    <tableColumn id="9994" xr3:uid="{A4DF4466-03BF-4E3D-BCF4-59D03755CD41}" name="Column9985"/>
    <tableColumn id="9995" xr3:uid="{442FD7B6-B925-44B9-9AB8-09136DD091D0}" name="Column9986"/>
    <tableColumn id="9996" xr3:uid="{22036390-FBFF-4D04-8ED6-948B38CD1B57}" name="Column9987"/>
    <tableColumn id="9997" xr3:uid="{2963387C-0292-4293-844E-00F6FABCC51E}" name="Column9988"/>
    <tableColumn id="9998" xr3:uid="{01096548-5D40-4583-9DE3-99758C792B88}" name="Column9989"/>
    <tableColumn id="9999" xr3:uid="{C4ED5D0F-D8EA-4161-8D79-2B0E2A7A2B01}" name="Column9990"/>
    <tableColumn id="10000" xr3:uid="{20A80BB1-D71C-4182-A9A9-850A21130C46}" name="Column9991"/>
    <tableColumn id="10001" xr3:uid="{EB6D1010-3ED7-4CD7-9E0C-6A195A8B3B3F}" name="Column9992"/>
    <tableColumn id="10002" xr3:uid="{DD3656A7-9F7B-4A31-9443-09E1AD6BED0F}" name="Column9993"/>
    <tableColumn id="10003" xr3:uid="{0DE618BD-68E5-49AB-A7A9-276E779DB85E}" name="Column9994"/>
    <tableColumn id="10004" xr3:uid="{9979FD8C-F046-46C5-BCF2-A99F0D2E0DA9}" name="Column9995"/>
    <tableColumn id="10005" xr3:uid="{13488813-25F3-47AA-A7BF-31F70A7D9F4A}" name="Column9996"/>
    <tableColumn id="10006" xr3:uid="{A0A7C945-D9DC-4577-8910-37238696B500}" name="Column9997"/>
    <tableColumn id="10007" xr3:uid="{4A4F544D-106F-4758-BF97-A1A4CECDEFC6}" name="Column9998"/>
    <tableColumn id="10008" xr3:uid="{9220D0EA-53D4-4C42-8C23-3E279211E88E}" name="Column9999"/>
    <tableColumn id="10009" xr3:uid="{18CBE8CB-8ABB-4D0D-A5A2-ECD71A9D2E92}" name="Column10000"/>
    <tableColumn id="10010" xr3:uid="{76CF3313-E584-4E6E-B8B5-058C7195C8F2}" name="Column10001"/>
    <tableColumn id="10011" xr3:uid="{676E2414-D468-4CBB-B6A3-F1E1295626E3}" name="Column10002"/>
    <tableColumn id="10012" xr3:uid="{CC27C3BB-2BB5-4983-989A-AE911F6F948A}" name="Column10003"/>
    <tableColumn id="10013" xr3:uid="{44D75FD9-217A-48D0-A5E2-503B93DF74F3}" name="Column10004"/>
    <tableColumn id="10014" xr3:uid="{BDECECD2-A228-4430-A285-58ED9D996285}" name="Column10005"/>
    <tableColumn id="10015" xr3:uid="{A7659B1C-31A2-43BE-9A83-1DD453C6F966}" name="Column10006"/>
    <tableColumn id="10016" xr3:uid="{D85F2BAF-D314-48E5-B062-5E46A5B98CDE}" name="Column10007"/>
    <tableColumn id="10017" xr3:uid="{1652EC25-1359-489B-B0CF-31568CDB585A}" name="Column10008"/>
    <tableColumn id="10018" xr3:uid="{D28827F3-0502-42BF-956C-0C5BAB7780A4}" name="Column10009"/>
    <tableColumn id="10019" xr3:uid="{02AEDC92-0575-4009-A867-220210D2494B}" name="Column10010"/>
    <tableColumn id="10020" xr3:uid="{99EE0401-04A9-454B-97AA-1AE5056C4D3A}" name="Column10011"/>
    <tableColumn id="10021" xr3:uid="{79C6B580-56CF-48FE-AE11-EB61E7348E73}" name="Column10012"/>
    <tableColumn id="10022" xr3:uid="{B1199D5F-A9E9-425D-8A7B-13ADC93CD908}" name="Column10013"/>
    <tableColumn id="10023" xr3:uid="{80CE6287-90D3-46B9-A287-9FEDF6E34166}" name="Column10014"/>
    <tableColumn id="10024" xr3:uid="{7D2B1B8F-662F-493E-A47C-93DCD16E9FAA}" name="Column10015"/>
    <tableColumn id="10025" xr3:uid="{981C02D2-158B-4ECC-BB79-885B640B0326}" name="Column10016"/>
    <tableColumn id="10026" xr3:uid="{1C52DD91-3838-4E2A-93EA-756AEF5511EC}" name="Column10017"/>
    <tableColumn id="10027" xr3:uid="{D42B4CE5-51A8-4917-A278-0CA8AA915DCA}" name="Column10018"/>
    <tableColumn id="10028" xr3:uid="{1F26F46F-DFAC-434D-9F54-EBD43C9B5171}" name="Column10019"/>
    <tableColumn id="10029" xr3:uid="{B1BA0B7E-B531-4D40-A437-C12AB8D86DBC}" name="Column10020"/>
    <tableColumn id="10030" xr3:uid="{38193A94-47B0-446C-BF83-0A9B716FBBC0}" name="Column10021"/>
    <tableColumn id="10031" xr3:uid="{FE88AF1A-EB6F-46A1-B17D-EADC9B28DB09}" name="Column10022"/>
    <tableColumn id="10032" xr3:uid="{0427D453-0D9B-45A1-8EB9-7A12AA055D76}" name="Column10023"/>
    <tableColumn id="10033" xr3:uid="{03F5DBF9-1D48-4EF2-A087-C448D1A7A472}" name="Column10024"/>
    <tableColumn id="10034" xr3:uid="{F3738787-6411-41D8-B562-1290DCEECA1C}" name="Column10025"/>
    <tableColumn id="10035" xr3:uid="{94BEE5FA-2FFB-4ACA-A77C-1CFD7DE5654B}" name="Column10026"/>
    <tableColumn id="10036" xr3:uid="{3FB01962-30FB-448C-887B-B5E47CA983C7}" name="Column10027"/>
    <tableColumn id="10037" xr3:uid="{1AFC6545-A738-4762-8142-86D3040A945C}" name="Column10028"/>
    <tableColumn id="10038" xr3:uid="{9B84492E-F5BC-4E95-AD1B-89CB1D9D310B}" name="Column10029"/>
    <tableColumn id="10039" xr3:uid="{56F13120-37A0-4FA2-87EA-C78E6A63BDF7}" name="Column10030"/>
    <tableColumn id="10040" xr3:uid="{C18CE37A-FE1F-4BBD-8D57-B23A5411BD86}" name="Column10031"/>
    <tableColumn id="10041" xr3:uid="{3AD233A0-3567-46BF-B3B3-BA0D7E9EA98C}" name="Column10032"/>
    <tableColumn id="10042" xr3:uid="{D091D784-82C9-407F-9827-2972915C2C21}" name="Column10033"/>
    <tableColumn id="10043" xr3:uid="{540C46DC-C2C0-4487-BC6B-8AE70A67C88F}" name="Column10034"/>
    <tableColumn id="10044" xr3:uid="{E96E6662-6299-4E7D-84B0-FA33E5E06BA8}" name="Column10035"/>
    <tableColumn id="10045" xr3:uid="{DBF75C17-124B-4B48-A1D0-07BD5330D03B}" name="Column10036"/>
    <tableColumn id="10046" xr3:uid="{DC2F256E-DBA4-40AD-9D21-B84DE7A7D4A3}" name="Column10037"/>
    <tableColumn id="10047" xr3:uid="{F39C3374-32F3-4D0C-9AED-08AE06380DE7}" name="Column10038"/>
    <tableColumn id="10048" xr3:uid="{F4AE4ED9-E827-462A-B9B9-A3D2F4EA24F4}" name="Column10039"/>
    <tableColumn id="10049" xr3:uid="{09FD870C-F31D-440B-9550-B98A8B7668B6}" name="Column10040"/>
    <tableColumn id="10050" xr3:uid="{3806919C-9BF2-4EDA-A5CD-2921065EF364}" name="Column10041"/>
    <tableColumn id="10051" xr3:uid="{24F5327B-A33E-40F7-81D7-F7D4A79D5EEC}" name="Column10042"/>
    <tableColumn id="10052" xr3:uid="{B0B00A0D-330D-4F3E-9F1E-AD46C7A33357}" name="Column10043"/>
    <tableColumn id="10053" xr3:uid="{9DEC1CD3-2DC0-4A4A-9090-DDEC0583DD76}" name="Column10044"/>
    <tableColumn id="10054" xr3:uid="{68289225-DE37-4B0A-90EA-8585E65CDDA9}" name="Column10045"/>
    <tableColumn id="10055" xr3:uid="{D1066C3E-9789-4FC9-9AF0-2A8B20C26DDA}" name="Column10046"/>
    <tableColumn id="10056" xr3:uid="{D1ABEA0F-16CB-4FF8-AA44-377DB27C81BF}" name="Column10047"/>
    <tableColumn id="10057" xr3:uid="{A6BD034F-32E1-4258-8F73-5A08F3EBA149}" name="Column10048"/>
    <tableColumn id="10058" xr3:uid="{1490406F-50DB-476E-957F-660D95F30AC5}" name="Column10049"/>
    <tableColumn id="10059" xr3:uid="{A416E5E0-F7F5-47D9-88D6-D9072AF6F9E6}" name="Column10050"/>
    <tableColumn id="10060" xr3:uid="{7B2F3C3D-FF1F-49B3-AF5B-511848BFD81F}" name="Column10051"/>
    <tableColumn id="10061" xr3:uid="{7EE5E870-520A-456A-84BC-E1D20B8DDF17}" name="Column10052"/>
    <tableColumn id="10062" xr3:uid="{5DA5F349-E4F2-4C9A-ABA7-0F49D089F449}" name="Column10053"/>
    <tableColumn id="10063" xr3:uid="{356CCADA-9270-4A3F-9541-D4AF374F43DC}" name="Column10054"/>
    <tableColumn id="10064" xr3:uid="{4445AFFE-895A-49CA-9270-03C95BDB94D8}" name="Column10055"/>
    <tableColumn id="10065" xr3:uid="{2F6B6C50-FE4E-40D0-A7A0-05E2A4099F01}" name="Column10056"/>
    <tableColumn id="10066" xr3:uid="{ECA5FA87-E8D9-432A-93FD-6E094842AA1D}" name="Column10057"/>
    <tableColumn id="10067" xr3:uid="{DD72F63F-6D44-4C9E-8AC5-A66CC37850F9}" name="Column10058"/>
    <tableColumn id="10068" xr3:uid="{61B19756-97D9-48DC-A0F7-0164742001C7}" name="Column10059"/>
    <tableColumn id="10069" xr3:uid="{8067A33E-E2A6-4F2A-BDF7-0D9899A58B4F}" name="Column10060"/>
    <tableColumn id="10070" xr3:uid="{752B3159-6F21-4F58-8BA1-F264AE8F68AE}" name="Column10061"/>
    <tableColumn id="10071" xr3:uid="{D0A4A15C-C16A-41E2-A773-95ACECD16033}" name="Column10062"/>
    <tableColumn id="10072" xr3:uid="{EA7F8192-94A5-451C-948A-724BBC5C8CD0}" name="Column10063"/>
    <tableColumn id="10073" xr3:uid="{8B860486-80E9-46A6-8E5C-6DF393613210}" name="Column10064"/>
    <tableColumn id="10074" xr3:uid="{A2F34E12-4DBD-4767-A291-FBDC67007026}" name="Column10065"/>
    <tableColumn id="10075" xr3:uid="{BD1FE6F4-F0C5-4C68-B7F7-7176AD361BA0}" name="Column10066"/>
    <tableColumn id="10076" xr3:uid="{A5CA04B5-62BB-49E7-82D9-F6E5A3BCBEC8}" name="Column10067"/>
    <tableColumn id="10077" xr3:uid="{4393E937-9719-47DA-8410-2047A957E298}" name="Column10068"/>
    <tableColumn id="10078" xr3:uid="{3D2C2358-BBF4-4C7F-8E20-465D16E33577}" name="Column10069"/>
    <tableColumn id="10079" xr3:uid="{376A0AC5-8238-41E8-BCF5-A802025B9558}" name="Column10070"/>
    <tableColumn id="10080" xr3:uid="{C20A50AA-2725-48CD-9972-5C1434D0B407}" name="Column10071"/>
    <tableColumn id="10081" xr3:uid="{2096BE08-1B03-4425-AE1C-32B58D165493}" name="Column10072"/>
    <tableColumn id="10082" xr3:uid="{AD027210-5ABF-422E-8CC3-731C1C79D60A}" name="Column10073"/>
    <tableColumn id="10083" xr3:uid="{C12F959B-90B8-4ABE-8B22-EA311DE7A8FF}" name="Column10074"/>
    <tableColumn id="10084" xr3:uid="{E40DD375-7182-4305-AC1E-38F2B23FDB97}" name="Column10075"/>
    <tableColumn id="10085" xr3:uid="{491258C9-3AF1-4380-B36E-0FE4EDA908FB}" name="Column10076"/>
    <tableColumn id="10086" xr3:uid="{34A9F42C-9117-43F1-81F4-D33023941867}" name="Column10077"/>
    <tableColumn id="10087" xr3:uid="{90BBBE52-2509-4FB1-B29E-DDE9F00043A5}" name="Column10078"/>
    <tableColumn id="10088" xr3:uid="{BFAE0BF2-2A5E-48BD-8CB3-1F110F69D607}" name="Column10079"/>
    <tableColumn id="10089" xr3:uid="{BCDA01DB-ECC7-4278-AAF8-E5B7F4403C21}" name="Column10080"/>
    <tableColumn id="10090" xr3:uid="{2DAD9271-639D-43FE-A51B-9FE60E0187B3}" name="Column10081"/>
    <tableColumn id="10091" xr3:uid="{82B7D974-5B9C-49B3-BCC5-F58D5613FAE0}" name="Column10082"/>
    <tableColumn id="10092" xr3:uid="{B9CB4538-7982-415F-BA5D-3A82B0B52DBB}" name="Column10083"/>
    <tableColumn id="10093" xr3:uid="{B3A98C61-4A98-47BF-9ECE-B057F9E8A911}" name="Column10084"/>
    <tableColumn id="10094" xr3:uid="{744FD5AE-F4A2-48D4-ADEF-58C76287294C}" name="Column10085"/>
    <tableColumn id="10095" xr3:uid="{1B048904-2D92-4091-A93C-AE1C73C45AEF}" name="Column10086"/>
    <tableColumn id="10096" xr3:uid="{0CF471AB-ABED-4407-847D-82171CF79454}" name="Column10087"/>
    <tableColumn id="10097" xr3:uid="{8A10FA24-D4B5-483A-8256-9952BE3962FF}" name="Column10088"/>
    <tableColumn id="10098" xr3:uid="{86811AC9-D014-4DF1-9AA1-0E231B5B1B35}" name="Column10089"/>
    <tableColumn id="10099" xr3:uid="{690EC150-D6D7-4412-85AC-6B0CD034A846}" name="Column10090"/>
    <tableColumn id="10100" xr3:uid="{328A0BEB-515B-46B9-9DE3-110E95C24D4B}" name="Column10091"/>
    <tableColumn id="10101" xr3:uid="{18556AF4-6F83-46B7-921A-BCA1845A4D0D}" name="Column10092"/>
    <tableColumn id="10102" xr3:uid="{A10D00C6-F997-4C6C-9407-6B653E218700}" name="Column10093"/>
    <tableColumn id="10103" xr3:uid="{A7B5311C-A717-43DF-8923-D2DD19B8208C}" name="Column10094"/>
    <tableColumn id="10104" xr3:uid="{B13135C6-762F-48AF-93AE-690D44BCD37F}" name="Column10095"/>
    <tableColumn id="10105" xr3:uid="{2BAFF116-8594-4ED4-92FB-ED5A45E96751}" name="Column10096"/>
    <tableColumn id="10106" xr3:uid="{E3D66EB7-EED0-44E8-8642-573A62FAC49D}" name="Column10097"/>
    <tableColumn id="10107" xr3:uid="{3D96AD9D-07FC-4C7A-8743-02FB9C81CB03}" name="Column10098"/>
    <tableColumn id="10108" xr3:uid="{E84884BF-AA89-4BAE-B515-65E6625ADC43}" name="Column10099"/>
    <tableColumn id="10109" xr3:uid="{11CD49D8-DF20-48EE-A26C-55434F2E9F3B}" name="Column10100"/>
    <tableColumn id="10110" xr3:uid="{7203BD14-7B42-4696-84F8-BF4EEAAB66B0}" name="Column10101"/>
    <tableColumn id="10111" xr3:uid="{8F2C064A-9FAA-40C2-BAFC-41E20C6AB2DE}" name="Column10102"/>
    <tableColumn id="10112" xr3:uid="{30B541E8-B0BE-4083-94F5-3CC096A25A2F}" name="Column10103"/>
    <tableColumn id="10113" xr3:uid="{B26ABB3F-7C33-4701-9E09-B0C57A7D8138}" name="Column10104"/>
    <tableColumn id="10114" xr3:uid="{F76B26C8-91D2-4DB2-A128-4E0FC604F279}" name="Column10105"/>
    <tableColumn id="10115" xr3:uid="{696B2F84-C4CE-41B4-B67F-484C88251131}" name="Column10106"/>
    <tableColumn id="10116" xr3:uid="{8D8BAD87-77EB-4ECB-B46A-8FFB9A21EA68}" name="Column10107"/>
    <tableColumn id="10117" xr3:uid="{790D2F7F-9499-4849-BB2F-40D23F976D40}" name="Column10108"/>
    <tableColumn id="10118" xr3:uid="{A009EB7F-5485-483B-8396-C4CD3A9AF3CE}" name="Column10109"/>
    <tableColumn id="10119" xr3:uid="{2BA374D2-08B1-4D10-BDF1-6E9F7EB21413}" name="Column10110"/>
    <tableColumn id="10120" xr3:uid="{03A81E57-0687-4131-B4E2-CFC63A71A911}" name="Column10111"/>
    <tableColumn id="10121" xr3:uid="{2431483B-486C-40C2-B167-3DC5E85252D6}" name="Column10112"/>
    <tableColumn id="10122" xr3:uid="{8F7C86D4-150C-4A7E-9D29-26A006330526}" name="Column10113"/>
    <tableColumn id="10123" xr3:uid="{7CE452A9-00C6-4FFF-BC18-F6ABE5355444}" name="Column10114"/>
    <tableColumn id="10124" xr3:uid="{6C78D934-64BA-4FDC-9B12-9C105B53F284}" name="Column10115"/>
    <tableColumn id="10125" xr3:uid="{42FD27C3-7EBB-4982-8852-3D3F1F5411D1}" name="Column10116"/>
    <tableColumn id="10126" xr3:uid="{C6CD00B2-B731-4C1A-B6F2-F8B023093D02}" name="Column10117"/>
    <tableColumn id="10127" xr3:uid="{A888F14D-916E-47DA-9960-E00034D20938}" name="Column10118"/>
    <tableColumn id="10128" xr3:uid="{F209C4B9-34C0-4D3D-B100-04C90D5DAAF4}" name="Column10119"/>
    <tableColumn id="10129" xr3:uid="{341BD138-D1AE-4D06-B387-6485308611A9}" name="Column10120"/>
    <tableColumn id="10130" xr3:uid="{AE943F44-D04D-462D-89C6-6AE7441229E7}" name="Column10121"/>
    <tableColumn id="10131" xr3:uid="{41F78A4B-D5D5-44B7-B323-866466E5B73B}" name="Column10122"/>
    <tableColumn id="10132" xr3:uid="{1E6873C2-CBE7-4E1F-97E9-0FBB60C40354}" name="Column10123"/>
    <tableColumn id="10133" xr3:uid="{42082462-9F1D-4117-84D1-073D7733C296}" name="Column10124"/>
    <tableColumn id="10134" xr3:uid="{0A76A573-5D1C-4727-8E7F-41A6918F079C}" name="Column10125"/>
    <tableColumn id="10135" xr3:uid="{7445A56F-566D-4D1F-94E2-A17A0F3013A8}" name="Column10126"/>
    <tableColumn id="10136" xr3:uid="{99B23059-EC25-4611-8B48-161F523A69A3}" name="Column10127"/>
    <tableColumn id="10137" xr3:uid="{94501C54-E295-42BA-B9DC-CDADC5DAF75C}" name="Column10128"/>
    <tableColumn id="10138" xr3:uid="{72C7C6F7-2F4C-4AC8-9E5D-725003ECC417}" name="Column10129"/>
    <tableColumn id="10139" xr3:uid="{F9DE8534-6941-425E-AA6D-AB3C38909610}" name="Column10130"/>
    <tableColumn id="10140" xr3:uid="{E757540A-E454-4127-9DDD-644564BA925C}" name="Column10131"/>
    <tableColumn id="10141" xr3:uid="{916007FF-F339-4BA7-B846-8E7C84671BF6}" name="Column10132"/>
    <tableColumn id="10142" xr3:uid="{26A0867A-0B7B-4135-8559-6CC8B6B7FE2C}" name="Column10133"/>
    <tableColumn id="10143" xr3:uid="{0C24897F-6126-454D-B2F8-1D24C3C6DD4D}" name="Column10134"/>
    <tableColumn id="10144" xr3:uid="{B73F31CE-3A92-469D-A408-EB3FF0A4DE81}" name="Column10135"/>
    <tableColumn id="10145" xr3:uid="{06869029-C63D-448E-AAD2-C17BFCA2FFFC}" name="Column10136"/>
    <tableColumn id="10146" xr3:uid="{22D01E87-6B9F-40E1-A6CB-37587892463B}" name="Column10137"/>
    <tableColumn id="10147" xr3:uid="{DABC4063-A931-4A6B-BADF-184E86102EC8}" name="Column10138"/>
    <tableColumn id="10148" xr3:uid="{88A38F21-0EE9-486F-B4C2-00352F35CB4F}" name="Column10139"/>
    <tableColumn id="10149" xr3:uid="{26CF3D63-3E02-40D8-A1CF-045697EF9019}" name="Column10140"/>
    <tableColumn id="10150" xr3:uid="{8B5AC14D-A3A5-411B-8E0B-19E2443BC05C}" name="Column10141"/>
    <tableColumn id="10151" xr3:uid="{45217175-DCF5-4C03-8811-C1460B815F97}" name="Column10142"/>
    <tableColumn id="10152" xr3:uid="{BC784846-0143-4A41-B0B6-1FD5281149A4}" name="Column10143"/>
    <tableColumn id="10153" xr3:uid="{03B9ACE0-B1E4-42B1-9345-1CC8ADCE0B56}" name="Column10144"/>
    <tableColumn id="10154" xr3:uid="{36381066-2095-4F28-9737-475C517BD8B8}" name="Column10145"/>
    <tableColumn id="10155" xr3:uid="{9C2D15A1-74C5-4C09-A3E4-E0224F330005}" name="Column10146"/>
    <tableColumn id="10156" xr3:uid="{43AA24BD-C93B-480D-BF21-467761430C3F}" name="Column10147"/>
    <tableColumn id="10157" xr3:uid="{B674E056-1B90-4C09-A69C-23A8DC04251D}" name="Column10148"/>
    <tableColumn id="10158" xr3:uid="{6FEFADEE-2331-4E2B-8052-8D7E42C29120}" name="Column10149"/>
    <tableColumn id="10159" xr3:uid="{F9E543BF-F7FF-46D9-A9C9-D412E8F8A66A}" name="Column10150"/>
    <tableColumn id="10160" xr3:uid="{8FF8E286-427D-40F0-94A9-08F30F001CA3}" name="Column10151"/>
    <tableColumn id="10161" xr3:uid="{83BCA194-6622-4D2A-9381-506AFFC04989}" name="Column10152"/>
    <tableColumn id="10162" xr3:uid="{09FE6AA5-F2DF-46A4-B5F7-ADEF279DCC37}" name="Column10153"/>
    <tableColumn id="10163" xr3:uid="{28AF1B80-3A55-4871-B61C-4A8ACDAF467A}" name="Column10154"/>
    <tableColumn id="10164" xr3:uid="{B4544EE8-D90A-4604-8F53-1005BC401116}" name="Column10155"/>
    <tableColumn id="10165" xr3:uid="{4568D808-1188-4ABE-871A-EED0D5FC7235}" name="Column10156"/>
    <tableColumn id="10166" xr3:uid="{ADF8B1F1-2C72-41BA-9028-74DA8CDA6587}" name="Column10157"/>
    <tableColumn id="10167" xr3:uid="{DA4A2AA6-3356-4D52-B6DD-601AC6D17BD2}" name="Column10158"/>
    <tableColumn id="10168" xr3:uid="{4BB879E4-E995-4933-8937-17C6CAD51B1D}" name="Column10159"/>
    <tableColumn id="10169" xr3:uid="{A5C5ADFF-085C-4338-8872-E956F9DFE9E3}" name="Column10160"/>
    <tableColumn id="10170" xr3:uid="{64DB259B-D695-4A92-B837-73B218318059}" name="Column10161"/>
    <tableColumn id="10171" xr3:uid="{D0D8E182-E069-42FC-AFD6-0492AD4B6F75}" name="Column10162"/>
    <tableColumn id="10172" xr3:uid="{6C44355F-FD26-4DC7-96A6-CFC2D3A2254E}" name="Column10163"/>
    <tableColumn id="10173" xr3:uid="{DC49B3C8-4536-4C8B-B55B-B552CC88399B}" name="Column10164"/>
    <tableColumn id="10174" xr3:uid="{65746D50-7649-44FB-9F6C-8CFF78E5148D}" name="Column10165"/>
    <tableColumn id="10175" xr3:uid="{247290F9-8817-4876-AE2E-B0F3D260E9BF}" name="Column10166"/>
    <tableColumn id="10176" xr3:uid="{C099FEB1-3CE9-4B00-A293-507D88386204}" name="Column10167"/>
    <tableColumn id="10177" xr3:uid="{56993F05-D832-4DD7-9BAE-40C019A249E7}" name="Column10168"/>
    <tableColumn id="10178" xr3:uid="{0BF09F5D-9B76-4F5E-88C2-E976F28E4C15}" name="Column10169"/>
    <tableColumn id="10179" xr3:uid="{22AE398A-3AEC-4994-939A-31F5156DAEBB}" name="Column10170"/>
    <tableColumn id="10180" xr3:uid="{00DD4C10-AB28-4C91-9ACF-91765EFDB427}" name="Column10171"/>
    <tableColumn id="10181" xr3:uid="{66F62A9F-01A2-45F3-94AC-9BDAABCD3794}" name="Column10172"/>
    <tableColumn id="10182" xr3:uid="{220B0843-BC02-4FEB-9832-90DF53A998DD}" name="Column10173"/>
    <tableColumn id="10183" xr3:uid="{6834A32B-16F8-4722-BFE7-9CAC188B7E1E}" name="Column10174"/>
    <tableColumn id="10184" xr3:uid="{CC2A8A95-1A9E-428F-9CCF-4058A2D6F96C}" name="Column10175"/>
    <tableColumn id="10185" xr3:uid="{E88331B6-BD61-46A4-8F3B-4AC4337A2A75}" name="Column10176"/>
    <tableColumn id="10186" xr3:uid="{0B46D86F-DEE8-4C7F-8DF4-1B243DB0A8C7}" name="Column10177"/>
    <tableColumn id="10187" xr3:uid="{9600D0F6-FE91-4960-A56F-15CB6ADDCC0A}" name="Column10178"/>
    <tableColumn id="10188" xr3:uid="{A1F55238-A83C-4A4B-BCD4-2F4A7FFB2497}" name="Column10179"/>
    <tableColumn id="10189" xr3:uid="{1B830374-B054-4A55-A72C-A6FCD2DB046A}" name="Column10180"/>
    <tableColumn id="10190" xr3:uid="{C3E7F918-8AF1-445F-A4BA-4437EFCE7B77}" name="Column10181"/>
    <tableColumn id="10191" xr3:uid="{44D0ED79-C9B2-4CD8-970D-811EE6C5A6A3}" name="Column10182"/>
    <tableColumn id="10192" xr3:uid="{7A0E0519-EAFF-4326-BD45-4DEAB9327045}" name="Column10183"/>
    <tableColumn id="10193" xr3:uid="{C75E2B98-BA29-46FC-849E-19EDA3565850}" name="Column10184"/>
    <tableColumn id="10194" xr3:uid="{46C05F7D-0A02-4573-817A-A821F491758E}" name="Column10185"/>
    <tableColumn id="10195" xr3:uid="{3F696086-8AFF-418F-90FE-1399D1B97BD2}" name="Column10186"/>
    <tableColumn id="10196" xr3:uid="{09AA351F-6202-4283-A9EF-6A22DB10E734}" name="Column10187"/>
    <tableColumn id="10197" xr3:uid="{BBD2FB98-400F-4329-804F-B246C6984E18}" name="Column10188"/>
    <tableColumn id="10198" xr3:uid="{44DBB0AD-AACF-4701-B01B-F13714DECC87}" name="Column10189"/>
    <tableColumn id="10199" xr3:uid="{14D8F289-CCA7-4909-BCC6-ED117E029029}" name="Column10190"/>
    <tableColumn id="10200" xr3:uid="{0132C195-F9B2-40C9-8E1B-7D2A721139FF}" name="Column10191"/>
    <tableColumn id="10201" xr3:uid="{11F8B160-045F-46B4-977B-A6F33353A185}" name="Column10192"/>
    <tableColumn id="10202" xr3:uid="{DAC92850-4C3D-4CDF-97E2-73F7A24E651E}" name="Column10193"/>
    <tableColumn id="10203" xr3:uid="{5A6A965F-1F72-4330-83A3-FE031FAFBE5C}" name="Column10194"/>
    <tableColumn id="10204" xr3:uid="{B81F114A-911E-4657-BC66-2849EEC8E60D}" name="Column10195"/>
    <tableColumn id="10205" xr3:uid="{E4A2002D-E6A5-4654-88DD-0A934585D6CD}" name="Column10196"/>
    <tableColumn id="10206" xr3:uid="{63DFB658-58DF-4528-93D3-ABB95CD01205}" name="Column10197"/>
    <tableColumn id="10207" xr3:uid="{FC97EAD6-4216-4432-A887-69E7DC1A466F}" name="Column10198"/>
    <tableColumn id="10208" xr3:uid="{87E89063-60FB-4EA7-ABA7-3E22C2BA6FC7}" name="Column10199"/>
    <tableColumn id="10209" xr3:uid="{4B3BEA17-9D1F-4DB0-9E24-B95645CF1686}" name="Column10200"/>
    <tableColumn id="10210" xr3:uid="{8DB6289D-0820-4699-8A30-B318D888E626}" name="Column10201"/>
    <tableColumn id="10211" xr3:uid="{9A74607C-FFF2-458A-83A1-614A383614AE}" name="Column10202"/>
    <tableColumn id="10212" xr3:uid="{9C8F12BB-C442-4E6E-9F7C-762EC40BB3F4}" name="Column10203"/>
    <tableColumn id="10213" xr3:uid="{041494E4-4DAB-4CD9-B712-24049CEAA475}" name="Column10204"/>
    <tableColumn id="10214" xr3:uid="{B40ED2E4-176E-4C65-B08F-283E829669D4}" name="Column10205"/>
    <tableColumn id="10215" xr3:uid="{B2E928B7-6656-4C2B-AB95-95E3E669BC73}" name="Column10206"/>
    <tableColumn id="10216" xr3:uid="{F16924FE-5AA4-41F8-BE62-1B985B21B5F4}" name="Column10207"/>
    <tableColumn id="10217" xr3:uid="{637D2922-2B6E-4EEC-873C-CC3B50B2DE29}" name="Column10208"/>
    <tableColumn id="10218" xr3:uid="{0D3F48B9-4922-4BEE-B042-44C2B2EBE9CD}" name="Column10209"/>
    <tableColumn id="10219" xr3:uid="{4C72DEA5-FC1C-464A-89EC-961AEB457DAE}" name="Column10210"/>
    <tableColumn id="10220" xr3:uid="{D5D7BF39-3CCE-4462-A763-1CCCEB25C269}" name="Column10211"/>
    <tableColumn id="10221" xr3:uid="{33EC24E6-6F1B-4B7A-9AAF-FD3CA7DD4225}" name="Column10212"/>
    <tableColumn id="10222" xr3:uid="{698253E0-8B89-4261-8EDB-49AD07C5CE04}" name="Column10213"/>
    <tableColumn id="10223" xr3:uid="{43DE323A-61ED-4A09-8C19-D3D40D1D3D12}" name="Column10214"/>
    <tableColumn id="10224" xr3:uid="{ABAE9983-9A6C-4A3F-BF8B-0437BD061B1D}" name="Column10215"/>
    <tableColumn id="10225" xr3:uid="{086FFE62-F080-47A0-877F-6084F033AC8E}" name="Column10216"/>
    <tableColumn id="10226" xr3:uid="{5827C439-A061-4DAF-9FD3-31A6DA204249}" name="Column10217"/>
    <tableColumn id="10227" xr3:uid="{736E7B29-769E-4A2F-AD98-EB4DF6F93165}" name="Column10218"/>
    <tableColumn id="10228" xr3:uid="{A814D612-8833-4232-BE7D-68413DC30CDF}" name="Column10219"/>
    <tableColumn id="10229" xr3:uid="{4C18960B-152B-449E-AC38-644D17643D3A}" name="Column10220"/>
    <tableColumn id="10230" xr3:uid="{0C59C8A0-5E68-4E27-AD30-652B96936CD6}" name="Column10221"/>
    <tableColumn id="10231" xr3:uid="{541F4825-3025-407A-8663-3FA319D42EF3}" name="Column10222"/>
    <tableColumn id="10232" xr3:uid="{83D02D51-3F5C-4700-A562-225E8961D3C4}" name="Column10223"/>
    <tableColumn id="10233" xr3:uid="{E6D751CE-E4E0-468C-A946-99204E2770DE}" name="Column10224"/>
    <tableColumn id="10234" xr3:uid="{51F494CD-BAAE-42B0-B2E1-196F71B2118E}" name="Column10225"/>
    <tableColumn id="10235" xr3:uid="{CDB87525-8F31-4704-B612-551C141A1112}" name="Column10226"/>
    <tableColumn id="10236" xr3:uid="{E0F7DEF4-2955-4633-B612-5395D6323B5E}" name="Column10227"/>
    <tableColumn id="10237" xr3:uid="{5F87B158-0A71-45CC-B0E0-9A1896DEEED9}" name="Column10228"/>
    <tableColumn id="10238" xr3:uid="{3F0E716A-7FC9-4862-8469-C94851CD9D40}" name="Column10229"/>
    <tableColumn id="10239" xr3:uid="{BE2E1AF9-2D19-4B0E-9222-AD59637C0E96}" name="Column10230"/>
    <tableColumn id="10240" xr3:uid="{84442784-6CC1-4BBF-8B4C-16C70FB7BB94}" name="Column10231"/>
    <tableColumn id="10241" xr3:uid="{95A5C4CE-4D9A-4B40-9E9F-2D7EA7383C6C}" name="Column10232"/>
    <tableColumn id="10242" xr3:uid="{98B72EA8-9641-48BB-8739-8204CE394E56}" name="Column10233"/>
    <tableColumn id="10243" xr3:uid="{BF64A2E1-1ECF-4340-9400-DE384F46C329}" name="Column10234"/>
    <tableColumn id="10244" xr3:uid="{C819A706-6350-4894-8A42-CF77ADB35A2D}" name="Column10235"/>
    <tableColumn id="10245" xr3:uid="{4FD4F85A-5A71-4F8C-8CCF-FAA5A47FC6E2}" name="Column10236"/>
    <tableColumn id="10246" xr3:uid="{071747F8-743B-4B94-ACFE-4E67A9113EEB}" name="Column10237"/>
    <tableColumn id="10247" xr3:uid="{463294CC-C5E7-48DB-9DC5-224227BE961F}" name="Column10238"/>
    <tableColumn id="10248" xr3:uid="{F5E67C04-EE13-4828-95D6-FEA82B4CBF1B}" name="Column10239"/>
    <tableColumn id="10249" xr3:uid="{3BFB6291-BD1B-4D6B-8DC2-3230D1E098DE}" name="Column10240"/>
    <tableColumn id="10250" xr3:uid="{18D6D366-EFC0-47BC-9836-86CEDF058FE2}" name="Column10241"/>
    <tableColumn id="10251" xr3:uid="{4720C187-A793-462C-9059-895ABE14FD89}" name="Column10242"/>
    <tableColumn id="10252" xr3:uid="{DEFAD9EE-B21B-4373-9167-54EA42727CED}" name="Column10243"/>
    <tableColumn id="10253" xr3:uid="{D03252B3-7EC0-47AF-AA5B-00ED8B1B8057}" name="Column10244"/>
    <tableColumn id="10254" xr3:uid="{50C17C93-F202-4C5D-95DF-675D46AD6CD0}" name="Column10245"/>
    <tableColumn id="10255" xr3:uid="{AA30709D-F1EC-4390-A195-B1A20B933B16}" name="Column10246"/>
    <tableColumn id="10256" xr3:uid="{28DE9076-E0CF-48BB-A67B-37653E42C889}" name="Column10247"/>
    <tableColumn id="10257" xr3:uid="{408F8D8C-FEA0-4112-BCF6-EA84C7CA151D}" name="Column10248"/>
    <tableColumn id="10258" xr3:uid="{88156B24-4568-4631-8E3D-57B9489BEDAD}" name="Column10249"/>
    <tableColumn id="10259" xr3:uid="{0BB1A4E2-16D7-4402-8055-2C726208B6F4}" name="Column10250"/>
    <tableColumn id="10260" xr3:uid="{E89D7BAC-EF64-46A2-8313-3555404E3286}" name="Column10251"/>
    <tableColumn id="10261" xr3:uid="{C43F798F-4D40-4A14-B7CB-A04C9EB7D2DA}" name="Column10252"/>
    <tableColumn id="10262" xr3:uid="{0DD47232-1DC0-4EA5-913A-9DD7722A242F}" name="Column10253"/>
    <tableColumn id="10263" xr3:uid="{1906C848-AF52-4190-87AD-658AE1E7B068}" name="Column10254"/>
    <tableColumn id="10264" xr3:uid="{083DDF5B-EDDB-4003-B4B4-C4E96EE26C55}" name="Column10255"/>
    <tableColumn id="10265" xr3:uid="{D5E5B825-991D-47C2-A53C-59A6CCC7DD5A}" name="Column10256"/>
    <tableColumn id="10266" xr3:uid="{4F562E1E-0F75-4BD1-8EFB-A4E185426F7E}" name="Column10257"/>
    <tableColumn id="10267" xr3:uid="{08C0F15F-2CDC-43A3-801D-E0017632CF3B}" name="Column10258"/>
    <tableColumn id="10268" xr3:uid="{33D7BAE0-E753-4063-A326-A6C03ADE76D9}" name="Column10259"/>
    <tableColumn id="10269" xr3:uid="{07707889-904A-41D3-8C74-C88C6BC73214}" name="Column10260"/>
    <tableColumn id="10270" xr3:uid="{07BB5A75-C308-43E6-898F-E2506B84DAC9}" name="Column10261"/>
    <tableColumn id="10271" xr3:uid="{7C7761F0-C23E-4206-9481-207513B163A3}" name="Column10262"/>
    <tableColumn id="10272" xr3:uid="{953314BA-8887-4354-908F-F818D2F100AF}" name="Column10263"/>
    <tableColumn id="10273" xr3:uid="{0FF43781-0DFC-4490-966A-404E2A2B4090}" name="Column10264"/>
    <tableColumn id="10274" xr3:uid="{CB5B3368-4CED-4F60-84E3-19ADC540522B}" name="Column10265"/>
    <tableColumn id="10275" xr3:uid="{EDD54D8C-08C4-486A-BB86-09BD07A59CCD}" name="Column10266"/>
    <tableColumn id="10276" xr3:uid="{3C805874-34A3-4605-8C6F-0D73F43484E3}" name="Column10267"/>
    <tableColumn id="10277" xr3:uid="{67D2EAD4-A6E8-4D52-9806-4C9EE063B542}" name="Column10268"/>
    <tableColumn id="10278" xr3:uid="{CEBD729B-206E-41A4-AC95-637D772268CB}" name="Column10269"/>
    <tableColumn id="10279" xr3:uid="{E0221CCD-CDFE-4DBC-9E76-C5FD2E65E3D2}" name="Column10270"/>
    <tableColumn id="10280" xr3:uid="{83EC5FE7-6F6A-4DCF-B9E0-A1FB9B547F8C}" name="Column10271"/>
    <tableColumn id="10281" xr3:uid="{A51CAFB3-29F4-4978-8950-42DFB089F111}" name="Column10272"/>
    <tableColumn id="10282" xr3:uid="{EA0D2FBC-4FA2-4DA7-B524-98CAF4EC37A2}" name="Column10273"/>
    <tableColumn id="10283" xr3:uid="{DE3B03DB-0345-4453-86FE-F2F1CA0C1D1D}" name="Column10274"/>
    <tableColumn id="10284" xr3:uid="{967111D1-8113-44F6-ABE2-FA1706BC7DC4}" name="Column10275"/>
    <tableColumn id="10285" xr3:uid="{B5172602-7E01-4D03-B4C1-E81CF09A467C}" name="Column10276"/>
    <tableColumn id="10286" xr3:uid="{037B1970-EC78-483F-BB84-C5A905E149D7}" name="Column10277"/>
    <tableColumn id="10287" xr3:uid="{60A28FF2-497C-4950-892F-1213D7419D2A}" name="Column10278"/>
    <tableColumn id="10288" xr3:uid="{30651C8B-EEA0-417E-81C1-0942E51148B1}" name="Column10279"/>
    <tableColumn id="10289" xr3:uid="{98A91DE0-76F8-4D72-B3AD-FE394EC93487}" name="Column10280"/>
    <tableColumn id="10290" xr3:uid="{5BED4A32-201F-41A2-BFEE-770A053B1FCB}" name="Column10281"/>
    <tableColumn id="10291" xr3:uid="{961829B4-E2A2-42EF-823E-09AC69A9C96B}" name="Column10282"/>
    <tableColumn id="10292" xr3:uid="{3D39FF0C-BCBB-4224-9CF0-9A5BCB2A8038}" name="Column10283"/>
    <tableColumn id="10293" xr3:uid="{E08A678D-43E3-489A-87B0-058B46BF3773}" name="Column10284"/>
    <tableColumn id="10294" xr3:uid="{FA2A70DD-8278-4362-8A9D-32CB3CFB7BED}" name="Column10285"/>
    <tableColumn id="10295" xr3:uid="{8426FABD-0E0A-4B72-BEF0-6DE27BB08811}" name="Column10286"/>
    <tableColumn id="10296" xr3:uid="{88941316-3C1A-49F8-A014-4714D3DFCF1C}" name="Column10287"/>
    <tableColumn id="10297" xr3:uid="{08AB5F35-6261-4CFE-B2A0-5CE158B80791}" name="Column10288"/>
    <tableColumn id="10298" xr3:uid="{AB099B55-E51D-4410-8AE0-96065410C87D}" name="Column10289"/>
    <tableColumn id="10299" xr3:uid="{9DB9EDD9-C026-496C-811C-B2A860008B3F}" name="Column10290"/>
    <tableColumn id="10300" xr3:uid="{DA5DB9FE-5A65-4767-8B87-351844F037D5}" name="Column10291"/>
    <tableColumn id="10301" xr3:uid="{DACAED96-8A57-4901-902D-31ECB072B80E}" name="Column10292"/>
    <tableColumn id="10302" xr3:uid="{5B31C377-B63B-4FE4-940E-F06515F6FDD9}" name="Column10293"/>
    <tableColumn id="10303" xr3:uid="{7DBC73D9-3851-4B5D-B97B-C7B06949AE6A}" name="Column10294"/>
    <tableColumn id="10304" xr3:uid="{895C2C34-7B85-4EA8-BAF7-4E9F312BC561}" name="Column10295"/>
    <tableColumn id="10305" xr3:uid="{AD924AA3-2DE9-4D7C-9603-B0B0502F65B1}" name="Column10296"/>
    <tableColumn id="10306" xr3:uid="{107B642A-8A21-4C93-9C4B-38FEC8AA04E9}" name="Column10297"/>
    <tableColumn id="10307" xr3:uid="{A62BACB9-6315-4E2E-8139-D0F211BFF4F2}" name="Column10298"/>
    <tableColumn id="10308" xr3:uid="{9E762222-C963-4A7E-859B-F3E5C21C18CC}" name="Column10299"/>
    <tableColumn id="10309" xr3:uid="{057F6989-6A7B-456E-870E-753D47C0E015}" name="Column10300"/>
    <tableColumn id="10310" xr3:uid="{DD1C8E2D-1886-4D9C-AED1-496386DDD36F}" name="Column10301"/>
    <tableColumn id="10311" xr3:uid="{B7CAC59E-4F33-410A-9114-4A2B96915467}" name="Column10302"/>
    <tableColumn id="10312" xr3:uid="{631583B0-84BA-4EA6-A920-2BC06A5E7A70}" name="Column10303"/>
    <tableColumn id="10313" xr3:uid="{12B006A9-1179-46A6-BA77-90CE11B90D26}" name="Column10304"/>
    <tableColumn id="10314" xr3:uid="{07C6CD49-7116-4A8B-898D-CB42E9B94140}" name="Column10305"/>
    <tableColumn id="10315" xr3:uid="{2DFEB40B-35E7-40F7-AD5F-A5E8929AF91C}" name="Column10306"/>
    <tableColumn id="10316" xr3:uid="{DB75BA33-0DD9-4C52-9EE3-3970F13BA0FB}" name="Column10307"/>
    <tableColumn id="10317" xr3:uid="{49A24F3B-17AC-4943-8517-76911ACF2DD2}" name="Column10308"/>
    <tableColumn id="10318" xr3:uid="{E29A08B5-C07F-41CD-B87A-5FD87AB32E5C}" name="Column10309"/>
    <tableColumn id="10319" xr3:uid="{C9AF3846-444C-4060-A06A-6556BC701FAC}" name="Column10310"/>
    <tableColumn id="10320" xr3:uid="{80D23C28-6330-4E1E-A6C7-A01F42C83AFB}" name="Column10311"/>
    <tableColumn id="10321" xr3:uid="{E9455180-3F92-44A5-AD32-AD9D54DC1CCD}" name="Column10312"/>
    <tableColumn id="10322" xr3:uid="{14F04EAD-282D-42E5-ABE0-5830697CCB78}" name="Column10313"/>
    <tableColumn id="10323" xr3:uid="{308FAE9D-EF0F-4F79-980F-7B3B6DDC40B6}" name="Column10314"/>
    <tableColumn id="10324" xr3:uid="{2F3D98FF-2654-4A1E-A6B1-BDE1F350DFC9}" name="Column10315"/>
    <tableColumn id="10325" xr3:uid="{65DFEBBD-DF16-4DB3-80F4-26C942147127}" name="Column10316"/>
    <tableColumn id="10326" xr3:uid="{50B835CF-0A53-4213-A39F-1B55D2EBFE5B}" name="Column10317"/>
    <tableColumn id="10327" xr3:uid="{8331AB25-155B-4326-8CA3-EB18E5599126}" name="Column10318"/>
    <tableColumn id="10328" xr3:uid="{C107D22C-9364-4531-91DE-3C79B31421E8}" name="Column10319"/>
    <tableColumn id="10329" xr3:uid="{3BF2E955-5AB9-4C14-9B1B-559EDDCB43EA}" name="Column10320"/>
    <tableColumn id="10330" xr3:uid="{42D3F270-CAD4-48F3-94D6-840674663A62}" name="Column10321"/>
    <tableColumn id="10331" xr3:uid="{5DF0B12C-AC93-436D-B6E5-2D86E3E34A4D}" name="Column10322"/>
    <tableColumn id="10332" xr3:uid="{CD51670E-8DE9-49E1-9E36-0DC305035D8C}" name="Column10323"/>
    <tableColumn id="10333" xr3:uid="{FAC91954-5BED-48B1-AD72-F3CAAE2232EC}" name="Column10324"/>
    <tableColumn id="10334" xr3:uid="{32DE557E-9CC6-493F-9236-12F1DA84C892}" name="Column10325"/>
    <tableColumn id="10335" xr3:uid="{31332E6D-1D58-4B1F-BF07-5A2E9EF06A81}" name="Column10326"/>
    <tableColumn id="10336" xr3:uid="{F188BEDA-CF30-491F-9774-48975EAF6E0F}" name="Column10327"/>
    <tableColumn id="10337" xr3:uid="{5DB5CD39-A89D-4286-AEFC-F99B34E8503C}" name="Column10328"/>
    <tableColumn id="10338" xr3:uid="{5E38D04A-B241-47F7-A8C6-46C1F5062D4E}" name="Column10329"/>
    <tableColumn id="10339" xr3:uid="{C87D29C5-1ADB-4256-BB6F-8AA2F901C7D7}" name="Column10330"/>
    <tableColumn id="10340" xr3:uid="{A149D915-1AFA-436B-ADC9-1A7CFFCBAD73}" name="Column10331"/>
    <tableColumn id="10341" xr3:uid="{B5379902-530E-486E-85DF-DCFD30AAE798}" name="Column10332"/>
    <tableColumn id="10342" xr3:uid="{AAE999BE-0C01-4DCC-8EE6-15918D993852}" name="Column10333"/>
    <tableColumn id="10343" xr3:uid="{5C5524D3-44E8-4ED5-AB83-5B61A4BB33ED}" name="Column10334"/>
    <tableColumn id="10344" xr3:uid="{B6AB6626-53B8-47AE-B79C-43BE08ADCD82}" name="Column10335"/>
    <tableColumn id="10345" xr3:uid="{BDC49296-DF50-491D-9EAC-C18AD04A1CE6}" name="Column10336"/>
    <tableColumn id="10346" xr3:uid="{45ACDF3C-7035-4D12-9BB6-9289E8F124AA}" name="Column10337"/>
    <tableColumn id="10347" xr3:uid="{4A7EA51F-83D8-4FDA-B596-F05A6B72C2A1}" name="Column10338"/>
    <tableColumn id="10348" xr3:uid="{3F1C2F19-DB3C-4635-BEB8-C00044DE6CB1}" name="Column10339"/>
    <tableColumn id="10349" xr3:uid="{4A7B6829-7282-44CE-BE16-43ABD202CB8B}" name="Column10340"/>
    <tableColumn id="10350" xr3:uid="{CC8B6DEF-1D5A-4A49-B93C-53F8D4FB95A1}" name="Column10341"/>
    <tableColumn id="10351" xr3:uid="{4CECBF3F-3305-4DFB-BE2E-389A388DDBFD}" name="Column10342"/>
    <tableColumn id="10352" xr3:uid="{9D47ABA3-12FB-4303-B7E0-6544705DC5E7}" name="Column10343"/>
    <tableColumn id="10353" xr3:uid="{BF442C37-9461-453F-92F6-D38804BEF105}" name="Column10344"/>
    <tableColumn id="10354" xr3:uid="{66E263A2-324B-4222-9FBF-4AE66CFDB4A0}" name="Column10345"/>
    <tableColumn id="10355" xr3:uid="{5D251D57-8F73-48F1-9D71-446B69A90A47}" name="Column10346"/>
    <tableColumn id="10356" xr3:uid="{B2DE60E8-7251-4E56-A30C-425E13B7BC40}" name="Column10347"/>
    <tableColumn id="10357" xr3:uid="{D0AEC05D-6661-4DF0-801E-5424DE1B91AA}" name="Column10348"/>
    <tableColumn id="10358" xr3:uid="{CBBD2456-5DE4-4BD9-AF2F-2A6A28E0ED2E}" name="Column10349"/>
    <tableColumn id="10359" xr3:uid="{4506B97D-6C11-4470-9670-425DEA456BB8}" name="Column10350"/>
    <tableColumn id="10360" xr3:uid="{66FD7A5C-0374-463B-BA19-2DFDE89ED756}" name="Column10351"/>
    <tableColumn id="10361" xr3:uid="{B23F4211-B818-489F-82E3-7258599CF69A}" name="Column10352"/>
    <tableColumn id="10362" xr3:uid="{FEFD5CC2-EE61-44E1-835C-FFBC7360D89A}" name="Column10353"/>
    <tableColumn id="10363" xr3:uid="{378F68D8-B762-42B0-8BD0-34940799C192}" name="Column10354"/>
    <tableColumn id="10364" xr3:uid="{436DFD72-CF91-4667-9E81-8178FC8F8E7A}" name="Column10355"/>
    <tableColumn id="10365" xr3:uid="{88B2D598-D84E-42A6-9CCD-03F47770E507}" name="Column10356"/>
    <tableColumn id="10366" xr3:uid="{F90EE41A-D590-4D2E-8195-F2C6CE64CD0C}" name="Column10357"/>
    <tableColumn id="10367" xr3:uid="{9264E44B-9C5A-4028-9946-37436C992E85}" name="Column10358"/>
    <tableColumn id="10368" xr3:uid="{38B74729-AF4E-4E8D-80A0-CBC72F59CFE6}" name="Column10359"/>
    <tableColumn id="10369" xr3:uid="{4B60E66B-D8C2-4978-B43F-7D42612E383E}" name="Column10360"/>
    <tableColumn id="10370" xr3:uid="{A63998B7-B505-4F6C-8654-D79F8BE7F9C9}" name="Column10361"/>
    <tableColumn id="10371" xr3:uid="{47D62893-11CE-4982-A9EB-8350E6D89354}" name="Column10362"/>
    <tableColumn id="10372" xr3:uid="{E541F15A-0AD2-41A9-9EF3-67862F2DED02}" name="Column10363"/>
    <tableColumn id="10373" xr3:uid="{D947493F-A181-4C6B-9240-803040A83835}" name="Column10364"/>
    <tableColumn id="10374" xr3:uid="{3825D25A-72D2-4246-A835-14309838ABB5}" name="Column10365"/>
    <tableColumn id="10375" xr3:uid="{C07AE6BE-AC37-4CBB-B417-058079B068D2}" name="Column10366"/>
    <tableColumn id="10376" xr3:uid="{00C2770D-3F0A-4096-9B39-AAD277942ADF}" name="Column10367"/>
    <tableColumn id="10377" xr3:uid="{49650C80-B862-4572-8648-079BFC8A77B0}" name="Column10368"/>
    <tableColumn id="10378" xr3:uid="{C940F7BD-0C4E-4C3C-8057-3E61D0316992}" name="Column10369"/>
    <tableColumn id="10379" xr3:uid="{3A2A59EA-146B-41BE-AEE6-E6647C6D1570}" name="Column10370"/>
    <tableColumn id="10380" xr3:uid="{D8AC5861-97D0-4D70-A57D-C3C4E1081E21}" name="Column10371"/>
    <tableColumn id="10381" xr3:uid="{57FDA96D-2F49-42B7-9D4D-A837E7D6AACF}" name="Column10372"/>
    <tableColumn id="10382" xr3:uid="{FC4F32D8-E534-4F73-BB36-426D2C370F0F}" name="Column10373"/>
    <tableColumn id="10383" xr3:uid="{2B36C148-92B6-4DDB-8EA1-2BF8DFA0FD3D}" name="Column10374"/>
    <tableColumn id="10384" xr3:uid="{D107F550-7A6F-4DF1-BF3A-3F326BC93650}" name="Column10375"/>
    <tableColumn id="10385" xr3:uid="{3BA807A1-66F6-4947-A7B5-7843123A2692}" name="Column10376"/>
    <tableColumn id="10386" xr3:uid="{8D9608E9-6448-4790-B4B7-FD58376656A7}" name="Column10377"/>
    <tableColumn id="10387" xr3:uid="{5A53706D-E398-4881-B5CA-41A354F0D311}" name="Column10378"/>
    <tableColumn id="10388" xr3:uid="{3E26EBA0-7130-4A6E-A130-D80AA4FA7CB1}" name="Column10379"/>
    <tableColumn id="10389" xr3:uid="{BF84F722-CD1C-42BB-B3B3-1CE21EFBCE08}" name="Column10380"/>
    <tableColumn id="10390" xr3:uid="{D4FC3306-D755-4701-B5C1-9E032511B81D}" name="Column10381"/>
    <tableColumn id="10391" xr3:uid="{68EEB451-1B80-4304-B755-C4438D43C1B2}" name="Column10382"/>
    <tableColumn id="10392" xr3:uid="{C218FD48-954F-49E3-8038-905113896A64}" name="Column10383"/>
    <tableColumn id="10393" xr3:uid="{24D60F6D-4B39-4B57-A360-BC9DEBD6B1EC}" name="Column10384"/>
    <tableColumn id="10394" xr3:uid="{38C93739-47B4-437F-BB87-0CD6FABD8A07}" name="Column10385"/>
    <tableColumn id="10395" xr3:uid="{538033E5-A6A1-4B57-A6FB-8A5D88E24743}" name="Column10386"/>
    <tableColumn id="10396" xr3:uid="{180C3122-9B8A-466E-8797-01520D256CA7}" name="Column10387"/>
    <tableColumn id="10397" xr3:uid="{AB13C19C-9D3A-44A7-8840-C13D081C8E92}" name="Column10388"/>
    <tableColumn id="10398" xr3:uid="{DC0BCF5F-122A-4661-ADFB-C1A569A20EFE}" name="Column10389"/>
    <tableColumn id="10399" xr3:uid="{FA54A4D9-7B7C-4333-B7BB-16A0585D9840}" name="Column10390"/>
    <tableColumn id="10400" xr3:uid="{178E096C-8487-4BB4-855D-E553418489D1}" name="Column10391"/>
    <tableColumn id="10401" xr3:uid="{F40E1D90-2A9E-49FD-BCEA-3B76B56FF125}" name="Column10392"/>
    <tableColumn id="10402" xr3:uid="{98F7D5E2-245E-4B54-AF68-D0F15DBE08DC}" name="Column10393"/>
    <tableColumn id="10403" xr3:uid="{69600A47-6774-4DE5-A3F0-76B835233D7C}" name="Column10394"/>
    <tableColumn id="10404" xr3:uid="{49D65918-E136-4CCF-869B-36181FD5B1F2}" name="Column10395"/>
    <tableColumn id="10405" xr3:uid="{BE202CD4-B6BB-48BB-BA7E-D2C2FA9F06B0}" name="Column10396"/>
    <tableColumn id="10406" xr3:uid="{CB0EF9FB-CD32-4AAA-B843-14FB7542B824}" name="Column10397"/>
    <tableColumn id="10407" xr3:uid="{B545AC33-AEFC-4467-8920-4E3E53BA4327}" name="Column10398"/>
    <tableColumn id="10408" xr3:uid="{FAE3A1D3-6C9C-408F-B72D-60B4F7AD0FBF}" name="Column10399"/>
    <tableColumn id="10409" xr3:uid="{74A9644F-09BB-474B-9CE6-739C663435CD}" name="Column10400"/>
    <tableColumn id="10410" xr3:uid="{4E8A0148-7AA0-4481-9332-B1096ECBC8B3}" name="Column10401"/>
    <tableColumn id="10411" xr3:uid="{24389733-7583-4C78-9837-4FD20AB6CC5B}" name="Column10402"/>
    <tableColumn id="10412" xr3:uid="{82F47964-4FC3-4BCB-BB88-413E0442751C}" name="Column10403"/>
    <tableColumn id="10413" xr3:uid="{70B9CC87-12D5-4CFE-AA1B-12C73401C24F}" name="Column10404"/>
    <tableColumn id="10414" xr3:uid="{8972DC3F-BB85-4060-840E-250303FCD821}" name="Column10405"/>
    <tableColumn id="10415" xr3:uid="{911CD7B9-6557-4691-8749-1F9EA8231BEA}" name="Column10406"/>
    <tableColumn id="10416" xr3:uid="{C0E98D58-CAD1-47F7-AE63-15EE435C3FE3}" name="Column10407"/>
    <tableColumn id="10417" xr3:uid="{6C7C5B28-EAA8-4CCA-8861-63B2408960BE}" name="Column10408"/>
    <tableColumn id="10418" xr3:uid="{460FF0F8-17E7-4FF1-9AC5-098892311C48}" name="Column10409"/>
    <tableColumn id="10419" xr3:uid="{0D4E3889-86DE-4670-835D-57154919F0DA}" name="Column10410"/>
    <tableColumn id="10420" xr3:uid="{09A9A7B6-E71F-41AB-A711-7B4450589912}" name="Column10411"/>
    <tableColumn id="10421" xr3:uid="{FE4FA2BC-F711-4ED1-BB32-4F8470989EE9}" name="Column10412"/>
    <tableColumn id="10422" xr3:uid="{30690F8B-1A15-4251-985C-3C738C8A8874}" name="Column10413"/>
    <tableColumn id="10423" xr3:uid="{19789F58-DA27-49C3-836F-859D3D14795A}" name="Column10414"/>
    <tableColumn id="10424" xr3:uid="{71076305-A165-4AE3-85AA-0052620F05FC}" name="Column10415"/>
    <tableColumn id="10425" xr3:uid="{24F74760-7A59-4153-B170-926EAD482BF5}" name="Column10416"/>
    <tableColumn id="10426" xr3:uid="{C0563FCD-DAF5-40D8-BFBA-3C4361A7952C}" name="Column10417"/>
    <tableColumn id="10427" xr3:uid="{605D4E73-CBA7-4808-80ED-38F834E8603A}" name="Column10418"/>
    <tableColumn id="10428" xr3:uid="{8DA2FC6B-58DD-4C4E-B1AA-67B0BCD195F7}" name="Column10419"/>
    <tableColumn id="10429" xr3:uid="{529D14EB-A0DB-4F86-99A6-B2701DDCD1A7}" name="Column10420"/>
    <tableColumn id="10430" xr3:uid="{8FE62F08-E773-4500-AA2E-20383CAD2F1A}" name="Column10421"/>
    <tableColumn id="10431" xr3:uid="{FD874072-E790-485C-AE5A-E0F1C46E3ABA}" name="Column10422"/>
    <tableColumn id="10432" xr3:uid="{372BD412-6AC3-4722-8CAC-29E8D61BB479}" name="Column10423"/>
    <tableColumn id="10433" xr3:uid="{2F1F5FDF-C6E2-4933-B032-836190593D36}" name="Column10424"/>
    <tableColumn id="10434" xr3:uid="{BF810D88-78C4-48DC-B18D-522C1FE1C73E}" name="Column10425"/>
    <tableColumn id="10435" xr3:uid="{04B7412B-25B5-4E82-9107-6AAF0FD31DBD}" name="Column10426"/>
    <tableColumn id="10436" xr3:uid="{858E13F1-02DE-4EEE-B783-7FFB0AA0B5B5}" name="Column10427"/>
    <tableColumn id="10437" xr3:uid="{86051010-B34B-4808-B767-B46ECF221E71}" name="Column10428"/>
    <tableColumn id="10438" xr3:uid="{0036AC79-9FC5-445A-AE53-76D614E2CD48}" name="Column10429"/>
    <tableColumn id="10439" xr3:uid="{4D0ACF26-92F4-49F5-802F-9820D1F755DF}" name="Column10430"/>
    <tableColumn id="10440" xr3:uid="{3FDDB0F8-0CCA-4631-93FE-750A2A8FD6E7}" name="Column10431"/>
    <tableColumn id="10441" xr3:uid="{62CBD4A1-F777-44AC-859C-E9470D7D1916}" name="Column10432"/>
    <tableColumn id="10442" xr3:uid="{6950860B-0DE6-4F12-97C1-44A539131E5D}" name="Column10433"/>
    <tableColumn id="10443" xr3:uid="{86E5749C-3034-43C5-865B-6C868E3184FC}" name="Column10434"/>
    <tableColumn id="10444" xr3:uid="{07689652-E7A4-4D76-B3DE-03BEDD4B8DCA}" name="Column10435"/>
    <tableColumn id="10445" xr3:uid="{8D445FE8-C225-4571-9E06-BD67678BC89B}" name="Column10436"/>
    <tableColumn id="10446" xr3:uid="{10FE88C8-53EB-4658-83BA-A99FB4D0F6BD}" name="Column10437"/>
    <tableColumn id="10447" xr3:uid="{122B5735-6B69-4548-9A0F-6650897BCE0F}" name="Column10438"/>
    <tableColumn id="10448" xr3:uid="{A8F64153-1149-4282-962D-7A3FEC712D46}" name="Column10439"/>
    <tableColumn id="10449" xr3:uid="{3A56B854-4E75-4B1D-B3F6-BC3556210B51}" name="Column10440"/>
    <tableColumn id="10450" xr3:uid="{78226E27-7C80-4E67-9963-24411B589487}" name="Column10441"/>
    <tableColumn id="10451" xr3:uid="{8A769A97-16CF-4684-96B1-8AA894C8425F}" name="Column10442"/>
    <tableColumn id="10452" xr3:uid="{DAE4919D-BE10-40CC-9597-1FD4B8E120EC}" name="Column10443"/>
    <tableColumn id="10453" xr3:uid="{83EF05B8-838E-4F40-9A97-24D52A3D34A9}" name="Column10444"/>
    <tableColumn id="10454" xr3:uid="{3465763E-285E-4E98-8324-89D688E998D7}" name="Column10445"/>
    <tableColumn id="10455" xr3:uid="{26E6BACC-418A-4A64-894D-D9DA27D000BA}" name="Column10446"/>
    <tableColumn id="10456" xr3:uid="{B79B73E4-9430-4C54-8CE5-1719BF6C458B}" name="Column10447"/>
    <tableColumn id="10457" xr3:uid="{268FC9C9-D9D2-4EFD-A05F-3BBFEB31811A}" name="Column10448"/>
    <tableColumn id="10458" xr3:uid="{D4411EFE-9077-434A-9B55-5CE7AB8363EE}" name="Column10449"/>
    <tableColumn id="10459" xr3:uid="{048166A4-C385-4755-B440-3D2117876277}" name="Column10450"/>
    <tableColumn id="10460" xr3:uid="{5A228856-9E16-482B-A1F4-8F65003CE403}" name="Column10451"/>
    <tableColumn id="10461" xr3:uid="{BA2196A8-6388-458A-BF64-FC14685A1198}" name="Column10452"/>
    <tableColumn id="10462" xr3:uid="{BE5D559B-2466-4CA3-8CD7-A68DED653427}" name="Column10453"/>
    <tableColumn id="10463" xr3:uid="{2D9D594C-AC00-4CFD-98B6-370038F5D248}" name="Column10454"/>
    <tableColumn id="10464" xr3:uid="{1FF6F87B-4DF3-4889-9F9B-608D53C2152C}" name="Column10455"/>
    <tableColumn id="10465" xr3:uid="{2D6DD62D-775A-4E7F-8642-595C28A64714}" name="Column10456"/>
    <tableColumn id="10466" xr3:uid="{CC31F413-4A37-41DE-A2B0-F7F6DB785087}" name="Column10457"/>
    <tableColumn id="10467" xr3:uid="{8073CD6F-AFBD-459C-9FE3-50429D56670C}" name="Column10458"/>
    <tableColumn id="10468" xr3:uid="{06595B91-5BDC-4E5E-8C39-9AE21EF595F8}" name="Column10459"/>
    <tableColumn id="10469" xr3:uid="{906A85DC-3C05-43C2-9FE9-C850D0048D5F}" name="Column10460"/>
    <tableColumn id="10470" xr3:uid="{B4C74140-6C2A-411E-BF07-359E04998375}" name="Column10461"/>
    <tableColumn id="10471" xr3:uid="{8FF34DD3-275F-40EA-9A49-5553A6B12E6F}" name="Column10462"/>
    <tableColumn id="10472" xr3:uid="{06C78C0D-74BA-4773-AB83-2AADE611999E}" name="Column10463"/>
    <tableColumn id="10473" xr3:uid="{1012B1A8-C8D9-458B-9F7E-1A0D4C33200F}" name="Column10464"/>
    <tableColumn id="10474" xr3:uid="{2ED5DFCE-4B65-4EDD-AEEE-B0CDB0E02DB0}" name="Column10465"/>
    <tableColumn id="10475" xr3:uid="{3159D6D7-A3A1-421E-BD23-E10F36328954}" name="Column10466"/>
    <tableColumn id="10476" xr3:uid="{2A492F65-6439-4963-B075-3295611A7550}" name="Column10467"/>
    <tableColumn id="10477" xr3:uid="{90E6CE56-4305-4E1B-8EF7-B8C5B4243CA7}" name="Column10468"/>
    <tableColumn id="10478" xr3:uid="{D9548347-E38F-4A3D-AC28-ED11ADA224DC}" name="Column10469"/>
    <tableColumn id="10479" xr3:uid="{C69A25DB-C287-4174-8111-46686B83DD57}" name="Column10470"/>
    <tableColumn id="10480" xr3:uid="{979092A2-D5C5-4FD7-98C8-CEC4D39AA588}" name="Column10471"/>
    <tableColumn id="10481" xr3:uid="{2F86B1F3-BCA8-49E8-B654-D1027FA6B0C9}" name="Column10472"/>
    <tableColumn id="10482" xr3:uid="{05969A60-6BD2-4E45-8EDD-AE3153498FEB}" name="Column10473"/>
    <tableColumn id="10483" xr3:uid="{0EE26B1E-2049-45D1-9416-D5FBBC4DA28E}" name="Column10474"/>
    <tableColumn id="10484" xr3:uid="{448D0675-91EB-43F3-B5FF-F49348BADAEE}" name="Column10475"/>
    <tableColumn id="10485" xr3:uid="{50344B80-8CF2-4A0C-AFEF-0E1760EBFCE4}" name="Column10476"/>
    <tableColumn id="10486" xr3:uid="{C3983611-6531-407D-AC81-D0A5AE2E5FF1}" name="Column10477"/>
    <tableColumn id="10487" xr3:uid="{327928D6-EE64-4D11-80FF-E9194949924B}" name="Column10478"/>
    <tableColumn id="10488" xr3:uid="{275481B2-086F-4302-AC77-000C7140A073}" name="Column10479"/>
    <tableColumn id="10489" xr3:uid="{309A5E73-D1A5-48AB-A2A2-028ECD99E628}" name="Column10480"/>
    <tableColumn id="10490" xr3:uid="{BA9FB86B-23B0-4432-B91B-039EBF33F0DD}" name="Column10481"/>
    <tableColumn id="10491" xr3:uid="{1C1727A6-2126-4B72-BD1E-563B3A883E23}" name="Column10482"/>
    <tableColumn id="10492" xr3:uid="{94D48115-8BDE-4829-AEDE-277089E6125E}" name="Column10483"/>
    <tableColumn id="10493" xr3:uid="{6889D0A0-8C06-419C-9F9D-06813041021A}" name="Column10484"/>
    <tableColumn id="10494" xr3:uid="{59571E91-855E-48C8-9F63-6F08BEDC953F}" name="Column10485"/>
    <tableColumn id="10495" xr3:uid="{8A4BFF2C-6397-4E5C-AAE7-4C02068A275E}" name="Column10486"/>
    <tableColumn id="10496" xr3:uid="{75A90EC0-C114-459B-8A87-FF1BA3FF9F1E}" name="Column10487"/>
    <tableColumn id="10497" xr3:uid="{8188757B-C9ED-4C7E-B0A4-A25B75DCA2B6}" name="Column10488"/>
    <tableColumn id="10498" xr3:uid="{A3F66FE2-AFE1-4E38-B804-5894AC762DB1}" name="Column10489"/>
    <tableColumn id="10499" xr3:uid="{432E5C7E-4581-460B-AE4C-0A8E5956BC82}" name="Column10490"/>
    <tableColumn id="10500" xr3:uid="{62BA2924-478C-434A-9256-B2AD089F61DA}" name="Column10491"/>
    <tableColumn id="10501" xr3:uid="{EDE7345F-145F-478D-9F7A-19014F86A34B}" name="Column10492"/>
    <tableColumn id="10502" xr3:uid="{8971AA34-E424-475C-B5C3-75F75C928579}" name="Column10493"/>
    <tableColumn id="10503" xr3:uid="{9FCF45FC-D6F2-486C-87DA-B69FF942E1E9}" name="Column10494"/>
    <tableColumn id="10504" xr3:uid="{D2BAB155-8682-42CF-8410-21353E545D4F}" name="Column10495"/>
    <tableColumn id="10505" xr3:uid="{3696BD5E-AECF-45E1-9B8A-F757AB3B3C55}" name="Column10496"/>
    <tableColumn id="10506" xr3:uid="{4DC85757-08CD-446F-B6EF-E9CA3333DB0E}" name="Column10497"/>
    <tableColumn id="10507" xr3:uid="{79F7F5A0-8A6A-40A2-BA8A-F4981B01F832}" name="Column10498"/>
    <tableColumn id="10508" xr3:uid="{02732E7D-AE75-4019-B54B-FDE226DB7895}" name="Column10499"/>
    <tableColumn id="10509" xr3:uid="{81A68F24-954B-43FD-B313-82A47CD41569}" name="Column10500"/>
    <tableColumn id="10510" xr3:uid="{2ED2DB7B-3E86-4690-B3A8-3F1A963929B7}" name="Column10501"/>
    <tableColumn id="10511" xr3:uid="{B2221EE4-702A-487F-A77F-6350DAAF947A}" name="Column10502"/>
    <tableColumn id="10512" xr3:uid="{EA9F726E-04ED-4C5B-8825-13DB0900096B}" name="Column10503"/>
    <tableColumn id="10513" xr3:uid="{15D0C77B-0F79-4B55-A516-E04805E74E43}" name="Column10504"/>
    <tableColumn id="10514" xr3:uid="{C13AA26E-7062-400B-9FF1-B7A6B4AEABFC}" name="Column10505"/>
    <tableColumn id="10515" xr3:uid="{60B125C3-9087-4937-ACBE-D1D161B01153}" name="Column10506"/>
    <tableColumn id="10516" xr3:uid="{44F02A97-FEE7-4D62-8A6D-0727425E04FB}" name="Column10507"/>
    <tableColumn id="10517" xr3:uid="{66EC1980-93BE-44B2-920E-0167CC6BC201}" name="Column10508"/>
    <tableColumn id="10518" xr3:uid="{BC7E4C8F-C14D-4414-9624-1940BBFFB737}" name="Column10509"/>
    <tableColumn id="10519" xr3:uid="{D34ADF15-DE39-4415-9A35-5C34EF1E4103}" name="Column10510"/>
    <tableColumn id="10520" xr3:uid="{EEB76B42-F1FA-4A9B-ACAB-7339FCA49220}" name="Column10511"/>
    <tableColumn id="10521" xr3:uid="{A03B0F98-93E9-4A08-8D33-2BC02CBB72B9}" name="Column10512"/>
    <tableColumn id="10522" xr3:uid="{6998F19E-8B62-4E89-8559-67C9BB14508A}" name="Column10513"/>
    <tableColumn id="10523" xr3:uid="{16069787-ED43-4EA2-BCB5-5E7108DEED2C}" name="Column10514"/>
    <tableColumn id="10524" xr3:uid="{DE1D5D46-301B-408F-81A8-3EE6599ACF89}" name="Column10515"/>
    <tableColumn id="10525" xr3:uid="{042EF6E8-9555-44CC-9764-4A558CF11028}" name="Column10516"/>
    <tableColumn id="10526" xr3:uid="{5395CC7A-4C0D-428F-91B8-3A060A8EFFC5}" name="Column10517"/>
    <tableColumn id="10527" xr3:uid="{E12ED2D1-BCBA-4ABF-9792-56101E53B95A}" name="Column10518"/>
    <tableColumn id="10528" xr3:uid="{8A953641-E282-4EA0-8BD3-24069ABDD5F7}" name="Column10519"/>
    <tableColumn id="10529" xr3:uid="{BDBEE7D4-02B5-4A9D-BAD4-F9311BBE3D11}" name="Column10520"/>
    <tableColumn id="10530" xr3:uid="{2D35C9FD-E885-4D42-86EB-BE01EE4821E6}" name="Column10521"/>
    <tableColumn id="10531" xr3:uid="{F143C039-493C-41F0-A9D3-9C595F19D84C}" name="Column10522"/>
    <tableColumn id="10532" xr3:uid="{5E6C5923-8EE1-40A8-BD02-E5858EB37243}" name="Column10523"/>
    <tableColumn id="10533" xr3:uid="{78B17005-8757-45E1-9590-3EA393B747E6}" name="Column10524"/>
    <tableColumn id="10534" xr3:uid="{7F29CA20-FEE2-41A1-A13E-3DCB25285DA5}" name="Column10525"/>
    <tableColumn id="10535" xr3:uid="{8976E99A-A8EC-4B81-86AA-0707CF9FEDBC}" name="Column10526"/>
    <tableColumn id="10536" xr3:uid="{60DDF27D-EBFD-4247-B14A-98C65EC92CF2}" name="Column10527"/>
    <tableColumn id="10537" xr3:uid="{05294CC8-7F59-4348-A320-C5D0C1BBC206}" name="Column10528"/>
    <tableColumn id="10538" xr3:uid="{36485E49-6C48-4E5A-9A22-E854D210D9F7}" name="Column10529"/>
    <tableColumn id="10539" xr3:uid="{648B98B8-8EA0-4FB3-9B9D-11144BBA1993}" name="Column10530"/>
    <tableColumn id="10540" xr3:uid="{F01D4FA8-C614-4734-B04D-4E7019B24455}" name="Column10531"/>
    <tableColumn id="10541" xr3:uid="{6800157D-E65C-4C98-85DA-B7FE6C9F10D2}" name="Column10532"/>
    <tableColumn id="10542" xr3:uid="{07CDAC2D-DA6C-4AD6-A121-2F728F07A54D}" name="Column10533"/>
    <tableColumn id="10543" xr3:uid="{03CCB41F-90F6-4BC8-92FB-A5ACE5932809}" name="Column10534"/>
    <tableColumn id="10544" xr3:uid="{40D897C8-BF69-484B-8CE7-A7104649636F}" name="Column10535"/>
    <tableColumn id="10545" xr3:uid="{AA531410-801B-455F-AFF4-09EF980471E1}" name="Column10536"/>
    <tableColumn id="10546" xr3:uid="{4D221CD1-AB3F-46EB-8234-E4FC3313F541}" name="Column10537"/>
    <tableColumn id="10547" xr3:uid="{0DC33AE5-F2A6-4374-AB30-C4E5E4E3D188}" name="Column10538"/>
    <tableColumn id="10548" xr3:uid="{E5F75173-65D1-455D-9196-AC9061694D48}" name="Column10539"/>
    <tableColumn id="10549" xr3:uid="{468AD89E-1125-4F9E-B5C9-88D85ADC5262}" name="Column10540"/>
    <tableColumn id="10550" xr3:uid="{F8E0FFB3-7D27-4110-8BAD-9DDA9995EEAA}" name="Column10541"/>
    <tableColumn id="10551" xr3:uid="{37E1C2AD-E733-4FEB-A69E-C90E28EB41A9}" name="Column10542"/>
    <tableColumn id="10552" xr3:uid="{8B06D62D-853E-496A-8ABD-A8AD4451FF20}" name="Column10543"/>
    <tableColumn id="10553" xr3:uid="{239FE68B-6776-4F94-933B-B63488E1D600}" name="Column10544"/>
    <tableColumn id="10554" xr3:uid="{CB2BACD3-C413-4D44-A4E9-DFE987AAB56B}" name="Column10545"/>
    <tableColumn id="10555" xr3:uid="{37FB3872-F9BA-4A38-9B17-C8B6A409EEA0}" name="Column10546"/>
    <tableColumn id="10556" xr3:uid="{191500D8-7E95-43B9-A92F-B4B978371621}" name="Column10547"/>
    <tableColumn id="10557" xr3:uid="{48124EDB-45B6-490A-B739-34AE60951831}" name="Column10548"/>
    <tableColumn id="10558" xr3:uid="{03792B53-A1E6-4D39-9C1B-019915AD0350}" name="Column10549"/>
    <tableColumn id="10559" xr3:uid="{8496B0F9-500C-471E-BD51-FEAC8E8DA511}" name="Column10550"/>
    <tableColumn id="10560" xr3:uid="{81A8D22A-9DE7-4776-99E8-70013598F323}" name="Column10551"/>
    <tableColumn id="10561" xr3:uid="{AC50439E-66E8-43B7-98E9-398A6AF6AE06}" name="Column10552"/>
    <tableColumn id="10562" xr3:uid="{DDCBEA38-466F-43AB-B9C0-BDF205CC500C}" name="Column10553"/>
    <tableColumn id="10563" xr3:uid="{64D4DC4D-7C21-4B00-9BF1-E61AC60D74E9}" name="Column10554"/>
    <tableColumn id="10564" xr3:uid="{B01FD59F-3862-4B64-A274-0BC739542AF7}" name="Column10555"/>
    <tableColumn id="10565" xr3:uid="{F8E2D50E-25FE-4F6F-8700-2AABAC4CED2D}" name="Column10556"/>
    <tableColumn id="10566" xr3:uid="{46841DA5-A89B-4A57-9E70-E82965344EE1}" name="Column10557"/>
    <tableColumn id="10567" xr3:uid="{7DB798D7-6306-4BF7-AECA-6EB7A42BBAA7}" name="Column10558"/>
    <tableColumn id="10568" xr3:uid="{EE42A512-4BA3-451C-89CC-BBF13D561A54}" name="Column10559"/>
    <tableColumn id="10569" xr3:uid="{2AE6C72E-1C2B-41F7-AFB8-F01B3C225F9E}" name="Column10560"/>
    <tableColumn id="10570" xr3:uid="{0592A669-D9A4-4B49-BBC6-5AAF1A271E18}" name="Column10561"/>
    <tableColumn id="10571" xr3:uid="{61FE3080-B9E5-4954-B863-0A96F2A5145A}" name="Column10562"/>
    <tableColumn id="10572" xr3:uid="{7E446F31-3C33-4003-824C-9191F23137E4}" name="Column10563"/>
    <tableColumn id="10573" xr3:uid="{7A164D38-81B8-499E-85C3-9547E8B1DC60}" name="Column10564"/>
    <tableColumn id="10574" xr3:uid="{44EF80EA-92B3-4D04-985A-730DDD3FD522}" name="Column10565"/>
    <tableColumn id="10575" xr3:uid="{709EFDB2-44C7-471C-80E9-9AD5B33D4051}" name="Column10566"/>
    <tableColumn id="10576" xr3:uid="{1DD5C435-1D54-40E2-86FC-D558C2D60BD3}" name="Column10567"/>
    <tableColumn id="10577" xr3:uid="{727269BE-EDD1-4DCA-B465-CFDD2D267BA5}" name="Column10568"/>
    <tableColumn id="10578" xr3:uid="{91D8F24D-D52D-46FC-A6DC-E744D944B694}" name="Column10569"/>
    <tableColumn id="10579" xr3:uid="{A2BCD356-91C1-498B-BAB5-9040EFCD8ED4}" name="Column10570"/>
    <tableColumn id="10580" xr3:uid="{A3586371-42F9-4EFF-8CB8-BD431E7A6701}" name="Column10571"/>
    <tableColumn id="10581" xr3:uid="{C50E10E9-F7AB-43B6-A47D-89A68250EAD8}" name="Column10572"/>
    <tableColumn id="10582" xr3:uid="{BDA2D80E-145B-44D8-B6FE-A2112E66F5E7}" name="Column10573"/>
    <tableColumn id="10583" xr3:uid="{1DBEB5B9-12EA-4456-BB8F-81AA808027A3}" name="Column10574"/>
    <tableColumn id="10584" xr3:uid="{52B6E9F0-DD81-434C-8F51-4028D1BC7465}" name="Column10575"/>
    <tableColumn id="10585" xr3:uid="{86468754-06BE-4E4E-BF66-7BF2544C16DA}" name="Column10576"/>
    <tableColumn id="10586" xr3:uid="{15D588D6-115F-4E64-A198-278DA3AE7050}" name="Column10577"/>
    <tableColumn id="10587" xr3:uid="{72E36952-DFA0-47EF-B7B1-EE20B60CCA24}" name="Column10578"/>
    <tableColumn id="10588" xr3:uid="{F2854D7E-7BA7-4781-B1E9-9BBC1A61F634}" name="Column10579"/>
    <tableColumn id="10589" xr3:uid="{9E1E1CCF-4B0E-400C-9686-E2EE5F0F1800}" name="Column10580"/>
    <tableColumn id="10590" xr3:uid="{54C33890-F460-443A-BB2D-64F598988618}" name="Column10581"/>
    <tableColumn id="10591" xr3:uid="{91E97EEB-0891-482B-B18B-DA8B89D6C217}" name="Column10582"/>
    <tableColumn id="10592" xr3:uid="{CF25AF6C-9397-40A3-8498-39FC3A773A5C}" name="Column10583"/>
    <tableColumn id="10593" xr3:uid="{D476BA60-3C4E-4B82-943E-20C84758C142}" name="Column10584"/>
    <tableColumn id="10594" xr3:uid="{E77FC9FE-B2AC-4058-A473-50D38387990E}" name="Column10585"/>
    <tableColumn id="10595" xr3:uid="{E1C1D80E-6F85-4407-978A-DE4EABFB63F7}" name="Column10586"/>
    <tableColumn id="10596" xr3:uid="{5C62CBB9-7013-4688-AA2B-390C6786E674}" name="Column10587"/>
    <tableColumn id="10597" xr3:uid="{4F851C1E-6C9C-491F-B2F4-3130E90AAF17}" name="Column10588"/>
    <tableColumn id="10598" xr3:uid="{259536C6-7CA9-4A4C-80C3-B50DB59EAE90}" name="Column10589"/>
    <tableColumn id="10599" xr3:uid="{C9BC22FA-F0F0-4E06-8F62-6CED1E1CF9B1}" name="Column10590"/>
    <tableColumn id="10600" xr3:uid="{4ACDE507-9CF5-4862-9EB7-6DDBC601B693}" name="Column10591"/>
    <tableColumn id="10601" xr3:uid="{5D49BB4C-92C5-40A8-8A33-02A1B48FAC03}" name="Column10592"/>
    <tableColumn id="10602" xr3:uid="{DE65E168-0006-4E70-BEF8-1909751B5B4B}" name="Column10593"/>
    <tableColumn id="10603" xr3:uid="{DC3B856D-A6F0-43F9-A961-3B99AA155080}" name="Column10594"/>
    <tableColumn id="10604" xr3:uid="{AAF748DE-0DA6-4CF4-90EC-8F2515454278}" name="Column10595"/>
    <tableColumn id="10605" xr3:uid="{A8788DE7-3AEC-47FA-BCFA-97628A8132C5}" name="Column10596"/>
    <tableColumn id="10606" xr3:uid="{D257E687-2CB7-4C89-B368-73398E9860C8}" name="Column10597"/>
    <tableColumn id="10607" xr3:uid="{F0758DBC-E0DF-42E0-B160-30EC01C26782}" name="Column10598"/>
    <tableColumn id="10608" xr3:uid="{4613252B-9EBE-44C8-A5CA-373E6F960BF9}" name="Column10599"/>
    <tableColumn id="10609" xr3:uid="{67BE014C-1766-4BCD-9929-EF1C213BAC34}" name="Column10600"/>
    <tableColumn id="10610" xr3:uid="{2A249964-991C-4DC6-A0D9-F9468D95B424}" name="Column10601"/>
    <tableColumn id="10611" xr3:uid="{018388E9-5082-40C7-A524-B59AF763229F}" name="Column10602"/>
    <tableColumn id="10612" xr3:uid="{335C09C3-7DEF-4212-A579-3C54795F5A24}" name="Column10603"/>
    <tableColumn id="10613" xr3:uid="{22B0A2DC-EF8B-42AB-A564-DE0CB89E0538}" name="Column10604"/>
    <tableColumn id="10614" xr3:uid="{8EC1AFE5-1079-4F48-9480-C38E5567C3E2}" name="Column10605"/>
    <tableColumn id="10615" xr3:uid="{2B00DD90-B716-41D1-9500-79B13F10BEB4}" name="Column10606"/>
    <tableColumn id="10616" xr3:uid="{47DBBA90-01F6-41BD-963B-893D43DC9B78}" name="Column10607"/>
    <tableColumn id="10617" xr3:uid="{0991CB71-8336-497F-AF48-BCA15F676380}" name="Column10608"/>
    <tableColumn id="10618" xr3:uid="{CF66ADE4-E48B-44BB-A721-7E7EEF527017}" name="Column10609"/>
    <tableColumn id="10619" xr3:uid="{1CD3E0EA-8CE0-4B8E-9FF7-976B8CE6EFC4}" name="Column10610"/>
    <tableColumn id="10620" xr3:uid="{66079B07-92C4-4934-A355-DC5BC157C240}" name="Column10611"/>
    <tableColumn id="10621" xr3:uid="{7B49B515-56DC-42EC-BE43-7D1491404EAB}" name="Column10612"/>
    <tableColumn id="10622" xr3:uid="{65CC8118-5BA2-43A1-A729-708F16FE3813}" name="Column10613"/>
    <tableColumn id="10623" xr3:uid="{268C1060-55D8-496F-917E-4B7DA43184B9}" name="Column10614"/>
    <tableColumn id="10624" xr3:uid="{66DC15B1-CF3C-472D-9B53-C5E5F9361B93}" name="Column10615"/>
    <tableColumn id="10625" xr3:uid="{F084C78F-005C-43A3-AEAC-DDA609E0B17E}" name="Column10616"/>
    <tableColumn id="10626" xr3:uid="{FAAF1AA4-E574-4E8F-B68E-30279A17721C}" name="Column10617"/>
    <tableColumn id="10627" xr3:uid="{A3430013-D9CD-4079-B55D-1FE5E612824A}" name="Column10618"/>
    <tableColumn id="10628" xr3:uid="{81942E72-6EBD-456C-A60C-870F789AE895}" name="Column10619"/>
    <tableColumn id="10629" xr3:uid="{A720B8E0-FC2A-46AB-BAC5-6DC29EF6004F}" name="Column10620"/>
    <tableColumn id="10630" xr3:uid="{67A76179-F02E-4894-A370-F3C869C29B3D}" name="Column10621"/>
    <tableColumn id="10631" xr3:uid="{09918247-773F-467A-9BBD-8208A1B357B1}" name="Column10622"/>
    <tableColumn id="10632" xr3:uid="{0554EC4A-2726-42CC-81DD-13B44B85D490}" name="Column10623"/>
    <tableColumn id="10633" xr3:uid="{5CA30EC8-FD0E-44F4-A2F1-FE8355D4B89A}" name="Column10624"/>
    <tableColumn id="10634" xr3:uid="{9A046279-5C5B-4F01-8CC3-70714CC62033}" name="Column10625"/>
    <tableColumn id="10635" xr3:uid="{52B9751B-E659-4A4E-A066-3FCC3B90A565}" name="Column10626"/>
    <tableColumn id="10636" xr3:uid="{ADF4689E-47C2-4FA1-A568-2411CC81B4FF}" name="Column10627"/>
    <tableColumn id="10637" xr3:uid="{F6E0D5F0-6E23-4529-9F1D-F5B0391AF34E}" name="Column10628"/>
    <tableColumn id="10638" xr3:uid="{3D9F8B16-6096-4464-A7FF-C3AD7B2BC6AD}" name="Column10629"/>
    <tableColumn id="10639" xr3:uid="{7A4E8865-277F-4E2F-B1F4-6EF1FC7DC568}" name="Column10630"/>
    <tableColumn id="10640" xr3:uid="{9CFA3C96-75C2-4BD4-A859-EB3DA7AA8580}" name="Column10631"/>
    <tableColumn id="10641" xr3:uid="{1FBDE608-5761-4148-9A9B-599DA07CF730}" name="Column10632"/>
    <tableColumn id="10642" xr3:uid="{7BFFA552-E113-44D6-95C3-3E06B686B8E6}" name="Column10633"/>
    <tableColumn id="10643" xr3:uid="{1591970E-B370-44D6-81F5-E453C6C416C6}" name="Column10634"/>
    <tableColumn id="10644" xr3:uid="{9380844B-E35A-4AA0-87AC-4F12263959E9}" name="Column10635"/>
    <tableColumn id="10645" xr3:uid="{1A9F9822-D98E-4FCD-9D36-74FC835EF615}" name="Column10636"/>
    <tableColumn id="10646" xr3:uid="{CADF2D07-2B37-4757-8989-FA0F06527C37}" name="Column10637"/>
    <tableColumn id="10647" xr3:uid="{80637BA5-DF54-492D-A21F-B0B810EA45E3}" name="Column10638"/>
    <tableColumn id="10648" xr3:uid="{F40A99A0-9A9E-4E61-991B-4D946885E588}" name="Column10639"/>
    <tableColumn id="10649" xr3:uid="{EE0EE3F6-BB73-40CB-9A9F-E3674CF6419A}" name="Column10640"/>
    <tableColumn id="10650" xr3:uid="{951185D2-EE1E-475F-A6AF-88034DF3A92D}" name="Column10641"/>
    <tableColumn id="10651" xr3:uid="{429C5E2C-A571-4337-A32C-174EDA598B4E}" name="Column10642"/>
    <tableColumn id="10652" xr3:uid="{5C185181-6B3F-4EDB-8162-0086AC42F8A8}" name="Column10643"/>
    <tableColumn id="10653" xr3:uid="{8F259083-891E-41AC-84D5-75509742BDB4}" name="Column10644"/>
    <tableColumn id="10654" xr3:uid="{CF6801E2-4039-4F69-8A96-EF2DE146F91E}" name="Column10645"/>
    <tableColumn id="10655" xr3:uid="{0C74DD35-A9E6-4E32-B32F-64026B462D16}" name="Column10646"/>
    <tableColumn id="10656" xr3:uid="{8DABA826-B5E2-4A6C-9B10-2B7F0BB437AE}" name="Column10647"/>
    <tableColumn id="10657" xr3:uid="{0B6E9B4B-4664-4F91-9583-D03844A40CC7}" name="Column10648"/>
    <tableColumn id="10658" xr3:uid="{68353136-F948-4DEB-9EF1-AD624EC215AB}" name="Column10649"/>
    <tableColumn id="10659" xr3:uid="{637747E0-8030-4EFA-9930-8FE63603877F}" name="Column10650"/>
    <tableColumn id="10660" xr3:uid="{ADEC3F4C-2FAA-40D6-861A-1A2DD0EA89AE}" name="Column10651"/>
    <tableColumn id="10661" xr3:uid="{92742318-2353-4931-ACC5-83C68E468A43}" name="Column10652"/>
    <tableColumn id="10662" xr3:uid="{DFF9207C-BA51-4B08-9AE1-268421A79996}" name="Column10653"/>
    <tableColumn id="10663" xr3:uid="{91E27AF4-FFB9-470E-82C1-8A0D39B56E74}" name="Column10654"/>
    <tableColumn id="10664" xr3:uid="{8340CCF5-D020-494C-872B-62E5D3C3D277}" name="Column10655"/>
    <tableColumn id="10665" xr3:uid="{7CED7CD6-F920-40F7-B60F-4FE28C028EBD}" name="Column10656"/>
    <tableColumn id="10666" xr3:uid="{6C422A4F-6917-44F5-9920-82184B74C0BC}" name="Column10657"/>
    <tableColumn id="10667" xr3:uid="{E8A299FA-D7D3-4D76-A9D4-3402D1DA1DDC}" name="Column10658"/>
    <tableColumn id="10668" xr3:uid="{412383B5-E94D-4B82-A584-095C690E8C0E}" name="Column10659"/>
    <tableColumn id="10669" xr3:uid="{05B3E262-F39C-4A5A-9369-BD1118E02FB2}" name="Column10660"/>
    <tableColumn id="10670" xr3:uid="{C0F3943C-D7F5-43C2-BDBA-81A8A15EC2F2}" name="Column10661"/>
    <tableColumn id="10671" xr3:uid="{B7D5D06C-5353-433F-9C53-A200A9BDB4FF}" name="Column10662"/>
    <tableColumn id="10672" xr3:uid="{CF1B2C29-F802-4437-8752-D8F6DF7C2D69}" name="Column10663"/>
    <tableColumn id="10673" xr3:uid="{D8461A4E-F9EE-4B32-BFA8-12357AA98883}" name="Column10664"/>
    <tableColumn id="10674" xr3:uid="{E547B57E-6D0E-40F0-9C09-4EA66A631972}" name="Column10665"/>
    <tableColumn id="10675" xr3:uid="{9C852BB2-E125-45E8-97B5-83C724ECA265}" name="Column10666"/>
    <tableColumn id="10676" xr3:uid="{C296C416-F967-45AF-8917-EE2472BE129D}" name="Column10667"/>
    <tableColumn id="10677" xr3:uid="{FBFCB4C6-B644-4DF2-B9A6-BB4594ACA939}" name="Column10668"/>
    <tableColumn id="10678" xr3:uid="{1013BECD-4B6B-4318-A26C-7682F0FEE2DB}" name="Column10669"/>
    <tableColumn id="10679" xr3:uid="{D859665A-83AE-491E-870A-022FA6CC16E7}" name="Column10670"/>
    <tableColumn id="10680" xr3:uid="{4E06ED07-DCD0-4754-A4BE-BA270480A0F0}" name="Column10671"/>
    <tableColumn id="10681" xr3:uid="{A38ED1DE-CF9D-4ADD-A246-CC79D1F2C4EB}" name="Column10672"/>
    <tableColumn id="10682" xr3:uid="{709AB800-F8EF-4040-B514-E275586CE670}" name="Column10673"/>
    <tableColumn id="10683" xr3:uid="{5932DBA6-54E6-428B-A948-150AAFD97AD6}" name="Column10674"/>
    <tableColumn id="10684" xr3:uid="{972DD279-2DF9-488C-9570-95666B158737}" name="Column10675"/>
    <tableColumn id="10685" xr3:uid="{DBB90E84-5960-43A0-8295-B75A3B3F5723}" name="Column10676"/>
    <tableColumn id="10686" xr3:uid="{2687C845-48D5-415D-B869-0D027C79ADBA}" name="Column10677"/>
    <tableColumn id="10687" xr3:uid="{16C2D331-5F39-4501-8355-A119FC69AD0C}" name="Column10678"/>
    <tableColumn id="10688" xr3:uid="{1C1DB126-B29C-4348-9380-8729DB4E0E5B}" name="Column10679"/>
    <tableColumn id="10689" xr3:uid="{77EE1CC0-4B9D-4888-A357-6EE277B6A5BA}" name="Column10680"/>
    <tableColumn id="10690" xr3:uid="{0A345CF2-5283-471E-B1AE-177F58458E28}" name="Column10681"/>
    <tableColumn id="10691" xr3:uid="{A814B053-2D12-4DF5-89C9-F900FC05794D}" name="Column10682"/>
    <tableColumn id="10692" xr3:uid="{CF01948B-22DE-449D-8AC3-EB6FEA972647}" name="Column10683"/>
    <tableColumn id="10693" xr3:uid="{6A2D367E-E6A4-4E07-A0EA-3DEB5308988C}" name="Column10684"/>
    <tableColumn id="10694" xr3:uid="{C6FEB112-2B1B-4B94-8508-3A5CCAF4D6C0}" name="Column10685"/>
    <tableColumn id="10695" xr3:uid="{643A57AB-F0E4-4F83-8A1B-FC00556B3555}" name="Column10686"/>
    <tableColumn id="10696" xr3:uid="{44A8EBDA-4759-4927-94FF-83BA35300617}" name="Column10687"/>
    <tableColumn id="10697" xr3:uid="{01A7FFBB-68C3-479E-A500-B9E6741FF045}" name="Column10688"/>
    <tableColumn id="10698" xr3:uid="{E3CF4821-6779-4D35-87E7-1D0B17496227}" name="Column10689"/>
    <tableColumn id="10699" xr3:uid="{FC12D4F0-8622-41B6-BAAD-2E172C36E4F0}" name="Column10690"/>
    <tableColumn id="10700" xr3:uid="{81B312F2-DF3F-491C-97C2-47DBA483F3DD}" name="Column10691"/>
    <tableColumn id="10701" xr3:uid="{44C98829-7F30-46C5-8980-055B9C66A7FF}" name="Column10692"/>
    <tableColumn id="10702" xr3:uid="{CD13F0C0-5253-40FF-8C0D-CF64AF47C589}" name="Column10693"/>
    <tableColumn id="10703" xr3:uid="{9EFEEBB5-AB97-46EA-AE7F-24625D180156}" name="Column10694"/>
    <tableColumn id="10704" xr3:uid="{12065CCE-520E-43BD-B0E4-51E76F0EE2D1}" name="Column10695"/>
    <tableColumn id="10705" xr3:uid="{A9CFF002-E11C-4F67-971A-5A0FE9CA92C4}" name="Column10696"/>
    <tableColumn id="10706" xr3:uid="{68392F0C-0DBF-4207-BD16-C1E4F8B0ED18}" name="Column10697"/>
    <tableColumn id="10707" xr3:uid="{B84925D6-B42E-48F4-AC62-C152CF980618}" name="Column10698"/>
    <tableColumn id="10708" xr3:uid="{2346DF51-BB12-4A0F-8DB0-76AEA2B9B3BB}" name="Column10699"/>
    <tableColumn id="10709" xr3:uid="{03057863-A217-47CA-A254-13905CFFD1FE}" name="Column10700"/>
    <tableColumn id="10710" xr3:uid="{CCF4D20C-29A9-4CF0-9FEF-2694999A80CE}" name="Column10701"/>
    <tableColumn id="10711" xr3:uid="{D7DA01E0-E22E-470D-95B9-4525156E4925}" name="Column10702"/>
    <tableColumn id="10712" xr3:uid="{38744FD2-B231-4780-85FC-6FC6883C2908}" name="Column10703"/>
    <tableColumn id="10713" xr3:uid="{14009420-1761-4A67-BFB8-286BDB1AA10A}" name="Column10704"/>
    <tableColumn id="10714" xr3:uid="{FD2A5D7E-5087-49E0-B734-B974CBA4C573}" name="Column10705"/>
    <tableColumn id="10715" xr3:uid="{71AAF02B-E960-4A35-899E-B1850B1487AE}" name="Column10706"/>
    <tableColumn id="10716" xr3:uid="{BEE52689-3259-44DE-A538-8E9240C4CE09}" name="Column10707"/>
    <tableColumn id="10717" xr3:uid="{88537B72-13D3-4AA4-9C23-83F36FA64F6F}" name="Column10708"/>
    <tableColumn id="10718" xr3:uid="{D03BB6AC-F5F0-47A4-8740-BE2A20B75775}" name="Column10709"/>
    <tableColumn id="10719" xr3:uid="{6544FD9D-AD46-4096-BE1B-CFF2EF60FFE6}" name="Column10710"/>
    <tableColumn id="10720" xr3:uid="{DB1DA8D0-5178-4764-A124-19B5C235851D}" name="Column10711"/>
    <tableColumn id="10721" xr3:uid="{CD60CA81-F3AD-4F9D-A2DC-D060E04BC964}" name="Column10712"/>
    <tableColumn id="10722" xr3:uid="{03F66CDD-38E8-4578-9B13-BB9D2AE394EC}" name="Column10713"/>
    <tableColumn id="10723" xr3:uid="{7A312FFF-EAB0-476F-882E-8E09570FCBBE}" name="Column10714"/>
    <tableColumn id="10724" xr3:uid="{CA1887FF-E4D7-4185-AC75-D3C9E20FA59C}" name="Column10715"/>
    <tableColumn id="10725" xr3:uid="{102CB3F1-DA2C-495D-AE91-8D287A1505C4}" name="Column10716"/>
    <tableColumn id="10726" xr3:uid="{FE446288-2618-470F-93F5-754F9882F853}" name="Column10717"/>
    <tableColumn id="10727" xr3:uid="{2E1894DD-89BB-4D24-A4D6-5A55F04DF783}" name="Column10718"/>
    <tableColumn id="10728" xr3:uid="{C1CFCF9E-FAE1-49D4-B430-4B5F48DB2967}" name="Column10719"/>
    <tableColumn id="10729" xr3:uid="{CC3204E4-511E-4EAD-80B4-43F8741609E1}" name="Column10720"/>
    <tableColumn id="10730" xr3:uid="{F8D32085-11D4-4AD8-A2F6-E4FF3449391A}" name="Column10721"/>
    <tableColumn id="10731" xr3:uid="{021D312D-499F-43C0-9475-14B0550B6258}" name="Column10722"/>
    <tableColumn id="10732" xr3:uid="{F7356899-1BD8-4DFB-8503-CE63BD39F0A6}" name="Column10723"/>
    <tableColumn id="10733" xr3:uid="{6280AED0-A61C-451B-B7A6-2FA4B1A88142}" name="Column10724"/>
    <tableColumn id="10734" xr3:uid="{2092B353-65CF-4968-BB95-A1604C986D50}" name="Column10725"/>
    <tableColumn id="10735" xr3:uid="{C367A60C-FA4B-416E-ADF4-DD5FB253A45F}" name="Column10726"/>
    <tableColumn id="10736" xr3:uid="{AF5CD93B-3587-4B72-8D58-8B8BF8290B0A}" name="Column10727"/>
    <tableColumn id="10737" xr3:uid="{52A8EE7D-570B-4C5D-8F42-0B034B40D6E4}" name="Column10728"/>
    <tableColumn id="10738" xr3:uid="{CC43E371-DE25-4E38-9A65-69B68C9ED739}" name="Column10729"/>
    <tableColumn id="10739" xr3:uid="{BC3950DC-45AB-4243-B781-6D0EB3741A89}" name="Column10730"/>
    <tableColumn id="10740" xr3:uid="{9B40E55F-70FD-4A1A-A8A4-26231FCD876E}" name="Column10731"/>
    <tableColumn id="10741" xr3:uid="{E9C8D57B-807F-4358-B78F-4D11EB0EFAFB}" name="Column10732"/>
    <tableColumn id="10742" xr3:uid="{587DE9E1-424E-4E66-9A8B-975F86904274}" name="Column10733"/>
    <tableColumn id="10743" xr3:uid="{AAAE6BAB-F247-4095-8A7C-00D4BBB63352}" name="Column10734"/>
    <tableColumn id="10744" xr3:uid="{3F3B7EE1-F0A8-4D99-A84A-9A86FDCC6AB6}" name="Column10735"/>
    <tableColumn id="10745" xr3:uid="{84D86BA2-F69A-4E9D-AE55-7EEE8D3FBA7F}" name="Column10736"/>
    <tableColumn id="10746" xr3:uid="{D25D24DA-AFFC-4CB5-9970-610EEA70E719}" name="Column10737"/>
    <tableColumn id="10747" xr3:uid="{5C92412D-EE63-44CE-BE74-2CC05AF68C00}" name="Column10738"/>
    <tableColumn id="10748" xr3:uid="{F7A08F53-5A20-4A81-9F1E-C89DF0606C1E}" name="Column10739"/>
    <tableColumn id="10749" xr3:uid="{CC4C9FB5-95E2-4D04-8941-E48FBF21D8C2}" name="Column10740"/>
    <tableColumn id="10750" xr3:uid="{CBC940E3-FE69-4D68-AFD0-639BC0D01F7B}" name="Column10741"/>
    <tableColumn id="10751" xr3:uid="{F828A244-11E7-4B2E-BA68-C0AEC6F61C9D}" name="Column10742"/>
    <tableColumn id="10752" xr3:uid="{FFE1078D-2FE2-405F-810F-AFEFEA868AE4}" name="Column10743"/>
    <tableColumn id="10753" xr3:uid="{794CD2D5-CE8B-497F-92D8-C9A498608765}" name="Column10744"/>
    <tableColumn id="10754" xr3:uid="{58716524-FB1E-4ABF-A3A1-CC523BBEB099}" name="Column10745"/>
    <tableColumn id="10755" xr3:uid="{BEA32A92-42DB-4683-8205-863385CDEB92}" name="Column10746"/>
    <tableColumn id="10756" xr3:uid="{F97C820C-1B4A-4249-A202-826E37CD92B5}" name="Column10747"/>
    <tableColumn id="10757" xr3:uid="{C329EE39-292A-4070-AB79-40D6BFC59E4E}" name="Column10748"/>
    <tableColumn id="10758" xr3:uid="{BC2B5751-6B0A-456B-A57F-0E79AFA6C353}" name="Column10749"/>
    <tableColumn id="10759" xr3:uid="{03A41F50-049A-4E3C-8A0F-6977589554AB}" name="Column10750"/>
    <tableColumn id="10760" xr3:uid="{571BD773-8DEE-40C2-AC7C-AE11E65427C5}" name="Column10751"/>
    <tableColumn id="10761" xr3:uid="{153785DA-EDCA-4AEE-8F51-A2CAFA33881F}" name="Column10752"/>
    <tableColumn id="10762" xr3:uid="{57521567-62EA-46D9-992E-E51DAA17D92B}" name="Column10753"/>
    <tableColumn id="10763" xr3:uid="{77D2C582-2B71-438B-AB51-C5FEF1558566}" name="Column10754"/>
    <tableColumn id="10764" xr3:uid="{9FB3B390-08B8-4169-A04D-F628EA5A8C4D}" name="Column10755"/>
    <tableColumn id="10765" xr3:uid="{16F4C926-6103-4F08-AF00-63E7396C3E93}" name="Column10756"/>
    <tableColumn id="10766" xr3:uid="{6BA5EA5D-1D59-4261-B9CA-D3659B8D1B4B}" name="Column10757"/>
    <tableColumn id="10767" xr3:uid="{6A654AD9-1AAC-469F-8D4F-4151DF932430}" name="Column10758"/>
    <tableColumn id="10768" xr3:uid="{7B199BE5-467B-4214-BFBB-6B061EB69640}" name="Column10759"/>
    <tableColumn id="10769" xr3:uid="{4D2FB23C-7C48-44A4-B9F4-806AC166163B}" name="Column10760"/>
    <tableColumn id="10770" xr3:uid="{8B3959D5-EE7D-4304-988F-730FF3991CBF}" name="Column10761"/>
    <tableColumn id="10771" xr3:uid="{7FEC6E09-3B3F-46CB-876A-254C542CADDE}" name="Column10762"/>
    <tableColumn id="10772" xr3:uid="{83674C8D-8A55-46FD-A718-83966B5E95B3}" name="Column10763"/>
    <tableColumn id="10773" xr3:uid="{1C121BE1-30D4-48D0-8C8F-8BAA3A252169}" name="Column10764"/>
    <tableColumn id="10774" xr3:uid="{1CC4D56E-E279-466B-9BF2-D0CB91E9AB90}" name="Column10765"/>
    <tableColumn id="10775" xr3:uid="{95F44E3D-33D3-47AC-B339-40F37FA24A4C}" name="Column10766"/>
    <tableColumn id="10776" xr3:uid="{14A91AC3-EFCA-4158-AADB-DB41AEE25953}" name="Column10767"/>
    <tableColumn id="10777" xr3:uid="{ECE673F1-0C12-4363-83D1-67092D3B4458}" name="Column10768"/>
    <tableColumn id="10778" xr3:uid="{103FB9D1-127F-4926-BDAB-DF9694F87626}" name="Column10769"/>
    <tableColumn id="10779" xr3:uid="{6EA3C996-6D7F-4E99-BBAC-6475C926F67D}" name="Column10770"/>
    <tableColumn id="10780" xr3:uid="{5B8BB0AF-2996-4F22-9312-D54924CCD7EE}" name="Column10771"/>
    <tableColumn id="10781" xr3:uid="{A8D91CD7-6993-4409-A5FD-5870BBDB0DF1}" name="Column10772"/>
    <tableColumn id="10782" xr3:uid="{E78EB683-418F-4498-B54B-67783F7CA8AE}" name="Column10773"/>
    <tableColumn id="10783" xr3:uid="{A0E2EB47-0D93-4625-AF0D-0C20541D6E25}" name="Column10774"/>
    <tableColumn id="10784" xr3:uid="{D7D9992F-65C1-4D64-B4C3-1CF1F172C02E}" name="Column10775"/>
    <tableColumn id="10785" xr3:uid="{BCF4D7CF-1024-430C-AC81-51268D13A476}" name="Column10776"/>
    <tableColumn id="10786" xr3:uid="{A6DB1B7B-2831-42E3-9D41-C4B34E0AA4AB}" name="Column10777"/>
    <tableColumn id="10787" xr3:uid="{E7F294F9-4A80-4653-A273-73E63FDF90B4}" name="Column10778"/>
    <tableColumn id="10788" xr3:uid="{2054972A-F841-4785-AD12-15079F0E5AD8}" name="Column10779"/>
    <tableColumn id="10789" xr3:uid="{2389FE73-0002-4CC2-9B23-880B4DD458AC}" name="Column10780"/>
    <tableColumn id="10790" xr3:uid="{DC430529-A7DA-42BC-9C61-D944EC9AA606}" name="Column10781"/>
    <tableColumn id="10791" xr3:uid="{09A6ED86-08A6-42DF-9399-E2C813A9AB17}" name="Column10782"/>
    <tableColumn id="10792" xr3:uid="{274B9CC3-797D-4D4F-A3F8-53B29D9985B1}" name="Column10783"/>
    <tableColumn id="10793" xr3:uid="{AD2AE4D1-D83C-4FB9-93D5-83B87F672BCE}" name="Column10784"/>
    <tableColumn id="10794" xr3:uid="{4C633B7A-E7D6-4086-8F56-1339122A2F48}" name="Column10785"/>
    <tableColumn id="10795" xr3:uid="{286CC6EB-47CD-4BFE-A01C-A05988F243E9}" name="Column10786"/>
    <tableColumn id="10796" xr3:uid="{3A797DCF-57A7-46CF-B211-CC33B07AA8CC}" name="Column10787"/>
    <tableColumn id="10797" xr3:uid="{7C8F8858-FD21-48AA-9E63-1CCAC685DB03}" name="Column10788"/>
    <tableColumn id="10798" xr3:uid="{E5AC12BB-243D-45F5-A85E-BF7EFC67BCC4}" name="Column10789"/>
    <tableColumn id="10799" xr3:uid="{CA8BB222-BB1A-4263-9141-BF3B60E46372}" name="Column10790"/>
    <tableColumn id="10800" xr3:uid="{147C51EA-C1E8-4A2B-A3D9-C18CE168573A}" name="Column10791"/>
    <tableColumn id="10801" xr3:uid="{F0C83D0B-8AF8-40E2-9133-68BCE8DB84CB}" name="Column10792"/>
    <tableColumn id="10802" xr3:uid="{018ECFAB-C302-4517-8B8F-028CE5C2CE26}" name="Column10793"/>
    <tableColumn id="10803" xr3:uid="{0432D5A6-4AF9-4C72-A403-11C0571F7E16}" name="Column10794"/>
    <tableColumn id="10804" xr3:uid="{CE1126B4-B8CE-43E1-ABAD-B21CADB77767}" name="Column10795"/>
    <tableColumn id="10805" xr3:uid="{C79A4BC2-A77E-4E83-84DA-DF80920D68EE}" name="Column10796"/>
    <tableColumn id="10806" xr3:uid="{1F408226-21F9-44FD-9DDA-9C026B0D4CF1}" name="Column10797"/>
    <tableColumn id="10807" xr3:uid="{64D80D69-416A-4FA3-81E3-D0A681D12702}" name="Column10798"/>
    <tableColumn id="10808" xr3:uid="{F40AF409-E97C-4711-BD5E-362E9D222E80}" name="Column10799"/>
    <tableColumn id="10809" xr3:uid="{198574C2-2908-4E82-BC85-4047013BE880}" name="Column10800"/>
    <tableColumn id="10810" xr3:uid="{4AF5256B-D45B-45BD-9510-B32709D8DC91}" name="Column10801"/>
    <tableColumn id="10811" xr3:uid="{3D517D4C-FC54-4F33-9511-7A56DCCF0852}" name="Column10802"/>
    <tableColumn id="10812" xr3:uid="{740260BC-E540-425E-9187-A000B9F90252}" name="Column10803"/>
    <tableColumn id="10813" xr3:uid="{C049E8FF-2207-4C96-A8F2-A0F04CA5CAA2}" name="Column10804"/>
    <tableColumn id="10814" xr3:uid="{DF3B5049-30B3-4642-9D2A-E71478821819}" name="Column10805"/>
    <tableColumn id="10815" xr3:uid="{EBB38B02-BD40-4BA9-BD08-24956AAC8445}" name="Column10806"/>
    <tableColumn id="10816" xr3:uid="{B192C5DE-0076-4B55-BC9E-F96BD4604521}" name="Column10807"/>
    <tableColumn id="10817" xr3:uid="{5E3F6403-6B8D-4FEA-827B-7E72552D8559}" name="Column10808"/>
    <tableColumn id="10818" xr3:uid="{1CDFAFFB-257C-452E-BB53-F27DF582E602}" name="Column10809"/>
    <tableColumn id="10819" xr3:uid="{8A08CDAD-7451-4248-B68C-504CF61F6096}" name="Column10810"/>
    <tableColumn id="10820" xr3:uid="{4B84FF6F-4199-44E2-A425-97728C7F7606}" name="Column10811"/>
    <tableColumn id="10821" xr3:uid="{E5A35A87-6BC9-460E-81F7-B30F830B8AC5}" name="Column10812"/>
    <tableColumn id="10822" xr3:uid="{98C27E4D-2C10-4B9C-8DAC-84B8C56347A2}" name="Column10813"/>
    <tableColumn id="10823" xr3:uid="{78527633-7B1C-438D-AB6A-56BA676CF8FC}" name="Column10814"/>
    <tableColumn id="10824" xr3:uid="{30C73D51-4F42-411B-98AD-CFAC2E262E76}" name="Column10815"/>
    <tableColumn id="10825" xr3:uid="{E6960E21-2C62-453E-B2DD-7C190FCF7427}" name="Column10816"/>
    <tableColumn id="10826" xr3:uid="{F9FB334A-DD60-48DB-97BC-042C9F5306BC}" name="Column10817"/>
    <tableColumn id="10827" xr3:uid="{2D93822B-6627-4A88-95BA-2A1379FDFA76}" name="Column10818"/>
    <tableColumn id="10828" xr3:uid="{BA1A77A1-E35C-457D-BFBD-F34EA30A58F1}" name="Column10819"/>
    <tableColumn id="10829" xr3:uid="{87A3F212-41D2-46F8-BA33-7442C105B6CA}" name="Column10820"/>
    <tableColumn id="10830" xr3:uid="{AA1EEBB8-D72C-49D3-8860-62CB2508DCBA}" name="Column10821"/>
    <tableColumn id="10831" xr3:uid="{CA1C6013-D02D-4586-B452-BA5B7261A9F6}" name="Column10822"/>
    <tableColumn id="10832" xr3:uid="{425CE947-A904-463C-BA2C-AB6167557181}" name="Column10823"/>
    <tableColumn id="10833" xr3:uid="{21364C3A-0B1F-4391-BE49-5A4EB4DA017A}" name="Column10824"/>
    <tableColumn id="10834" xr3:uid="{F8CEFD87-9A2D-4612-A155-F5B97A7E8FC4}" name="Column10825"/>
    <tableColumn id="10835" xr3:uid="{124B1A5D-46A9-4927-B7E3-DFA09C4BE61D}" name="Column10826"/>
    <tableColumn id="10836" xr3:uid="{BBA54C02-6086-4F3E-B5B3-F55EEB062BBC}" name="Column10827"/>
    <tableColumn id="10837" xr3:uid="{DB89C23D-FDC6-4AFD-A393-86D0B5FBA39C}" name="Column10828"/>
    <tableColumn id="10838" xr3:uid="{F3BF8572-51E4-47C4-BDC6-0064ECF3189A}" name="Column10829"/>
    <tableColumn id="10839" xr3:uid="{A61CAECE-262E-49E0-83AA-3A3311F768A0}" name="Column10830"/>
    <tableColumn id="10840" xr3:uid="{F56226B1-91BC-4953-8ED4-A06772E182D0}" name="Column10831"/>
    <tableColumn id="10841" xr3:uid="{28786FC6-3166-4AAA-AEDE-7D789F7B0F60}" name="Column10832"/>
    <tableColumn id="10842" xr3:uid="{0FEB13BD-D157-495A-A1C3-8AF655696AA5}" name="Column10833"/>
    <tableColumn id="10843" xr3:uid="{A7096276-24E6-4162-A153-F5055ECF7733}" name="Column10834"/>
    <tableColumn id="10844" xr3:uid="{705B8770-8999-4A10-ADF3-527371259DCA}" name="Column10835"/>
    <tableColumn id="10845" xr3:uid="{AD3048B0-FB56-4364-A97D-0E627C48D946}" name="Column10836"/>
    <tableColumn id="10846" xr3:uid="{9424FF90-2EBF-4645-B315-820F841DAA28}" name="Column10837"/>
    <tableColumn id="10847" xr3:uid="{AF6B95E7-E024-4309-819E-442A4392AA66}" name="Column10838"/>
    <tableColumn id="10848" xr3:uid="{D9C1539C-F8BA-487A-B02B-4B92C8943776}" name="Column10839"/>
    <tableColumn id="10849" xr3:uid="{8E8196D8-A195-44E6-9A79-A4126C576FA0}" name="Column10840"/>
    <tableColumn id="10850" xr3:uid="{F43DDD61-48EC-47A4-B62A-AD5ADD843CE5}" name="Column10841"/>
    <tableColumn id="10851" xr3:uid="{1B24FC14-AB15-4CF3-9A42-0FFC7BB97C6A}" name="Column10842"/>
    <tableColumn id="10852" xr3:uid="{542F10F6-1DF8-4B16-8305-CC47852A8395}" name="Column10843"/>
    <tableColumn id="10853" xr3:uid="{CA687B9B-DB5A-46DC-9FAC-8960FD8C8B9E}" name="Column10844"/>
    <tableColumn id="10854" xr3:uid="{C0311278-CE80-4BEB-938A-CAAC9E5577DA}" name="Column10845"/>
    <tableColumn id="10855" xr3:uid="{7B5D9EDA-C122-46D5-849E-6D6F03BC0CC5}" name="Column10846"/>
    <tableColumn id="10856" xr3:uid="{445E51EB-AF76-4C55-8152-35FEF59FF002}" name="Column10847"/>
    <tableColumn id="10857" xr3:uid="{BF7CE9C4-B3D7-4BC0-AE83-CCB851AD6A4C}" name="Column10848"/>
    <tableColumn id="10858" xr3:uid="{2A67A81D-29CD-43E8-A10C-FB2FAD35E3C9}" name="Column10849"/>
    <tableColumn id="10859" xr3:uid="{DDDF4AD9-7AFA-41D8-BE96-8D59653F01D1}" name="Column10850"/>
    <tableColumn id="10860" xr3:uid="{C043542B-275F-4347-AC7B-FE1B6BAC1C1E}" name="Column10851"/>
    <tableColumn id="10861" xr3:uid="{5FEB4B84-67C2-49EF-96D0-38EDE7C2ABFB}" name="Column10852"/>
    <tableColumn id="10862" xr3:uid="{2804B848-0EBC-4631-AA44-95D06C7367AA}" name="Column10853"/>
    <tableColumn id="10863" xr3:uid="{60D8A76D-3ED1-4E41-8F23-36530DE5C3D8}" name="Column10854"/>
    <tableColumn id="10864" xr3:uid="{D35DA689-7A66-4E18-9F0D-FE2CF83D9D86}" name="Column10855"/>
    <tableColumn id="10865" xr3:uid="{902A6273-6623-4DA0-9AD6-0E6F1CDFC1D6}" name="Column10856"/>
    <tableColumn id="10866" xr3:uid="{D8699663-67B8-4011-99E0-27A5D3D131D1}" name="Column10857"/>
    <tableColumn id="10867" xr3:uid="{921AA691-1E72-4B3D-A69A-769EF8740D53}" name="Column10858"/>
    <tableColumn id="10868" xr3:uid="{484A31E8-9804-4012-B4E8-99866CEB0E75}" name="Column10859"/>
    <tableColumn id="10869" xr3:uid="{D8995CD6-FCE7-4168-B595-6BEAC3CD6F8F}" name="Column10860"/>
    <tableColumn id="10870" xr3:uid="{EED455B0-CF01-4D1C-A54A-4D9142866A3E}" name="Column10861"/>
    <tableColumn id="10871" xr3:uid="{48748C62-8D74-4220-B8DE-9E99E1BD71BB}" name="Column10862"/>
    <tableColumn id="10872" xr3:uid="{4C83F90C-33AC-4406-9B2B-B7C425CBACF3}" name="Column10863"/>
    <tableColumn id="10873" xr3:uid="{DBD14A8C-5C4A-4909-A54D-02240C121C74}" name="Column10864"/>
    <tableColumn id="10874" xr3:uid="{79AC9913-C992-4506-AD4C-FF4FF947AC29}" name="Column10865"/>
    <tableColumn id="10875" xr3:uid="{834191F6-FD6A-4144-9CA4-FDB0669AD9F9}" name="Column10866"/>
    <tableColumn id="10876" xr3:uid="{D6A916B3-0B19-41C3-B16E-8778929E55B2}" name="Column10867"/>
    <tableColumn id="10877" xr3:uid="{37609E95-9F6B-4896-8E21-0A824F9610DB}" name="Column10868"/>
    <tableColumn id="10878" xr3:uid="{0527499D-DD64-43A5-9867-B7B685EE48A9}" name="Column10869"/>
    <tableColumn id="10879" xr3:uid="{0180C534-FDC1-481D-9012-25059D1068D3}" name="Column10870"/>
    <tableColumn id="10880" xr3:uid="{D7CE819D-5BB5-4455-98B6-0F025068D946}" name="Column10871"/>
    <tableColumn id="10881" xr3:uid="{3D6F100B-8739-4EE3-8A66-8945C354699F}" name="Column10872"/>
    <tableColumn id="10882" xr3:uid="{6113DE80-7460-4AF1-A4C3-E7A88C13F2C7}" name="Column10873"/>
    <tableColumn id="10883" xr3:uid="{80982ECF-C6AF-400A-A328-E1F25C179FD2}" name="Column10874"/>
    <tableColumn id="10884" xr3:uid="{4A212809-974B-4E41-985D-A1BBDBE22A98}" name="Column10875"/>
    <tableColumn id="10885" xr3:uid="{66AC9144-4652-415A-8350-ABEB0684DC36}" name="Column10876"/>
    <tableColumn id="10886" xr3:uid="{F5D91D94-7864-4F72-82C6-363E50E088A6}" name="Column10877"/>
    <tableColumn id="10887" xr3:uid="{657FECD7-860E-4A18-94AD-15AF9193CEB6}" name="Column10878"/>
    <tableColumn id="10888" xr3:uid="{4B311304-D69B-4892-9B73-701424BB2C91}" name="Column10879"/>
    <tableColumn id="10889" xr3:uid="{35FE7B31-CA70-4D56-AE35-8EFFC0655BF6}" name="Column10880"/>
    <tableColumn id="10890" xr3:uid="{B9C8A0F2-20E0-4B3D-BC0B-FCCE2EE81F59}" name="Column10881"/>
    <tableColumn id="10891" xr3:uid="{ACA81B55-F6E4-4B2E-8DCE-998D5D3CAD8D}" name="Column10882"/>
    <tableColumn id="10892" xr3:uid="{4BEC7B0E-B11D-4A3D-BA1D-4642F88FB71D}" name="Column10883"/>
    <tableColumn id="10893" xr3:uid="{36373C80-4EB7-4525-A876-1B7314DF703B}" name="Column10884"/>
    <tableColumn id="10894" xr3:uid="{5DFBFBE7-4984-46EC-B717-9C20B7C71D7B}" name="Column10885"/>
    <tableColumn id="10895" xr3:uid="{90A772B3-5DC7-4C36-AE85-3F49481C2BDF}" name="Column10886"/>
    <tableColumn id="10896" xr3:uid="{8D18F75C-84AB-4221-A4A5-DD50551C8492}" name="Column10887"/>
    <tableColumn id="10897" xr3:uid="{22214AC3-6263-4EC1-9EEE-56ADFBCD9076}" name="Column10888"/>
    <tableColumn id="10898" xr3:uid="{93C1216E-9647-4E23-8FA3-D4D8EB93CA25}" name="Column10889"/>
    <tableColumn id="10899" xr3:uid="{8E1482D8-56EE-40C1-917E-D6609FC8D202}" name="Column10890"/>
    <tableColumn id="10900" xr3:uid="{D5EBB104-45B0-49FC-9CE4-3A252DAD2151}" name="Column10891"/>
    <tableColumn id="10901" xr3:uid="{978091EA-44CC-4718-90BA-FBAF97B6584C}" name="Column10892"/>
    <tableColumn id="10902" xr3:uid="{849BE7BE-CD0D-4E7D-BE8E-DF1A78370EBB}" name="Column10893"/>
    <tableColumn id="10903" xr3:uid="{5957396A-F83E-4D12-AAA2-C7C0B13EAB1A}" name="Column10894"/>
    <tableColumn id="10904" xr3:uid="{FB25D5B8-4926-4C49-94E3-BC4A7E570777}" name="Column10895"/>
    <tableColumn id="10905" xr3:uid="{802698C9-38EE-46E4-AB45-784007B9F483}" name="Column10896"/>
    <tableColumn id="10906" xr3:uid="{15FBF712-A3B6-453F-95AA-CE1EE713C764}" name="Column10897"/>
    <tableColumn id="10907" xr3:uid="{429F870D-7411-4BC7-BE55-A16141D492E1}" name="Column10898"/>
    <tableColumn id="10908" xr3:uid="{82C9170E-C92F-4B01-B778-4E519919DDD7}" name="Column10899"/>
    <tableColumn id="10909" xr3:uid="{3553E36B-0B40-423A-AFD2-79E5AC49AB04}" name="Column10900"/>
    <tableColumn id="10910" xr3:uid="{5288916C-D20A-4AD7-A2E6-B0C4DC5A3A1C}" name="Column10901"/>
    <tableColumn id="10911" xr3:uid="{248F791C-8417-4978-A9EB-C56D40BF2E55}" name="Column10902"/>
    <tableColumn id="10912" xr3:uid="{5D86E5A7-6ADF-4F9D-B6B1-C659E6A54DF5}" name="Column10903"/>
    <tableColumn id="10913" xr3:uid="{EF4F0C56-B5D0-4436-8F17-A8755D20ABE7}" name="Column10904"/>
    <tableColumn id="10914" xr3:uid="{E4E18525-2C33-480F-88FB-1C53CC511373}" name="Column10905"/>
    <tableColumn id="10915" xr3:uid="{60AB00B6-432C-4A5B-A2B8-42CCA679F6D0}" name="Column10906"/>
    <tableColumn id="10916" xr3:uid="{2E1FB7BA-2A4D-4417-BCD6-89F9C1B4C4F4}" name="Column10907"/>
    <tableColumn id="10917" xr3:uid="{02722A0A-3A1B-4951-8553-9664AAB9981B}" name="Column10908"/>
    <tableColumn id="10918" xr3:uid="{9DB8540D-5241-44DB-8891-13FB03C1C404}" name="Column10909"/>
    <tableColumn id="10919" xr3:uid="{EDA0E0D0-5E73-44C1-82B5-D80E380A4149}" name="Column10910"/>
    <tableColumn id="10920" xr3:uid="{E80E509E-2775-4860-8C6E-314A9E40C268}" name="Column10911"/>
    <tableColumn id="10921" xr3:uid="{B3D3E75D-6D08-494B-A704-173C3860DB11}" name="Column10912"/>
    <tableColumn id="10922" xr3:uid="{E2D45A17-0B97-4809-B374-B15B304F4AEB}" name="Column10913"/>
    <tableColumn id="10923" xr3:uid="{48E98964-C032-49B9-A40D-17F29E761B8B}" name="Column10914"/>
    <tableColumn id="10924" xr3:uid="{D4B7D92D-2D64-4411-9214-3DF31480F578}" name="Column10915"/>
    <tableColumn id="10925" xr3:uid="{7A546D82-4C66-4BDA-A3AA-69CC418304A7}" name="Column10916"/>
    <tableColumn id="10926" xr3:uid="{D5349823-0B09-4AE2-9EF0-1A30C0A28B1C}" name="Column10917"/>
    <tableColumn id="10927" xr3:uid="{8952F9F0-C26E-4DE1-AEAD-31EAFCFD9218}" name="Column10918"/>
    <tableColumn id="10928" xr3:uid="{81B0F28F-7475-49AE-8DA5-FE7973D7699C}" name="Column10919"/>
    <tableColumn id="10929" xr3:uid="{FACBD2B9-55C5-4A0B-9E16-7001CB508612}" name="Column10920"/>
    <tableColumn id="10930" xr3:uid="{0460DA07-AC68-4063-933A-7F6E3C143881}" name="Column10921"/>
    <tableColumn id="10931" xr3:uid="{C5B04840-5E3C-4802-819B-1B9273E5286C}" name="Column10922"/>
    <tableColumn id="10932" xr3:uid="{F75F4D06-D710-47EC-A526-F897B9A22002}" name="Column10923"/>
    <tableColumn id="10933" xr3:uid="{F1169AFA-AF1C-45B4-8EDC-A2BEEDF396C0}" name="Column10924"/>
    <tableColumn id="10934" xr3:uid="{BC100DEE-70A5-4D47-840F-45AC8C00E8E6}" name="Column10925"/>
    <tableColumn id="10935" xr3:uid="{2DA681FC-B057-4EFD-8047-105DD901D33F}" name="Column10926"/>
    <tableColumn id="10936" xr3:uid="{AE7F98D4-3021-4613-82D9-36658E45BD31}" name="Column10927"/>
    <tableColumn id="10937" xr3:uid="{9DB01E06-F65E-4F87-A892-4BBB4F6168E1}" name="Column10928"/>
    <tableColumn id="10938" xr3:uid="{32D3D789-D219-43C3-BDF2-2E9CD24CC6D4}" name="Column10929"/>
    <tableColumn id="10939" xr3:uid="{D281825E-FC9E-4CAF-91FF-E34F23600EFB}" name="Column10930"/>
    <tableColumn id="10940" xr3:uid="{A21974F6-FD2C-4686-8DF9-A854821ADF3F}" name="Column10931"/>
    <tableColumn id="10941" xr3:uid="{9E9D89CB-7FBD-4875-AF84-459936F6AF47}" name="Column10932"/>
    <tableColumn id="10942" xr3:uid="{C38D8F9A-C071-40B1-878C-B197E91F8A84}" name="Column10933"/>
    <tableColumn id="10943" xr3:uid="{9EAF2017-77D6-474E-B191-EFDB1EE8F764}" name="Column10934"/>
    <tableColumn id="10944" xr3:uid="{0914712A-FBB4-48CC-9044-3967BF1006F9}" name="Column10935"/>
    <tableColumn id="10945" xr3:uid="{0CE3C4B6-AFFF-429A-8F5E-78A2E55DA434}" name="Column10936"/>
    <tableColumn id="10946" xr3:uid="{7982BF79-FABE-4941-B8F6-B48402FA3BCB}" name="Column10937"/>
    <tableColumn id="10947" xr3:uid="{BD4AA318-CE8B-43C3-A730-793437818C19}" name="Column10938"/>
    <tableColumn id="10948" xr3:uid="{57A136C7-840A-4D72-B7CF-0389577DBEE1}" name="Column10939"/>
    <tableColumn id="10949" xr3:uid="{344641D9-7680-4B22-A1B3-31DAF3534C2F}" name="Column10940"/>
    <tableColumn id="10950" xr3:uid="{5D249D38-E525-4023-938F-E359AFC1C0B6}" name="Column10941"/>
    <tableColumn id="10951" xr3:uid="{EFE01776-4396-4FD8-84BA-608D3E94D584}" name="Column10942"/>
    <tableColumn id="10952" xr3:uid="{CCBB1EB4-AE8A-4ABE-B6B0-FEE6E60C75C6}" name="Column10943"/>
    <tableColumn id="10953" xr3:uid="{1B4C0A2D-0DBA-449C-B218-7317A727EF9E}" name="Column10944"/>
    <tableColumn id="10954" xr3:uid="{DCC0266D-0B43-41E1-94E7-0093D9DCC038}" name="Column10945"/>
    <tableColumn id="10955" xr3:uid="{C5EF4DEA-9383-416E-8532-0BC0F6FABED9}" name="Column10946"/>
    <tableColumn id="10956" xr3:uid="{921821F8-EA1E-44C9-88BB-551F402F2FE1}" name="Column10947"/>
    <tableColumn id="10957" xr3:uid="{47E3FA67-15C7-4D11-A8A7-94E90EE29929}" name="Column10948"/>
    <tableColumn id="10958" xr3:uid="{45685CF4-7C87-40BD-9A19-AA63F8A11351}" name="Column10949"/>
    <tableColumn id="10959" xr3:uid="{85F6FF31-4E2A-4ECF-A4A5-CC8FCFFDD92C}" name="Column10950"/>
    <tableColumn id="10960" xr3:uid="{515164DB-DCD3-42FD-8D8C-6548516C529E}" name="Column10951"/>
    <tableColumn id="10961" xr3:uid="{DF9CCFDC-88A6-4A0D-B3AB-DF25AB93C2AF}" name="Column10952"/>
    <tableColumn id="10962" xr3:uid="{D1615EF6-F1FB-401A-9CB1-82D045EF8526}" name="Column10953"/>
    <tableColumn id="10963" xr3:uid="{C33B6308-02E6-45E3-A482-87E9CF0952C0}" name="Column10954"/>
    <tableColumn id="10964" xr3:uid="{F148FF7C-BCB5-4D3A-9AB4-4568DF7A78E7}" name="Column10955"/>
    <tableColumn id="10965" xr3:uid="{F0F6E888-A764-4B8E-9A46-1F170A0B33DF}" name="Column10956"/>
    <tableColumn id="10966" xr3:uid="{63BB69C2-0B42-4C84-A9D8-15715A002FFE}" name="Column10957"/>
    <tableColumn id="10967" xr3:uid="{9D0CA4B0-DF2C-4FAF-8DEB-04FC4E1F73C7}" name="Column10958"/>
    <tableColumn id="10968" xr3:uid="{2E5E48E8-CC37-4E6C-BAEF-BE23E6C06C16}" name="Column10959"/>
    <tableColumn id="10969" xr3:uid="{1B53CCAB-A6FC-4398-A426-9CFEE0644F9E}" name="Column10960"/>
    <tableColumn id="10970" xr3:uid="{9BACD875-F4E1-48A6-9273-C2CEB7395A90}" name="Column10961"/>
    <tableColumn id="10971" xr3:uid="{EBE066CE-8958-456F-B7D1-9EE588452E03}" name="Column10962"/>
    <tableColumn id="10972" xr3:uid="{78594223-DEEA-4C71-B39D-4AFDC22B51F2}" name="Column10963"/>
    <tableColumn id="10973" xr3:uid="{69235BBC-EEBD-4D44-B528-8497097924CF}" name="Column10964"/>
    <tableColumn id="10974" xr3:uid="{E0A1820E-D2A3-46BA-ACA5-90EF0CB28954}" name="Column10965"/>
    <tableColumn id="10975" xr3:uid="{6020EB80-42EB-41A1-970A-56BB72423AA9}" name="Column10966"/>
    <tableColumn id="10976" xr3:uid="{AF25FC50-32C9-4D1D-AC87-CC49C35C993F}" name="Column10967"/>
    <tableColumn id="10977" xr3:uid="{E01A07D1-FCE4-4176-9A2B-66C5CB9D8B54}" name="Column10968"/>
    <tableColumn id="10978" xr3:uid="{5A059E33-2713-4C64-851E-64017E4C6B80}" name="Column10969"/>
    <tableColumn id="10979" xr3:uid="{2F7E0B63-81B5-467B-881E-1B61BF790CB4}" name="Column10970"/>
    <tableColumn id="10980" xr3:uid="{583B2494-1571-4978-A060-846E95B28B9F}" name="Column10971"/>
    <tableColumn id="10981" xr3:uid="{94BB816C-022A-447E-A5FE-99229AB7E6CA}" name="Column10972"/>
    <tableColumn id="10982" xr3:uid="{23117ED7-B00D-47B2-9746-5450FBCCE4B7}" name="Column10973"/>
    <tableColumn id="10983" xr3:uid="{5492CF93-53D0-40AE-BC8F-94A1F88B3564}" name="Column10974"/>
    <tableColumn id="10984" xr3:uid="{E07BAD71-C836-4959-9BFA-4E330C50A00D}" name="Column10975"/>
    <tableColumn id="10985" xr3:uid="{A6177EE7-B896-44C4-9662-B8A118947856}" name="Column10976"/>
    <tableColumn id="10986" xr3:uid="{B71FD686-F742-40D6-A03A-7B93C7FC5C8A}" name="Column10977"/>
    <tableColumn id="10987" xr3:uid="{4BCB8DBF-704F-44A0-8C73-5593F657B1EF}" name="Column10978"/>
    <tableColumn id="10988" xr3:uid="{13DEABC3-8F64-4630-A90C-18378D0A4D22}" name="Column10979"/>
    <tableColumn id="10989" xr3:uid="{350D9E84-0385-4430-8F67-1C627931847D}" name="Column10980"/>
    <tableColumn id="10990" xr3:uid="{66988C9E-2786-44C5-96EE-A46973C4824C}" name="Column10981"/>
    <tableColumn id="10991" xr3:uid="{4C5A64E0-D55F-41D8-8ED5-466BB36A191F}" name="Column10982"/>
    <tableColumn id="10992" xr3:uid="{55D3924D-A134-40CF-8E67-D94D28F59EF3}" name="Column10983"/>
    <tableColumn id="10993" xr3:uid="{426C1215-2706-4771-A0E2-3F4A8973ACA9}" name="Column10984"/>
    <tableColumn id="10994" xr3:uid="{341ECB3A-1128-47B6-9056-63BDC057D952}" name="Column10985"/>
    <tableColumn id="10995" xr3:uid="{A447DD12-5C9E-4695-8B35-CA419F804C2E}" name="Column10986"/>
    <tableColumn id="10996" xr3:uid="{93F00EF2-9644-40F3-8C12-EBBE2E22B61C}" name="Column10987"/>
    <tableColumn id="10997" xr3:uid="{9C9D7FAF-3F41-4C58-BAF0-B02C317E4DC7}" name="Column10988"/>
    <tableColumn id="10998" xr3:uid="{4663DEF7-E65D-4053-AE99-73C7E9ED3ACA}" name="Column10989"/>
    <tableColumn id="10999" xr3:uid="{77E1906E-FF43-4C3D-A735-6A1B9007378B}" name="Column10990"/>
    <tableColumn id="11000" xr3:uid="{294C3ADB-48FA-48FE-B86B-A25FE63619E1}" name="Column10991"/>
    <tableColumn id="11001" xr3:uid="{40D6187E-6B89-42E2-83E5-62EC7CFC1F44}" name="Column10992"/>
    <tableColumn id="11002" xr3:uid="{5C289494-6012-46EF-922B-BB2ADF4F501E}" name="Column10993"/>
    <tableColumn id="11003" xr3:uid="{BC2F0D57-0299-40C6-B789-E5CF1C409C79}" name="Column10994"/>
    <tableColumn id="11004" xr3:uid="{5E9DF1D2-FD91-44DB-82E9-FBB2420468AD}" name="Column10995"/>
    <tableColumn id="11005" xr3:uid="{40B57010-62C0-4B29-8777-7F1A03E4243B}" name="Column10996"/>
    <tableColumn id="11006" xr3:uid="{DB8AB582-DA47-48A7-8DFD-D84DF22E6985}" name="Column10997"/>
    <tableColumn id="11007" xr3:uid="{B3659D37-D05E-4350-A915-B4E7C917FFD2}" name="Column10998"/>
    <tableColumn id="11008" xr3:uid="{176DAD51-F747-4E0C-8C51-5886CEE397E6}" name="Column10999"/>
    <tableColumn id="11009" xr3:uid="{3D5037F4-0A0D-4546-BD4A-48BADB9F76E5}" name="Column11000"/>
    <tableColumn id="11010" xr3:uid="{B64A3971-786D-443E-A497-6576948A40A9}" name="Column11001"/>
    <tableColumn id="11011" xr3:uid="{1D7C320B-99F0-484B-89DE-A8E3679BB930}" name="Column11002"/>
    <tableColumn id="11012" xr3:uid="{B780317A-86A6-439E-BD88-A02F677D2817}" name="Column11003"/>
    <tableColumn id="11013" xr3:uid="{C389A5FC-B6A3-4716-8B24-B4AA094BB560}" name="Column11004"/>
    <tableColumn id="11014" xr3:uid="{5EF98674-7509-4343-BC0C-6C4F9D008FC2}" name="Column11005"/>
    <tableColumn id="11015" xr3:uid="{BF169119-2AE2-4FBF-905D-320AD896A44B}" name="Column11006"/>
    <tableColumn id="11016" xr3:uid="{9BF52437-3FE9-4A41-B870-DDD01607A450}" name="Column11007"/>
    <tableColumn id="11017" xr3:uid="{7467C173-722C-471B-83DF-7772C2FD4F78}" name="Column11008"/>
    <tableColumn id="11018" xr3:uid="{BDC9408D-E502-4CA6-AA05-4C0D6F484A98}" name="Column11009"/>
    <tableColumn id="11019" xr3:uid="{82925791-D8BE-4D8E-AAEC-C602234AD0DA}" name="Column11010"/>
    <tableColumn id="11020" xr3:uid="{BD77459C-E92B-4C77-A552-29A164D13688}" name="Column11011"/>
    <tableColumn id="11021" xr3:uid="{5B406CC2-52A9-4754-93BB-C03944988359}" name="Column11012"/>
    <tableColumn id="11022" xr3:uid="{5CAA3A84-502C-4EAA-A9CF-8F132677497B}" name="Column11013"/>
    <tableColumn id="11023" xr3:uid="{8D86FD97-AA74-45C4-990B-2886AF46A90E}" name="Column11014"/>
    <tableColumn id="11024" xr3:uid="{59C0362C-B72D-4CC7-BD8B-6B1BAF1D324F}" name="Column11015"/>
    <tableColumn id="11025" xr3:uid="{5DBCE7A0-B1B8-49A1-800C-2AF21075E883}" name="Column11016"/>
    <tableColumn id="11026" xr3:uid="{B4AC23BF-6459-49EE-BE39-FF785FBB124D}" name="Column11017"/>
    <tableColumn id="11027" xr3:uid="{7865CEE8-4508-4B2A-9E71-6FE8D3382A64}" name="Column11018"/>
    <tableColumn id="11028" xr3:uid="{400A97BE-E490-46BD-923A-0083F30DDAE8}" name="Column11019"/>
    <tableColumn id="11029" xr3:uid="{05373B0D-8481-41AA-ABC0-0248F011E035}" name="Column11020"/>
    <tableColumn id="11030" xr3:uid="{AE1A62BA-27C9-4E3B-8222-8B9F2CE1E6FE}" name="Column11021"/>
    <tableColumn id="11031" xr3:uid="{7FF87AC9-51D7-4C66-AC67-E25E1BF43946}" name="Column11022"/>
    <tableColumn id="11032" xr3:uid="{35186AF8-28B0-4844-BA94-C056C0B73313}" name="Column11023"/>
    <tableColumn id="11033" xr3:uid="{5FC097F0-C315-45D5-A59B-0390BF896124}" name="Column11024"/>
    <tableColumn id="11034" xr3:uid="{1F0CE2A0-661D-4FBB-AE9A-463043F6619E}" name="Column11025"/>
    <tableColumn id="11035" xr3:uid="{CB97F6C4-A5A5-4B60-8707-15B45286CE6C}" name="Column11026"/>
    <tableColumn id="11036" xr3:uid="{4A9768D4-FE4C-448E-90A5-8CB18BBB95A1}" name="Column11027"/>
    <tableColumn id="11037" xr3:uid="{499509A4-CA56-49C0-A302-EBC1DD87B713}" name="Column11028"/>
    <tableColumn id="11038" xr3:uid="{BF495CE8-9DAD-411C-9600-B81CE35A8040}" name="Column11029"/>
    <tableColumn id="11039" xr3:uid="{15B779E4-8728-4C70-A30C-B2972A91D132}" name="Column11030"/>
    <tableColumn id="11040" xr3:uid="{98009D76-2B3E-464E-BB6E-03241FCC7CE7}" name="Column11031"/>
    <tableColumn id="11041" xr3:uid="{44FDFEF7-D84F-4D86-8C8B-A8FA62F0D7B1}" name="Column11032"/>
    <tableColumn id="11042" xr3:uid="{762AB435-1C4A-4FDE-A93C-434F921AFD5B}" name="Column11033"/>
    <tableColumn id="11043" xr3:uid="{FF0A3218-9AC6-40CF-8499-E0698B281DA2}" name="Column11034"/>
    <tableColumn id="11044" xr3:uid="{DF26E96A-C368-4F67-B5DF-A9D7D906681A}" name="Column11035"/>
    <tableColumn id="11045" xr3:uid="{BFEB8381-DA34-4EB4-A90B-A312683D5A1E}" name="Column11036"/>
    <tableColumn id="11046" xr3:uid="{366CFAA3-AF41-4DEC-8226-2BDEDA36FCE0}" name="Column11037"/>
    <tableColumn id="11047" xr3:uid="{8788E7D7-C400-4F84-96C2-A9984A670CEA}" name="Column11038"/>
    <tableColumn id="11048" xr3:uid="{A53DC349-A8A9-4FB0-86ED-DA67DD6C3BE4}" name="Column11039"/>
    <tableColumn id="11049" xr3:uid="{2DD77AC6-55C1-4165-9A2C-0AC9D66802C4}" name="Column11040"/>
    <tableColumn id="11050" xr3:uid="{E8ACF935-485D-42E1-8B78-668D7C7C2036}" name="Column11041"/>
    <tableColumn id="11051" xr3:uid="{882C6FAB-B9E6-4F20-A58B-FEF72943753B}" name="Column11042"/>
    <tableColumn id="11052" xr3:uid="{29F037E8-17A8-4450-B521-EAE247887F62}" name="Column11043"/>
    <tableColumn id="11053" xr3:uid="{2FE482D2-BBB3-4FDA-84D9-BF57492E2B36}" name="Column11044"/>
    <tableColumn id="11054" xr3:uid="{F1AD2E88-5241-4FEE-8AB5-B166EC7E0690}" name="Column11045"/>
    <tableColumn id="11055" xr3:uid="{087B89EC-9D88-4DC5-B067-E5DDB6FCF99E}" name="Column11046"/>
    <tableColumn id="11056" xr3:uid="{70B52146-A4B3-40FC-877B-3C48A715D6D1}" name="Column11047"/>
    <tableColumn id="11057" xr3:uid="{FCDBF404-3E18-4DE4-A5ED-7FB056B4831B}" name="Column11048"/>
    <tableColumn id="11058" xr3:uid="{C8CA9BFF-64FD-4679-9FEF-507F391C0C0D}" name="Column11049"/>
    <tableColumn id="11059" xr3:uid="{66F59063-53FB-4335-922B-3C99D5216908}" name="Column11050"/>
    <tableColumn id="11060" xr3:uid="{016A3783-0DCF-4336-BFA9-BAB6B1D9C8B6}" name="Column11051"/>
    <tableColumn id="11061" xr3:uid="{B4A4CC5B-C7FC-49C3-BD2A-43CCD25A6C0E}" name="Column11052"/>
    <tableColumn id="11062" xr3:uid="{2652D042-9646-4D78-9CE3-6AD36FCFCC46}" name="Column11053"/>
    <tableColumn id="11063" xr3:uid="{88B37C4D-1377-4E4C-8B71-2012C13BD090}" name="Column11054"/>
    <tableColumn id="11064" xr3:uid="{3447D565-F832-41CB-8FC3-111D149B23A7}" name="Column11055"/>
    <tableColumn id="11065" xr3:uid="{4EB9EDA2-38C3-4915-B726-495E85906614}" name="Column11056"/>
    <tableColumn id="11066" xr3:uid="{4A4CBA1E-34A2-4DE1-ADE0-1311B6D002EA}" name="Column11057"/>
    <tableColumn id="11067" xr3:uid="{04B16509-06F8-414C-AD3F-372871167165}" name="Column11058"/>
    <tableColumn id="11068" xr3:uid="{3B4D733C-5396-47C8-97D5-3E023D4A072C}" name="Column11059"/>
    <tableColumn id="11069" xr3:uid="{DFF0705E-35A7-4A0F-A7C5-67AC4B53DBC6}" name="Column11060"/>
    <tableColumn id="11070" xr3:uid="{13AA7482-7A17-42DD-8FB1-F3EA5215EEAC}" name="Column11061"/>
    <tableColumn id="11071" xr3:uid="{AB7BE83F-4631-4A74-8DCE-569DCE174FC3}" name="Column11062"/>
    <tableColumn id="11072" xr3:uid="{4BD48F87-F9F5-4EB1-8CD7-1853E20B99BD}" name="Column11063"/>
    <tableColumn id="11073" xr3:uid="{7A441F6E-F78B-4B00-8E6B-95C96985A442}" name="Column11064"/>
    <tableColumn id="11074" xr3:uid="{CD21D4FC-293A-47ED-BE8F-6C214C6138D5}" name="Column11065"/>
    <tableColumn id="11075" xr3:uid="{54FF69CB-BFD0-4E72-9A3B-BF70A036E9C2}" name="Column11066"/>
    <tableColumn id="11076" xr3:uid="{EDFBB2D3-2162-46A1-9380-744493D06084}" name="Column11067"/>
    <tableColumn id="11077" xr3:uid="{66EFD3AE-1EF6-4958-AA96-B3AEC70F3B00}" name="Column11068"/>
    <tableColumn id="11078" xr3:uid="{F87CA4CF-C6B8-4748-835C-7529A3E12B29}" name="Column11069"/>
    <tableColumn id="11079" xr3:uid="{0238492A-8FE2-40A0-9F94-AF11609EF2CE}" name="Column11070"/>
    <tableColumn id="11080" xr3:uid="{59841B23-7C4E-4B96-95D2-FE121DF39ADC}" name="Column11071"/>
    <tableColumn id="11081" xr3:uid="{B8053662-E95C-4ADE-B4BB-AC771910B87F}" name="Column11072"/>
    <tableColumn id="11082" xr3:uid="{021AD793-C2B5-44A1-9122-70069BB0CE19}" name="Column11073"/>
    <tableColumn id="11083" xr3:uid="{CD6157C0-11C5-4696-A469-20260E888DBA}" name="Column11074"/>
    <tableColumn id="11084" xr3:uid="{CA4778D0-542A-45AA-85D6-DA9F5B25F5CB}" name="Column11075"/>
    <tableColumn id="11085" xr3:uid="{AD002101-74AA-447E-99A4-67D29D9E76A8}" name="Column11076"/>
    <tableColumn id="11086" xr3:uid="{A58006B7-A19C-41CD-AC7E-50B245D2503F}" name="Column11077"/>
    <tableColumn id="11087" xr3:uid="{520B9CC0-524C-441C-AEC2-7486AB5BDD66}" name="Column11078"/>
    <tableColumn id="11088" xr3:uid="{D943AB37-B0BD-424E-A32E-0AF7CA9304F9}" name="Column11079"/>
    <tableColumn id="11089" xr3:uid="{72E70ED0-72FA-46F9-A6F4-176BFA27C056}" name="Column11080"/>
    <tableColumn id="11090" xr3:uid="{CF884FA3-8CAD-4BF7-8504-8D8AAA77B90D}" name="Column11081"/>
    <tableColumn id="11091" xr3:uid="{E92CA19F-F2E4-4BE8-ADB0-6B26F07B2451}" name="Column11082"/>
    <tableColumn id="11092" xr3:uid="{31B599FC-7A44-4CF5-85B5-C8F80911E56C}" name="Column11083"/>
    <tableColumn id="11093" xr3:uid="{1F233062-67EF-4A45-945D-E607483EEA90}" name="Column11084"/>
    <tableColumn id="11094" xr3:uid="{BC03AFB6-9C2E-4248-ABF4-F742383A0E19}" name="Column11085"/>
    <tableColumn id="11095" xr3:uid="{6BEBEEED-CBBF-483D-A4BB-3E89A0A57060}" name="Column11086"/>
    <tableColumn id="11096" xr3:uid="{E6053F8B-4624-4D23-A23B-FCA311180215}" name="Column11087"/>
    <tableColumn id="11097" xr3:uid="{51FE9496-EE8B-412C-A442-8D884673DD41}" name="Column11088"/>
    <tableColumn id="11098" xr3:uid="{7C6F6010-0F85-4237-A3E6-6AD74A2300B6}" name="Column11089"/>
    <tableColumn id="11099" xr3:uid="{D00AE232-9526-4EB8-91C3-3DE4AAE91AEC}" name="Column11090"/>
    <tableColumn id="11100" xr3:uid="{C4678739-ED1F-4EE2-B32C-82AACC258784}" name="Column11091"/>
    <tableColumn id="11101" xr3:uid="{B0B22265-25BA-4620-AAC0-8802F2C88240}" name="Column11092"/>
    <tableColumn id="11102" xr3:uid="{F7D7674B-1D74-458F-A5FA-BD038C0CBDC6}" name="Column11093"/>
    <tableColumn id="11103" xr3:uid="{07A65E44-D20A-48AD-99F3-DF48FAB7272B}" name="Column11094"/>
    <tableColumn id="11104" xr3:uid="{ED6CFF14-4636-46E4-A7B2-B85A17912C77}" name="Column11095"/>
    <tableColumn id="11105" xr3:uid="{1FF50555-C3A2-45E1-8A63-B3CC02A04E27}" name="Column11096"/>
    <tableColumn id="11106" xr3:uid="{92EEC039-3827-4053-A57E-D75BFCB4AC72}" name="Column11097"/>
    <tableColumn id="11107" xr3:uid="{A0595BB6-CC12-45EB-AE03-DFE3377013C3}" name="Column11098"/>
    <tableColumn id="11108" xr3:uid="{6E05A2AE-6886-481B-9D49-1EEC0A05BCBE}" name="Column11099"/>
    <tableColumn id="11109" xr3:uid="{2534545C-C167-4E3A-A4B7-E84BB5231EBC}" name="Column11100"/>
    <tableColumn id="11110" xr3:uid="{D863406A-293F-4A63-9672-6D5E7924FF8C}" name="Column11101"/>
    <tableColumn id="11111" xr3:uid="{0F1FB672-CB35-4CAC-B3C4-8DE7283D4544}" name="Column11102"/>
    <tableColumn id="11112" xr3:uid="{DD7F945D-072E-4E61-8E92-8BA960720512}" name="Column11103"/>
    <tableColumn id="11113" xr3:uid="{DA532054-7437-4D90-9279-51828BD0236C}" name="Column11104"/>
    <tableColumn id="11114" xr3:uid="{7057E01D-5173-47F8-856A-D70D4E02B0BC}" name="Column11105"/>
    <tableColumn id="11115" xr3:uid="{DAC64935-3864-4393-B84A-E2BA2BB470D9}" name="Column11106"/>
    <tableColumn id="11116" xr3:uid="{8A222226-68B7-48E9-BA27-665776DEEA1A}" name="Column11107"/>
    <tableColumn id="11117" xr3:uid="{8B2BCFCA-BAE2-4863-8F3E-8C66B64A3D42}" name="Column11108"/>
    <tableColumn id="11118" xr3:uid="{0CBB151B-F14D-474A-B111-20618A07428A}" name="Column11109"/>
    <tableColumn id="11119" xr3:uid="{2D3AD42F-C815-49C4-A4A0-7B88F13A71DB}" name="Column11110"/>
    <tableColumn id="11120" xr3:uid="{6AEA9958-A682-4FA2-9819-7B24B3E880DB}" name="Column11111"/>
    <tableColumn id="11121" xr3:uid="{65DBE9B7-4911-4886-9331-4F43236AF452}" name="Column11112"/>
    <tableColumn id="11122" xr3:uid="{B60B6235-88C5-4459-9C72-416D1109AEBB}" name="Column11113"/>
    <tableColumn id="11123" xr3:uid="{BA746635-C358-4A60-9626-765072213AD5}" name="Column11114"/>
    <tableColumn id="11124" xr3:uid="{DEB23610-917F-4337-AFC1-489A1585FD8A}" name="Column11115"/>
    <tableColumn id="11125" xr3:uid="{5FF43972-3960-4649-9BAF-CB469B7601CE}" name="Column11116"/>
    <tableColumn id="11126" xr3:uid="{BEC25649-57A8-4D4F-8172-49DB56E1ED09}" name="Column11117"/>
    <tableColumn id="11127" xr3:uid="{9AB8220B-EAB6-4BA8-9F8B-65F180AD890F}" name="Column11118"/>
    <tableColumn id="11128" xr3:uid="{C017CBD6-6D8B-461C-A87C-532D6F76382F}" name="Column11119"/>
    <tableColumn id="11129" xr3:uid="{13E3B9DD-9476-4F85-9816-640F585B7D84}" name="Column11120"/>
    <tableColumn id="11130" xr3:uid="{615AEA1F-9DAB-42D2-9F92-90DE7941F031}" name="Column11121"/>
    <tableColumn id="11131" xr3:uid="{43F30073-6D05-49F4-8BC4-AC4F12BB8D73}" name="Column11122"/>
    <tableColumn id="11132" xr3:uid="{4237B76C-DF96-4D09-8A04-E73306266543}" name="Column11123"/>
    <tableColumn id="11133" xr3:uid="{5723004A-80CE-4F1B-97F1-60F21CD17DEC}" name="Column11124"/>
    <tableColumn id="11134" xr3:uid="{BDA79197-2985-44D8-A1EF-CC5D10A979D8}" name="Column11125"/>
    <tableColumn id="11135" xr3:uid="{F7636A52-D019-43A7-82EB-F0544C1D1755}" name="Column11126"/>
    <tableColumn id="11136" xr3:uid="{1BAB508E-3A6B-4506-AA8D-EC9F2C0582A9}" name="Column11127"/>
    <tableColumn id="11137" xr3:uid="{DED3DF79-E0C3-4302-8C64-B7DBE2F6B761}" name="Column11128"/>
    <tableColumn id="11138" xr3:uid="{36574EBF-381D-4BF7-B062-975CD66BA505}" name="Column11129"/>
    <tableColumn id="11139" xr3:uid="{6B5E3C78-6FB5-4AA5-B42A-DCA3AF55AA78}" name="Column11130"/>
    <tableColumn id="11140" xr3:uid="{B04D5B7A-74A5-4BF1-B678-59ED8ADCD9C9}" name="Column11131"/>
    <tableColumn id="11141" xr3:uid="{A8218C85-22EE-4B9E-846A-2147158BD68F}" name="Column11132"/>
    <tableColumn id="11142" xr3:uid="{BE72CBC4-82A2-4771-A8D6-3990CB39905F}" name="Column11133"/>
    <tableColumn id="11143" xr3:uid="{558EA816-77CF-44BB-AB49-B2198DFAD46B}" name="Column11134"/>
    <tableColumn id="11144" xr3:uid="{02413021-889D-4BD5-8E36-51D28FC0427F}" name="Column11135"/>
    <tableColumn id="11145" xr3:uid="{43339E2B-1BF3-4948-8D96-CEA1029489A3}" name="Column11136"/>
    <tableColumn id="11146" xr3:uid="{68242998-BC19-4D3A-BD44-A356EE6ABD78}" name="Column11137"/>
    <tableColumn id="11147" xr3:uid="{13654022-6BBD-46F3-AE92-F9D9CFFE502F}" name="Column11138"/>
    <tableColumn id="11148" xr3:uid="{BBEF8253-9F2C-4445-98E7-AAC4281AA9CF}" name="Column11139"/>
    <tableColumn id="11149" xr3:uid="{7E8F87E6-DB61-49F9-8812-A2537EE21DE5}" name="Column11140"/>
    <tableColumn id="11150" xr3:uid="{11961ED0-45D5-47BF-AC3F-CBF8B39D666C}" name="Column11141"/>
    <tableColumn id="11151" xr3:uid="{D22A7FE2-E445-49F3-B3C1-116CD739884A}" name="Column11142"/>
    <tableColumn id="11152" xr3:uid="{280A2AAF-0569-409A-8896-6399C69CFB77}" name="Column11143"/>
    <tableColumn id="11153" xr3:uid="{0EC9AB2A-705E-40B6-A156-1D88DC2B55CC}" name="Column11144"/>
    <tableColumn id="11154" xr3:uid="{12E3DA85-0A72-4AAF-953E-E858FFCA3FDF}" name="Column11145"/>
    <tableColumn id="11155" xr3:uid="{59DE909A-E90E-47AB-B527-07780A5908D8}" name="Column11146"/>
    <tableColumn id="11156" xr3:uid="{21A1590E-55CF-4258-B1AD-E91F2BED3B86}" name="Column11147"/>
    <tableColumn id="11157" xr3:uid="{2C169254-C5A2-4752-B91E-FD5DB4B38AD0}" name="Column11148"/>
    <tableColumn id="11158" xr3:uid="{C4C91336-DF45-4E4E-9771-4633411F6992}" name="Column11149"/>
    <tableColumn id="11159" xr3:uid="{2BE183D5-ADDC-415E-AE56-5FE17B22E786}" name="Column11150"/>
    <tableColumn id="11160" xr3:uid="{D4E6D4C0-DA92-4D1D-BEBB-3DA90217D0E2}" name="Column11151"/>
    <tableColumn id="11161" xr3:uid="{A8294050-4D26-4295-AC34-E94A0A34F308}" name="Column11152"/>
    <tableColumn id="11162" xr3:uid="{83BC69F0-CB8D-4F78-87C2-00A817580F36}" name="Column11153"/>
    <tableColumn id="11163" xr3:uid="{D2B47D4B-91B6-4BEA-B0F1-6BDAE110A225}" name="Column11154"/>
    <tableColumn id="11164" xr3:uid="{A05199A3-F89C-4290-91BB-2592FA5E253C}" name="Column11155"/>
    <tableColumn id="11165" xr3:uid="{3A1F9939-3FCF-4DBF-A164-D2A427E03921}" name="Column11156"/>
    <tableColumn id="11166" xr3:uid="{DA4F9B9D-F826-4FDC-A81A-35FBF3B6BA23}" name="Column11157"/>
    <tableColumn id="11167" xr3:uid="{F6EFF06F-92D8-4C0C-9FDC-A5EB93BAF3B3}" name="Column11158"/>
    <tableColumn id="11168" xr3:uid="{F689AE98-ACAE-48BA-9E99-B14B9FBDCD02}" name="Column11159"/>
    <tableColumn id="11169" xr3:uid="{2BFCFBE5-62F4-4A35-8482-61BAD1902015}" name="Column11160"/>
    <tableColumn id="11170" xr3:uid="{FC70DC3D-57F7-4C56-8BBF-D6F591C745CF}" name="Column11161"/>
    <tableColumn id="11171" xr3:uid="{DB8DEA1C-AA64-4743-ACE0-6A61CD66EF71}" name="Column11162"/>
    <tableColumn id="11172" xr3:uid="{8DBA23C3-B5B2-4EE7-875E-003271EFCA11}" name="Column11163"/>
    <tableColumn id="11173" xr3:uid="{08C80BAB-30E5-4620-A619-05AA8C4D000C}" name="Column11164"/>
    <tableColumn id="11174" xr3:uid="{58541276-2793-4D4F-9C03-03F3CE0121DB}" name="Column11165"/>
    <tableColumn id="11175" xr3:uid="{B852F008-9117-496F-BCF4-FDAD050367D1}" name="Column11166"/>
    <tableColumn id="11176" xr3:uid="{336CF975-0397-4F7F-BF4E-6850FA5CB59F}" name="Column11167"/>
    <tableColumn id="11177" xr3:uid="{B2AAFD85-842D-4400-B982-4AE904617A0F}" name="Column11168"/>
    <tableColumn id="11178" xr3:uid="{4B522898-D030-4BA4-9F49-D00EF9D284FD}" name="Column11169"/>
    <tableColumn id="11179" xr3:uid="{B5F20705-6ABA-427B-AA90-54E07E6C8769}" name="Column11170"/>
    <tableColumn id="11180" xr3:uid="{93A42E9D-80A1-42F9-B839-D8942CF58974}" name="Column11171"/>
    <tableColumn id="11181" xr3:uid="{428DF6EB-C3D2-4C5D-BD0F-F4810FF02417}" name="Column11172"/>
    <tableColumn id="11182" xr3:uid="{2EE6B0B1-3F93-469B-8CF9-D829DF448D11}" name="Column11173"/>
    <tableColumn id="11183" xr3:uid="{DE7E08BF-2313-4B33-ABAB-6424556467BB}" name="Column11174"/>
    <tableColumn id="11184" xr3:uid="{27146E64-F769-4D32-9E0B-7B814AB867B0}" name="Column11175"/>
    <tableColumn id="11185" xr3:uid="{9C4875E3-9ECE-405E-839A-45F4E5EB82CC}" name="Column11176"/>
    <tableColumn id="11186" xr3:uid="{9AF03454-F778-49AA-93ED-B744E9F24946}" name="Column11177"/>
    <tableColumn id="11187" xr3:uid="{B4A40EDF-DAAC-4762-AB4B-4E13F0CC46E0}" name="Column11178"/>
    <tableColumn id="11188" xr3:uid="{2D1E2347-DEE8-4487-B0E4-CFED8D103CB4}" name="Column11179"/>
    <tableColumn id="11189" xr3:uid="{BDB8C980-1B84-4BE7-B82B-E6978C15F90B}" name="Column11180"/>
    <tableColumn id="11190" xr3:uid="{F7522A60-98C4-4F97-B10C-06E58E73CA4D}" name="Column11181"/>
    <tableColumn id="11191" xr3:uid="{F0C007EF-48BF-49EC-B7CC-05673E208FDB}" name="Column11182"/>
    <tableColumn id="11192" xr3:uid="{65987448-18E3-4FBF-A31E-F013F02CF51C}" name="Column11183"/>
    <tableColumn id="11193" xr3:uid="{62934698-651B-469C-9A7B-8A75D8D76620}" name="Column11184"/>
    <tableColumn id="11194" xr3:uid="{D68D1DE8-23D2-45D5-BF76-7F8F6E8AAF26}" name="Column11185"/>
    <tableColumn id="11195" xr3:uid="{C448F7C0-6010-40AF-A4C4-F6311A1A39BA}" name="Column11186"/>
    <tableColumn id="11196" xr3:uid="{D9119F01-4AB7-4A08-8223-4DF51AD9290B}" name="Column11187"/>
    <tableColumn id="11197" xr3:uid="{23C56BEE-5C85-42FE-BFD3-641133017AF7}" name="Column11188"/>
    <tableColumn id="11198" xr3:uid="{7A3577EF-384A-4913-A3B1-686314B6FFC3}" name="Column11189"/>
    <tableColumn id="11199" xr3:uid="{45E9CD48-A2B9-443D-A83A-8A53D9CFAD92}" name="Column11190"/>
    <tableColumn id="11200" xr3:uid="{7056C028-7C63-4AC3-ADB2-F23C9D21C91B}" name="Column11191"/>
    <tableColumn id="11201" xr3:uid="{212AD604-F703-448D-BA06-17112D68F80A}" name="Column11192"/>
    <tableColumn id="11202" xr3:uid="{4539E257-7FA4-4CF9-9E8D-64B627E015C1}" name="Column11193"/>
    <tableColumn id="11203" xr3:uid="{99581DFF-0E05-4A56-A6C7-A4E920A9DD23}" name="Column11194"/>
    <tableColumn id="11204" xr3:uid="{823D715B-1B39-4905-BDB9-999CC483C476}" name="Column11195"/>
    <tableColumn id="11205" xr3:uid="{3D402DFD-CD1B-479A-A919-1C99CB69CDB0}" name="Column11196"/>
    <tableColumn id="11206" xr3:uid="{577CB848-57CF-4014-90AB-6F9449603188}" name="Column11197"/>
    <tableColumn id="11207" xr3:uid="{2FB72877-A9B1-46C0-AC4F-029E02158B49}" name="Column11198"/>
    <tableColumn id="11208" xr3:uid="{5D9C145C-58BC-416F-8F21-578259D2A3F3}" name="Column11199"/>
    <tableColumn id="11209" xr3:uid="{32FB7F30-8CD1-4FE7-A724-4A3D3977B049}" name="Column11200"/>
    <tableColumn id="11210" xr3:uid="{D8BDDB1C-9D3E-4469-A090-B2E6079518CA}" name="Column11201"/>
    <tableColumn id="11211" xr3:uid="{4F588030-22EE-4F8F-A8CF-68DA633A9040}" name="Column11202"/>
    <tableColumn id="11212" xr3:uid="{866EEFD3-0F0D-43EC-99BC-5718741B35A5}" name="Column11203"/>
    <tableColumn id="11213" xr3:uid="{AC6B3DAF-A96A-4003-A960-EDE8CB6C8694}" name="Column11204"/>
    <tableColumn id="11214" xr3:uid="{BE44E7F7-8EB2-42A9-BFEB-AFDF010EE52A}" name="Column11205"/>
    <tableColumn id="11215" xr3:uid="{91D9F071-1C0B-4141-A545-454773EDC1A1}" name="Column11206"/>
    <tableColumn id="11216" xr3:uid="{AF212590-AE8F-4D44-87B9-88A152644B77}" name="Column11207"/>
    <tableColumn id="11217" xr3:uid="{4B1AEC82-7145-40F4-B37B-3FFE18065E06}" name="Column11208"/>
    <tableColumn id="11218" xr3:uid="{D816E082-3C25-4DD9-87FB-C162009CCFAB}" name="Column11209"/>
    <tableColumn id="11219" xr3:uid="{34D6D26B-1AEE-41C0-A54C-D8B4092ADC69}" name="Column11210"/>
    <tableColumn id="11220" xr3:uid="{6BD685EB-B6ED-466A-9E17-94216513BFA8}" name="Column11211"/>
    <tableColumn id="11221" xr3:uid="{F437D60B-663C-4D88-B32B-9E69AADBDE72}" name="Column11212"/>
    <tableColumn id="11222" xr3:uid="{29EC6799-FFF2-492D-B40F-D4264CAA5811}" name="Column11213"/>
    <tableColumn id="11223" xr3:uid="{E0ED8AB1-F747-4224-B689-80045E65BD6D}" name="Column11214"/>
    <tableColumn id="11224" xr3:uid="{0A1343E0-AD27-48FD-ADFD-2FBD714A55A5}" name="Column11215"/>
    <tableColumn id="11225" xr3:uid="{58DE72B3-2020-4762-A8C0-4B3CDC48318B}" name="Column11216"/>
    <tableColumn id="11226" xr3:uid="{6C46E4CF-B0A9-4D4B-8647-D74F284FDA08}" name="Column11217"/>
    <tableColumn id="11227" xr3:uid="{EFFB9D1C-57C0-4F7A-A327-09466800A705}" name="Column11218"/>
    <tableColumn id="11228" xr3:uid="{F065C56C-EFE7-4A4F-A957-F51CBB365C86}" name="Column11219"/>
    <tableColumn id="11229" xr3:uid="{C8C83339-533A-4009-BA3D-3D4008C3DA3D}" name="Column11220"/>
    <tableColumn id="11230" xr3:uid="{C314E688-55E4-4289-8195-A83E1618D04C}" name="Column11221"/>
    <tableColumn id="11231" xr3:uid="{1C2E8BFC-DB66-49A7-9D85-D6655272FC87}" name="Column11222"/>
    <tableColumn id="11232" xr3:uid="{BCE66AF6-2730-4791-9B8F-388A2103361C}" name="Column11223"/>
    <tableColumn id="11233" xr3:uid="{1E3F3435-D896-45C1-A85B-2A7CDF56BF9D}" name="Column11224"/>
    <tableColumn id="11234" xr3:uid="{0A5BC645-0891-475A-B2AD-85C01DE822F6}" name="Column11225"/>
    <tableColumn id="11235" xr3:uid="{9CD26D42-B054-48FC-8ADE-78F2C63D441E}" name="Column11226"/>
    <tableColumn id="11236" xr3:uid="{47AC958A-E134-4D84-A889-EC7CC28C4947}" name="Column11227"/>
    <tableColumn id="11237" xr3:uid="{C83517DD-53B7-4DDB-83C6-3270085CB469}" name="Column11228"/>
    <tableColumn id="11238" xr3:uid="{4258106D-9CB1-47F1-9689-8A558193119C}" name="Column11229"/>
    <tableColumn id="11239" xr3:uid="{CDE20A3D-50A1-42F2-A27F-375BE28E237F}" name="Column11230"/>
    <tableColumn id="11240" xr3:uid="{EE2DB434-4BE8-4F9F-8A49-02A719B15F68}" name="Column11231"/>
    <tableColumn id="11241" xr3:uid="{44D3D793-1B06-467E-8A77-3D6A180640C8}" name="Column11232"/>
    <tableColumn id="11242" xr3:uid="{06178C9D-82D4-4456-894E-34DB8FF7C830}" name="Column11233"/>
    <tableColumn id="11243" xr3:uid="{C16B86F0-9DE4-460E-8D31-6C10487AA655}" name="Column11234"/>
    <tableColumn id="11244" xr3:uid="{3F4D1F7F-E33C-459F-8D55-748CA244EBC2}" name="Column11235"/>
    <tableColumn id="11245" xr3:uid="{296ACAB8-B11F-4D59-BB16-F648A10074F4}" name="Column11236"/>
    <tableColumn id="11246" xr3:uid="{F75B397C-9584-4AE8-A1AE-B8236A125CBC}" name="Column11237"/>
    <tableColumn id="11247" xr3:uid="{C3BC7CA1-CB65-4293-8BAA-A6E91A5AB08F}" name="Column11238"/>
    <tableColumn id="11248" xr3:uid="{D9D93FE4-0D2E-4D3C-808C-A6C606DC7599}" name="Column11239"/>
    <tableColumn id="11249" xr3:uid="{C3526667-F8BD-4DA1-921C-00771FD1D736}" name="Column11240"/>
    <tableColumn id="11250" xr3:uid="{ABFC88C6-25DD-4AED-966B-69EB62A59F4E}" name="Column11241"/>
    <tableColumn id="11251" xr3:uid="{4E91E344-6321-4ECD-BAA7-720B92D434EE}" name="Column11242"/>
    <tableColumn id="11252" xr3:uid="{7C154A5A-8807-4393-B4B5-920584883240}" name="Column11243"/>
    <tableColumn id="11253" xr3:uid="{DCFEB510-FA16-43A3-A7AF-A236954E7809}" name="Column11244"/>
    <tableColumn id="11254" xr3:uid="{2AA6222C-563F-44CB-A390-F0D4C3453538}" name="Column11245"/>
    <tableColumn id="11255" xr3:uid="{8AE22C01-56ED-47F5-AA3E-759DDC5AA074}" name="Column11246"/>
    <tableColumn id="11256" xr3:uid="{25ECEB0B-3C75-4ED5-88AD-DB25248499F4}" name="Column11247"/>
    <tableColumn id="11257" xr3:uid="{AF468B4F-C444-41CD-8C31-D0624C6C0205}" name="Column11248"/>
    <tableColumn id="11258" xr3:uid="{22333453-0FC9-4944-9988-F374C31FBD41}" name="Column11249"/>
    <tableColumn id="11259" xr3:uid="{C5CE6CA4-D037-4CBF-85BF-743B42472E72}" name="Column11250"/>
    <tableColumn id="11260" xr3:uid="{B573E7F3-5427-4E7B-A70E-6F744D6BBF35}" name="Column11251"/>
    <tableColumn id="11261" xr3:uid="{519ABE9B-F212-4134-8743-CAC764181B7D}" name="Column11252"/>
    <tableColumn id="11262" xr3:uid="{DFD471A4-A5B1-4D97-86D6-196C8771B4EE}" name="Column11253"/>
    <tableColumn id="11263" xr3:uid="{70631A55-5DBC-45BF-AC63-77DA1EB05F04}" name="Column11254"/>
    <tableColumn id="11264" xr3:uid="{E4B9B2EC-E667-4B5E-B908-A197612988A9}" name="Column11255"/>
    <tableColumn id="11265" xr3:uid="{5EB3F6DC-85CA-44EA-B296-1EEB1266797B}" name="Column11256"/>
    <tableColumn id="11266" xr3:uid="{8715BC22-7A52-4B5C-932F-FD3E3978AD11}" name="Column11257"/>
    <tableColumn id="11267" xr3:uid="{E44A1A66-0D54-4085-9C86-D307A507D061}" name="Column11258"/>
    <tableColumn id="11268" xr3:uid="{8677599E-06F5-45E4-A09F-3FB35911ECE5}" name="Column11259"/>
    <tableColumn id="11269" xr3:uid="{D41C73F4-73B2-4A0D-8D0C-00D018797F44}" name="Column11260"/>
    <tableColumn id="11270" xr3:uid="{F13C0DB8-0839-46B8-9FD0-80A1C8ED3AB4}" name="Column11261"/>
    <tableColumn id="11271" xr3:uid="{188EEBF7-C715-430B-93EE-19AD7067BAC8}" name="Column11262"/>
    <tableColumn id="11272" xr3:uid="{1D9C98AD-A6D4-4582-ADA5-6A84A9BE8668}" name="Column11263"/>
    <tableColumn id="11273" xr3:uid="{32E68B53-89E6-48A4-85F4-6A016418CA03}" name="Column11264"/>
    <tableColumn id="11274" xr3:uid="{F38F884E-6E60-4970-911D-F8CE345E1905}" name="Column11265"/>
    <tableColumn id="11275" xr3:uid="{B96982D7-C837-4672-BC6A-1E138F5016E8}" name="Column11266"/>
    <tableColumn id="11276" xr3:uid="{3895EA2D-A1E4-46B4-97DC-1366E5A9C2B9}" name="Column11267"/>
    <tableColumn id="11277" xr3:uid="{66458D86-5E6C-40C9-91C5-4D00227B1EA2}" name="Column11268"/>
    <tableColumn id="11278" xr3:uid="{C4E78C70-B0DD-45D7-97C4-731716C4653B}" name="Column11269"/>
    <tableColumn id="11279" xr3:uid="{5AE2F958-8D89-4E08-BD3D-6DF18E2372F4}" name="Column11270"/>
    <tableColumn id="11280" xr3:uid="{5584F683-B029-45ED-B9B3-268811E4E823}" name="Column11271"/>
    <tableColumn id="11281" xr3:uid="{F66D399D-B7DB-4D17-AC78-95703E325D09}" name="Column11272"/>
    <tableColumn id="11282" xr3:uid="{A8272F94-495D-4042-A9EF-B3EFD61BCE8B}" name="Column11273"/>
    <tableColumn id="11283" xr3:uid="{919CEC19-3834-47DC-A266-DB03910D2FE8}" name="Column11274"/>
    <tableColumn id="11284" xr3:uid="{D3C22F1F-4B17-4D0B-89F2-9EC5C7ED9CCD}" name="Column11275"/>
    <tableColumn id="11285" xr3:uid="{524B0C9E-869C-4DC2-A289-9B08FE850286}" name="Column11276"/>
    <tableColumn id="11286" xr3:uid="{90AF43DC-4DD5-4CAB-A990-E982889A0053}" name="Column11277"/>
    <tableColumn id="11287" xr3:uid="{E535CA62-E1A4-4632-9AB3-C86F7D0695AD}" name="Column11278"/>
    <tableColumn id="11288" xr3:uid="{2927B44F-6CF9-4320-85C9-24CA1209536F}" name="Column11279"/>
    <tableColumn id="11289" xr3:uid="{BE04B721-104D-48D9-97E7-5AB00745049E}" name="Column11280"/>
    <tableColumn id="11290" xr3:uid="{8C797BED-559B-42D1-B6FE-6A01CAF01545}" name="Column11281"/>
    <tableColumn id="11291" xr3:uid="{A179D425-ADD0-4DCC-9D6B-B4C944DF3D47}" name="Column11282"/>
    <tableColumn id="11292" xr3:uid="{EA32BA44-F3FE-4B7C-A718-19A00AE59CD5}" name="Column11283"/>
    <tableColumn id="11293" xr3:uid="{3C386B00-CE0E-41B2-A084-BCD3FCD1B29E}" name="Column11284"/>
    <tableColumn id="11294" xr3:uid="{7C62BFDD-C73C-47E2-BE2F-6F53050E64C1}" name="Column11285"/>
    <tableColumn id="11295" xr3:uid="{3FD28DF8-A917-4E63-A997-8E4963ECF5BA}" name="Column11286"/>
    <tableColumn id="11296" xr3:uid="{7F168E66-A399-45A7-815F-0687CEF5E12E}" name="Column11287"/>
    <tableColumn id="11297" xr3:uid="{538D161F-9E9A-4B71-93A8-1F17AE21AA1F}" name="Column11288"/>
    <tableColumn id="11298" xr3:uid="{86B36316-EEBF-4122-845D-4BC553BE538D}" name="Column11289"/>
    <tableColumn id="11299" xr3:uid="{0D7CB5FA-BAAD-46C5-90DA-4A7BD3F7E77E}" name="Column11290"/>
    <tableColumn id="11300" xr3:uid="{73FA1724-1643-4F3C-9F55-9CBE85604742}" name="Column11291"/>
    <tableColumn id="11301" xr3:uid="{2AB0A8A6-E1D0-439C-9D6B-1292C5152E73}" name="Column11292"/>
    <tableColumn id="11302" xr3:uid="{49552B27-DC10-489C-864E-7AA0433EBE7C}" name="Column11293"/>
    <tableColumn id="11303" xr3:uid="{33011C85-CDA7-4418-835F-6A480B3DFD35}" name="Column11294"/>
    <tableColumn id="11304" xr3:uid="{47F07C20-4D86-4740-8726-C5A3A33D74D1}" name="Column11295"/>
    <tableColumn id="11305" xr3:uid="{874FBEB1-8DB1-4E15-9DC8-C9C0879B50ED}" name="Column11296"/>
    <tableColumn id="11306" xr3:uid="{1484386A-817C-4B6E-BC11-93E0353295C6}" name="Column11297"/>
    <tableColumn id="11307" xr3:uid="{64A766A5-AE64-4F14-9AEE-93A313F26C60}" name="Column11298"/>
    <tableColumn id="11308" xr3:uid="{3EE6C0AF-C099-4DC6-B618-6350799A05B8}" name="Column11299"/>
    <tableColumn id="11309" xr3:uid="{66F8CC69-11CC-4114-AE17-8CDC7DF41672}" name="Column11300"/>
    <tableColumn id="11310" xr3:uid="{713CB8C7-2F8F-41C8-9B3F-627EC081FAC5}" name="Column11301"/>
    <tableColumn id="11311" xr3:uid="{71FE04A0-9523-44ED-8EBD-BA12B96E89FD}" name="Column11302"/>
    <tableColumn id="11312" xr3:uid="{C25FFEAA-05B5-48C6-9A1E-9DD97EDFA576}" name="Column11303"/>
    <tableColumn id="11313" xr3:uid="{FBDE41F4-4D59-4E5C-B24F-C9F262292F70}" name="Column11304"/>
    <tableColumn id="11314" xr3:uid="{D4F2928D-57B9-4882-BCE5-32770F8DDABE}" name="Column11305"/>
    <tableColumn id="11315" xr3:uid="{F9945B52-D811-4F7C-9A80-C419C81CE206}" name="Column11306"/>
    <tableColumn id="11316" xr3:uid="{BAD35807-536C-4B70-841F-4D55DF8F119D}" name="Column11307"/>
    <tableColumn id="11317" xr3:uid="{BB99A4FC-2755-405D-94F1-4B84F86404B4}" name="Column11308"/>
    <tableColumn id="11318" xr3:uid="{5C487947-733E-4EBD-929C-5789E057344D}" name="Column11309"/>
    <tableColumn id="11319" xr3:uid="{B7BA750F-9FBB-4D3B-A817-625898B39873}" name="Column11310"/>
    <tableColumn id="11320" xr3:uid="{4ED042FB-D448-4714-9860-4DCFE00ABAB3}" name="Column11311"/>
    <tableColumn id="11321" xr3:uid="{F5FE1301-96E3-4E19-B0D1-1B923F635083}" name="Column11312"/>
    <tableColumn id="11322" xr3:uid="{7D9ED7D7-5613-4EF9-81FB-88BA2B1BCEDE}" name="Column11313"/>
    <tableColumn id="11323" xr3:uid="{42A3D7B7-9C79-4A39-9E31-A985247B5CDF}" name="Column11314"/>
    <tableColumn id="11324" xr3:uid="{E7979C2A-6AF4-40B1-924E-A1320FDBD38F}" name="Column11315"/>
    <tableColumn id="11325" xr3:uid="{FDA59D9A-D63C-44C9-A6F7-63737A4E61B5}" name="Column11316"/>
    <tableColumn id="11326" xr3:uid="{25097306-D4AA-498C-B563-5F2AFD9AE43F}" name="Column11317"/>
    <tableColumn id="11327" xr3:uid="{E3AD2DFA-DC23-4795-A28C-AFE2E42AAC84}" name="Column11318"/>
    <tableColumn id="11328" xr3:uid="{D1800A55-1442-41D7-B4BD-F374FCE363A7}" name="Column11319"/>
    <tableColumn id="11329" xr3:uid="{C6EBA7F3-54F5-4AA9-8D7D-72A95FA6669F}" name="Column11320"/>
    <tableColumn id="11330" xr3:uid="{BD605725-6E68-469A-9C4F-7F2EF82BCEDC}" name="Column11321"/>
    <tableColumn id="11331" xr3:uid="{CD0E9036-3E55-430D-A68A-1935CA93337B}" name="Column11322"/>
    <tableColumn id="11332" xr3:uid="{B6A0FDDE-DA08-4268-8F14-741E0021D6D7}" name="Column11323"/>
    <tableColumn id="11333" xr3:uid="{F9C38062-39ED-411F-97A3-D088E28AABEE}" name="Column11324"/>
    <tableColumn id="11334" xr3:uid="{03B08263-4A3C-4C89-AE85-D7007022CE6A}" name="Column11325"/>
    <tableColumn id="11335" xr3:uid="{CD0BFD10-6806-4C24-9DFD-F290425ABCC5}" name="Column11326"/>
    <tableColumn id="11336" xr3:uid="{5D43F243-8903-432E-B810-F19ADEC6E147}" name="Column11327"/>
    <tableColumn id="11337" xr3:uid="{7833D356-ECFB-472B-81F5-98A8D15FE308}" name="Column11328"/>
    <tableColumn id="11338" xr3:uid="{69485905-735B-4186-8069-D50C9DFC68C0}" name="Column11329"/>
    <tableColumn id="11339" xr3:uid="{5E5F947B-23E6-4821-9EB9-5248341E79F8}" name="Column11330"/>
    <tableColumn id="11340" xr3:uid="{22A3C8C3-9F83-46F1-A7A5-BD3495D442D7}" name="Column11331"/>
    <tableColumn id="11341" xr3:uid="{2C72BE93-43E1-42CA-8947-E1420F2D4636}" name="Column11332"/>
    <tableColumn id="11342" xr3:uid="{9BCCE5B4-8F8E-44E2-94E2-C3B60906D9A4}" name="Column11333"/>
    <tableColumn id="11343" xr3:uid="{B5A36C8F-7FB2-4143-8494-A36617A9C064}" name="Column11334"/>
    <tableColumn id="11344" xr3:uid="{AF3BAB3E-A5D8-4886-9DDD-B37CA1134BAD}" name="Column11335"/>
    <tableColumn id="11345" xr3:uid="{B897FBB9-131C-492D-AEC7-4086C5527FDB}" name="Column11336"/>
    <tableColumn id="11346" xr3:uid="{1C140728-A9EE-4A39-B706-39372487CAE0}" name="Column11337"/>
    <tableColumn id="11347" xr3:uid="{DF3DFEAB-8B69-426C-8129-A0AF67AC5506}" name="Column11338"/>
    <tableColumn id="11348" xr3:uid="{466C3EB9-AF4B-4021-8289-DC37AFAD5B7E}" name="Column11339"/>
    <tableColumn id="11349" xr3:uid="{388C6E7A-D39A-4F40-9118-EB365DAF324F}" name="Column11340"/>
    <tableColumn id="11350" xr3:uid="{808527B8-09B7-4513-BB99-9D4886AF7635}" name="Column11341"/>
    <tableColumn id="11351" xr3:uid="{C2E86B29-78B5-4BB3-81B4-5B315AEDE223}" name="Column11342"/>
    <tableColumn id="11352" xr3:uid="{C586BA44-96CB-4F8F-9D8A-D899684FF6E3}" name="Column11343"/>
    <tableColumn id="11353" xr3:uid="{2B73C4AB-A0A2-43CB-B12B-B0F4A96729FC}" name="Column11344"/>
    <tableColumn id="11354" xr3:uid="{207047DA-D4F6-4CC3-A129-F0EB0C4742EC}" name="Column11345"/>
    <tableColumn id="11355" xr3:uid="{E45CDE48-A75E-42B1-9523-513147997CCD}" name="Column11346"/>
    <tableColumn id="11356" xr3:uid="{7C097139-6213-4B17-8091-FBE70F5C9017}" name="Column11347"/>
    <tableColumn id="11357" xr3:uid="{E279857D-B18F-46C3-89C0-61C9EE2966B4}" name="Column11348"/>
    <tableColumn id="11358" xr3:uid="{82FBDBAA-B234-4BB0-B0CA-144709653BDC}" name="Column11349"/>
    <tableColumn id="11359" xr3:uid="{E663A1A2-3F23-4B6A-86A7-378756B4933B}" name="Column11350"/>
    <tableColumn id="11360" xr3:uid="{A942726F-72AA-4415-BC2E-E6B4893C5A08}" name="Column11351"/>
    <tableColumn id="11361" xr3:uid="{435CBB1D-1BD1-4A63-8571-B3FC276A4DA0}" name="Column11352"/>
    <tableColumn id="11362" xr3:uid="{EFD85A7C-9088-40AC-BCC9-DEB84B7660BB}" name="Column11353"/>
    <tableColumn id="11363" xr3:uid="{A8B693C8-84DE-4471-BA1B-CFCE000AC721}" name="Column11354"/>
    <tableColumn id="11364" xr3:uid="{24ACE284-AF6D-4F74-9064-BEAD14420FEF}" name="Column11355"/>
    <tableColumn id="11365" xr3:uid="{A7F4E763-8D00-4577-A9F2-65A868B2D73D}" name="Column11356"/>
    <tableColumn id="11366" xr3:uid="{DE3A1E79-5138-4416-A5AB-19C14E40A270}" name="Column11357"/>
    <tableColumn id="11367" xr3:uid="{BE564101-5005-4597-8A84-5D7CEEFE25E9}" name="Column11358"/>
    <tableColumn id="11368" xr3:uid="{E955B9DC-56CC-44D2-B144-D9BB992901F0}" name="Column11359"/>
    <tableColumn id="11369" xr3:uid="{3FBF79E1-89E7-49AC-A4B4-7CC9233E323F}" name="Column11360"/>
    <tableColumn id="11370" xr3:uid="{5CD2FB94-CAE7-42CB-AEC0-8BEC7D31F49E}" name="Column11361"/>
    <tableColumn id="11371" xr3:uid="{2B773DA3-560B-4884-966E-620069185D96}" name="Column11362"/>
    <tableColumn id="11372" xr3:uid="{633177BA-5ADF-469A-B3A9-A0099150FEB8}" name="Column11363"/>
    <tableColumn id="11373" xr3:uid="{A5E9A604-A411-4356-82F6-A7AD61FA11EE}" name="Column11364"/>
    <tableColumn id="11374" xr3:uid="{18D7B34E-8AF5-4A7A-8FCF-18D464430526}" name="Column11365"/>
    <tableColumn id="11375" xr3:uid="{833C6181-21E9-4084-9C1B-690D5787BF99}" name="Column11366"/>
    <tableColumn id="11376" xr3:uid="{116545AE-8256-4619-BBC1-CC9D89102644}" name="Column11367"/>
    <tableColumn id="11377" xr3:uid="{BAE15E71-B4F0-4BDC-B6B3-A7AF6275EFA9}" name="Column11368"/>
    <tableColumn id="11378" xr3:uid="{DCD57159-E376-4F77-8051-CD959DBBBADA}" name="Column11369"/>
    <tableColumn id="11379" xr3:uid="{F993B455-24C8-4DAC-AF0D-8FED5114C3E3}" name="Column11370"/>
    <tableColumn id="11380" xr3:uid="{76C35DE7-3AE3-437C-8C8F-2828D1EBDEB0}" name="Column11371"/>
    <tableColumn id="11381" xr3:uid="{02829A1A-D790-4079-9465-BD996057D67A}" name="Column11372"/>
    <tableColumn id="11382" xr3:uid="{15A90FBB-31C7-4747-BD24-B70D00001CF2}" name="Column11373"/>
    <tableColumn id="11383" xr3:uid="{CC3F29DE-443C-40F2-871B-306A98A59A71}" name="Column11374"/>
    <tableColumn id="11384" xr3:uid="{96D01E3C-019B-47EA-A4FF-8DA9D12765B7}" name="Column11375"/>
    <tableColumn id="11385" xr3:uid="{3CB83654-C126-45D3-B9C0-C8FEE593BE1C}" name="Column11376"/>
    <tableColumn id="11386" xr3:uid="{ED0FECD4-D216-41ED-9865-33C2D7CAF00C}" name="Column11377"/>
    <tableColumn id="11387" xr3:uid="{2487B55D-00BC-4E6E-81FD-BDAAEAB440D9}" name="Column11378"/>
    <tableColumn id="11388" xr3:uid="{EC0C634A-8D86-4CE5-81FE-68EB09BB6FD5}" name="Column11379"/>
    <tableColumn id="11389" xr3:uid="{A69EAD75-7DB8-4AA2-9F80-CF715167A51D}" name="Column11380"/>
    <tableColumn id="11390" xr3:uid="{735852BB-0D96-4EB7-8EF0-1A6A18E792BE}" name="Column11381"/>
    <tableColumn id="11391" xr3:uid="{90D7295A-D744-45D4-AA72-19D6EAEBC906}" name="Column11382"/>
    <tableColumn id="11392" xr3:uid="{0806A979-58FB-442F-9891-94DC513A3627}" name="Column11383"/>
    <tableColumn id="11393" xr3:uid="{947638A1-83FC-45A0-83DF-FB1C8E024E9D}" name="Column11384"/>
    <tableColumn id="11394" xr3:uid="{7E275074-1080-400C-9E7D-2E95EB0AB5AD}" name="Column11385"/>
    <tableColumn id="11395" xr3:uid="{6B2CE4F9-4C24-4895-97E1-98916E10AF9E}" name="Column11386"/>
    <tableColumn id="11396" xr3:uid="{914A382F-739A-4C93-AA51-E83AEBA4D343}" name="Column11387"/>
    <tableColumn id="11397" xr3:uid="{7490FF51-7C58-4699-865D-C22878AA7DFA}" name="Column11388"/>
    <tableColumn id="11398" xr3:uid="{3C767151-B59C-4C02-A847-D7C58B7E555A}" name="Column11389"/>
    <tableColumn id="11399" xr3:uid="{BABD2FB5-92ED-427B-B8FF-904C0942434B}" name="Column11390"/>
    <tableColumn id="11400" xr3:uid="{E3D67B74-580F-4578-A7EC-98F8E675B148}" name="Column11391"/>
    <tableColumn id="11401" xr3:uid="{C55EF6C1-C449-4D5B-8CB1-80BA189FF9EF}" name="Column11392"/>
    <tableColumn id="11402" xr3:uid="{7B7134B6-728B-4A17-8D51-5681ECB3C6B9}" name="Column11393"/>
    <tableColumn id="11403" xr3:uid="{C4625239-268F-465C-BCEC-8E0CE5AF447D}" name="Column11394"/>
    <tableColumn id="11404" xr3:uid="{C83E1A7B-FEB7-4C26-A504-5EFE5A706DBE}" name="Column11395"/>
    <tableColumn id="11405" xr3:uid="{143DA12B-DEF0-4734-803C-53B688C5ED3E}" name="Column11396"/>
    <tableColumn id="11406" xr3:uid="{8DE849DB-EABD-4F5D-ABC7-A447726BF000}" name="Column11397"/>
    <tableColumn id="11407" xr3:uid="{C26A3CB4-EB1F-45C4-95B5-D5697EFF3820}" name="Column11398"/>
    <tableColumn id="11408" xr3:uid="{686828B6-A2BB-4BD1-B550-2F021BC8A345}" name="Column11399"/>
    <tableColumn id="11409" xr3:uid="{9DD6F28B-17D7-4A64-87E2-19EE5EEC2000}" name="Column11400"/>
    <tableColumn id="11410" xr3:uid="{F0A9FCBF-2245-48EA-8C4A-CE3FF081828E}" name="Column11401"/>
    <tableColumn id="11411" xr3:uid="{1287F42C-F266-4EDE-8F14-680475EFE316}" name="Column11402"/>
    <tableColumn id="11412" xr3:uid="{63236A9F-009D-48E6-9D91-789E3284B19A}" name="Column11403"/>
    <tableColumn id="11413" xr3:uid="{68034B74-6BB1-4E16-BF3C-7472BB0D7B73}" name="Column11404"/>
    <tableColumn id="11414" xr3:uid="{78AF3B3A-AA38-4ED4-8D22-BB6DC14AE9C2}" name="Column11405"/>
    <tableColumn id="11415" xr3:uid="{9D79ADEC-B44C-43A7-B1CF-2F0E4D9705C7}" name="Column11406"/>
    <tableColumn id="11416" xr3:uid="{DB0DE0E7-1315-48B8-9C25-AA4426406C87}" name="Column11407"/>
    <tableColumn id="11417" xr3:uid="{6F26F3E5-CCA3-463A-A935-5F6285B27568}" name="Column11408"/>
    <tableColumn id="11418" xr3:uid="{08C13589-1672-4CF9-AC65-470E90D5684A}" name="Column11409"/>
    <tableColumn id="11419" xr3:uid="{E3E36692-8CF2-46E9-BD54-2EC7C2EAD712}" name="Column11410"/>
    <tableColumn id="11420" xr3:uid="{9BC401E1-8890-4554-A8BF-1690EA5B7573}" name="Column11411"/>
    <tableColumn id="11421" xr3:uid="{D97457CD-333A-45C5-87FD-7EB57E2FD8E1}" name="Column11412"/>
    <tableColumn id="11422" xr3:uid="{1FE96469-ECA7-49CB-8053-BAE01DA9C615}" name="Column11413"/>
    <tableColumn id="11423" xr3:uid="{8D61E4AB-F001-4C38-B0C5-9862850CFC2A}" name="Column11414"/>
    <tableColumn id="11424" xr3:uid="{BB4968ED-CEA4-470D-8CCB-15C407E8ADEA}" name="Column11415"/>
    <tableColumn id="11425" xr3:uid="{BC370D77-E57B-4145-B748-DE404A2FC7E5}" name="Column11416"/>
    <tableColumn id="11426" xr3:uid="{4B767C03-2ED7-4D9F-9C66-308148E38C83}" name="Column11417"/>
    <tableColumn id="11427" xr3:uid="{80D145E2-A5E1-4B6C-94D3-C697A7FD329C}" name="Column11418"/>
    <tableColumn id="11428" xr3:uid="{6D22EFF4-3097-4A3D-94E7-674F2E09C5E1}" name="Column11419"/>
    <tableColumn id="11429" xr3:uid="{326A866E-DA6B-46C6-9F23-AB9CDDC58EE1}" name="Column11420"/>
    <tableColumn id="11430" xr3:uid="{593206A9-271E-44F8-934A-C91DE7B960DF}" name="Column11421"/>
    <tableColumn id="11431" xr3:uid="{9AC04C07-AB4B-47B9-AAF1-2A65A68BB5D9}" name="Column11422"/>
    <tableColumn id="11432" xr3:uid="{519F58D4-CC9F-4A42-A656-92D504FA1FD5}" name="Column11423"/>
    <tableColumn id="11433" xr3:uid="{467CB870-8D40-433B-8FAF-406D07EF6214}" name="Column11424"/>
    <tableColumn id="11434" xr3:uid="{AFC61BC0-1BB4-44D9-B630-C8A5E2F441D8}" name="Column11425"/>
    <tableColumn id="11435" xr3:uid="{B23CE3C3-DB6C-4133-96C5-C237F4F4A1B6}" name="Column11426"/>
    <tableColumn id="11436" xr3:uid="{80EBC8A5-7D58-4C45-889B-047FABDA84F1}" name="Column11427"/>
    <tableColumn id="11437" xr3:uid="{727C284F-DED3-4669-BFAD-DD6ACDCA885F}" name="Column11428"/>
    <tableColumn id="11438" xr3:uid="{E89569A2-7506-4BBA-B8A7-F9674552241C}" name="Column11429"/>
    <tableColumn id="11439" xr3:uid="{D196A596-05AD-407D-AE03-A9671FF87B1C}" name="Column11430"/>
    <tableColumn id="11440" xr3:uid="{39ADC333-8D93-44A1-BB39-1013B8BD2D59}" name="Column11431"/>
    <tableColumn id="11441" xr3:uid="{3CA35DF4-C49F-4324-8FFE-6DB42C1379AB}" name="Column11432"/>
    <tableColumn id="11442" xr3:uid="{CF7DCDA4-E565-4EB3-A76F-C0A259348F55}" name="Column11433"/>
    <tableColumn id="11443" xr3:uid="{E5A9242C-DF0B-473E-8970-F4B51E700087}" name="Column11434"/>
    <tableColumn id="11444" xr3:uid="{6FFDB67E-AE28-487A-A4E1-7EAEF7421AAE}" name="Column11435"/>
    <tableColumn id="11445" xr3:uid="{CCEB332A-5803-436D-B393-9E0E4312B74F}" name="Column11436"/>
    <tableColumn id="11446" xr3:uid="{95A590E5-C728-436F-B905-FCC12664B450}" name="Column11437"/>
    <tableColumn id="11447" xr3:uid="{5C171AC5-6ADD-421A-A258-4271649D5C72}" name="Column11438"/>
    <tableColumn id="11448" xr3:uid="{F5D9867B-2C25-4FA5-99A5-A6B2BE2B3E11}" name="Column11439"/>
    <tableColumn id="11449" xr3:uid="{7DE96B13-7DDB-47A1-996D-C00DBFD9627C}" name="Column11440"/>
    <tableColumn id="11450" xr3:uid="{AAD32D80-B6A3-4C6A-93FD-39456D056E71}" name="Column11441"/>
    <tableColumn id="11451" xr3:uid="{D0DCF4AA-B3AE-421F-8F35-560781224E0C}" name="Column11442"/>
    <tableColumn id="11452" xr3:uid="{06B29338-3F25-4F32-BE6C-D3CAE89565D8}" name="Column11443"/>
    <tableColumn id="11453" xr3:uid="{1A22FBC7-949E-41B1-94DF-B66D8563F95A}" name="Column11444"/>
    <tableColumn id="11454" xr3:uid="{F7B34651-6907-4439-9BF4-5891B2370FCB}" name="Column11445"/>
    <tableColumn id="11455" xr3:uid="{3058FC61-6E3E-4B96-8905-10F352E83C81}" name="Column11446"/>
    <tableColumn id="11456" xr3:uid="{D3E8A0CE-088C-4496-A7F6-4492F3F7F74E}" name="Column11447"/>
    <tableColumn id="11457" xr3:uid="{F330A535-1A1E-4D64-ACD5-3A03B5C07069}" name="Column11448"/>
    <tableColumn id="11458" xr3:uid="{99AF0CC3-1A1D-4E5B-A58B-DAC6294C611D}" name="Column11449"/>
    <tableColumn id="11459" xr3:uid="{40F18369-059C-4D01-AE5D-B9B8BF659044}" name="Column11450"/>
    <tableColumn id="11460" xr3:uid="{CA880C53-E90B-4AE4-AA25-5A41B87BF27D}" name="Column11451"/>
    <tableColumn id="11461" xr3:uid="{374B78F4-0707-4E13-9EBC-ED095384C868}" name="Column11452"/>
    <tableColumn id="11462" xr3:uid="{B5B0F788-C1EC-4505-9633-A8F06FF9A1DD}" name="Column11453"/>
    <tableColumn id="11463" xr3:uid="{518C12E2-DD40-493F-B4A7-DEB0A3A359A0}" name="Column11454"/>
    <tableColumn id="11464" xr3:uid="{C626128F-97B6-4081-BE66-B1E87637DC06}" name="Column11455"/>
    <tableColumn id="11465" xr3:uid="{D27B0C22-4B42-4D1F-9114-421511CE8AD9}" name="Column11456"/>
    <tableColumn id="11466" xr3:uid="{838CB427-18F3-4BE5-89B0-D5D1AD09FFA6}" name="Column11457"/>
    <tableColumn id="11467" xr3:uid="{60A99095-50E5-47BD-95A6-461FC72251EC}" name="Column11458"/>
    <tableColumn id="11468" xr3:uid="{F52F09C8-C2CA-426C-8CDC-0D488120A0B6}" name="Column11459"/>
    <tableColumn id="11469" xr3:uid="{A0539CF2-6172-4230-B9D4-85DFC4D65930}" name="Column11460"/>
    <tableColumn id="11470" xr3:uid="{57BA1792-B3C3-4CED-8AAC-30B68A32D8A5}" name="Column11461"/>
    <tableColumn id="11471" xr3:uid="{3FBCFB81-49CB-4174-9D2D-12B4B3AE7DE0}" name="Column11462"/>
    <tableColumn id="11472" xr3:uid="{2D724652-2D24-4C66-9017-249394ED00A5}" name="Column11463"/>
    <tableColumn id="11473" xr3:uid="{60CB50AD-65ED-4776-A573-E9503A3EE481}" name="Column11464"/>
    <tableColumn id="11474" xr3:uid="{9B36DF2D-3ED6-4C59-8945-F4E2D63B6D32}" name="Column11465"/>
    <tableColumn id="11475" xr3:uid="{17D55843-7DEC-4147-B533-AEC78B5698BB}" name="Column11466"/>
    <tableColumn id="11476" xr3:uid="{9D98052D-69C5-4EC6-91E3-A7726A25548E}" name="Column11467"/>
    <tableColumn id="11477" xr3:uid="{28B96294-67CD-42BC-8665-F58CE859C4CC}" name="Column11468"/>
    <tableColumn id="11478" xr3:uid="{1B7960CC-4B93-4AE2-80B0-6A63A6691EA9}" name="Column11469"/>
    <tableColumn id="11479" xr3:uid="{B612016B-CE9A-41FE-823C-DA1C0DD75EB4}" name="Column11470"/>
    <tableColumn id="11480" xr3:uid="{24A41D7F-83D3-419E-8D82-650E86E5F8F5}" name="Column11471"/>
    <tableColumn id="11481" xr3:uid="{FA259617-0AE5-4AFB-8C5B-7EE9F607737B}" name="Column11472"/>
    <tableColumn id="11482" xr3:uid="{AE7181C2-A5F7-4E47-A7DF-E64F63B09FBC}" name="Column11473"/>
    <tableColumn id="11483" xr3:uid="{2E176824-85AF-482C-B351-8B1B77DFAA90}" name="Column11474"/>
    <tableColumn id="11484" xr3:uid="{50D1E323-1DA2-444C-90E4-C225119B74D8}" name="Column11475"/>
    <tableColumn id="11485" xr3:uid="{67824EE2-4F53-46EF-A31F-30EC0A363F3D}" name="Column11476"/>
    <tableColumn id="11486" xr3:uid="{62100D4D-AA76-4F26-AB92-FC088FFA0C3C}" name="Column11477"/>
    <tableColumn id="11487" xr3:uid="{DC7DBD85-DC40-40C8-BB1E-68C26388EC67}" name="Column11478"/>
    <tableColumn id="11488" xr3:uid="{BCD79E26-7894-48A4-A885-29FDF98621D7}" name="Column11479"/>
    <tableColumn id="11489" xr3:uid="{4283B864-E7DA-4B76-BE0A-736A6F53077E}" name="Column11480"/>
    <tableColumn id="11490" xr3:uid="{4DF1B1EB-B1DB-43D4-BE79-D26AAC03E288}" name="Column11481"/>
    <tableColumn id="11491" xr3:uid="{16299BF0-CC11-49A0-9941-2C1BE83EB79A}" name="Column11482"/>
    <tableColumn id="11492" xr3:uid="{9FF4C9F1-3FFC-4F9D-BD2E-A33B31EF825D}" name="Column11483"/>
    <tableColumn id="11493" xr3:uid="{36CB2D35-B005-49C1-8E8B-DDF950478638}" name="Column11484"/>
    <tableColumn id="11494" xr3:uid="{0B8236FF-4731-41AD-B6B6-3D260E62CE7C}" name="Column11485"/>
    <tableColumn id="11495" xr3:uid="{E5D59A54-5205-4E45-81D2-EA86AA345A1E}" name="Column11486"/>
    <tableColumn id="11496" xr3:uid="{F450A310-4E17-49D2-9409-F8D7986E64DC}" name="Column11487"/>
    <tableColumn id="11497" xr3:uid="{2A236904-061B-47C5-8951-63C4CD12E335}" name="Column11488"/>
    <tableColumn id="11498" xr3:uid="{7AC505EA-A5CF-4FF7-8753-FE4D2F939F38}" name="Column11489"/>
    <tableColumn id="11499" xr3:uid="{BE43F91D-6A45-4A90-8D64-A75C0607D81A}" name="Column11490"/>
    <tableColumn id="11500" xr3:uid="{B5BE7B27-C753-42B6-AA5D-6C4095DF6DBF}" name="Column11491"/>
    <tableColumn id="11501" xr3:uid="{AF8110AB-6184-4DF3-8013-C408EF81F7CE}" name="Column11492"/>
    <tableColumn id="11502" xr3:uid="{8AC0C902-F1C3-41E2-BF63-753A551AE610}" name="Column11493"/>
    <tableColumn id="11503" xr3:uid="{12977BD1-871C-4721-B59C-3787185DBAD3}" name="Column11494"/>
    <tableColumn id="11504" xr3:uid="{6AEE3591-0A86-4788-82B6-6BD2D8988347}" name="Column11495"/>
    <tableColumn id="11505" xr3:uid="{ED4BA392-9858-4E0D-97B1-307F1BA430E8}" name="Column11496"/>
    <tableColumn id="11506" xr3:uid="{8BE30615-C56D-4B2F-8C93-CFEBE453256C}" name="Column11497"/>
    <tableColumn id="11507" xr3:uid="{EE50EB20-60DF-4272-BEA8-719CE956897F}" name="Column11498"/>
    <tableColumn id="11508" xr3:uid="{17B72FD5-1717-4169-B2AB-40550ECF1D95}" name="Column11499"/>
    <tableColumn id="11509" xr3:uid="{CE3E83ED-9867-4BBD-AE37-39B8793C9A01}" name="Column11500"/>
    <tableColumn id="11510" xr3:uid="{AAEE13A0-CCAF-4CAC-96CF-7CC01CF414E3}" name="Column11501"/>
    <tableColumn id="11511" xr3:uid="{3DB02AE3-4987-4FB9-B356-0E0889CDCE91}" name="Column11502"/>
    <tableColumn id="11512" xr3:uid="{90022868-36D3-4126-AACF-5E4E7420154D}" name="Column11503"/>
    <tableColumn id="11513" xr3:uid="{D011E44A-8D04-4508-9A23-100F90F422B9}" name="Column11504"/>
    <tableColumn id="11514" xr3:uid="{53984DB4-6E76-4465-A7B4-AA6219EF5432}" name="Column11505"/>
    <tableColumn id="11515" xr3:uid="{1C21FF1F-F65D-47C1-932A-3144C553628B}" name="Column11506"/>
    <tableColumn id="11516" xr3:uid="{2C9FED0F-3A63-4295-AD55-FF14C77907E9}" name="Column11507"/>
    <tableColumn id="11517" xr3:uid="{6A0035FF-CE8C-4443-B0E7-B41A78724A49}" name="Column11508"/>
    <tableColumn id="11518" xr3:uid="{3DF58C44-3F03-4E79-BE19-497E1C56D1EC}" name="Column11509"/>
    <tableColumn id="11519" xr3:uid="{082CB681-1BE0-4C2E-9BBF-DAEB99E11F2F}" name="Column11510"/>
    <tableColumn id="11520" xr3:uid="{317D3F82-42E8-48A7-B7A8-8A42C22020B7}" name="Column11511"/>
    <tableColumn id="11521" xr3:uid="{5D5976A2-0716-4203-A7AD-EAE5D327417D}" name="Column11512"/>
    <tableColumn id="11522" xr3:uid="{588F9151-E3F7-4CCD-900D-583B6EC15592}" name="Column11513"/>
    <tableColumn id="11523" xr3:uid="{F41ABF93-FC9D-4713-B96F-C35EB7555E1C}" name="Column11514"/>
    <tableColumn id="11524" xr3:uid="{F9C63F01-51DC-4EDC-A962-6EFB439F9351}" name="Column11515"/>
    <tableColumn id="11525" xr3:uid="{46323219-FA37-49A4-9DD5-D869DC205D9E}" name="Column11516"/>
    <tableColumn id="11526" xr3:uid="{CA89FCA8-ED04-4543-8DA9-DF650E7B9B2B}" name="Column11517"/>
    <tableColumn id="11527" xr3:uid="{60B3DEC3-DDF4-4E63-B67C-221C5459CFFE}" name="Column11518"/>
    <tableColumn id="11528" xr3:uid="{59C3CEE9-8B5A-4D49-B4F0-8D6EEE44F9AF}" name="Column11519"/>
    <tableColumn id="11529" xr3:uid="{2F79C7A2-95CD-4AFD-AD7F-EB491F4ED0CC}" name="Column11520"/>
    <tableColumn id="11530" xr3:uid="{B1CE8B6B-25D2-4FB9-A5D9-FA3B702CA0A3}" name="Column11521"/>
    <tableColumn id="11531" xr3:uid="{2124D40E-0FD9-4CD8-BD5E-2B26D69C3214}" name="Column11522"/>
    <tableColumn id="11532" xr3:uid="{76A4FAC8-1703-4141-B73B-2F6F998A9E19}" name="Column11523"/>
    <tableColumn id="11533" xr3:uid="{2143D13F-2627-477F-874A-584488337B19}" name="Column11524"/>
    <tableColumn id="11534" xr3:uid="{E855E6EB-94CF-4C72-B80A-8F5A52068A0D}" name="Column11525"/>
    <tableColumn id="11535" xr3:uid="{4C540E44-3343-4ACC-B77C-C9630263EB69}" name="Column11526"/>
    <tableColumn id="11536" xr3:uid="{01CFAABF-AA6E-4825-9312-6F9309567B3C}" name="Column11527"/>
    <tableColumn id="11537" xr3:uid="{7D0E8C8B-39A1-4D71-9D7C-31A15C2B99DD}" name="Column11528"/>
    <tableColumn id="11538" xr3:uid="{A43DC78A-0D2C-41FD-8024-2F4B14DE9A7D}" name="Column11529"/>
    <tableColumn id="11539" xr3:uid="{5D220E26-949E-4E84-8E9B-F4E45F32EF57}" name="Column11530"/>
    <tableColumn id="11540" xr3:uid="{990D8E38-B914-4737-BD5B-2436D4FD0A60}" name="Column11531"/>
    <tableColumn id="11541" xr3:uid="{1A0B47ED-4E9F-432F-9B4C-7EAB2ED860B7}" name="Column11532"/>
    <tableColumn id="11542" xr3:uid="{4F5410D6-9837-4BCA-BD0B-25636C4D86F3}" name="Column11533"/>
    <tableColumn id="11543" xr3:uid="{AF793E7B-CF2F-4878-A710-FC4D6B9F1716}" name="Column11534"/>
    <tableColumn id="11544" xr3:uid="{454E6F06-9BC3-44E0-9697-F33AE0269891}" name="Column11535"/>
    <tableColumn id="11545" xr3:uid="{85ED64D2-FE06-466C-8420-0BC1E9D55783}" name="Column11536"/>
    <tableColumn id="11546" xr3:uid="{752F11B6-5E2D-4859-BA85-F47FA96BD0FA}" name="Column11537"/>
    <tableColumn id="11547" xr3:uid="{64AC1658-0844-4F13-8882-926F28A6311E}" name="Column11538"/>
    <tableColumn id="11548" xr3:uid="{79C2D443-0B70-4EA2-9C58-DD055C919E07}" name="Column11539"/>
    <tableColumn id="11549" xr3:uid="{90E10AE0-FCF9-4959-A725-81EED5B7B004}" name="Column11540"/>
    <tableColumn id="11550" xr3:uid="{828D9D52-5DCB-4028-9231-F77041821FDB}" name="Column11541"/>
    <tableColumn id="11551" xr3:uid="{2242258F-D3C7-47EF-AFE7-420C6B790628}" name="Column11542"/>
    <tableColumn id="11552" xr3:uid="{15821872-A58C-46F5-8FC5-13B7594401A5}" name="Column11543"/>
    <tableColumn id="11553" xr3:uid="{5235E2D4-2365-4F1A-A2A5-680A4E63FBE1}" name="Column11544"/>
    <tableColumn id="11554" xr3:uid="{3FAC2BF8-2AB0-467B-AAE7-DE25ED685F36}" name="Column11545"/>
    <tableColumn id="11555" xr3:uid="{8D10915B-8052-4D5D-8CA1-26C1638051FA}" name="Column11546"/>
    <tableColumn id="11556" xr3:uid="{AF6EF574-799B-41EF-AFE6-D451A59D9A27}" name="Column11547"/>
    <tableColumn id="11557" xr3:uid="{60462913-A3CC-418D-B1F7-506F3D261F4C}" name="Column11548"/>
    <tableColumn id="11558" xr3:uid="{29A3760A-7A17-4F40-BB95-B02B281F3F3D}" name="Column11549"/>
    <tableColumn id="11559" xr3:uid="{5CA4ECFC-6221-43A7-B244-ECBB6B281859}" name="Column11550"/>
    <tableColumn id="11560" xr3:uid="{7ACF14E1-E101-47B9-93CA-DDA70B9E1935}" name="Column11551"/>
    <tableColumn id="11561" xr3:uid="{2E3998C3-C728-4807-A476-E7B2D2DD0B91}" name="Column11552"/>
    <tableColumn id="11562" xr3:uid="{24B0DBE1-D40E-4771-A462-F64601A1111D}" name="Column11553"/>
    <tableColumn id="11563" xr3:uid="{E145C8CE-A316-4A0B-A13B-C41FB0258716}" name="Column11554"/>
    <tableColumn id="11564" xr3:uid="{5B4F0AD8-1AB8-42D2-A330-00C311C3E884}" name="Column11555"/>
    <tableColumn id="11565" xr3:uid="{DE46B6BF-DFC9-485F-818F-A06DA837EAFC}" name="Column11556"/>
    <tableColumn id="11566" xr3:uid="{8433C237-5D01-4492-BE51-CCF82EAD597B}" name="Column11557"/>
    <tableColumn id="11567" xr3:uid="{83796A4D-38E6-4F4F-821C-1909AB67E024}" name="Column11558"/>
    <tableColumn id="11568" xr3:uid="{11080ED4-2326-45D2-8045-C64383BF270F}" name="Column11559"/>
    <tableColumn id="11569" xr3:uid="{9447EEBF-F777-44F5-BA87-637D5C1939B7}" name="Column11560"/>
    <tableColumn id="11570" xr3:uid="{8A5427CB-E40F-466E-9E4D-B37F31D4A87B}" name="Column11561"/>
    <tableColumn id="11571" xr3:uid="{9EF19144-52A3-464A-BCE4-C3948D784D79}" name="Column11562"/>
    <tableColumn id="11572" xr3:uid="{9BB6365B-2D08-401A-A8E7-64A13075F83E}" name="Column11563"/>
    <tableColumn id="11573" xr3:uid="{2D04220B-047F-4EC6-95F3-DEBB02BAC7EE}" name="Column11564"/>
    <tableColumn id="11574" xr3:uid="{7B463B26-6C61-4D86-8290-307BA92E1D36}" name="Column11565"/>
    <tableColumn id="11575" xr3:uid="{76DC1CBC-5C45-4385-AC93-E0128CA92036}" name="Column11566"/>
    <tableColumn id="11576" xr3:uid="{BA4FE769-E768-475A-A7B8-3A6923DA985D}" name="Column11567"/>
    <tableColumn id="11577" xr3:uid="{48D96B39-279E-4BC7-82C5-683BB8F146A5}" name="Column11568"/>
    <tableColumn id="11578" xr3:uid="{0BB4F8D9-D088-4DF4-BFA3-DB4CA25708C6}" name="Column11569"/>
    <tableColumn id="11579" xr3:uid="{7101E5C7-553A-409D-B91E-DFF0328E890F}" name="Column11570"/>
    <tableColumn id="11580" xr3:uid="{11366F8E-44E2-4F98-B51A-5C350B81BBD5}" name="Column11571"/>
    <tableColumn id="11581" xr3:uid="{EAC22B52-00FE-44CF-9701-96173C8EC90D}" name="Column11572"/>
    <tableColumn id="11582" xr3:uid="{688A9580-8FAA-4035-9F84-28C0042D622A}" name="Column11573"/>
    <tableColumn id="11583" xr3:uid="{A77D8348-E7C3-4FF5-BF82-8BDEE0275E83}" name="Column11574"/>
    <tableColumn id="11584" xr3:uid="{0118C94A-6FC9-41BC-B0C7-1D4F9630A7CA}" name="Column11575"/>
    <tableColumn id="11585" xr3:uid="{79D5E831-25AF-4B81-93D8-AF087D3557A4}" name="Column11576"/>
    <tableColumn id="11586" xr3:uid="{C5513ACC-627B-45F4-937C-C686DD027FF3}" name="Column11577"/>
    <tableColumn id="11587" xr3:uid="{33D6A863-1336-4F2C-9FB8-98D70FD1F8DD}" name="Column11578"/>
    <tableColumn id="11588" xr3:uid="{0A1F93C2-5C30-4A34-A942-110BB8E16D4C}" name="Column11579"/>
    <tableColumn id="11589" xr3:uid="{9C383387-00E4-4940-9C21-5B46A72FEDCC}" name="Column11580"/>
    <tableColumn id="11590" xr3:uid="{649F95CB-BD08-47D3-8C89-CB6013099E83}" name="Column11581"/>
    <tableColumn id="11591" xr3:uid="{9B3F45AA-4FFD-4470-8EAC-32F901131F55}" name="Column11582"/>
    <tableColumn id="11592" xr3:uid="{CC7B52BA-1C5C-4A31-A5E2-9F0959373F46}" name="Column11583"/>
    <tableColumn id="11593" xr3:uid="{C5A15C26-94FD-4B5D-AB34-28903686B8D8}" name="Column11584"/>
    <tableColumn id="11594" xr3:uid="{0B91D0C4-D0FD-4453-9945-2F882992FD98}" name="Column11585"/>
    <tableColumn id="11595" xr3:uid="{7B11ECEB-DFA4-40D6-A66A-52AA973DDDC4}" name="Column11586"/>
    <tableColumn id="11596" xr3:uid="{E232B9FD-6562-4878-ADAC-B06476FE9D29}" name="Column11587"/>
    <tableColumn id="11597" xr3:uid="{ECCCA45A-B4ED-4FF1-A895-9CF6E74B53F6}" name="Column11588"/>
    <tableColumn id="11598" xr3:uid="{C3FA95C7-6A3F-49CD-96BC-CB0DCD39F418}" name="Column11589"/>
    <tableColumn id="11599" xr3:uid="{B04205CA-70EE-416D-BB9B-F55E13A0620C}" name="Column11590"/>
    <tableColumn id="11600" xr3:uid="{2D5CDB8F-7995-4E60-AA63-F549077F9F87}" name="Column11591"/>
    <tableColumn id="11601" xr3:uid="{EE7D401E-4BCE-4D2E-A754-D7C7E88EF8E6}" name="Column11592"/>
    <tableColumn id="11602" xr3:uid="{53AB2CA4-58F1-4A82-8F20-AE42BD094570}" name="Column11593"/>
    <tableColumn id="11603" xr3:uid="{0FD66A9B-5F2E-4E9D-AC8F-979596772ED0}" name="Column11594"/>
    <tableColumn id="11604" xr3:uid="{FCCEBC73-D045-4011-81A6-AC5F2A35E16C}" name="Column11595"/>
    <tableColumn id="11605" xr3:uid="{671178C9-C1BB-44D9-BA79-2DD4F5348584}" name="Column11596"/>
    <tableColumn id="11606" xr3:uid="{BF964C30-D402-4DBC-BA69-94A9F975A82D}" name="Column11597"/>
    <tableColumn id="11607" xr3:uid="{09F865AC-F99E-4F06-A7D2-A8EF4D4F2629}" name="Column11598"/>
    <tableColumn id="11608" xr3:uid="{93CCB1A1-3236-44F5-9054-7788074E94E3}" name="Column11599"/>
    <tableColumn id="11609" xr3:uid="{FAB6C868-CC33-4A2D-BB09-12F5DF59E90E}" name="Column11600"/>
    <tableColumn id="11610" xr3:uid="{7ABC2723-6507-4761-8FB9-0740233FDE87}" name="Column11601"/>
    <tableColumn id="11611" xr3:uid="{DB45D970-A448-47A3-AA06-04E2A1103A60}" name="Column11602"/>
    <tableColumn id="11612" xr3:uid="{7AE7E5BB-7B3C-4138-973C-7ED4F64E4A0F}" name="Column11603"/>
    <tableColumn id="11613" xr3:uid="{ED0E1DD6-26DA-4A6A-88B6-8474A5F1184D}" name="Column11604"/>
    <tableColumn id="11614" xr3:uid="{5A6A96EB-4DFC-452E-9D5E-B389472F1BFC}" name="Column11605"/>
    <tableColumn id="11615" xr3:uid="{BB32384C-CFB8-4985-B4DA-70B3DC91DE72}" name="Column11606"/>
    <tableColumn id="11616" xr3:uid="{D8D69E02-D843-420E-9F54-DC0CBCBDFE81}" name="Column11607"/>
    <tableColumn id="11617" xr3:uid="{7CDCFAAE-3137-47C0-B6D6-FF0114B044F3}" name="Column11608"/>
    <tableColumn id="11618" xr3:uid="{504853EA-A6E0-45C0-B666-290453CA458B}" name="Column11609"/>
    <tableColumn id="11619" xr3:uid="{1D64E9B5-D8B1-4E52-9C7D-ECA0CD5B9802}" name="Column11610"/>
    <tableColumn id="11620" xr3:uid="{9A6D7197-C33B-44CB-9E32-3D6A9F471F96}" name="Column11611"/>
    <tableColumn id="11621" xr3:uid="{8E456BFC-80E7-4397-97BE-9278FA012048}" name="Column11612"/>
    <tableColumn id="11622" xr3:uid="{39F524EC-87B2-4D8C-A886-3DCD05352A52}" name="Column11613"/>
    <tableColumn id="11623" xr3:uid="{2C75F032-C2D5-4290-B52B-A89925AB3A46}" name="Column11614"/>
    <tableColumn id="11624" xr3:uid="{736A450D-FBDF-4722-ADB2-B4DAFF63870E}" name="Column11615"/>
    <tableColumn id="11625" xr3:uid="{D174C485-FA70-4E2D-B538-CBA929DE4AA7}" name="Column11616"/>
    <tableColumn id="11626" xr3:uid="{BB0A6CEB-7C02-4F95-8CDE-C9DB63A1894A}" name="Column11617"/>
    <tableColumn id="11627" xr3:uid="{E6FB39D6-5C5C-4CFF-808A-C60EFC6942A8}" name="Column11618"/>
    <tableColumn id="11628" xr3:uid="{09D57E9B-B029-433F-86CD-299692F63AF1}" name="Column11619"/>
    <tableColumn id="11629" xr3:uid="{D3942D1A-D405-45EC-9E4A-29E7CCCB7A9C}" name="Column11620"/>
    <tableColumn id="11630" xr3:uid="{6D10CD96-A3D1-420D-875E-F1FA88CD7D34}" name="Column11621"/>
    <tableColumn id="11631" xr3:uid="{E912D756-DC8C-47A9-8096-ED62AA1B9E1B}" name="Column11622"/>
    <tableColumn id="11632" xr3:uid="{B3DEEC56-2372-4B04-9D68-3FD5DD49035C}" name="Column11623"/>
    <tableColumn id="11633" xr3:uid="{58AFD546-6CD9-4E87-9063-8E1DF9A5330D}" name="Column11624"/>
    <tableColumn id="11634" xr3:uid="{75DB542B-CADB-4686-B073-1E5B793660E9}" name="Column11625"/>
    <tableColumn id="11635" xr3:uid="{DE8C5CF9-15DA-44F7-97BB-7075D9122686}" name="Column11626"/>
    <tableColumn id="11636" xr3:uid="{CEB6872A-8647-48F8-8867-92BBEFF33740}" name="Column11627"/>
    <tableColumn id="11637" xr3:uid="{5EA94159-3C0C-4EA4-9A49-72063CB9C819}" name="Column11628"/>
    <tableColumn id="11638" xr3:uid="{F23AB1AA-2EC8-4C8F-9709-61F7A39BBE58}" name="Column11629"/>
    <tableColumn id="11639" xr3:uid="{8F56D360-FB2B-4C7A-9E66-BE4EA3407782}" name="Column11630"/>
    <tableColumn id="11640" xr3:uid="{92673FAA-5014-42B3-9F2D-3DD2DCDDD890}" name="Column11631"/>
    <tableColumn id="11641" xr3:uid="{C3DD97D6-6064-4105-ADAA-4E456646C5BF}" name="Column11632"/>
    <tableColumn id="11642" xr3:uid="{59E3D262-A332-4739-A8F4-6607E71A9764}" name="Column11633"/>
    <tableColumn id="11643" xr3:uid="{2164F3F5-188B-4FC1-93C8-8B18DB5D5341}" name="Column11634"/>
    <tableColumn id="11644" xr3:uid="{1F67950C-E241-4C84-9142-A2897FD8DA54}" name="Column11635"/>
    <tableColumn id="11645" xr3:uid="{DEF422F2-76E5-4163-B0BE-147F5B05BFD1}" name="Column11636"/>
    <tableColumn id="11646" xr3:uid="{0876B2AC-AF97-4F0D-84BC-9AA0191BAB62}" name="Column11637"/>
    <tableColumn id="11647" xr3:uid="{BAA5FCF0-A45B-4F80-B915-2D0F21A1E314}" name="Column11638"/>
    <tableColumn id="11648" xr3:uid="{51AA2389-2DE8-4F6E-980B-9ACB3070E527}" name="Column11639"/>
    <tableColumn id="11649" xr3:uid="{CDB7ACE4-654C-4438-8662-F825101D421E}" name="Column11640"/>
    <tableColumn id="11650" xr3:uid="{93EE20BF-82F7-48C4-955D-55CBA6F4DC63}" name="Column11641"/>
    <tableColumn id="11651" xr3:uid="{B19F2F98-A094-4A25-A7FC-EB5C55FC0EF5}" name="Column11642"/>
    <tableColumn id="11652" xr3:uid="{C2A4F817-EBC4-4392-BD71-D1AD071428D0}" name="Column11643"/>
    <tableColumn id="11653" xr3:uid="{90E70F23-B5AB-456B-BB37-82C01F26BB28}" name="Column11644"/>
    <tableColumn id="11654" xr3:uid="{9C1A4E1A-B884-40DE-8A22-BC6653BE4863}" name="Column11645"/>
    <tableColumn id="11655" xr3:uid="{F96F873D-8EAA-4355-BC01-9C87A8265698}" name="Column11646"/>
    <tableColumn id="11656" xr3:uid="{03FE1F44-63E6-477B-BFFC-DF6E604BEC0B}" name="Column11647"/>
    <tableColumn id="11657" xr3:uid="{AEC9650C-3314-4064-831E-1E47D419CC48}" name="Column11648"/>
    <tableColumn id="11658" xr3:uid="{928932FE-04F1-4779-BE04-EDF69C5B8317}" name="Column11649"/>
    <tableColumn id="11659" xr3:uid="{5C850360-40FC-4F16-AFBE-AB451D713300}" name="Column11650"/>
    <tableColumn id="11660" xr3:uid="{B1940477-2747-42EA-B1A5-611087C4435B}" name="Column11651"/>
    <tableColumn id="11661" xr3:uid="{9A57F34D-DE7B-435C-AEA4-89DBF5F4F97F}" name="Column11652"/>
    <tableColumn id="11662" xr3:uid="{7618E6CB-8CD2-42F7-8631-F2CF7165C425}" name="Column11653"/>
    <tableColumn id="11663" xr3:uid="{D1EDB739-83D7-492B-8728-E27864CB8AD5}" name="Column11654"/>
    <tableColumn id="11664" xr3:uid="{E203F7CA-5ED6-4A41-AC5D-0B73A0CA11E2}" name="Column11655"/>
    <tableColumn id="11665" xr3:uid="{FB3FE36F-9298-4432-923E-EF765140F186}" name="Column11656"/>
    <tableColumn id="11666" xr3:uid="{2D1FEE9F-1C67-47FA-A41E-DC60852E056B}" name="Column11657"/>
    <tableColumn id="11667" xr3:uid="{BD1808AA-6411-46DB-8336-25453225ADAD}" name="Column11658"/>
    <tableColumn id="11668" xr3:uid="{5D3AA6DE-79CC-42C5-8C00-934DF37D236E}" name="Column11659"/>
    <tableColumn id="11669" xr3:uid="{33DC2409-ABFE-4886-8F2F-A6B6B4880ABF}" name="Column11660"/>
    <tableColumn id="11670" xr3:uid="{879AC71B-CEB4-476A-9247-C8FC316EA637}" name="Column11661"/>
    <tableColumn id="11671" xr3:uid="{01D234C2-4904-42BD-81BC-06B772FAD33C}" name="Column11662"/>
    <tableColumn id="11672" xr3:uid="{49E4E199-8298-4DED-8FB5-B2F2C03DFE30}" name="Column11663"/>
    <tableColumn id="11673" xr3:uid="{8D49D5BD-09EF-477A-A385-F48653A40E0B}" name="Column11664"/>
    <tableColumn id="11674" xr3:uid="{C54B5D3A-684C-4616-BA74-86C42DEEA127}" name="Column11665"/>
    <tableColumn id="11675" xr3:uid="{48AA5D1C-4B4C-4D57-9904-BAB1FAF946DA}" name="Column11666"/>
    <tableColumn id="11676" xr3:uid="{5672420C-6C58-4495-864D-8C3FAD8A5517}" name="Column11667"/>
    <tableColumn id="11677" xr3:uid="{809108E1-1AC8-401A-B9EB-5FAE93E43A1E}" name="Column11668"/>
    <tableColumn id="11678" xr3:uid="{1EDB6AD1-6744-4664-851C-93AA4F235E25}" name="Column11669"/>
    <tableColumn id="11679" xr3:uid="{8AF10DAC-07BC-4139-A8EA-6994441F9EFD}" name="Column11670"/>
    <tableColumn id="11680" xr3:uid="{75863987-AF29-4D08-9D0E-BB0493F015E5}" name="Column11671"/>
    <tableColumn id="11681" xr3:uid="{3F58FB0A-6A63-44CC-A8FB-89F550C6AB24}" name="Column11672"/>
    <tableColumn id="11682" xr3:uid="{A63B9B05-250E-4CE1-8D7F-217546626956}" name="Column11673"/>
    <tableColumn id="11683" xr3:uid="{C00014CD-2784-4D9B-9B72-44EDB4B7C1D7}" name="Column11674"/>
    <tableColumn id="11684" xr3:uid="{2BBF42A0-E6D7-4D42-B230-3CA60E3FB4B0}" name="Column11675"/>
    <tableColumn id="11685" xr3:uid="{DDFC2800-9E88-47EE-8BF6-8F01AEB76F9B}" name="Column11676"/>
    <tableColumn id="11686" xr3:uid="{4EEE683F-1C1B-4552-BCC2-6BC3B5209354}" name="Column11677"/>
    <tableColumn id="11687" xr3:uid="{488403AF-C2BE-49D9-AF3C-FD28E0A8DD2C}" name="Column11678"/>
    <tableColumn id="11688" xr3:uid="{60EFB6BE-E19B-4726-BE49-D6A45F04EFEE}" name="Column11679"/>
    <tableColumn id="11689" xr3:uid="{74A92E32-89BC-4483-8DDC-2496529AD425}" name="Column11680"/>
    <tableColumn id="11690" xr3:uid="{2719CF62-ECBC-4CAA-9197-687CBFA55AAF}" name="Column11681"/>
    <tableColumn id="11691" xr3:uid="{8FCEB5E4-879D-4B21-B0DB-26AFAA55F5B4}" name="Column11682"/>
    <tableColumn id="11692" xr3:uid="{6FF2FDBF-6A09-4C69-8303-717458BB3BC9}" name="Column11683"/>
    <tableColumn id="11693" xr3:uid="{CDE87687-36FA-4D65-8006-8D20519183D0}" name="Column11684"/>
    <tableColumn id="11694" xr3:uid="{19A6ECF6-5F8B-4890-B039-B167497A3F05}" name="Column11685"/>
    <tableColumn id="11695" xr3:uid="{4085EDBF-B3AC-4825-B6E0-541E99AD3028}" name="Column11686"/>
    <tableColumn id="11696" xr3:uid="{0F0C6685-DB2C-4083-A9A4-65445D1D71F3}" name="Column11687"/>
    <tableColumn id="11697" xr3:uid="{EDC7165F-D828-4E82-B991-6C993A3C9A00}" name="Column11688"/>
    <tableColumn id="11698" xr3:uid="{04DB4E45-0AD6-4C1A-B277-B45F1B7E7E0F}" name="Column11689"/>
    <tableColumn id="11699" xr3:uid="{8ADBDCE3-CC87-4C56-BD69-A2DBEDF2DF3B}" name="Column11690"/>
    <tableColumn id="11700" xr3:uid="{E2089314-2C0C-4DAF-A9C9-D0A9CCEEED97}" name="Column11691"/>
    <tableColumn id="11701" xr3:uid="{C3E027AB-1E5A-4272-9428-03359F282F50}" name="Column11692"/>
    <tableColumn id="11702" xr3:uid="{1338CA77-3C05-49FD-99DF-7CAEB04E4FEF}" name="Column11693"/>
    <tableColumn id="11703" xr3:uid="{E801060E-ED49-47E4-89B7-751C4B71E492}" name="Column11694"/>
    <tableColumn id="11704" xr3:uid="{8FFD9D14-841A-4BEF-AB02-C6367C02CC03}" name="Column11695"/>
    <tableColumn id="11705" xr3:uid="{D1FFC317-7CA1-4F70-9356-51A9FFF4AA8F}" name="Column11696"/>
    <tableColumn id="11706" xr3:uid="{D0DFEE21-F9C0-4CF8-A78C-F595AFFEE366}" name="Column11697"/>
    <tableColumn id="11707" xr3:uid="{D8D66C49-8B1B-4E06-8885-5D27A028DBC9}" name="Column11698"/>
    <tableColumn id="11708" xr3:uid="{D93C9C3A-01BF-4541-8896-F9C15E99A7CB}" name="Column11699"/>
    <tableColumn id="11709" xr3:uid="{93CF0D5F-B8FE-4708-9CD0-7E4FC6286F31}" name="Column11700"/>
    <tableColumn id="11710" xr3:uid="{25E32197-C13A-4C7C-B0EE-0AEC1FBD1AA8}" name="Column11701"/>
    <tableColumn id="11711" xr3:uid="{9F99F87B-AC35-4292-9B43-A0C831F90058}" name="Column11702"/>
    <tableColumn id="11712" xr3:uid="{E1E6D86A-F88E-4D16-8195-6CC6DD5CFF33}" name="Column11703"/>
    <tableColumn id="11713" xr3:uid="{7BA9AA89-DC4D-43CB-B885-3C943F3D53A1}" name="Column11704"/>
    <tableColumn id="11714" xr3:uid="{86976635-DC7E-4E39-A342-E1DD9582AC2A}" name="Column11705"/>
    <tableColumn id="11715" xr3:uid="{635097F2-D1B5-48D1-B946-938810B72B48}" name="Column11706"/>
    <tableColumn id="11716" xr3:uid="{7D5D2686-4E38-4C61-B54C-314ED58A17CD}" name="Column11707"/>
    <tableColumn id="11717" xr3:uid="{C9CF8BCD-8D44-44B6-84C2-A5AD5A9C8284}" name="Column11708"/>
    <tableColumn id="11718" xr3:uid="{669E5678-CB66-46D3-81C3-20ECE113D334}" name="Column11709"/>
    <tableColumn id="11719" xr3:uid="{5CE73121-D3B0-4CF4-A5C3-A57A7FBEA1E9}" name="Column11710"/>
    <tableColumn id="11720" xr3:uid="{9906E2E5-6109-4101-B6B8-5C056EC80414}" name="Column11711"/>
    <tableColumn id="11721" xr3:uid="{587B86A7-147A-4138-AA00-642B4D6EC0AF}" name="Column11712"/>
    <tableColumn id="11722" xr3:uid="{D982BEE5-AF44-47C5-AAF0-40232B8CE74A}" name="Column11713"/>
    <tableColumn id="11723" xr3:uid="{00228DA5-F975-4713-BAE4-FCE587044210}" name="Column11714"/>
    <tableColumn id="11724" xr3:uid="{24E16D7D-FA92-4A7E-A5F5-C56633B6E1C5}" name="Column11715"/>
    <tableColumn id="11725" xr3:uid="{A6BCF2EE-C295-4DAC-BF6D-024E14786512}" name="Column11716"/>
    <tableColumn id="11726" xr3:uid="{06CA4302-F133-4F45-A2F1-80FF2786C233}" name="Column11717"/>
    <tableColumn id="11727" xr3:uid="{6A5433E5-C970-4492-8CA5-3F4954560E00}" name="Column11718"/>
    <tableColumn id="11728" xr3:uid="{04712224-8483-4C12-BE50-6BA0CF8F2CA2}" name="Column11719"/>
    <tableColumn id="11729" xr3:uid="{A8B9E8C1-2B26-4558-9326-743547D6C95A}" name="Column11720"/>
    <tableColumn id="11730" xr3:uid="{9059A0C5-E6B9-4B69-9A91-58547BA30EED}" name="Column11721"/>
    <tableColumn id="11731" xr3:uid="{905823CF-068B-4500-9EF7-B3F43816ED0F}" name="Column11722"/>
    <tableColumn id="11732" xr3:uid="{975E3451-5DCE-4AD1-A6D7-0062E5C009B0}" name="Column11723"/>
    <tableColumn id="11733" xr3:uid="{7BFF0664-7DB6-4A22-A4DC-EC6F292128E4}" name="Column11724"/>
    <tableColumn id="11734" xr3:uid="{B76EA6CF-8383-4A88-BC55-0B59C0255F39}" name="Column11725"/>
    <tableColumn id="11735" xr3:uid="{0D5F63BE-115B-4CD5-8A2D-256C8F476A40}" name="Column11726"/>
    <tableColumn id="11736" xr3:uid="{A5270232-9668-478A-8639-1CF372A59AF5}" name="Column11727"/>
    <tableColumn id="11737" xr3:uid="{631C8D97-8182-4986-90D8-BCC078D722E8}" name="Column11728"/>
    <tableColumn id="11738" xr3:uid="{E19B9FC2-6D29-4613-A57D-2464534FD5BA}" name="Column11729"/>
    <tableColumn id="11739" xr3:uid="{BEBCAF68-20FE-4E10-BC7B-F93432A1B2FE}" name="Column11730"/>
    <tableColumn id="11740" xr3:uid="{A1C5D971-BF91-42C7-A460-620B95631153}" name="Column11731"/>
    <tableColumn id="11741" xr3:uid="{0A3E1610-4B91-43DC-9672-F525CAF1B65C}" name="Column11732"/>
    <tableColumn id="11742" xr3:uid="{A20D4596-4083-4D49-87FC-A15682163800}" name="Column11733"/>
    <tableColumn id="11743" xr3:uid="{871FC525-109C-4C9F-8299-AEF44711936D}" name="Column11734"/>
    <tableColumn id="11744" xr3:uid="{993C2C9F-89E6-46BB-95EB-C0FFD6646441}" name="Column11735"/>
    <tableColumn id="11745" xr3:uid="{C7FE52B5-0CA3-43D4-91CE-B9A1E75C0E25}" name="Column11736"/>
    <tableColumn id="11746" xr3:uid="{A8EA1053-5866-4C2C-8DA3-06A8A32D8B61}" name="Column11737"/>
    <tableColumn id="11747" xr3:uid="{7075AFF5-7FAD-473F-90F3-514F7B770C50}" name="Column11738"/>
    <tableColumn id="11748" xr3:uid="{24F82F6E-C11F-4854-A8AD-D80AC4CF5960}" name="Column11739"/>
    <tableColumn id="11749" xr3:uid="{C3088D1E-BCC3-4F22-913E-782679A78EC6}" name="Column11740"/>
    <tableColumn id="11750" xr3:uid="{CF87F39B-2E18-4855-9A10-F7CD75DCF77C}" name="Column11741"/>
    <tableColumn id="11751" xr3:uid="{5BE93A40-98A5-49C0-BC57-F8DD6E4E22A2}" name="Column11742"/>
    <tableColumn id="11752" xr3:uid="{FB4823C3-8EA7-4076-8EFF-904060EF99EF}" name="Column11743"/>
    <tableColumn id="11753" xr3:uid="{FF4B3ABB-E317-4FEA-A159-C809A1646B7C}" name="Column11744"/>
    <tableColumn id="11754" xr3:uid="{B1B5B213-0CED-420B-BD80-FD67EFF58F0B}" name="Column11745"/>
    <tableColumn id="11755" xr3:uid="{F214C571-3698-4462-A738-8E1303792C2D}" name="Column11746"/>
    <tableColumn id="11756" xr3:uid="{B25521AD-0827-4C73-A93E-F86772306D09}" name="Column11747"/>
    <tableColumn id="11757" xr3:uid="{C299D655-797F-410D-BF19-CD5CFBA29E26}" name="Column11748"/>
    <tableColumn id="11758" xr3:uid="{44F6B374-DE4F-4D30-BA7A-552A428EF299}" name="Column11749"/>
    <tableColumn id="11759" xr3:uid="{97104DAB-021D-4C0D-857F-55677F94ECE5}" name="Column11750"/>
    <tableColumn id="11760" xr3:uid="{236E07BF-B524-4F4C-9044-DCC9CB170961}" name="Column11751"/>
    <tableColumn id="11761" xr3:uid="{C1D26916-3616-4C1A-AAAB-B6B502D0E115}" name="Column11752"/>
    <tableColumn id="11762" xr3:uid="{6C6CBF2E-C9C6-4CC7-9812-05DBF9CD2D2B}" name="Column11753"/>
    <tableColumn id="11763" xr3:uid="{23AF8BBF-ACC1-42C0-B28B-45C60D896344}" name="Column11754"/>
    <tableColumn id="11764" xr3:uid="{C77E9792-4134-4C91-A814-C06E4963C691}" name="Column11755"/>
    <tableColumn id="11765" xr3:uid="{2B873E2D-0C2F-46A8-B7B9-C80F1BD958EC}" name="Column11756"/>
    <tableColumn id="11766" xr3:uid="{C721F550-F419-4E30-8E4B-1AE161C15B2B}" name="Column11757"/>
    <tableColumn id="11767" xr3:uid="{0855CAD6-A79B-4E34-92CB-F6CF4F4FB92E}" name="Column11758"/>
    <tableColumn id="11768" xr3:uid="{04B6E616-D9CC-4C6D-8E92-83A8239D543F}" name="Column11759"/>
    <tableColumn id="11769" xr3:uid="{E47E53D5-7726-4453-9588-4A32D465401B}" name="Column11760"/>
    <tableColumn id="11770" xr3:uid="{04317924-2F0C-4ED4-87C3-EE556664F9F9}" name="Column11761"/>
    <tableColumn id="11771" xr3:uid="{C057F657-8949-4455-86CD-6917CFCA0071}" name="Column11762"/>
    <tableColumn id="11772" xr3:uid="{88D8CAEC-73B9-45F8-ADE9-7067DAB07C10}" name="Column11763"/>
    <tableColumn id="11773" xr3:uid="{3DAC61D5-7D35-48C1-8EFB-3EEA134FABC3}" name="Column11764"/>
    <tableColumn id="11774" xr3:uid="{DA863B48-FBC5-464D-9387-514DB3FD062D}" name="Column11765"/>
    <tableColumn id="11775" xr3:uid="{CFEBCC95-5F61-4443-95B9-DC0D491A698E}" name="Column11766"/>
    <tableColumn id="11776" xr3:uid="{E15B8C74-3099-4E34-8EF1-51D2A100F461}" name="Column11767"/>
    <tableColumn id="11777" xr3:uid="{C0BFB898-64FE-4315-8518-76C0943BD916}" name="Column11768"/>
    <tableColumn id="11778" xr3:uid="{2C52AB72-D13A-41F8-BFFC-36B042B6AA87}" name="Column11769"/>
    <tableColumn id="11779" xr3:uid="{59143E52-341C-4641-95FD-64B41FF304BF}" name="Column11770"/>
    <tableColumn id="11780" xr3:uid="{18EB67F9-DE15-4C48-86AC-799FDD7B9EDB}" name="Column11771"/>
    <tableColumn id="11781" xr3:uid="{C55052C0-125D-4576-B84A-D3FAB6074167}" name="Column11772"/>
    <tableColumn id="11782" xr3:uid="{57A6CB4D-C8EC-4F35-8A09-A85B3CA2EB09}" name="Column11773"/>
    <tableColumn id="11783" xr3:uid="{3B5928C6-3B8A-46C6-91D9-092A9586106A}" name="Column11774"/>
    <tableColumn id="11784" xr3:uid="{832D570D-2E97-40FA-ADEF-042357F023BC}" name="Column11775"/>
    <tableColumn id="11785" xr3:uid="{B63D64E5-0678-4475-988D-C676E46080ED}" name="Column11776"/>
    <tableColumn id="11786" xr3:uid="{A314EF11-50CC-4A4D-893A-734FAD5D3B0A}" name="Column11777"/>
    <tableColumn id="11787" xr3:uid="{72EA661B-515F-4CB0-B775-7C7F2826D008}" name="Column11778"/>
    <tableColumn id="11788" xr3:uid="{BA92DEFE-DDF7-4B9C-AB36-A7FF19E4F6D4}" name="Column11779"/>
    <tableColumn id="11789" xr3:uid="{17853295-277C-423A-8DEA-DF4597B07367}" name="Column11780"/>
    <tableColumn id="11790" xr3:uid="{54D3957C-44E5-4D0B-B31D-CD77E672DDE4}" name="Column11781"/>
    <tableColumn id="11791" xr3:uid="{530323A1-2A0D-429D-8B52-CF470160AFB6}" name="Column11782"/>
    <tableColumn id="11792" xr3:uid="{CCC7DB10-8E92-4C67-8261-05A2B884CDFA}" name="Column11783"/>
    <tableColumn id="11793" xr3:uid="{0F5A6CE3-2EA1-4437-A76B-EDF5329BC6DB}" name="Column11784"/>
    <tableColumn id="11794" xr3:uid="{E613F55E-44E0-4C49-B766-15A1A3D114E2}" name="Column11785"/>
    <tableColumn id="11795" xr3:uid="{9B431344-CFF3-4E59-9537-14AA10BFF95B}" name="Column11786"/>
    <tableColumn id="11796" xr3:uid="{391EF21D-3E6F-4341-A5D6-347172A25A63}" name="Column11787"/>
    <tableColumn id="11797" xr3:uid="{3F3BCD54-52FE-4D3E-B0AB-A26120150A92}" name="Column11788"/>
    <tableColumn id="11798" xr3:uid="{181C6C5D-55F1-4C1E-BF10-FFDE84B04607}" name="Column11789"/>
    <tableColumn id="11799" xr3:uid="{9FBBC5EE-1684-4CFE-B933-025EF3672C92}" name="Column11790"/>
    <tableColumn id="11800" xr3:uid="{1464782E-773A-4C17-955D-8595BB2D6011}" name="Column11791"/>
    <tableColumn id="11801" xr3:uid="{AE49675F-2724-49F3-9898-24695A7E564D}" name="Column11792"/>
    <tableColumn id="11802" xr3:uid="{01D9C01F-A258-4813-A390-A56F5835BE4D}" name="Column11793"/>
    <tableColumn id="11803" xr3:uid="{14D7C4A8-D447-4C9A-AC7B-2166EC8B6B09}" name="Column11794"/>
    <tableColumn id="11804" xr3:uid="{FB140EDB-D3C8-47DB-BC8E-B4689FACE713}" name="Column11795"/>
    <tableColumn id="11805" xr3:uid="{CCE9A2C4-FE20-4959-91EE-1B3101C04071}" name="Column11796"/>
    <tableColumn id="11806" xr3:uid="{EF80F209-B756-4FC0-BD7A-96EAA2591C86}" name="Column11797"/>
    <tableColumn id="11807" xr3:uid="{4BAC7689-E86A-4837-AEC6-047B8BFAB104}" name="Column11798"/>
    <tableColumn id="11808" xr3:uid="{5F864C75-475D-44B1-AE29-CE6442D075B3}" name="Column11799"/>
    <tableColumn id="11809" xr3:uid="{B52F7E73-38E1-4474-90EA-81C080153FFE}" name="Column11800"/>
    <tableColumn id="11810" xr3:uid="{322785B4-6907-4C9A-8161-9DEBBC9F6FAB}" name="Column11801"/>
    <tableColumn id="11811" xr3:uid="{86FA0F80-B5CA-4734-872C-C3C640239422}" name="Column11802"/>
    <tableColumn id="11812" xr3:uid="{FDAF54D4-54B0-4D18-A512-810F873B4FDD}" name="Column11803"/>
    <tableColumn id="11813" xr3:uid="{63175BC9-C8FE-49FC-8403-D57B9036F05C}" name="Column11804"/>
    <tableColumn id="11814" xr3:uid="{D3DA9BAA-5F2B-4503-B43E-3F2DFD5DBB89}" name="Column11805"/>
    <tableColumn id="11815" xr3:uid="{6C66D170-EEE9-45A1-9A21-63C911C125E5}" name="Column11806"/>
    <tableColumn id="11816" xr3:uid="{651CB151-7BF6-4A4E-A820-10C8DA27FEFB}" name="Column11807"/>
    <tableColumn id="11817" xr3:uid="{442B1F2E-828E-4F3E-8467-660F0BA88CF1}" name="Column11808"/>
    <tableColumn id="11818" xr3:uid="{1F992C0C-0043-4765-9927-1E0A6FE3C42B}" name="Column11809"/>
    <tableColumn id="11819" xr3:uid="{82B6F7A0-8301-4D94-BD58-87D2C8FE5CB3}" name="Column11810"/>
    <tableColumn id="11820" xr3:uid="{D93E178E-F487-4518-BC98-58A4BBDC306F}" name="Column11811"/>
    <tableColumn id="11821" xr3:uid="{E0D78CE7-CF74-4D39-95E2-66955961AB2F}" name="Column11812"/>
    <tableColumn id="11822" xr3:uid="{0A77142D-F4CB-4E52-8FB9-AD270507B1B3}" name="Column11813"/>
    <tableColumn id="11823" xr3:uid="{097EABB4-3E27-43D9-94E7-A973573A6000}" name="Column11814"/>
    <tableColumn id="11824" xr3:uid="{9E94232D-42F7-414E-82EF-88457B797BAE}" name="Column11815"/>
    <tableColumn id="11825" xr3:uid="{22A42342-5905-4342-BDDA-FF9BDDE7C62E}" name="Column11816"/>
    <tableColumn id="11826" xr3:uid="{1C9F53FD-DC81-415F-99F8-BDB855F18BE1}" name="Column11817"/>
    <tableColumn id="11827" xr3:uid="{A0F02348-5DFE-4A2E-863A-838C10245FFE}" name="Column11818"/>
    <tableColumn id="11828" xr3:uid="{5EAFEC11-9C1B-4250-8F3C-D3C2BF7033CC}" name="Column11819"/>
    <tableColumn id="11829" xr3:uid="{AF5E9C29-0627-4235-A709-F6A4CBC7B3EF}" name="Column11820"/>
    <tableColumn id="11830" xr3:uid="{632CE516-B7BA-4D02-8684-5873272B825E}" name="Column11821"/>
    <tableColumn id="11831" xr3:uid="{9A4A812C-3104-421C-8F18-04D83501474A}" name="Column11822"/>
    <tableColumn id="11832" xr3:uid="{27384612-0481-4FDB-A81A-E52A1C59C39C}" name="Column11823"/>
    <tableColumn id="11833" xr3:uid="{E9F1607F-F626-43DE-9E67-4F18F6383623}" name="Column11824"/>
    <tableColumn id="11834" xr3:uid="{F54976B4-D56A-4089-B219-1E6372A04334}" name="Column11825"/>
    <tableColumn id="11835" xr3:uid="{E17B5415-8B4B-4202-AD38-12B7A11D940A}" name="Column11826"/>
    <tableColumn id="11836" xr3:uid="{0ACFD3DC-30C1-4FE4-8955-4740C1D3E9AB}" name="Column11827"/>
    <tableColumn id="11837" xr3:uid="{E8F3CD73-948E-4B05-B6B5-BEFB282CFD56}" name="Column11828"/>
    <tableColumn id="11838" xr3:uid="{2A7F405B-8D83-4623-BB1B-11A34B595BA0}" name="Column11829"/>
    <tableColumn id="11839" xr3:uid="{516FBFA5-B2C6-4DCD-B27D-023E9A898F0A}" name="Column11830"/>
    <tableColumn id="11840" xr3:uid="{58FA59E0-A742-4F5C-B687-BC41C7449ED1}" name="Column11831"/>
    <tableColumn id="11841" xr3:uid="{2D414978-C96D-47CA-AE45-0648E1E2F6DA}" name="Column11832"/>
    <tableColumn id="11842" xr3:uid="{FFE51EF4-8A42-4DB1-AE24-496772CA51A4}" name="Column11833"/>
    <tableColumn id="11843" xr3:uid="{29427CDD-F005-4DA5-A042-9EA7EDD545EF}" name="Column11834"/>
    <tableColumn id="11844" xr3:uid="{0859BB39-79B9-4A26-83BD-EF8BBFB99163}" name="Column11835"/>
    <tableColumn id="11845" xr3:uid="{F1A16358-B6AD-4F8B-9C9D-5EC44319A8DD}" name="Column11836"/>
    <tableColumn id="11846" xr3:uid="{96ABA161-0798-42E7-9959-F9E0886B3A97}" name="Column11837"/>
    <tableColumn id="11847" xr3:uid="{40D8D48D-05D0-4720-9F54-C83DEF1EF16A}" name="Column11838"/>
    <tableColumn id="11848" xr3:uid="{49EC1C29-0E4C-4AAD-AA2E-51C1C59C52BE}" name="Column11839"/>
    <tableColumn id="11849" xr3:uid="{0BE9C912-AC5F-43D0-905A-BCA443CFE962}" name="Column11840"/>
    <tableColumn id="11850" xr3:uid="{D46CEF6D-4141-48DD-B785-09C39DA296A9}" name="Column11841"/>
    <tableColumn id="11851" xr3:uid="{FDF602A7-5EEB-4CA9-A687-345D519CD4DD}" name="Column11842"/>
    <tableColumn id="11852" xr3:uid="{1005049C-D74C-499F-8331-03CD284EE041}" name="Column11843"/>
    <tableColumn id="11853" xr3:uid="{F8CD5D04-2204-4E56-B40F-C44A8458AAB3}" name="Column11844"/>
    <tableColumn id="11854" xr3:uid="{59D4600E-DA73-40E2-AC0E-E5B500780CDD}" name="Column11845"/>
    <tableColumn id="11855" xr3:uid="{B94B6A7E-DDD1-4750-8D69-51907019162C}" name="Column11846"/>
    <tableColumn id="11856" xr3:uid="{85E9C1AC-6E62-4BD4-881C-DC9D3A7C3365}" name="Column11847"/>
    <tableColumn id="11857" xr3:uid="{96B4F220-E206-4B03-ACEC-545A56589B9C}" name="Column11848"/>
    <tableColumn id="11858" xr3:uid="{6E333C17-C219-480F-8127-D1A77E9EFE36}" name="Column11849"/>
    <tableColumn id="11859" xr3:uid="{C975EA7C-26E7-49AA-81A0-561FF0407583}" name="Column11850"/>
    <tableColumn id="11860" xr3:uid="{D247B301-4D43-4C49-ABD9-60C85AC93574}" name="Column11851"/>
    <tableColumn id="11861" xr3:uid="{F0358150-C747-4672-AD58-DE525A52456D}" name="Column11852"/>
    <tableColumn id="11862" xr3:uid="{5C5BCA09-D6ED-4913-BA2F-C8D53431C623}" name="Column11853"/>
    <tableColumn id="11863" xr3:uid="{486DFD97-DB71-46E1-B5C4-85E0748FB3C1}" name="Column11854"/>
    <tableColumn id="11864" xr3:uid="{8F837916-6CBD-4D45-B608-D509754A15EC}" name="Column11855"/>
    <tableColumn id="11865" xr3:uid="{5E092EEF-7904-4295-B8CD-EEE23794B23F}" name="Column11856"/>
    <tableColumn id="11866" xr3:uid="{B1E47A61-735C-4230-B4DA-331911832633}" name="Column11857"/>
    <tableColumn id="11867" xr3:uid="{589144E1-D14C-4330-AD90-9586FEDD4CD8}" name="Column11858"/>
    <tableColumn id="11868" xr3:uid="{86D8089F-43A0-45EC-AFCC-BC1251351614}" name="Column11859"/>
    <tableColumn id="11869" xr3:uid="{32DFE716-CD0D-4AE0-839D-1D8D22C1966E}" name="Column11860"/>
    <tableColumn id="11870" xr3:uid="{8E789B78-6C50-46B5-933D-A388591AE742}" name="Column11861"/>
    <tableColumn id="11871" xr3:uid="{20A102C7-B9EC-4CD5-BD7F-899716A553C2}" name="Column11862"/>
    <tableColumn id="11872" xr3:uid="{6D905BE0-6C0B-428A-A874-E883F2D7EE7D}" name="Column11863"/>
    <tableColumn id="11873" xr3:uid="{0F51F0F5-34A6-48EF-9B93-7F031CD6B912}" name="Column11864"/>
    <tableColumn id="11874" xr3:uid="{B45D1B4B-32E2-483A-814E-2F01209038F2}" name="Column11865"/>
    <tableColumn id="11875" xr3:uid="{631C1C58-EA92-4A0B-8F21-FE6062E76445}" name="Column11866"/>
    <tableColumn id="11876" xr3:uid="{8DED7F96-494C-44C0-9DD3-5A6B63C29392}" name="Column11867"/>
    <tableColumn id="11877" xr3:uid="{17F32758-6E09-4A7B-B8AF-58AB1F4D727E}" name="Column11868"/>
    <tableColumn id="11878" xr3:uid="{8F553FE6-7050-46D7-91BE-D19B825457A2}" name="Column11869"/>
    <tableColumn id="11879" xr3:uid="{7A8A128C-EE4D-44FB-8FDA-F65E8777F16A}" name="Column11870"/>
    <tableColumn id="11880" xr3:uid="{B5103748-9400-49B1-8A27-7DBA3FCBE20B}" name="Column11871"/>
    <tableColumn id="11881" xr3:uid="{A1EB2B9F-649F-4CB9-A875-98D4F10D07CD}" name="Column11872"/>
    <tableColumn id="11882" xr3:uid="{A7130C7B-6770-4E94-9F0A-6E02E5B7945F}" name="Column11873"/>
    <tableColumn id="11883" xr3:uid="{19551D70-224C-4C22-95E1-1C6D456D29D2}" name="Column11874"/>
    <tableColumn id="11884" xr3:uid="{6453EA48-B1B5-4A03-B39A-70FA4E0D0491}" name="Column11875"/>
    <tableColumn id="11885" xr3:uid="{8071AC5C-3E3E-4E29-AAAD-58D6AA6726F8}" name="Column11876"/>
    <tableColumn id="11886" xr3:uid="{650BE844-5518-4D38-9665-6B825DE5C8A8}" name="Column11877"/>
    <tableColumn id="11887" xr3:uid="{3B29AACF-CBBD-474A-91A6-BA978C16375B}" name="Column11878"/>
    <tableColumn id="11888" xr3:uid="{2BB523DD-786A-4716-A36A-435B0D73B87F}" name="Column11879"/>
    <tableColumn id="11889" xr3:uid="{0DAEB1FD-D97C-4978-ADEB-A8195F1ADC2C}" name="Column11880"/>
    <tableColumn id="11890" xr3:uid="{429886F6-82DD-4B43-8E62-C03C420E248D}" name="Column11881"/>
    <tableColumn id="11891" xr3:uid="{A3268A00-A786-4CC1-B14D-225A1DE36254}" name="Column11882"/>
    <tableColumn id="11892" xr3:uid="{CCD75D54-B649-45AD-92EB-826D94389E04}" name="Column11883"/>
    <tableColumn id="11893" xr3:uid="{4F0A3945-19A7-4DB2-A19E-45BC240CFE04}" name="Column11884"/>
    <tableColumn id="11894" xr3:uid="{AF5028D1-6DB1-428D-AD6E-82DEE0AE6D49}" name="Column11885"/>
    <tableColumn id="11895" xr3:uid="{5432B7AC-EB4C-41AA-B507-E8820FBDF32D}" name="Column11886"/>
    <tableColumn id="11896" xr3:uid="{6336B457-C763-497A-898A-D32518526420}" name="Column11887"/>
    <tableColumn id="11897" xr3:uid="{805BD60F-D0A1-43CC-A3C4-E6ADCE928326}" name="Column11888"/>
    <tableColumn id="11898" xr3:uid="{BA6C93DB-55BD-4B8E-99B4-526DA11F5EEC}" name="Column11889"/>
    <tableColumn id="11899" xr3:uid="{948958D1-1DF4-410A-A6E4-B2F67FC01071}" name="Column11890"/>
    <tableColumn id="11900" xr3:uid="{746E3A85-BB80-4B21-876A-1F98F24100AF}" name="Column11891"/>
    <tableColumn id="11901" xr3:uid="{133B54CD-AAA5-4E14-B671-27E3934F7487}" name="Column11892"/>
    <tableColumn id="11902" xr3:uid="{58176D9C-156F-48F8-9543-5F337EFF4BEF}" name="Column11893"/>
    <tableColumn id="11903" xr3:uid="{D64045D5-E5A5-44F9-BE48-C9CA6350D831}" name="Column11894"/>
    <tableColumn id="11904" xr3:uid="{88C4DB7E-E4CD-4782-8038-2544CF0690D8}" name="Column11895"/>
    <tableColumn id="11905" xr3:uid="{3249B8CD-B413-4F95-B4C5-17536343BE89}" name="Column11896"/>
    <tableColumn id="11906" xr3:uid="{6B9FE02C-3A27-4247-9CF4-2B838D318CF7}" name="Column11897"/>
    <tableColumn id="11907" xr3:uid="{795F6C38-BDC6-4328-B552-58DB29A4DD62}" name="Column11898"/>
    <tableColumn id="11908" xr3:uid="{C9D4650D-91B9-49A3-AAFA-23C2869D10A9}" name="Column11899"/>
    <tableColumn id="11909" xr3:uid="{4F29AE4E-C99F-4EBF-8D8F-78057B430C58}" name="Column11900"/>
    <tableColumn id="11910" xr3:uid="{4532260F-A09F-4250-8DF3-F2C4BB1D40EA}" name="Column11901"/>
    <tableColumn id="11911" xr3:uid="{C7D9276A-C291-4277-8748-7CF34B6BA2F4}" name="Column11902"/>
    <tableColumn id="11912" xr3:uid="{6676383E-7ED7-4EBE-A214-98A60FE0CF73}" name="Column11903"/>
    <tableColumn id="11913" xr3:uid="{7FA70BE6-22BA-490B-85B0-1E392F7F5C1A}" name="Column11904"/>
    <tableColumn id="11914" xr3:uid="{B500BA21-3929-496C-9B45-F401027AC569}" name="Column11905"/>
    <tableColumn id="11915" xr3:uid="{495E7EEA-613B-4F96-9A5B-E4F836D6172D}" name="Column11906"/>
    <tableColumn id="11916" xr3:uid="{4225C9A3-1B94-4EF2-AC5B-321E4BB211DB}" name="Column11907"/>
    <tableColumn id="11917" xr3:uid="{46EB0CCE-71C2-43DE-B36F-9AA54DA9591C}" name="Column11908"/>
    <tableColumn id="11918" xr3:uid="{446CCAC1-8491-4D48-9829-58CE8036D070}" name="Column11909"/>
    <tableColumn id="11919" xr3:uid="{0A87D001-3A8D-4182-8BB0-3C8029D9A6F8}" name="Column11910"/>
    <tableColumn id="11920" xr3:uid="{B762AF1E-D47F-42DA-BE42-5DD0AEC9AF74}" name="Column11911"/>
    <tableColumn id="11921" xr3:uid="{D471CDE9-6222-4D65-848C-CF7C13736A85}" name="Column11912"/>
    <tableColumn id="11922" xr3:uid="{7C18D1B7-D43E-4901-8D70-32FAD1E222A0}" name="Column11913"/>
    <tableColumn id="11923" xr3:uid="{8EE58B69-177C-4FF8-A09B-FC585901ACB6}" name="Column11914"/>
    <tableColumn id="11924" xr3:uid="{117D552C-51E7-4974-941F-E6431ED75F8C}" name="Column11915"/>
    <tableColumn id="11925" xr3:uid="{852DF8BA-4A78-4F5B-A213-9D553F1907AB}" name="Column11916"/>
    <tableColumn id="11926" xr3:uid="{DA6406AE-3EDB-445F-AA7F-8D7D4EA06118}" name="Column11917"/>
    <tableColumn id="11927" xr3:uid="{2CF67AA0-384C-4643-B72E-3ED1A49A929B}" name="Column11918"/>
    <tableColumn id="11928" xr3:uid="{B20BB774-D1DC-4C0F-AFD4-A8BCBFDC5F49}" name="Column11919"/>
    <tableColumn id="11929" xr3:uid="{CFA0288F-D769-47DF-B229-74750112D791}" name="Column11920"/>
    <tableColumn id="11930" xr3:uid="{27A9129F-E68E-460E-BA13-13307B66A444}" name="Column11921"/>
    <tableColumn id="11931" xr3:uid="{B5A58B4C-AC81-4513-98C0-230F152C21BA}" name="Column11922"/>
    <tableColumn id="11932" xr3:uid="{59B9D9D1-FF46-49B4-A891-6E42685FCF07}" name="Column11923"/>
    <tableColumn id="11933" xr3:uid="{C430F5FE-96F2-4C5F-B8D7-2427DF53F16B}" name="Column11924"/>
    <tableColumn id="11934" xr3:uid="{94AA5BD5-010B-4D84-8F4D-B96A1C808823}" name="Column11925"/>
    <tableColumn id="11935" xr3:uid="{790AEA30-AA4C-4A89-8243-3D27A7D198E6}" name="Column11926"/>
    <tableColumn id="11936" xr3:uid="{F710EF01-ECD5-46C1-93BD-2DBC035D96B2}" name="Column11927"/>
    <tableColumn id="11937" xr3:uid="{35ACFC56-DFBE-4381-BB97-FE4879AFC64A}" name="Column11928"/>
    <tableColumn id="11938" xr3:uid="{00DD1C38-3E9B-465A-9070-212EB1CF35CB}" name="Column11929"/>
    <tableColumn id="11939" xr3:uid="{EFA9AEC0-C620-44D0-B06C-2C46843E284E}" name="Column11930"/>
    <tableColumn id="11940" xr3:uid="{A93C7134-84F0-44B9-A2F7-F37A93505DDB}" name="Column11931"/>
    <tableColumn id="11941" xr3:uid="{78D2962B-DB87-4948-A5CA-5CE3E55E2596}" name="Column11932"/>
    <tableColumn id="11942" xr3:uid="{DC218E6B-AAD0-4BE1-8FAE-AC67E3E8FA2A}" name="Column11933"/>
    <tableColumn id="11943" xr3:uid="{30B5BAA4-A1A0-4315-A85B-8ED16381160F}" name="Column11934"/>
    <tableColumn id="11944" xr3:uid="{6BC43B5D-86AA-4451-85C3-D8D4D12FED98}" name="Column11935"/>
    <tableColumn id="11945" xr3:uid="{E9A029AD-6919-488C-B2A8-FE2CE3054341}" name="Column11936"/>
    <tableColumn id="11946" xr3:uid="{0FF3B790-9263-4DE3-8F1D-9D8EFDCF3C62}" name="Column11937"/>
    <tableColumn id="11947" xr3:uid="{B3294683-8033-48D1-B2B4-E012C67DAD44}" name="Column11938"/>
    <tableColumn id="11948" xr3:uid="{DBDD1C65-1D12-450F-B7DB-2E42962F1222}" name="Column11939"/>
    <tableColumn id="11949" xr3:uid="{01CD237A-71AC-4DD3-B77F-854E9C405D04}" name="Column11940"/>
    <tableColumn id="11950" xr3:uid="{8A6D5307-FF2E-4B6A-9F87-AC82359B3822}" name="Column11941"/>
    <tableColumn id="11951" xr3:uid="{090E3800-8A48-43EE-8DD2-17E5189B3E2D}" name="Column11942"/>
    <tableColumn id="11952" xr3:uid="{2822FCA6-F05D-4415-AB03-06950E3F3C1C}" name="Column11943"/>
    <tableColumn id="11953" xr3:uid="{051CAC1A-3EF4-4EF2-B47A-201E23E7056A}" name="Column11944"/>
    <tableColumn id="11954" xr3:uid="{3F796584-59B2-4125-A094-ADBC8A0FE896}" name="Column11945"/>
    <tableColumn id="11955" xr3:uid="{DCAB0E9E-680C-492E-9DDB-53539F397197}" name="Column11946"/>
    <tableColumn id="11956" xr3:uid="{5DEC29DC-72C5-49F0-BC56-E01B693BD344}" name="Column11947"/>
    <tableColumn id="11957" xr3:uid="{F8632C23-9D1D-485F-B9F4-3D709F057770}" name="Column11948"/>
    <tableColumn id="11958" xr3:uid="{7678A6CD-0297-4DBF-BAEF-931A3868423B}" name="Column11949"/>
    <tableColumn id="11959" xr3:uid="{6C0A02FE-4AC8-4E36-99EB-048526EF34EA}" name="Column11950"/>
    <tableColumn id="11960" xr3:uid="{8C526A1B-F814-4BCF-85A8-046B064BC1A3}" name="Column11951"/>
    <tableColumn id="11961" xr3:uid="{8F3AC3FD-780F-4D78-A2F1-47C7B4FEAC27}" name="Column11952"/>
    <tableColumn id="11962" xr3:uid="{8F155547-B326-4BB4-AE7F-E94B6A4557C3}" name="Column11953"/>
    <tableColumn id="11963" xr3:uid="{44F2A714-8B9A-43ED-9FC3-1CAC69B4136B}" name="Column11954"/>
    <tableColumn id="11964" xr3:uid="{21D38730-2824-4C8D-B63A-1FCB62393D26}" name="Column11955"/>
    <tableColumn id="11965" xr3:uid="{8E6AAA66-06AE-4C06-BFC6-1A15BDCF2531}" name="Column11956"/>
    <tableColumn id="11966" xr3:uid="{A0F093B7-DDD8-49A5-AF22-D9DB98A8BA38}" name="Column11957"/>
    <tableColumn id="11967" xr3:uid="{72080283-ECC9-46C4-B9B9-B35BCC29535E}" name="Column11958"/>
    <tableColumn id="11968" xr3:uid="{34651EE5-14BF-40DB-936F-97D35DCE824E}" name="Column11959"/>
    <tableColumn id="11969" xr3:uid="{2CF54CEC-BBEF-402B-961F-BF15B1E1ED7F}" name="Column11960"/>
    <tableColumn id="11970" xr3:uid="{E3E2D714-64C3-4326-9CFA-3080325142E9}" name="Column11961"/>
    <tableColumn id="11971" xr3:uid="{35FF0F38-5101-4DD0-995D-AC2AAE556241}" name="Column11962"/>
    <tableColumn id="11972" xr3:uid="{81EA5A90-2E89-4214-8DF0-EDBE2C55B2DF}" name="Column11963"/>
    <tableColumn id="11973" xr3:uid="{52E7FDE6-8F28-4B02-ABD3-30BDE7D126A5}" name="Column11964"/>
    <tableColumn id="11974" xr3:uid="{89BAA320-832C-46A3-ACB4-865CC359A420}" name="Column11965"/>
    <tableColumn id="11975" xr3:uid="{D8A72024-BE0C-4D8D-A99A-485BC6047F7E}" name="Column11966"/>
    <tableColumn id="11976" xr3:uid="{4D5AE225-8F67-47FF-94B9-F43558F4980C}" name="Column11967"/>
    <tableColumn id="11977" xr3:uid="{3BD3A52F-DBF0-45AE-A56F-3B759BE26413}" name="Column11968"/>
    <tableColumn id="11978" xr3:uid="{B16898BA-F6E4-4B86-BAE6-02E95B684C91}" name="Column11969"/>
    <tableColumn id="11979" xr3:uid="{8FB65D6D-8C4E-4DEF-8DD3-F115593BFBA0}" name="Column11970"/>
    <tableColumn id="11980" xr3:uid="{4BC95713-9FF0-45C1-A44D-F6980F44B08F}" name="Column11971"/>
    <tableColumn id="11981" xr3:uid="{1FCA9842-48D6-4346-9EC4-071CA1EE66EA}" name="Column11972"/>
    <tableColumn id="11982" xr3:uid="{853A1F9B-AFB1-42BC-841B-33F63D235C20}" name="Column11973"/>
    <tableColumn id="11983" xr3:uid="{77A62D6B-ABF8-44CA-BDE4-C81A9A7EE625}" name="Column11974"/>
    <tableColumn id="11984" xr3:uid="{337C1B01-C7A0-4622-8A15-50F97AD3CFD3}" name="Column11975"/>
    <tableColumn id="11985" xr3:uid="{1BDDA929-2759-4141-ADDB-EA2DE5D2A209}" name="Column11976"/>
    <tableColumn id="11986" xr3:uid="{A4A120AB-A3CD-45BC-B33B-E5903F739899}" name="Column11977"/>
    <tableColumn id="11987" xr3:uid="{3E20F2F0-B4E1-4261-84AB-A4B84BAA26D2}" name="Column11978"/>
    <tableColumn id="11988" xr3:uid="{9C5C93B7-1601-4CD3-987F-E7FCA3D68E5E}" name="Column11979"/>
    <tableColumn id="11989" xr3:uid="{99D9F16A-8DE4-444A-A3BA-4BA927A7D3AB}" name="Column11980"/>
    <tableColumn id="11990" xr3:uid="{B3E5B0AA-DB5E-43A5-8538-F7A868CAE3CE}" name="Column11981"/>
    <tableColumn id="11991" xr3:uid="{A629A4E9-939C-4120-8FB4-38D52ED685C6}" name="Column11982"/>
    <tableColumn id="11992" xr3:uid="{FDA26C48-B257-49A9-B10F-4C654118A0E2}" name="Column11983"/>
    <tableColumn id="11993" xr3:uid="{37EC762A-75AA-4F21-AFCC-A5A2D437E00D}" name="Column11984"/>
    <tableColumn id="11994" xr3:uid="{5EF847FB-4AAE-4935-A158-5DE7453FD1FC}" name="Column11985"/>
    <tableColumn id="11995" xr3:uid="{7D1149A1-7EAA-4F82-A6C7-05D592342806}" name="Column11986"/>
    <tableColumn id="11996" xr3:uid="{203B8DA6-25D2-4CC9-AE24-B258A74EFBE4}" name="Column11987"/>
    <tableColumn id="11997" xr3:uid="{D633EA63-A36B-44E0-AA4D-F78735DACC51}" name="Column11988"/>
    <tableColumn id="11998" xr3:uid="{7A010E61-A437-41DA-9C0A-5AADC5B58DC7}" name="Column11989"/>
    <tableColumn id="11999" xr3:uid="{2DE9D74F-4C8D-4FEC-84D6-FB99B9082626}" name="Column11990"/>
    <tableColumn id="12000" xr3:uid="{8A260E21-CE2A-4FED-A3CB-1E6F8C577BA2}" name="Column11991"/>
    <tableColumn id="12001" xr3:uid="{FD736325-2AA4-4429-BFF6-ECED19001C56}" name="Column11992"/>
    <tableColumn id="12002" xr3:uid="{4312414C-AFEF-497B-947F-8F2B84165C12}" name="Column11993"/>
    <tableColumn id="12003" xr3:uid="{5AD5980C-5A35-4494-B423-28B322AD2477}" name="Column11994"/>
    <tableColumn id="12004" xr3:uid="{515327CF-0F92-4F85-87CE-42BAC5806C86}" name="Column11995"/>
    <tableColumn id="12005" xr3:uid="{B429D3D3-5ABB-422F-8363-BF3669A3803A}" name="Column11996"/>
    <tableColumn id="12006" xr3:uid="{DD465B78-C6FB-4E57-9C10-B4299A8ACCF8}" name="Column11997"/>
    <tableColumn id="12007" xr3:uid="{2B19D5A8-56AC-446E-B275-763C121E3931}" name="Column11998"/>
    <tableColumn id="12008" xr3:uid="{2410115C-234B-474B-AC57-9E81F4391E93}" name="Column11999"/>
    <tableColumn id="12009" xr3:uid="{6938F848-E951-48FD-A567-AC23652B058E}" name="Column12000"/>
    <tableColumn id="12010" xr3:uid="{D2D0755B-45BF-47B9-820C-486828D471E8}" name="Column12001"/>
    <tableColumn id="12011" xr3:uid="{63D31C27-66DF-4D52-8C9F-53FCC99B4A92}" name="Column12002"/>
    <tableColumn id="12012" xr3:uid="{1E0EF894-DE94-43AF-945F-D515CF7A815A}" name="Column12003"/>
    <tableColumn id="12013" xr3:uid="{7A932290-E3FC-4730-A8F4-CFEF47DB2887}" name="Column12004"/>
    <tableColumn id="12014" xr3:uid="{E868B2FF-847B-49F5-9D50-662F1B959047}" name="Column12005"/>
    <tableColumn id="12015" xr3:uid="{D87F1C55-D05F-4B39-A7D5-961F0148DB11}" name="Column12006"/>
    <tableColumn id="12016" xr3:uid="{07CE12BE-BD94-4FAB-B2DD-E3AEFB7338D7}" name="Column12007"/>
    <tableColumn id="12017" xr3:uid="{9F630E19-51AA-43E3-995B-92F8A9EAA64B}" name="Column12008"/>
    <tableColumn id="12018" xr3:uid="{29C5B5DB-ABAC-4304-B903-16E76C22840B}" name="Column12009"/>
    <tableColumn id="12019" xr3:uid="{C405190F-6693-46EF-BE64-642988308BA1}" name="Column12010"/>
    <tableColumn id="12020" xr3:uid="{30A688B8-2082-412B-BB80-C21A4051B5B8}" name="Column12011"/>
    <tableColumn id="12021" xr3:uid="{F3DFFC5D-D3CF-43C3-AA2C-83833D854D1D}" name="Column12012"/>
    <tableColumn id="12022" xr3:uid="{6CA14CF2-A03F-41A3-924C-A712BC48F3FC}" name="Column12013"/>
    <tableColumn id="12023" xr3:uid="{90DA8544-CA77-456A-B017-3203ABC9E569}" name="Column12014"/>
    <tableColumn id="12024" xr3:uid="{8DFE2DCE-9710-4FEB-B9D0-9C77054E5009}" name="Column12015"/>
    <tableColumn id="12025" xr3:uid="{4945F815-34B5-47A5-8881-2DE7AB8ACFCC}" name="Column12016"/>
    <tableColumn id="12026" xr3:uid="{FC9ABDA9-DC5D-45A0-956A-FCFBE9036103}" name="Column12017"/>
    <tableColumn id="12027" xr3:uid="{1DDD24BA-9A69-47C5-BC1F-BF5BF69F5482}" name="Column12018"/>
    <tableColumn id="12028" xr3:uid="{E36CDBBD-83CD-4413-BF5C-76D0E6CFC522}" name="Column12019"/>
    <tableColumn id="12029" xr3:uid="{21587CD7-E4AA-4A44-8107-117C867F0F4F}" name="Column12020"/>
    <tableColumn id="12030" xr3:uid="{0A700D3B-6E74-4FA4-96EE-BD81701B41A3}" name="Column12021"/>
    <tableColumn id="12031" xr3:uid="{B8985E38-7BE8-4CA3-A150-71873B55DA52}" name="Column12022"/>
    <tableColumn id="12032" xr3:uid="{A1F1E587-5D88-414B-B541-56D6EB87D42F}" name="Column12023"/>
    <tableColumn id="12033" xr3:uid="{D9E2CD81-2D2A-4241-8666-DEA67CCA3EB7}" name="Column12024"/>
    <tableColumn id="12034" xr3:uid="{E3719E76-AA38-4B25-88A1-872FDAEDA52C}" name="Column12025"/>
    <tableColumn id="12035" xr3:uid="{36D3EA92-19DF-4266-85DB-D963FBF6A72B}" name="Column12026"/>
    <tableColumn id="12036" xr3:uid="{DFCF2F93-3132-4CC2-916B-AF602BEF6D49}" name="Column12027"/>
    <tableColumn id="12037" xr3:uid="{78AE3A1D-16A9-45F9-BF75-BFE4E5CAFBAC}" name="Column12028"/>
    <tableColumn id="12038" xr3:uid="{34875650-AAAA-43F7-829D-FD844E28C2D8}" name="Column12029"/>
    <tableColumn id="12039" xr3:uid="{3B342B39-A246-4F5D-840D-9D995D90A7FC}" name="Column12030"/>
    <tableColumn id="12040" xr3:uid="{B4181CF9-0067-4BF9-95A0-C7B78EE36A0B}" name="Column12031"/>
    <tableColumn id="12041" xr3:uid="{DCC97734-65C4-4CAE-9298-0AB719C7B6E1}" name="Column12032"/>
    <tableColumn id="12042" xr3:uid="{027DACAA-83B4-4819-8EF5-8B35944167FF}" name="Column12033"/>
    <tableColumn id="12043" xr3:uid="{03F71D53-1C83-4B90-A02E-6B6EF412495B}" name="Column12034"/>
    <tableColumn id="12044" xr3:uid="{256BAA47-F04B-4711-A541-DF457831F01D}" name="Column12035"/>
    <tableColumn id="12045" xr3:uid="{26EC8166-3282-4D64-A67C-5C2A6A8B744A}" name="Column12036"/>
    <tableColumn id="12046" xr3:uid="{8B850A86-EDD2-4865-A84A-19E0347D68F9}" name="Column12037"/>
    <tableColumn id="12047" xr3:uid="{65699EDA-2FA6-4CCF-85AB-5DA8D80053B7}" name="Column12038"/>
    <tableColumn id="12048" xr3:uid="{BBE481F5-8935-46F7-880C-47CF73C7FA6E}" name="Column12039"/>
    <tableColumn id="12049" xr3:uid="{944FAB42-BF7D-4015-8BDE-505A6709BD12}" name="Column12040"/>
    <tableColumn id="12050" xr3:uid="{4D2BAB4A-37FF-41E6-B267-AC201A507827}" name="Column12041"/>
    <tableColumn id="12051" xr3:uid="{27E3CEDA-4187-4DE2-938B-05373BD4B6C6}" name="Column12042"/>
    <tableColumn id="12052" xr3:uid="{06CDC67B-4EB2-4FF2-B199-271866F01DB2}" name="Column12043"/>
    <tableColumn id="12053" xr3:uid="{F0E9267A-DEF3-4299-9491-7E2F80933F21}" name="Column12044"/>
    <tableColumn id="12054" xr3:uid="{4720F440-1963-4C55-B94E-2B709E40746E}" name="Column12045"/>
    <tableColumn id="12055" xr3:uid="{580AAD1B-86BB-42C6-83DA-3F9735EDB3EA}" name="Column12046"/>
    <tableColumn id="12056" xr3:uid="{4A763ECE-D2EC-4CCA-B8B1-8265B88EBDDA}" name="Column12047"/>
    <tableColumn id="12057" xr3:uid="{86028760-B6D4-4046-903B-82E19034A7C0}" name="Column12048"/>
    <tableColumn id="12058" xr3:uid="{EF93E22B-EE8A-423F-9F2E-076263F1D4DB}" name="Column12049"/>
    <tableColumn id="12059" xr3:uid="{B6B17769-FD9D-49F8-80BC-E3DA55FA2491}" name="Column12050"/>
    <tableColumn id="12060" xr3:uid="{F173C021-4139-4779-9C3A-4A722B7DD03F}" name="Column12051"/>
    <tableColumn id="12061" xr3:uid="{FDCCB1C3-3324-4E64-B8BA-F3C9A9D3738F}" name="Column12052"/>
    <tableColumn id="12062" xr3:uid="{81AF7FFF-A5AF-409C-A408-36B07BEF7013}" name="Column12053"/>
    <tableColumn id="12063" xr3:uid="{EF62F8C5-B09A-402F-83DC-48FD069B0994}" name="Column12054"/>
    <tableColumn id="12064" xr3:uid="{D91B463C-9F1C-474A-92B2-8B6BF713ACEC}" name="Column12055"/>
    <tableColumn id="12065" xr3:uid="{68895296-E876-4388-9F9C-78E6BC19AFE2}" name="Column12056"/>
    <tableColumn id="12066" xr3:uid="{FFB906AB-20AB-4733-928A-63739CF6BCE9}" name="Column12057"/>
    <tableColumn id="12067" xr3:uid="{1B0652C2-FD26-4F80-A7E1-2D40074CC72C}" name="Column12058"/>
    <tableColumn id="12068" xr3:uid="{3EE848D7-7A8B-43D5-8784-71709391B3A7}" name="Column12059"/>
    <tableColumn id="12069" xr3:uid="{2577032B-F181-483B-A67B-B0A1BFC7537A}" name="Column12060"/>
    <tableColumn id="12070" xr3:uid="{2E67DEB7-BC84-44B0-B4A1-FEC5B7C9DE71}" name="Column12061"/>
    <tableColumn id="12071" xr3:uid="{020F9F3D-6F95-4074-BE38-6E8F0D5C1209}" name="Column12062"/>
    <tableColumn id="12072" xr3:uid="{ED5B19F8-3FD1-4D36-98FF-28AAD8218DC8}" name="Column12063"/>
    <tableColumn id="12073" xr3:uid="{8A6888BC-9554-48B1-A932-E4F0A1444A4B}" name="Column12064"/>
    <tableColumn id="12074" xr3:uid="{8F18F73F-ED08-4A18-BAAB-BF50B7B2AEB0}" name="Column12065"/>
    <tableColumn id="12075" xr3:uid="{11FFD036-8A18-4233-A814-E7F27B995844}" name="Column12066"/>
    <tableColumn id="12076" xr3:uid="{14F9A215-35BD-4A82-8596-CD1350522E1F}" name="Column12067"/>
    <tableColumn id="12077" xr3:uid="{4EBB1792-AD6B-4013-BA7E-846A54D401ED}" name="Column12068"/>
    <tableColumn id="12078" xr3:uid="{E5D2B7EB-C6FD-438B-A7EC-62D0230B19D7}" name="Column12069"/>
    <tableColumn id="12079" xr3:uid="{4390D2C4-FF6B-44D9-B81D-5C46A59493C4}" name="Column12070"/>
    <tableColumn id="12080" xr3:uid="{52DDF635-7D00-47D4-8E9D-24AE23FBF86B}" name="Column12071"/>
    <tableColumn id="12081" xr3:uid="{F26999D1-DC3A-4513-A9AA-320E2BF84CDD}" name="Column12072"/>
    <tableColumn id="12082" xr3:uid="{6197B35F-D122-42F5-A9E8-D80A6E228D39}" name="Column12073"/>
    <tableColumn id="12083" xr3:uid="{DB6869CC-E9D8-4748-A335-909E270E80D2}" name="Column12074"/>
    <tableColumn id="12084" xr3:uid="{C6BFA431-60E8-4B9B-A743-F7559382E1DA}" name="Column12075"/>
    <tableColumn id="12085" xr3:uid="{68553E72-8415-4F9D-99CD-3787F5545D81}" name="Column12076"/>
    <tableColumn id="12086" xr3:uid="{8354B323-865A-4936-A9E0-B5718AC31B14}" name="Column12077"/>
    <tableColumn id="12087" xr3:uid="{CA69E23B-E801-43E9-B776-7A2386AD6C16}" name="Column12078"/>
    <tableColumn id="12088" xr3:uid="{11F9EFBE-B28E-49D9-B623-417D5F7D05A8}" name="Column12079"/>
    <tableColumn id="12089" xr3:uid="{7E9F85C6-DC1F-40DD-8C26-752320B6038E}" name="Column12080"/>
    <tableColumn id="12090" xr3:uid="{621BFE99-E41B-4F3F-8CBA-E9ABB107A914}" name="Column12081"/>
    <tableColumn id="12091" xr3:uid="{E438BC27-EB08-4630-8E78-4CCCF935091C}" name="Column12082"/>
    <tableColumn id="12092" xr3:uid="{FCD22F49-FE38-486A-B82D-558A645B0C12}" name="Column12083"/>
    <tableColumn id="12093" xr3:uid="{83A2CD23-C3F6-4AA7-96D8-6D8640B9DE84}" name="Column12084"/>
    <tableColumn id="12094" xr3:uid="{AF946427-DC13-4FC2-8568-EA3188C3447B}" name="Column12085"/>
    <tableColumn id="12095" xr3:uid="{C5045CDD-2DF2-441B-A82D-7AF5B3DD451F}" name="Column12086"/>
    <tableColumn id="12096" xr3:uid="{392B9C5B-E73C-4210-A008-383A39B37782}" name="Column12087"/>
    <tableColumn id="12097" xr3:uid="{75627415-A8B3-4BB4-AC7E-1C150D0621AE}" name="Column12088"/>
    <tableColumn id="12098" xr3:uid="{37B0CC10-BB85-4C2F-9B81-E9DFCDEFA2C8}" name="Column12089"/>
    <tableColumn id="12099" xr3:uid="{5F18130D-D546-460C-82B5-3C04A29D1CB6}" name="Column12090"/>
    <tableColumn id="12100" xr3:uid="{F945B362-1D98-465E-BC12-234C78FBA690}" name="Column12091"/>
    <tableColumn id="12101" xr3:uid="{D51C7386-E879-4462-8143-25A2C23C2C6D}" name="Column12092"/>
    <tableColumn id="12102" xr3:uid="{923840FB-723E-4270-8A65-B86ABE7912BB}" name="Column12093"/>
    <tableColumn id="12103" xr3:uid="{614E9EC2-8D68-4715-B9D7-F041662517EE}" name="Column12094"/>
    <tableColumn id="12104" xr3:uid="{081566D5-B638-47C2-98A4-AA024245455B}" name="Column12095"/>
    <tableColumn id="12105" xr3:uid="{246F7C8F-650A-4E6D-90C4-FA847F49343F}" name="Column12096"/>
    <tableColumn id="12106" xr3:uid="{44A4FD8B-6A74-44A1-A4D5-78FCA0DFB119}" name="Column12097"/>
    <tableColumn id="12107" xr3:uid="{2423880D-E587-4120-8E80-2FF00669E9C8}" name="Column12098"/>
    <tableColumn id="12108" xr3:uid="{944CE2A7-456B-415C-9771-8A656241D1C7}" name="Column12099"/>
    <tableColumn id="12109" xr3:uid="{0DA37B64-6255-4B70-B631-968D5EA988FF}" name="Column12100"/>
    <tableColumn id="12110" xr3:uid="{B5AB006B-60C1-4011-98D0-39BA09363A27}" name="Column12101"/>
    <tableColumn id="12111" xr3:uid="{3AEAA13A-DA6F-420A-A8A8-656E82E8B50E}" name="Column12102"/>
    <tableColumn id="12112" xr3:uid="{457DD865-4598-4044-AF9C-03B6DBFEDCFA}" name="Column12103"/>
    <tableColumn id="12113" xr3:uid="{C47FAA62-A807-4299-9C46-8E07D281A459}" name="Column12104"/>
    <tableColumn id="12114" xr3:uid="{FBD1F834-775B-4A47-B755-43BB0F8891DC}" name="Column12105"/>
    <tableColumn id="12115" xr3:uid="{FC16B35B-8973-48F3-975F-5E687EE52CFA}" name="Column12106"/>
    <tableColumn id="12116" xr3:uid="{C794F09C-44DE-4110-9527-299977605260}" name="Column12107"/>
    <tableColumn id="12117" xr3:uid="{398B7AE2-A3D5-4B04-AAF6-758A75AD4F4A}" name="Column12108"/>
    <tableColumn id="12118" xr3:uid="{8894FB11-4B37-49B4-BB5D-B163C1694414}" name="Column12109"/>
    <tableColumn id="12119" xr3:uid="{D7F0A8C3-577A-4CAD-B354-3C20E41F91D4}" name="Column12110"/>
    <tableColumn id="12120" xr3:uid="{A09CB407-3CED-48D7-8A88-FB5027D1B439}" name="Column12111"/>
    <tableColumn id="12121" xr3:uid="{3D9422BF-8486-469F-AC84-96B97F7DC933}" name="Column12112"/>
    <tableColumn id="12122" xr3:uid="{B2A34C97-9809-4623-AB3D-BA2CE9FEFDCA}" name="Column12113"/>
    <tableColumn id="12123" xr3:uid="{F5EACCCE-4A54-4D73-839E-2B47F0D5CBB2}" name="Column12114"/>
    <tableColumn id="12124" xr3:uid="{284EC57A-38E9-4E34-B0DA-52B485BC58F5}" name="Column12115"/>
    <tableColumn id="12125" xr3:uid="{8F7CB0DA-2B1D-41DE-AE0A-FFA6BFF61349}" name="Column12116"/>
    <tableColumn id="12126" xr3:uid="{EDC563A7-AC41-40C5-BB5D-AFCF8FD503AB}" name="Column12117"/>
    <tableColumn id="12127" xr3:uid="{2B2EBC17-05F9-4482-B2C0-AD19F93DD93D}" name="Column12118"/>
    <tableColumn id="12128" xr3:uid="{9CC3A00B-EB7F-450F-933A-CECCF8C36B77}" name="Column12119"/>
    <tableColumn id="12129" xr3:uid="{DC106511-7C6A-4491-AB1F-7A5DF8EDC05D}" name="Column12120"/>
    <tableColumn id="12130" xr3:uid="{02F4E9B6-183C-4923-B1EB-224A0738DDE3}" name="Column12121"/>
    <tableColumn id="12131" xr3:uid="{F94E234B-901D-404B-9305-A1ECDB955E55}" name="Column12122"/>
    <tableColumn id="12132" xr3:uid="{DA770D8A-26AA-4F19-9120-2FFF73FCB973}" name="Column12123"/>
    <tableColumn id="12133" xr3:uid="{E778AC3D-023F-4C3B-8A01-738396FA7139}" name="Column12124"/>
    <tableColumn id="12134" xr3:uid="{648FAEB2-AB65-474F-BDB1-9088268DA8B5}" name="Column12125"/>
    <tableColumn id="12135" xr3:uid="{3BC6EB3B-083A-4574-81B6-8A3F816D6B04}" name="Column12126"/>
    <tableColumn id="12136" xr3:uid="{DB5C73D5-C363-4A7D-AF5E-53095BF4D7DC}" name="Column12127"/>
    <tableColumn id="12137" xr3:uid="{FBE6D4DF-8E4D-4738-95EE-026E154993BE}" name="Column12128"/>
    <tableColumn id="12138" xr3:uid="{EFDC486A-FF6E-4D87-8C6C-9FB27BCB8F60}" name="Column12129"/>
    <tableColumn id="12139" xr3:uid="{C652AE21-4DFA-4A14-B14F-5D36B5AA8AC5}" name="Column12130"/>
    <tableColumn id="12140" xr3:uid="{768A00FD-7730-4FFA-B04C-6882B8590E68}" name="Column12131"/>
    <tableColumn id="12141" xr3:uid="{FDE003FF-8DF0-4E9F-A4CF-2ADD697E052C}" name="Column12132"/>
    <tableColumn id="12142" xr3:uid="{81590765-71F4-45BC-8504-249BA8B3EF26}" name="Column12133"/>
    <tableColumn id="12143" xr3:uid="{527A2025-86D8-472B-BD52-72302D10B02C}" name="Column12134"/>
    <tableColumn id="12144" xr3:uid="{364BEC6A-6E81-4AB1-A4B9-33DEB3275265}" name="Column12135"/>
    <tableColumn id="12145" xr3:uid="{554EF85D-BCB0-4B9C-9DF4-F212055927A4}" name="Column12136"/>
    <tableColumn id="12146" xr3:uid="{5EC645A4-5C4A-4DA6-B68D-152DC88E484F}" name="Column12137"/>
    <tableColumn id="12147" xr3:uid="{0FA840B0-D60C-4A67-B2F5-5C67A01BE597}" name="Column12138"/>
    <tableColumn id="12148" xr3:uid="{0690B1A9-33EF-4396-A8F9-B98ACE7B872A}" name="Column12139"/>
    <tableColumn id="12149" xr3:uid="{576F955C-7F59-4728-9647-87A589DAB713}" name="Column12140"/>
    <tableColumn id="12150" xr3:uid="{354A8041-55D8-4540-9395-E6E4FB19A116}" name="Column12141"/>
    <tableColumn id="12151" xr3:uid="{65D18291-D196-4659-A458-3E359C684552}" name="Column12142"/>
    <tableColumn id="12152" xr3:uid="{61A2AF60-2572-4F9B-B475-0A2DA9C10187}" name="Column12143"/>
    <tableColumn id="12153" xr3:uid="{55DFB3C0-21E6-40E3-9A66-869B4716C4B5}" name="Column12144"/>
    <tableColumn id="12154" xr3:uid="{5C0CE7FE-C077-4D59-BC1B-41B327BB04EB}" name="Column12145"/>
    <tableColumn id="12155" xr3:uid="{243553D5-064A-4079-A6EB-E7A4C761A000}" name="Column12146"/>
    <tableColumn id="12156" xr3:uid="{942F6C1A-3595-4CC6-BB83-AC3AD81C4F9E}" name="Column12147"/>
    <tableColumn id="12157" xr3:uid="{E68C1400-476F-4190-BA95-DB843F511A2A}" name="Column12148"/>
    <tableColumn id="12158" xr3:uid="{08A1E67A-E566-4DA0-B427-E7A4FC55E30C}" name="Column12149"/>
    <tableColumn id="12159" xr3:uid="{303B220F-DC7F-4BDC-9DE3-0368794DBBA7}" name="Column12150"/>
    <tableColumn id="12160" xr3:uid="{F42E5C45-4D7C-4454-AE4B-44199DBA2420}" name="Column12151"/>
    <tableColumn id="12161" xr3:uid="{13E3B8A5-8134-4884-9EC2-789D6C8B70C9}" name="Column12152"/>
    <tableColumn id="12162" xr3:uid="{91AFA919-7F09-4BBB-AF5C-EA8399574CA5}" name="Column12153"/>
    <tableColumn id="12163" xr3:uid="{25CD354A-1222-4449-A824-DAFD7FF99443}" name="Column12154"/>
    <tableColumn id="12164" xr3:uid="{6C400F35-AE8E-441D-8BAA-828E89C37781}" name="Column12155"/>
    <tableColumn id="12165" xr3:uid="{08CB28C3-28FA-4BCF-8D91-51F72FCB09CE}" name="Column12156"/>
    <tableColumn id="12166" xr3:uid="{5622C6DA-0B0A-4495-8EA2-D0A96294EC6C}" name="Column12157"/>
    <tableColumn id="12167" xr3:uid="{0937E359-7A98-4555-903A-7747FA7EA3F4}" name="Column12158"/>
    <tableColumn id="12168" xr3:uid="{E8E46CDE-5C62-49C7-96B6-FB985CB65866}" name="Column12159"/>
    <tableColumn id="12169" xr3:uid="{9EF9275F-B6E0-4D14-A4A5-A29877147D49}" name="Column12160"/>
    <tableColumn id="12170" xr3:uid="{39375A07-9EC2-45F4-858A-DD6B9992C11B}" name="Column12161"/>
    <tableColumn id="12171" xr3:uid="{2CF42D56-1F7D-4B6C-83A6-C66E25841746}" name="Column12162"/>
    <tableColumn id="12172" xr3:uid="{6102CB62-B09E-4CD7-B256-CA87468001E9}" name="Column12163"/>
    <tableColumn id="12173" xr3:uid="{26A826B7-E780-46B5-97A4-D614AB7711D1}" name="Column12164"/>
    <tableColumn id="12174" xr3:uid="{649E7697-1F7F-452E-A26A-597AC4E530AF}" name="Column12165"/>
    <tableColumn id="12175" xr3:uid="{986B396C-8253-4C5E-A067-F4FA736E1471}" name="Column12166"/>
    <tableColumn id="12176" xr3:uid="{81F0B229-B276-463E-A9BC-1B61A23542EF}" name="Column12167"/>
    <tableColumn id="12177" xr3:uid="{81F6083F-94AF-482B-A437-B8966B42FFDB}" name="Column12168"/>
    <tableColumn id="12178" xr3:uid="{B061CA51-C9C4-4E6F-BC9F-701A2144B788}" name="Column12169"/>
    <tableColumn id="12179" xr3:uid="{884091BD-724A-4526-BA35-FE43D2869725}" name="Column12170"/>
    <tableColumn id="12180" xr3:uid="{EAEC5A74-B717-4A65-B691-4E2CBFF3992F}" name="Column12171"/>
    <tableColumn id="12181" xr3:uid="{810F92F8-38C3-4039-9C55-A7EE6DD4BFE9}" name="Column12172"/>
    <tableColumn id="12182" xr3:uid="{5BF3C6A0-ADF5-45E6-BD93-B273C185B9D1}" name="Column12173"/>
    <tableColumn id="12183" xr3:uid="{AAD9CDA4-992E-4C57-882E-C5D033358846}" name="Column12174"/>
    <tableColumn id="12184" xr3:uid="{0643E52F-956A-4BB3-AB46-DA05D78E6CB8}" name="Column12175"/>
    <tableColumn id="12185" xr3:uid="{D6BCEEEA-374E-4DB7-AD34-2F513BB7F958}" name="Column12176"/>
    <tableColumn id="12186" xr3:uid="{5B2924C9-4E80-4BA6-BC14-EAA7FC72D659}" name="Column12177"/>
    <tableColumn id="12187" xr3:uid="{3F80DB9F-7CD3-4BC5-B038-A1240EDBBE2D}" name="Column12178"/>
    <tableColumn id="12188" xr3:uid="{840B670F-37BD-4605-AF24-1A88BBD6B947}" name="Column12179"/>
    <tableColumn id="12189" xr3:uid="{0CBDB4C0-F2CA-44CE-8CF6-A695DCBE1310}" name="Column12180"/>
    <tableColumn id="12190" xr3:uid="{4CC7856E-01C4-4769-A9D1-7FAF92703EE8}" name="Column12181"/>
    <tableColumn id="12191" xr3:uid="{D2490F0A-DBCC-4CF2-803E-50101BA0CAF3}" name="Column12182"/>
    <tableColumn id="12192" xr3:uid="{C35CC670-D9B8-4A15-9C25-5B86ECA11504}" name="Column12183"/>
    <tableColumn id="12193" xr3:uid="{4254A46A-7993-4A8B-9F25-B721FE6BAB0E}" name="Column12184"/>
    <tableColumn id="12194" xr3:uid="{B4DE81CF-DC97-4D88-B4EA-608CBC055CAF}" name="Column12185"/>
    <tableColumn id="12195" xr3:uid="{10C91186-C3FB-4E3B-9330-FE5A149F9E29}" name="Column12186"/>
    <tableColumn id="12196" xr3:uid="{A3BE7748-6E9E-431B-9711-3DF89395243D}" name="Column12187"/>
    <tableColumn id="12197" xr3:uid="{49D4CF11-3D78-4D35-91A4-9C93E6A7E9A5}" name="Column12188"/>
    <tableColumn id="12198" xr3:uid="{8638483D-7136-4B91-8750-667C1EDCD4FB}" name="Column12189"/>
    <tableColumn id="12199" xr3:uid="{8241690A-23FE-4166-B561-1008D79B2CEB}" name="Column12190"/>
    <tableColumn id="12200" xr3:uid="{553C0FE0-AE2D-4F72-9D7A-D7E7F35AE4AF}" name="Column12191"/>
    <tableColumn id="12201" xr3:uid="{98A7EFF5-CD04-41D2-996E-86B34D97C0F5}" name="Column12192"/>
    <tableColumn id="12202" xr3:uid="{8AF175BE-94F2-4053-9B96-7D200B1AB4AB}" name="Column12193"/>
    <tableColumn id="12203" xr3:uid="{5D35C537-5985-4C3A-8501-3F2B37D26B67}" name="Column12194"/>
    <tableColumn id="12204" xr3:uid="{8A19226B-E1D2-4D4C-833F-9D02D70724DF}" name="Column12195"/>
    <tableColumn id="12205" xr3:uid="{28C24721-3D7F-4940-B42E-613E8E0B029A}" name="Column12196"/>
    <tableColumn id="12206" xr3:uid="{76DE0DFE-A70C-4553-978C-607C2E79693A}" name="Column12197"/>
    <tableColumn id="12207" xr3:uid="{B5FE7BD8-88C9-4D54-A9A7-1D9102A439DA}" name="Column12198"/>
    <tableColumn id="12208" xr3:uid="{51A9CFF8-D2BB-4E13-B3D5-2C7F73D95D9A}" name="Column12199"/>
    <tableColumn id="12209" xr3:uid="{FD5E644C-71E3-4A8F-9A32-48B02802BAFA}" name="Column12200"/>
    <tableColumn id="12210" xr3:uid="{6E8C55F6-84C0-4348-AA9E-ED9318DAE253}" name="Column12201"/>
    <tableColumn id="12211" xr3:uid="{EA4E60A0-9C25-4584-A4ED-A7CE7BE63A67}" name="Column12202"/>
    <tableColumn id="12212" xr3:uid="{464ECBE2-323B-4BA5-8057-2A7A1D091AC1}" name="Column12203"/>
    <tableColumn id="12213" xr3:uid="{B8A960CE-FE12-4C7A-8809-A6EBC209161B}" name="Column12204"/>
    <tableColumn id="12214" xr3:uid="{FE4194D3-6C99-4A9E-B6E3-923B505AF785}" name="Column12205"/>
    <tableColumn id="12215" xr3:uid="{72B956ED-3E2F-4B5D-9327-92B22B2A945E}" name="Column12206"/>
    <tableColumn id="12216" xr3:uid="{A69C9FC1-852A-438C-BB44-ECAA4C6877A6}" name="Column12207"/>
    <tableColumn id="12217" xr3:uid="{3C532C8C-0514-4554-95DF-87F61A8F2CD5}" name="Column12208"/>
    <tableColumn id="12218" xr3:uid="{7637EFB5-3852-48E0-B7EB-787F58176684}" name="Column12209"/>
    <tableColumn id="12219" xr3:uid="{0C9CE419-D69F-4355-A73B-BD8DF03EC4A0}" name="Column12210"/>
    <tableColumn id="12220" xr3:uid="{014D0E64-974E-4FF6-8E08-F4FA5AB8C15F}" name="Column12211"/>
    <tableColumn id="12221" xr3:uid="{0F180BB1-7261-459B-9915-E2819BB130E0}" name="Column12212"/>
    <tableColumn id="12222" xr3:uid="{36BE75B3-969D-4046-9B6B-4F0EA69ACA9A}" name="Column12213"/>
    <tableColumn id="12223" xr3:uid="{1ED723ED-4198-4482-A125-2FDEFE2EC0ED}" name="Column12214"/>
    <tableColumn id="12224" xr3:uid="{9B322E2C-EF63-4FDF-A756-A1838810944A}" name="Column12215"/>
    <tableColumn id="12225" xr3:uid="{86D36E63-F0C7-4A89-900C-1106D4A7839D}" name="Column12216"/>
    <tableColumn id="12226" xr3:uid="{79C84628-17E1-492F-A7C6-39B02F02475B}" name="Column12217"/>
    <tableColumn id="12227" xr3:uid="{482B8DF2-E852-44EB-8FC5-CC787660BACE}" name="Column12218"/>
    <tableColumn id="12228" xr3:uid="{CFB5A0CE-B771-4D34-96BF-CAB2A6057786}" name="Column12219"/>
    <tableColumn id="12229" xr3:uid="{AB3BCB90-89FE-4F35-B05F-81A689AD8D5E}" name="Column12220"/>
    <tableColumn id="12230" xr3:uid="{4F00BB15-FAF3-40CA-B17C-8F0F74B45588}" name="Column12221"/>
    <tableColumn id="12231" xr3:uid="{94519F71-F24E-4F72-AEA3-BE57CD5E01E0}" name="Column12222"/>
    <tableColumn id="12232" xr3:uid="{87A1CE5A-A675-433A-8ACC-4B20F6F5E8E9}" name="Column12223"/>
    <tableColumn id="12233" xr3:uid="{E4BE93B0-4089-4120-BC04-8F3270E08D48}" name="Column12224"/>
    <tableColumn id="12234" xr3:uid="{3748B005-124C-414C-B575-E80A7412B009}" name="Column12225"/>
    <tableColumn id="12235" xr3:uid="{7C281B5B-1177-4487-9242-484DF3C112B6}" name="Column12226"/>
    <tableColumn id="12236" xr3:uid="{3C18A54D-C22A-4ACE-BDFD-B78E18749967}" name="Column12227"/>
    <tableColumn id="12237" xr3:uid="{233A54EA-82CE-422F-B6DD-2DCDF63075DD}" name="Column12228"/>
    <tableColumn id="12238" xr3:uid="{C8242E29-E5ED-4556-A494-56D82A1BAF8C}" name="Column12229"/>
    <tableColumn id="12239" xr3:uid="{9FC663ED-35F1-40B7-BAB9-6376CEC2A134}" name="Column12230"/>
    <tableColumn id="12240" xr3:uid="{E3C2E744-003F-454D-8D9A-D6BAC1DC8B23}" name="Column12231"/>
    <tableColumn id="12241" xr3:uid="{EA238E8E-68A7-4FD7-AF91-8B87305B4210}" name="Column12232"/>
    <tableColumn id="12242" xr3:uid="{099267F0-FF63-4D34-B720-56DC6315FDF5}" name="Column12233"/>
    <tableColumn id="12243" xr3:uid="{939E673E-2A7B-4DD0-A35F-6D0FCE7BE874}" name="Column12234"/>
    <tableColumn id="12244" xr3:uid="{4208EB0E-0B0F-47F5-863E-994823A26A48}" name="Column12235"/>
    <tableColumn id="12245" xr3:uid="{A08943FD-D966-43E2-B5E2-2004248C17E8}" name="Column12236"/>
    <tableColumn id="12246" xr3:uid="{0BD68287-1DF6-43B4-A04C-872F1BCB6B20}" name="Column12237"/>
    <tableColumn id="12247" xr3:uid="{093CDF24-D917-49BD-B56D-F5C99B21E52F}" name="Column12238"/>
    <tableColumn id="12248" xr3:uid="{7D9E1FD7-7D85-4790-9E8A-68C15C8A723E}" name="Column12239"/>
    <tableColumn id="12249" xr3:uid="{43749D74-91DB-4753-B89A-AF6873344CFC}" name="Column12240"/>
    <tableColumn id="12250" xr3:uid="{C2690B6B-9A4F-4BD0-AFAA-D82B3A04B4B2}" name="Column12241"/>
    <tableColumn id="12251" xr3:uid="{1D088556-623F-44D0-8F6E-71E714FC0848}" name="Column12242"/>
    <tableColumn id="12252" xr3:uid="{12CD32CC-C354-4BBD-9E6F-A21D91D00E91}" name="Column12243"/>
    <tableColumn id="12253" xr3:uid="{46606BE8-0D73-4F81-BF03-1675EA7AE1E2}" name="Column12244"/>
    <tableColumn id="12254" xr3:uid="{9E66D26C-F8DB-419D-80A7-CBAEA0CF2530}" name="Column12245"/>
    <tableColumn id="12255" xr3:uid="{4A3C34EC-9EB0-4132-A7F5-9BF020FFBD5B}" name="Column12246"/>
    <tableColumn id="12256" xr3:uid="{23129C32-7A6D-492F-8933-BCF78D3D383C}" name="Column12247"/>
    <tableColumn id="12257" xr3:uid="{28312234-7F97-4DE8-9B05-C7D36CDD8400}" name="Column12248"/>
    <tableColumn id="12258" xr3:uid="{D66E753A-77BA-44AE-9DD6-E5833A891E02}" name="Column12249"/>
    <tableColumn id="12259" xr3:uid="{C872B621-5DF7-4662-AB10-3E9E1E3A4EF9}" name="Column12250"/>
    <tableColumn id="12260" xr3:uid="{8A56C39C-EE31-4D54-B334-100A435C09B2}" name="Column12251"/>
    <tableColumn id="12261" xr3:uid="{3151249F-E89C-435A-8839-9D3C5E0F5E77}" name="Column12252"/>
    <tableColumn id="12262" xr3:uid="{2BA4F782-1028-42AC-A46C-610D6DDF3CFD}" name="Column12253"/>
    <tableColumn id="12263" xr3:uid="{C1BF473F-E2E9-4A8B-AE11-924A860D4B15}" name="Column12254"/>
    <tableColumn id="12264" xr3:uid="{5D5F85D6-3B52-4F8D-80B9-5D5E07743E82}" name="Column12255"/>
    <tableColumn id="12265" xr3:uid="{B52293D8-AAD3-479F-BF1B-F95E98B40297}" name="Column12256"/>
    <tableColumn id="12266" xr3:uid="{2BBDFE05-1945-43CF-A7BC-4CAFB14BF7D2}" name="Column12257"/>
    <tableColumn id="12267" xr3:uid="{09FBF187-61F6-4467-98D5-FB3086CC4CEF}" name="Column12258"/>
    <tableColumn id="12268" xr3:uid="{D2BD607B-E91A-40FC-9F6A-CE282081FC71}" name="Column12259"/>
    <tableColumn id="12269" xr3:uid="{289C9559-7ED0-4E5F-8CB7-D9C6DE739157}" name="Column12260"/>
    <tableColumn id="12270" xr3:uid="{8CCB5DD9-9746-4436-A223-32959BDC6942}" name="Column12261"/>
    <tableColumn id="12271" xr3:uid="{3C5EBCAF-FEA1-4CF6-B863-20F88557FA90}" name="Column12262"/>
    <tableColumn id="12272" xr3:uid="{3096E3C4-8189-4B26-8745-881F7AE4D2D9}" name="Column12263"/>
    <tableColumn id="12273" xr3:uid="{26A2CFD5-E761-4EA9-B918-110F100FE9DE}" name="Column12264"/>
    <tableColumn id="12274" xr3:uid="{5F5D4B42-AD68-4945-B0F8-A3A8A4C43586}" name="Column12265"/>
    <tableColumn id="12275" xr3:uid="{24AAF9E3-E28F-49EC-97ED-611EBA5BFE78}" name="Column12266"/>
    <tableColumn id="12276" xr3:uid="{F1B2D8EC-B614-4F58-A744-3293D28304EB}" name="Column12267"/>
    <tableColumn id="12277" xr3:uid="{FB9F2B90-A216-4473-ADF7-D01330958073}" name="Column12268"/>
    <tableColumn id="12278" xr3:uid="{A111E60A-9662-416F-90CF-A5E89FDCE3F9}" name="Column12269"/>
    <tableColumn id="12279" xr3:uid="{818825B3-08D8-414E-92AA-02D00179E4C8}" name="Column12270"/>
    <tableColumn id="12280" xr3:uid="{043124DE-3545-46DC-B980-01AC8BDEB2CD}" name="Column12271"/>
    <tableColumn id="12281" xr3:uid="{CFC0A267-FBCB-4C03-8E00-4D319C5B7D38}" name="Column12272"/>
    <tableColumn id="12282" xr3:uid="{7D3E3FF9-40EF-4E38-A7C1-FEE570C7050E}" name="Column12273"/>
    <tableColumn id="12283" xr3:uid="{DDA8AF7E-5421-4BCC-ADC5-6E2245408E98}" name="Column12274"/>
    <tableColumn id="12284" xr3:uid="{2F835009-310D-4A37-8421-D39847CA700A}" name="Column12275"/>
    <tableColumn id="12285" xr3:uid="{9A5BA17D-85E3-4C84-B74C-749335224F93}" name="Column12276"/>
    <tableColumn id="12286" xr3:uid="{01BCB9E5-5745-4539-9D44-F0964E66EA47}" name="Column12277"/>
    <tableColumn id="12287" xr3:uid="{B1426332-0E5B-4857-82A3-FBD13E31CA2A}" name="Column12278"/>
    <tableColumn id="12288" xr3:uid="{CDD663A2-6628-4227-94A9-46DAE03E741D}" name="Column12279"/>
    <tableColumn id="12289" xr3:uid="{AA448C52-306F-49A6-9F4A-C74DA1D40DB7}" name="Column12280"/>
    <tableColumn id="12290" xr3:uid="{F01A06BE-ED67-48E9-A5E0-8BB095C9152E}" name="Column12281"/>
    <tableColumn id="12291" xr3:uid="{1B350EAC-37AB-4B48-8CB1-D89C7EF4A4AD}" name="Column12282"/>
    <tableColumn id="12292" xr3:uid="{6D405B93-472C-4BEC-A565-7497A14335F6}" name="Column12283"/>
    <tableColumn id="12293" xr3:uid="{DEA44DC8-B6FF-4321-88A2-33A0F72E0283}" name="Column12284"/>
    <tableColumn id="12294" xr3:uid="{A60BF9D9-B9DB-42A9-BB7C-FD8D82D2ABEF}" name="Column12285"/>
    <tableColumn id="12295" xr3:uid="{48131B87-BB3C-4F9B-A43E-C3DCCCDDA287}" name="Column12286"/>
    <tableColumn id="12296" xr3:uid="{A76B919B-DA62-49E1-8D5D-7B06AD2E85C2}" name="Column12287"/>
    <tableColumn id="12297" xr3:uid="{0244A9E4-ABB6-49A4-9EAD-E08372BAA3BB}" name="Column12288"/>
    <tableColumn id="12298" xr3:uid="{1768DF5A-660A-497F-822E-C0579BDC7D31}" name="Column12289"/>
    <tableColumn id="12299" xr3:uid="{00915B8D-C15B-4B06-AE2A-0699C43F2ED3}" name="Column12290"/>
    <tableColumn id="12300" xr3:uid="{A284F575-BEF8-4AD3-A758-D7B0AB7F11F9}" name="Column12291"/>
    <tableColumn id="12301" xr3:uid="{598C4FFB-AD01-4ED2-9E2E-9C7EBE05B07C}" name="Column12292"/>
    <tableColumn id="12302" xr3:uid="{C4DE9641-58B8-4287-AF29-A74C05D7EB23}" name="Column12293"/>
    <tableColumn id="12303" xr3:uid="{437E6B3D-A773-4824-8B4E-97C43B0EAF4F}" name="Column12294"/>
    <tableColumn id="12304" xr3:uid="{870272A1-CC00-4B3F-AF46-203D1BD2C590}" name="Column12295"/>
    <tableColumn id="12305" xr3:uid="{315A0855-D891-4CD4-904F-5383D5B9D855}" name="Column12296"/>
    <tableColumn id="12306" xr3:uid="{E2C37874-021B-4470-9F00-B11C1285F2E3}" name="Column12297"/>
    <tableColumn id="12307" xr3:uid="{674E0D7C-F421-4CC8-A4E4-2F574B501B84}" name="Column12298"/>
    <tableColumn id="12308" xr3:uid="{EEB49165-6AD3-4D46-8F60-4999C1F9536B}" name="Column12299"/>
    <tableColumn id="12309" xr3:uid="{FB9889FE-D07D-4F19-87ED-C9B2937944C3}" name="Column12300"/>
    <tableColumn id="12310" xr3:uid="{85050B03-1C46-46ED-B014-BCDDA7F8BE01}" name="Column12301"/>
    <tableColumn id="12311" xr3:uid="{B54CBA2E-F378-472A-9509-884029941803}" name="Column12302"/>
    <tableColumn id="12312" xr3:uid="{14B04432-F5C3-4AE8-BCEB-8E86AE56C698}" name="Column12303"/>
    <tableColumn id="12313" xr3:uid="{AC3B2BA1-51E0-4FFB-BBC7-1E2534F20348}" name="Column12304"/>
    <tableColumn id="12314" xr3:uid="{5A68FB26-52AF-4F90-B0FF-55B414BF4E33}" name="Column12305"/>
    <tableColumn id="12315" xr3:uid="{9F6374CE-DC80-40DA-9F07-2E978888799A}" name="Column12306"/>
    <tableColumn id="12316" xr3:uid="{DC7B9241-3B0A-4526-9D89-72198C996371}" name="Column12307"/>
    <tableColumn id="12317" xr3:uid="{87C93F52-73E8-4413-931C-824F95FA7845}" name="Column12308"/>
    <tableColumn id="12318" xr3:uid="{48E4D67D-6014-4DD8-8C75-CE5741150322}" name="Column12309"/>
    <tableColumn id="12319" xr3:uid="{6BE92382-A232-4BC5-9D94-147F82903746}" name="Column12310"/>
    <tableColumn id="12320" xr3:uid="{082743D1-89B7-43DE-B7A8-6D3B362FA779}" name="Column12311"/>
    <tableColumn id="12321" xr3:uid="{7864D423-7181-4334-ADDA-36167F212A03}" name="Column12312"/>
    <tableColumn id="12322" xr3:uid="{022D40EA-6B9D-4ED9-8295-78535DEB6271}" name="Column12313"/>
    <tableColumn id="12323" xr3:uid="{9DFE422C-C816-4909-AF2F-36B9EAE19DC7}" name="Column12314"/>
    <tableColumn id="12324" xr3:uid="{118EB57F-AA68-4034-9DAC-1CA0A2609649}" name="Column12315"/>
    <tableColumn id="12325" xr3:uid="{0FD934C5-F57D-4516-A44B-98A424A11BEE}" name="Column12316"/>
    <tableColumn id="12326" xr3:uid="{9AE9E124-5DBB-4D2E-ACC5-199AD9F318F0}" name="Column12317"/>
    <tableColumn id="12327" xr3:uid="{7D9296D4-3F6D-4BB5-AFB8-4B92CCFBA0CF}" name="Column12318"/>
    <tableColumn id="12328" xr3:uid="{53581B31-3696-4078-83CA-2116FA6C7A2E}" name="Column12319"/>
    <tableColumn id="12329" xr3:uid="{A44DE103-B438-43B9-9598-B4EAC23553AB}" name="Column12320"/>
    <tableColumn id="12330" xr3:uid="{1C4C6802-A871-44A8-A24F-83AC5C453E45}" name="Column12321"/>
    <tableColumn id="12331" xr3:uid="{5B200437-FB85-44A8-B9A0-5F51A11A3B82}" name="Column12322"/>
    <tableColumn id="12332" xr3:uid="{6C9DFC3F-6744-4AB1-A9B0-F6B9ABC28257}" name="Column12323"/>
    <tableColumn id="12333" xr3:uid="{5382BB98-1242-459E-ABE0-8F58BE92376A}" name="Column12324"/>
    <tableColumn id="12334" xr3:uid="{6605CDF7-EB7B-49F6-97C5-E4C91FC47742}" name="Column12325"/>
    <tableColumn id="12335" xr3:uid="{09197250-33AF-412E-AE1C-CEA5E3FAB630}" name="Column12326"/>
    <tableColumn id="12336" xr3:uid="{F853792D-AAF6-44A2-8029-CA11C804678D}" name="Column12327"/>
    <tableColumn id="12337" xr3:uid="{E4D2AF24-7CF0-45A8-BDEA-65DFDEB5BA3F}" name="Column12328"/>
    <tableColumn id="12338" xr3:uid="{89428760-8133-417F-97CE-AB1F4201E75F}" name="Column12329"/>
    <tableColumn id="12339" xr3:uid="{46B87229-B245-4E3B-AFCE-B91B2EAD1D60}" name="Column12330"/>
    <tableColumn id="12340" xr3:uid="{C428458B-5D3C-4297-ACCF-55B9FD47B282}" name="Column12331"/>
    <tableColumn id="12341" xr3:uid="{A5F45E37-09FA-4820-A1A1-ACBA2F924473}" name="Column12332"/>
    <tableColumn id="12342" xr3:uid="{EB4FB672-079F-4023-BB29-DB7AC2F439CD}" name="Column12333"/>
    <tableColumn id="12343" xr3:uid="{FA7BD8AD-DCBE-4FC5-897D-7829F30C4338}" name="Column12334"/>
    <tableColumn id="12344" xr3:uid="{5C0A6BCE-17AA-4897-9D50-D719A3D500C3}" name="Column12335"/>
    <tableColumn id="12345" xr3:uid="{DECD7D04-258B-47F1-B8D1-BFABEE0C2170}" name="Column12336"/>
    <tableColumn id="12346" xr3:uid="{9065E128-8D2B-4A5B-8A52-0CC67E5A3F70}" name="Column12337"/>
    <tableColumn id="12347" xr3:uid="{A8CCD3AE-4A60-46A9-8A66-0BE090792FAF}" name="Column12338"/>
    <tableColumn id="12348" xr3:uid="{AEB8EEE1-5AFD-4F7C-A342-342F13761DCB}" name="Column12339"/>
    <tableColumn id="12349" xr3:uid="{E708F61A-F660-4B50-B966-0D211085BAE6}" name="Column12340"/>
    <tableColumn id="12350" xr3:uid="{CA866C2C-62AF-49E1-98F5-46710B061B89}" name="Column12341"/>
    <tableColumn id="12351" xr3:uid="{24B02539-7CF0-4816-A719-6B5CDC4339AD}" name="Column12342"/>
    <tableColumn id="12352" xr3:uid="{80179867-5350-4643-BB25-C24791912DFE}" name="Column12343"/>
    <tableColumn id="12353" xr3:uid="{F9D7AA9F-88BE-4E92-94EE-7A4F5CD01BAF}" name="Column12344"/>
    <tableColumn id="12354" xr3:uid="{A04FA6DA-8596-424A-BD21-C83045F67CFC}" name="Column12345"/>
    <tableColumn id="12355" xr3:uid="{C1016946-BE1A-46E8-B963-560E7ECC5458}" name="Column12346"/>
    <tableColumn id="12356" xr3:uid="{1765DD4B-D8AD-41D2-B4CE-8C0908999DBA}" name="Column12347"/>
    <tableColumn id="12357" xr3:uid="{03C12A0A-F37D-4DC0-BB3A-2274444671E2}" name="Column12348"/>
    <tableColumn id="12358" xr3:uid="{4EE7718D-E9F3-4A48-9EFA-430A0BA280B7}" name="Column12349"/>
    <tableColumn id="12359" xr3:uid="{21E05DA3-B13F-4D50-96BF-3743B308E63E}" name="Column12350"/>
    <tableColumn id="12360" xr3:uid="{4795EF31-0B79-455B-9853-F139DAA6D1E3}" name="Column12351"/>
    <tableColumn id="12361" xr3:uid="{8633D914-F2D9-4C82-A5E5-9AF1FF334295}" name="Column12352"/>
    <tableColumn id="12362" xr3:uid="{0D640F95-F91F-4BA4-8A44-B1C829846B8F}" name="Column12353"/>
    <tableColumn id="12363" xr3:uid="{59DDC2B6-9E3C-40AD-8ADB-B012791CD3B8}" name="Column12354"/>
    <tableColumn id="12364" xr3:uid="{47CEB1B6-DAD4-4EE4-9F64-40554F17CB48}" name="Column12355"/>
    <tableColumn id="12365" xr3:uid="{032A40B1-16BB-4A3B-A14A-60F6AE6AEBA9}" name="Column12356"/>
    <tableColumn id="12366" xr3:uid="{E892B1B2-2B80-4940-A6A9-FDA99E9F6E99}" name="Column12357"/>
    <tableColumn id="12367" xr3:uid="{833BC48C-1C25-496B-8EA1-AD9DD9FEB5B0}" name="Column12358"/>
    <tableColumn id="12368" xr3:uid="{DADEF44B-CA01-4B6B-A16C-B3D089AF341E}" name="Column12359"/>
    <tableColumn id="12369" xr3:uid="{9F9D5437-28B8-49D5-A416-E84FB60AE3FB}" name="Column12360"/>
    <tableColumn id="12370" xr3:uid="{BE5F2354-7019-43AF-BCE1-22584EB4BAF3}" name="Column12361"/>
    <tableColumn id="12371" xr3:uid="{0EB54881-0F86-451D-8B84-118A049EC5D1}" name="Column12362"/>
    <tableColumn id="12372" xr3:uid="{C1C42B6B-D0D8-4F17-ADBB-A3180918E582}" name="Column12363"/>
    <tableColumn id="12373" xr3:uid="{D0CCE3A3-0351-4D01-8F13-77EFDE13B666}" name="Column12364"/>
    <tableColumn id="12374" xr3:uid="{31D983F6-5C03-4C68-B8C3-874FE1A55AF1}" name="Column12365"/>
    <tableColumn id="12375" xr3:uid="{DA8B6E5E-E930-42D7-8E5A-43210F650843}" name="Column12366"/>
    <tableColumn id="12376" xr3:uid="{4B10E195-10DB-452A-AB7E-6858F11FDF15}" name="Column12367"/>
    <tableColumn id="12377" xr3:uid="{3A1FBA51-235F-448D-856D-601B2CFA5E5D}" name="Column12368"/>
    <tableColumn id="12378" xr3:uid="{480EFFD6-9CEB-4651-BA27-7922ADE41867}" name="Column12369"/>
    <tableColumn id="12379" xr3:uid="{D0E7990E-9EB3-4585-BA71-1389BB281FC6}" name="Column12370"/>
    <tableColumn id="12380" xr3:uid="{2C7B4F27-708E-4F33-84D8-6D60C4F8A8FE}" name="Column12371"/>
    <tableColumn id="12381" xr3:uid="{79C53882-9BB7-4E1D-AA56-685F1CD5C57E}" name="Column12372"/>
    <tableColumn id="12382" xr3:uid="{AEBF8AF7-9C0A-4FA5-8C18-D36BDD2AD0D8}" name="Column12373"/>
    <tableColumn id="12383" xr3:uid="{94DA7249-DF73-41C1-8061-2A4E5E744350}" name="Column12374"/>
    <tableColumn id="12384" xr3:uid="{B31DBFD9-B29C-4A49-AA45-6121C8227469}" name="Column12375"/>
    <tableColumn id="12385" xr3:uid="{6E0B15F9-26B4-48A0-900F-DD75AE2AF790}" name="Column12376"/>
    <tableColumn id="12386" xr3:uid="{F12F6B23-2699-4341-B2DB-662AD643FDD8}" name="Column12377"/>
    <tableColumn id="12387" xr3:uid="{5216B80F-42FD-4378-9C8C-14CCF5B87E24}" name="Column12378"/>
    <tableColumn id="12388" xr3:uid="{3D2A4DB8-6D25-46AE-9D59-D46D2C719322}" name="Column12379"/>
    <tableColumn id="12389" xr3:uid="{4E94F43F-53D1-4B0E-AF68-6DF09168A906}" name="Column12380"/>
    <tableColumn id="12390" xr3:uid="{F0ACC475-76C7-41C6-A743-C0A253FD943D}" name="Column12381"/>
    <tableColumn id="12391" xr3:uid="{4844D7C1-6031-431A-98AA-FF5595D8B04C}" name="Column12382"/>
    <tableColumn id="12392" xr3:uid="{E4EB38FD-7393-422D-89C8-0384D051D7F2}" name="Column12383"/>
    <tableColumn id="12393" xr3:uid="{AC7A9A14-713D-44B4-84CD-6DC6D52A9469}" name="Column12384"/>
    <tableColumn id="12394" xr3:uid="{2079C50E-B2B5-4445-8EC4-E314D0C49558}" name="Column12385"/>
    <tableColumn id="12395" xr3:uid="{F7AC3263-1EC8-4F78-B55C-0DBA9C195FA5}" name="Column12386"/>
    <tableColumn id="12396" xr3:uid="{5218C97E-1214-44FE-BB6B-D2F52E03B91B}" name="Column12387"/>
    <tableColumn id="12397" xr3:uid="{BEFF69BA-9A94-4DB1-BA6C-1211FDD5523A}" name="Column12388"/>
    <tableColumn id="12398" xr3:uid="{B0453AE9-F0A6-4739-BC15-3BF66CCF4A56}" name="Column12389"/>
    <tableColumn id="12399" xr3:uid="{F3A0C45C-3A80-4752-83D2-B2392615ADE9}" name="Column12390"/>
    <tableColumn id="12400" xr3:uid="{F1F8FEBA-FA2E-41AD-8B7B-0CDCC5010456}" name="Column12391"/>
    <tableColumn id="12401" xr3:uid="{7193839A-EEF6-443D-8B9D-9A86E5A51FA2}" name="Column12392"/>
    <tableColumn id="12402" xr3:uid="{F35A0762-C945-4197-9324-61434A8CB76F}" name="Column12393"/>
    <tableColumn id="12403" xr3:uid="{6515BBE1-36A9-414B-8DF7-7C6D967E3AD4}" name="Column12394"/>
    <tableColumn id="12404" xr3:uid="{743B08A6-38A4-48D8-AE27-3AFC9CC78745}" name="Column12395"/>
    <tableColumn id="12405" xr3:uid="{6BE8E5A6-80E9-4871-927C-B58FE23F6943}" name="Column12396"/>
    <tableColumn id="12406" xr3:uid="{8451904C-24E2-4E8A-8B59-9778523231C4}" name="Column12397"/>
    <tableColumn id="12407" xr3:uid="{CB36ADFE-1524-410E-BB46-84349DCB54D9}" name="Column12398"/>
    <tableColumn id="12408" xr3:uid="{0F198720-BA3E-4EC5-9BF7-466C67CE1E2A}" name="Column12399"/>
    <tableColumn id="12409" xr3:uid="{398EB977-1165-4F74-B986-61978F54AF9B}" name="Column12400"/>
    <tableColumn id="12410" xr3:uid="{F6821EE2-CBF5-40A1-B95A-FE3674B8736F}" name="Column12401"/>
    <tableColumn id="12411" xr3:uid="{BCE24F8C-8015-4627-B970-09BB4CBA7A93}" name="Column12402"/>
    <tableColumn id="12412" xr3:uid="{2A9D153F-4B8E-4FA1-8068-AF0BF7F0A37B}" name="Column12403"/>
    <tableColumn id="12413" xr3:uid="{18D40DA0-FE30-4BE3-9E0E-3A22D4892A15}" name="Column12404"/>
    <tableColumn id="12414" xr3:uid="{5C0131AF-078E-4644-A088-411050FCF211}" name="Column12405"/>
    <tableColumn id="12415" xr3:uid="{B2CA5AEC-6F79-40BE-A403-145B9AF5407D}" name="Column12406"/>
    <tableColumn id="12416" xr3:uid="{54CABA9E-67DD-412C-B19E-4C7F52BCD360}" name="Column12407"/>
    <tableColumn id="12417" xr3:uid="{D679D822-4F3D-4D6B-85E2-4F40120C9401}" name="Column12408"/>
    <tableColumn id="12418" xr3:uid="{43BF09E9-68CB-46AF-83E2-CD00626FF8A5}" name="Column12409"/>
    <tableColumn id="12419" xr3:uid="{48358F23-3C5B-4F92-8BC9-75984808EF02}" name="Column12410"/>
    <tableColumn id="12420" xr3:uid="{2C981C1F-F9B7-48EF-9E24-B37F77A33F77}" name="Column12411"/>
    <tableColumn id="12421" xr3:uid="{2C1A9D88-7F3E-45DF-B58E-C41DA4C96878}" name="Column12412"/>
    <tableColumn id="12422" xr3:uid="{7C735881-4C47-47EA-9705-B25C9A339067}" name="Column12413"/>
    <tableColumn id="12423" xr3:uid="{E2BD59EF-FBAF-479E-AE86-BCAFC571A091}" name="Column12414"/>
    <tableColumn id="12424" xr3:uid="{00E6F7BA-C5DD-4E2C-A799-25927E96521C}" name="Column12415"/>
    <tableColumn id="12425" xr3:uid="{BA083B57-C112-47CA-9903-E33146983B16}" name="Column12416"/>
    <tableColumn id="12426" xr3:uid="{CD7A2965-39DB-47F3-8B58-3C463D7CF090}" name="Column12417"/>
    <tableColumn id="12427" xr3:uid="{A317A00B-06BC-4058-AF96-CA36DB706B0D}" name="Column12418"/>
    <tableColumn id="12428" xr3:uid="{28ABA467-4A58-4A92-81DE-53F277D3E842}" name="Column12419"/>
    <tableColumn id="12429" xr3:uid="{B155344D-19AC-4CE8-82ED-167BF85C198A}" name="Column12420"/>
    <tableColumn id="12430" xr3:uid="{877D5729-BD38-44FD-A980-BDAE363AA0B5}" name="Column12421"/>
    <tableColumn id="12431" xr3:uid="{98BC622E-A235-4CCB-8058-1DCC1BE54571}" name="Column12422"/>
    <tableColumn id="12432" xr3:uid="{DDF05B27-C31E-45CA-99E4-DAC6827CD929}" name="Column12423"/>
    <tableColumn id="12433" xr3:uid="{7A7DAC38-9741-4904-946E-30244F5ECB52}" name="Column12424"/>
    <tableColumn id="12434" xr3:uid="{D1254A01-3F74-4B86-9572-73E2663E739B}" name="Column12425"/>
    <tableColumn id="12435" xr3:uid="{570EE8C7-D36F-412A-B828-2E4C459E0BBC}" name="Column12426"/>
    <tableColumn id="12436" xr3:uid="{CF7DD022-B5D5-4BB3-B757-EC3A7338CD22}" name="Column12427"/>
    <tableColumn id="12437" xr3:uid="{22B67A7D-DAB6-4770-AAF7-7258D42EEA0B}" name="Column12428"/>
    <tableColumn id="12438" xr3:uid="{6B3DE23F-3DE3-4024-8809-6C7C0CE92CA0}" name="Column12429"/>
    <tableColumn id="12439" xr3:uid="{F4690D1F-1A88-442D-98F8-E88AE1D92DA8}" name="Column12430"/>
    <tableColumn id="12440" xr3:uid="{5FF50C3A-1C4B-4446-9F8D-53B6EA909F63}" name="Column12431"/>
    <tableColumn id="12441" xr3:uid="{392263C2-1714-4F85-ACBE-8C9247FB63BD}" name="Column12432"/>
    <tableColumn id="12442" xr3:uid="{B6A857F5-EE2D-4B96-A4E6-E194137E57A7}" name="Column12433"/>
    <tableColumn id="12443" xr3:uid="{84308A11-1325-4D2C-8A79-D8BEC31DC418}" name="Column12434"/>
    <tableColumn id="12444" xr3:uid="{C69165EF-E2B1-4D47-9E8C-325DC112582F}" name="Column12435"/>
    <tableColumn id="12445" xr3:uid="{0C636A19-3C2B-49F7-828D-4C6DBB28854B}" name="Column12436"/>
    <tableColumn id="12446" xr3:uid="{0D236E01-E882-4507-8F68-6614A836A660}" name="Column12437"/>
    <tableColumn id="12447" xr3:uid="{F91DE8AE-519D-4376-8F68-E5967D014CA7}" name="Column12438"/>
    <tableColumn id="12448" xr3:uid="{FB438824-C15F-48D2-86F7-5997270565E1}" name="Column12439"/>
    <tableColumn id="12449" xr3:uid="{4BF264C4-72E4-444D-986B-B6AA7AF38D3A}" name="Column12440"/>
    <tableColumn id="12450" xr3:uid="{3F925D0E-55A0-4107-8FC6-B0AA7A54831A}" name="Column12441"/>
    <tableColumn id="12451" xr3:uid="{2352A43F-3AFC-498C-8D6F-53533C9457B2}" name="Column12442"/>
    <tableColumn id="12452" xr3:uid="{D6B83757-6D12-4E92-AE16-5943F879DF5F}" name="Column12443"/>
    <tableColumn id="12453" xr3:uid="{74FC5B49-79CA-4A6B-BBC9-95FA514AE2DA}" name="Column12444"/>
    <tableColumn id="12454" xr3:uid="{7C23BDA7-65B8-4A1B-A149-9B2F08CEB6FA}" name="Column12445"/>
    <tableColumn id="12455" xr3:uid="{5A24E88C-84F9-4BB3-8542-BD90170415FF}" name="Column12446"/>
    <tableColumn id="12456" xr3:uid="{0DC22087-E868-4711-82AF-DF937C0990D5}" name="Column12447"/>
    <tableColumn id="12457" xr3:uid="{746FD1EA-6C03-43FE-89E1-C49D551346F9}" name="Column12448"/>
    <tableColumn id="12458" xr3:uid="{AF4B7380-C05E-49A5-92B8-FD0135FFCC44}" name="Column12449"/>
    <tableColumn id="12459" xr3:uid="{4C78B5BF-87A1-4896-8C2D-EEB397E2FADC}" name="Column12450"/>
    <tableColumn id="12460" xr3:uid="{00B119CE-0867-4C39-AB66-460B2804DEB7}" name="Column12451"/>
    <tableColumn id="12461" xr3:uid="{63C3F7E1-A484-429F-805B-083388A74490}" name="Column12452"/>
    <tableColumn id="12462" xr3:uid="{2CD53A00-6A9F-47FD-8175-5D8D87EA7851}" name="Column12453"/>
    <tableColumn id="12463" xr3:uid="{2A5A16DD-7C4A-4256-9B0E-DE80316AF58A}" name="Column12454"/>
    <tableColumn id="12464" xr3:uid="{1A5A424C-44AF-464B-A0C9-2CF2AC15F30D}" name="Column12455"/>
    <tableColumn id="12465" xr3:uid="{40DBBDB9-3FF6-41B0-A8D6-02F588640759}" name="Column12456"/>
    <tableColumn id="12466" xr3:uid="{750F31FA-71CA-460E-ABB3-EB3CF064BDAA}" name="Column12457"/>
    <tableColumn id="12467" xr3:uid="{19E1C2E4-E645-4537-8AEF-F3DF331C2552}" name="Column12458"/>
    <tableColumn id="12468" xr3:uid="{16A4D811-B2D9-4146-B098-6534D9210333}" name="Column12459"/>
    <tableColumn id="12469" xr3:uid="{3FAD65E9-4B93-4B22-AAD1-F93FFAD3E8A6}" name="Column12460"/>
    <tableColumn id="12470" xr3:uid="{2FD03A92-F5E4-4B59-8CEF-FF50D3C9179E}" name="Column12461"/>
    <tableColumn id="12471" xr3:uid="{9BA04129-D039-4A26-9270-B9C52A5034CD}" name="Column12462"/>
    <tableColumn id="12472" xr3:uid="{8E15A06E-D3EF-4754-9A36-9231BD87BF52}" name="Column12463"/>
    <tableColumn id="12473" xr3:uid="{73E8A1CB-2AD3-4F40-8CD7-BBB63E8E653F}" name="Column12464"/>
    <tableColumn id="12474" xr3:uid="{4431013C-99B7-466C-9667-BF39D74E8268}" name="Column12465"/>
    <tableColumn id="12475" xr3:uid="{8F18906D-42AC-4ABD-B06D-F9F7F9BDCAAE}" name="Column12466"/>
    <tableColumn id="12476" xr3:uid="{18A0E29F-C80B-4513-8DE2-799B6E29AC53}" name="Column12467"/>
    <tableColumn id="12477" xr3:uid="{C435C15A-3AE5-4820-917C-FB6C862F4D43}" name="Column12468"/>
    <tableColumn id="12478" xr3:uid="{A2DBD27F-D26B-4E88-B431-4E1BB0E943B5}" name="Column12469"/>
    <tableColumn id="12479" xr3:uid="{8BB5374B-C2BD-4816-A8CF-C826BFEEFD06}" name="Column12470"/>
    <tableColumn id="12480" xr3:uid="{42A08F8F-1AFD-43D7-9849-C2A75E9DA87F}" name="Column12471"/>
    <tableColumn id="12481" xr3:uid="{7A7B6347-C536-4978-91C1-09E0FE6504A2}" name="Column12472"/>
    <tableColumn id="12482" xr3:uid="{88643C55-8A34-4A08-8583-066BD6CB5D74}" name="Column12473"/>
    <tableColumn id="12483" xr3:uid="{561B4F7E-616E-41BA-BAE6-39B5AA6F1B0B}" name="Column12474"/>
    <tableColumn id="12484" xr3:uid="{0798CEE6-5ABB-476E-9E67-B3C2B58F4639}" name="Column12475"/>
    <tableColumn id="12485" xr3:uid="{4A3F46C1-AB5D-403E-8B01-FBC6C4619841}" name="Column12476"/>
    <tableColumn id="12486" xr3:uid="{86CC4EBF-EA30-415D-8FA7-04F22D4D1905}" name="Column12477"/>
    <tableColumn id="12487" xr3:uid="{2B91F419-9C8D-41F7-BDEF-0E84088F3A65}" name="Column12478"/>
    <tableColumn id="12488" xr3:uid="{F410A7B0-C1BC-4D98-8425-1A9EC7866BD4}" name="Column12479"/>
    <tableColumn id="12489" xr3:uid="{4D3B809D-7646-40C8-9B99-7690B248A863}" name="Column12480"/>
    <tableColumn id="12490" xr3:uid="{50CCF96C-18BC-4558-890C-86ADAFCCA41A}" name="Column12481"/>
    <tableColumn id="12491" xr3:uid="{E410A9D7-0DA8-43B3-8FCC-F0D548A07DFE}" name="Column12482"/>
    <tableColumn id="12492" xr3:uid="{001CDA04-EDC5-4587-BAA0-27C66EDBDB8D}" name="Column12483"/>
    <tableColumn id="12493" xr3:uid="{0B7798BC-7B05-4CCE-BC51-4A7749AC08DA}" name="Column12484"/>
    <tableColumn id="12494" xr3:uid="{F7F8C2B7-58CD-457B-8D7F-62A2DEEA1CD1}" name="Column12485"/>
    <tableColumn id="12495" xr3:uid="{BEE443BB-118A-4F9B-8084-42643B3E2BDA}" name="Column12486"/>
    <tableColumn id="12496" xr3:uid="{9A2122BB-9ACF-464D-A93C-42A00A2C5AA3}" name="Column12487"/>
    <tableColumn id="12497" xr3:uid="{BA5F5B17-7859-4157-A744-779A900CFA00}" name="Column12488"/>
    <tableColumn id="12498" xr3:uid="{6A241150-7649-405F-9A15-5B88C43D7E87}" name="Column12489"/>
    <tableColumn id="12499" xr3:uid="{74C1B4C3-1730-4BCF-BF20-BCC6018205D5}" name="Column12490"/>
    <tableColumn id="12500" xr3:uid="{90C8635D-E8FA-44FD-944F-7CAC9820428D}" name="Column12491"/>
    <tableColumn id="12501" xr3:uid="{F3258B1E-B588-406D-ABAF-40EBB5FC7065}" name="Column12492"/>
    <tableColumn id="12502" xr3:uid="{7151CE44-ED5B-4E07-90E3-F70C8063A9BE}" name="Column12493"/>
    <tableColumn id="12503" xr3:uid="{68C3E465-5E10-4B35-8289-4CBF9E76DC56}" name="Column12494"/>
    <tableColumn id="12504" xr3:uid="{E56B09B5-123B-4B7E-B501-117CDA748887}" name="Column12495"/>
    <tableColumn id="12505" xr3:uid="{51CAC4AB-B1FE-47EE-BABC-3A83688F2D4F}" name="Column12496"/>
    <tableColumn id="12506" xr3:uid="{EAAB7D8C-2333-4204-B2C6-D2CB022C5724}" name="Column12497"/>
    <tableColumn id="12507" xr3:uid="{70BBDC1D-ED35-4D88-8D87-89A6BD65F798}" name="Column12498"/>
    <tableColumn id="12508" xr3:uid="{0EC2BC6D-CCE8-4747-87FE-41A0255DFCA6}" name="Column12499"/>
    <tableColumn id="12509" xr3:uid="{ED1DA5D8-E93D-4F7D-84FE-3E8865B12DE5}" name="Column12500"/>
    <tableColumn id="12510" xr3:uid="{C6FA9147-331E-4D35-9CAF-CFE8135B4548}" name="Column12501"/>
    <tableColumn id="12511" xr3:uid="{B91C745A-B286-4CBA-A6AF-2A21EB70FAAF}" name="Column12502"/>
    <tableColumn id="12512" xr3:uid="{B909D232-C7FB-4EE5-8A3B-8864EF0BD644}" name="Column12503"/>
    <tableColumn id="12513" xr3:uid="{C310C1F6-CA99-4059-ABC2-239F677A82F5}" name="Column12504"/>
    <tableColumn id="12514" xr3:uid="{4893F5B0-6ABC-47BF-9F36-78442BF15608}" name="Column12505"/>
    <tableColumn id="12515" xr3:uid="{F745CB2D-8929-4A18-BFDF-D237814C7E0F}" name="Column12506"/>
    <tableColumn id="12516" xr3:uid="{39F432EE-48E3-4278-933F-20BC8DDE4040}" name="Column12507"/>
    <tableColumn id="12517" xr3:uid="{12594267-7768-4DBB-8FA1-49C5F55F8270}" name="Column12508"/>
    <tableColumn id="12518" xr3:uid="{58BB0749-64F2-462F-A673-147ED8D28FAC}" name="Column12509"/>
    <tableColumn id="12519" xr3:uid="{53BFFF2D-0F5A-4031-A820-41DE86DF0BB8}" name="Column12510"/>
    <tableColumn id="12520" xr3:uid="{5BF2832E-495C-42D0-8B05-5948AE3C7B74}" name="Column12511"/>
    <tableColumn id="12521" xr3:uid="{E65F2733-C3C3-42A4-B376-BFBD05E9AECC}" name="Column12512"/>
    <tableColumn id="12522" xr3:uid="{51F44B74-4A6C-4568-BC5E-AB3D056511DC}" name="Column12513"/>
    <tableColumn id="12523" xr3:uid="{43020110-B193-4F9B-B3EB-3F3AD9965D22}" name="Column12514"/>
    <tableColumn id="12524" xr3:uid="{B1B731EC-F22A-4A0E-B0B5-DE31C83BBAE5}" name="Column12515"/>
    <tableColumn id="12525" xr3:uid="{736AF1BC-6A33-4135-8B33-D0C38CCD94CC}" name="Column12516"/>
    <tableColumn id="12526" xr3:uid="{2396C0E9-9362-4E7E-8639-B6E3FDC5C8DB}" name="Column12517"/>
    <tableColumn id="12527" xr3:uid="{2A448D93-88EA-4BCE-B3B9-50F9D62BAF80}" name="Column12518"/>
    <tableColumn id="12528" xr3:uid="{B9701F70-EC55-4AD7-B197-E24F891A9E75}" name="Column12519"/>
    <tableColumn id="12529" xr3:uid="{B52DA5FD-6F04-4BEF-8C39-589638ED3A32}" name="Column12520"/>
    <tableColumn id="12530" xr3:uid="{625BBD3B-EC91-4E55-9049-62B337F2707B}" name="Column12521"/>
    <tableColumn id="12531" xr3:uid="{FDBD6631-2429-40CC-BB77-E7A9E0BB018B}" name="Column12522"/>
    <tableColumn id="12532" xr3:uid="{DF0E42B4-3685-4F36-9EDA-FF42CAA65EDF}" name="Column12523"/>
    <tableColumn id="12533" xr3:uid="{5F8B3BF4-4A85-4B92-AF6C-DFDE5223A061}" name="Column12524"/>
    <tableColumn id="12534" xr3:uid="{026E2CAF-7124-4240-8B65-90DD1D60514B}" name="Column12525"/>
    <tableColumn id="12535" xr3:uid="{00E87223-EBB0-4A2E-9DAD-ACB4E1F65D75}" name="Column12526"/>
    <tableColumn id="12536" xr3:uid="{4863BA77-D60F-48A4-9D9F-53D175BDF4DC}" name="Column12527"/>
    <tableColumn id="12537" xr3:uid="{5A63AE6D-AC43-4825-8F97-E9AD094C6A4F}" name="Column12528"/>
    <tableColumn id="12538" xr3:uid="{2E455598-45B3-4915-BDE4-BDD3570ADD5C}" name="Column12529"/>
    <tableColumn id="12539" xr3:uid="{1C563375-17D7-49B1-BB50-8633AC59A4F9}" name="Column12530"/>
    <tableColumn id="12540" xr3:uid="{6C077DA2-188F-4102-8712-D07628CEAD87}" name="Column12531"/>
    <tableColumn id="12541" xr3:uid="{5EB5693A-3E97-400E-BBD8-134BD88D6D7F}" name="Column12532"/>
    <tableColumn id="12542" xr3:uid="{7F0A98D1-C36C-4D0D-9BA3-F16037C15E6A}" name="Column12533"/>
    <tableColumn id="12543" xr3:uid="{9F755AF6-9876-40C4-AF26-09BBCF4F2E78}" name="Column12534"/>
    <tableColumn id="12544" xr3:uid="{48B98BC7-0742-4840-AD4C-E17FEFB6CEA7}" name="Column12535"/>
    <tableColumn id="12545" xr3:uid="{183749A2-CE43-418F-99F9-6B56458CB5FC}" name="Column12536"/>
    <tableColumn id="12546" xr3:uid="{921A7279-7C13-41D2-A2B4-20A86EFE9723}" name="Column12537"/>
    <tableColumn id="12547" xr3:uid="{8B577349-40F6-4F0E-8B62-DF9DBBEE240B}" name="Column12538"/>
    <tableColumn id="12548" xr3:uid="{781A5C0E-2C0F-42EA-A113-83F4D05E9DDF}" name="Column12539"/>
    <tableColumn id="12549" xr3:uid="{A8801ADF-E8D7-4E5E-99C3-9DAEB438571A}" name="Column12540"/>
    <tableColumn id="12550" xr3:uid="{C7CEB8CE-513E-4247-A3D1-0274B3ED9AF2}" name="Column12541"/>
    <tableColumn id="12551" xr3:uid="{598FCB6A-78F1-42BE-AA11-FAB2BDC5EFE9}" name="Column12542"/>
    <tableColumn id="12552" xr3:uid="{6DC43E13-11A8-4770-9893-EAD895D77F7F}" name="Column12543"/>
    <tableColumn id="12553" xr3:uid="{1AD0432A-87FF-4F88-9205-CC947EB6F281}" name="Column12544"/>
    <tableColumn id="12554" xr3:uid="{5BFFC56F-FDF1-41D7-9D09-E4BC1573B673}" name="Column12545"/>
    <tableColumn id="12555" xr3:uid="{7F7F91CD-5C83-4964-9B20-7C27CB3221A9}" name="Column12546"/>
    <tableColumn id="12556" xr3:uid="{7C21368F-8661-4BA2-A624-7DCD1BD5388E}" name="Column12547"/>
    <tableColumn id="12557" xr3:uid="{542E30D1-531B-4CA4-A1EE-C5AF6D8DAEC2}" name="Column12548"/>
    <tableColumn id="12558" xr3:uid="{AC5E329C-C3AC-43B8-804D-F662D05916EF}" name="Column12549"/>
    <tableColumn id="12559" xr3:uid="{AA0F4225-D433-4A13-9642-3E3FE5D9410B}" name="Column12550"/>
    <tableColumn id="12560" xr3:uid="{804E9B9B-0F76-4634-B9F8-4E8EC2DC6BB0}" name="Column12551"/>
    <tableColumn id="12561" xr3:uid="{8F435C23-63A1-4623-B89A-26D36DA59EDE}" name="Column12552"/>
    <tableColumn id="12562" xr3:uid="{5610E9B7-BA66-4F82-8F96-2FB9DB883F5F}" name="Column12553"/>
    <tableColumn id="12563" xr3:uid="{F7F0646D-5B84-4909-BE04-042AA0FE06B4}" name="Column12554"/>
    <tableColumn id="12564" xr3:uid="{C015B2EB-E6D1-408D-AC68-A241EDC59FB3}" name="Column12555"/>
    <tableColumn id="12565" xr3:uid="{8BBD464E-F7B5-4BBA-A6CA-5C70FA64D5F4}" name="Column12556"/>
    <tableColumn id="12566" xr3:uid="{407C2DE3-7357-42AC-867F-1872492AA00F}" name="Column12557"/>
    <tableColumn id="12567" xr3:uid="{784BBB4C-3D2B-4609-B875-82ACEA8D9D6C}" name="Column12558"/>
    <tableColumn id="12568" xr3:uid="{9FF0ADB7-F9BC-41A4-B677-1E6C3E4E6358}" name="Column12559"/>
    <tableColumn id="12569" xr3:uid="{DEBC7227-3565-4223-9ACC-88AB7DE51252}" name="Column12560"/>
    <tableColumn id="12570" xr3:uid="{D174A4E9-02C8-4DCE-A00B-5CAA86D8770B}" name="Column12561"/>
    <tableColumn id="12571" xr3:uid="{14095627-039D-42E6-84B2-D61A42855552}" name="Column12562"/>
    <tableColumn id="12572" xr3:uid="{CD6C8E37-1471-4A04-92A0-A9AE33B5684E}" name="Column12563"/>
    <tableColumn id="12573" xr3:uid="{ACF660B2-5C56-48B3-AEAB-41B145BA4745}" name="Column12564"/>
    <tableColumn id="12574" xr3:uid="{0D0A5D59-B28D-4E97-80F5-B064F06B5A17}" name="Column12565"/>
    <tableColumn id="12575" xr3:uid="{37145FC1-7EF6-4B4C-A4E4-91324BC89343}" name="Column12566"/>
    <tableColumn id="12576" xr3:uid="{EF5F6673-BBC7-49B2-9484-9F22D96B8793}" name="Column12567"/>
    <tableColumn id="12577" xr3:uid="{EC4737F4-5DAC-4AFC-93D5-D75238AD1312}" name="Column12568"/>
    <tableColumn id="12578" xr3:uid="{268C39CF-6558-4C37-889B-BA3BEB883867}" name="Column12569"/>
    <tableColumn id="12579" xr3:uid="{C25F6923-269C-4EEA-9245-030FBE4C4DC9}" name="Column12570"/>
    <tableColumn id="12580" xr3:uid="{24453808-3863-4071-AB49-E35AE24ECFAA}" name="Column12571"/>
    <tableColumn id="12581" xr3:uid="{65F90B59-B752-4761-9D17-7707BA4F37CD}" name="Column12572"/>
    <tableColumn id="12582" xr3:uid="{13EF61BC-65FA-4E15-8D2D-AEADC2392320}" name="Column12573"/>
    <tableColumn id="12583" xr3:uid="{93AD519E-192D-4CA2-8BC7-53DFF905AB3B}" name="Column12574"/>
    <tableColumn id="12584" xr3:uid="{A7089314-2B0D-44E1-891B-7E71245AF103}" name="Column12575"/>
    <tableColumn id="12585" xr3:uid="{80ABE516-DB25-4EA9-A0A7-758833B3ACE9}" name="Column12576"/>
    <tableColumn id="12586" xr3:uid="{9D214D80-9BF5-41BE-9818-F75EE7A73CA3}" name="Column12577"/>
    <tableColumn id="12587" xr3:uid="{BE6AA762-26BB-49BA-B27C-99CA29B1C518}" name="Column12578"/>
    <tableColumn id="12588" xr3:uid="{792BE5DF-7B90-42E1-9B6A-02C82B899D72}" name="Column12579"/>
    <tableColumn id="12589" xr3:uid="{3D53A100-A392-4FD5-892B-8539791FCF76}" name="Column12580"/>
    <tableColumn id="12590" xr3:uid="{D7CEC46C-5A7D-41C2-A4B4-EA9E0A5347D9}" name="Column12581"/>
    <tableColumn id="12591" xr3:uid="{E12942A4-C1B6-4687-8896-8F8AC72E9F28}" name="Column12582"/>
    <tableColumn id="12592" xr3:uid="{13A95592-D732-4120-8B7E-96AFE86C08CB}" name="Column12583"/>
    <tableColumn id="12593" xr3:uid="{7218AB5A-19A7-4636-B4D2-E85343F0308D}" name="Column12584"/>
    <tableColumn id="12594" xr3:uid="{4042368C-8FA8-45B5-BA9E-782BCA9CF666}" name="Column12585"/>
    <tableColumn id="12595" xr3:uid="{16F5AD11-54D8-455C-94FF-41A454C37E42}" name="Column12586"/>
    <tableColumn id="12596" xr3:uid="{0E62ACB4-39C4-4EDD-A720-627DF0D9597B}" name="Column12587"/>
    <tableColumn id="12597" xr3:uid="{FBFC2DBA-EC87-428C-B266-3F8AA2E4C29D}" name="Column12588"/>
    <tableColumn id="12598" xr3:uid="{EB0DE25C-7ACD-4721-8ED3-C6E7DF1CE355}" name="Column12589"/>
    <tableColumn id="12599" xr3:uid="{409C1A66-E62A-41F1-929E-EACB40542F42}" name="Column12590"/>
    <tableColumn id="12600" xr3:uid="{77407D67-9BF9-41FC-B164-F5D4B9664D5B}" name="Column12591"/>
    <tableColumn id="12601" xr3:uid="{C02F3445-2456-47BB-BE99-77C9B6D51615}" name="Column12592"/>
    <tableColumn id="12602" xr3:uid="{38E86638-88C7-4F99-8F31-33F3AAA6B369}" name="Column12593"/>
    <tableColumn id="12603" xr3:uid="{6087B45C-DE8D-4C77-99FC-BA462EF1D80A}" name="Column12594"/>
    <tableColumn id="12604" xr3:uid="{E651DA04-8FF4-400E-A38F-ECBCB3831CEE}" name="Column12595"/>
    <tableColumn id="12605" xr3:uid="{9E9D68E1-A026-4DA9-95E9-42D81F25FC3A}" name="Column12596"/>
    <tableColumn id="12606" xr3:uid="{8EEB0C5E-0315-4F67-A95D-CC46E5045F14}" name="Column12597"/>
    <tableColumn id="12607" xr3:uid="{24A90471-69AA-44DD-8C12-95AB040DE946}" name="Column12598"/>
    <tableColumn id="12608" xr3:uid="{CE3A1133-4628-4A6B-BB68-659D8C5E3F0B}" name="Column12599"/>
    <tableColumn id="12609" xr3:uid="{3BEAF974-AA9A-42BF-ACF6-96379607FF17}" name="Column12600"/>
    <tableColumn id="12610" xr3:uid="{62A16943-CB18-4D78-BC18-609794CA60D3}" name="Column12601"/>
    <tableColumn id="12611" xr3:uid="{6F9C4F2A-CB14-4353-A844-0D1677BE2CE0}" name="Column12602"/>
    <tableColumn id="12612" xr3:uid="{E5A84238-3729-42D6-A6D9-D4C56D9C88D8}" name="Column12603"/>
    <tableColumn id="12613" xr3:uid="{472BEDBD-5B95-49B4-844A-16D131103EDC}" name="Column12604"/>
    <tableColumn id="12614" xr3:uid="{D7083EFD-1E3B-4C0A-B1D8-C0C6EF802A98}" name="Column12605"/>
    <tableColumn id="12615" xr3:uid="{FBFB55DC-96C5-4E9E-A613-D01D634C1932}" name="Column12606"/>
    <tableColumn id="12616" xr3:uid="{2F40F026-92C2-4F6D-B8B4-BF261BCED022}" name="Column12607"/>
    <tableColumn id="12617" xr3:uid="{DA872B25-6AA4-481B-B7A6-6A66D6D9F0D6}" name="Column12608"/>
    <tableColumn id="12618" xr3:uid="{537F93F1-B36F-4207-92F1-C22327B0A09D}" name="Column12609"/>
    <tableColumn id="12619" xr3:uid="{9A6CE01A-DEEA-4B5F-89A3-37F34D165B64}" name="Column12610"/>
    <tableColumn id="12620" xr3:uid="{AC9C10F9-EE1C-40D8-9927-1FCA1116AA50}" name="Column12611"/>
    <tableColumn id="12621" xr3:uid="{359BE252-A6B2-4FC7-8294-2C409B0C65D6}" name="Column12612"/>
    <tableColumn id="12622" xr3:uid="{38F44257-2699-44DF-A57E-F044E6F2BEB5}" name="Column12613"/>
    <tableColumn id="12623" xr3:uid="{0914190F-4E2A-4944-BDB9-0366BFC3A2AA}" name="Column12614"/>
    <tableColumn id="12624" xr3:uid="{30822913-2B46-488A-98C7-37B924330BF0}" name="Column12615"/>
    <tableColumn id="12625" xr3:uid="{8264FC51-3FEA-4FF6-95BC-0CE81F019983}" name="Column12616"/>
    <tableColumn id="12626" xr3:uid="{6F32CB68-57D5-4013-A2C5-D69CE95783E0}" name="Column12617"/>
    <tableColumn id="12627" xr3:uid="{86AC12B8-E7A0-481C-AABA-74FC81194003}" name="Column12618"/>
    <tableColumn id="12628" xr3:uid="{58B563F8-298F-4A5C-B822-A90E1069F6C4}" name="Column12619"/>
    <tableColumn id="12629" xr3:uid="{4E597DAD-1FEE-4A6E-9ADE-55C97285A2EF}" name="Column12620"/>
    <tableColumn id="12630" xr3:uid="{57E28173-CB8B-411F-A983-E5B21CE27DF2}" name="Column12621"/>
    <tableColumn id="12631" xr3:uid="{8CDCD394-5D92-453C-A221-06A0A40F5EF7}" name="Column12622"/>
    <tableColumn id="12632" xr3:uid="{194DA21F-2DBB-46F5-B879-A83F7B20644A}" name="Column12623"/>
    <tableColumn id="12633" xr3:uid="{62A94FFD-9A72-431F-9D2A-D7EEF9B8E00A}" name="Column12624"/>
    <tableColumn id="12634" xr3:uid="{2A8309FF-24DC-4BB3-8741-B639157F15FE}" name="Column12625"/>
    <tableColumn id="12635" xr3:uid="{798305A8-FF3E-488A-B3D8-9763EC9F5AF2}" name="Column12626"/>
    <tableColumn id="12636" xr3:uid="{7EB1952B-C991-44F8-8CC2-04D5AD018605}" name="Column12627"/>
    <tableColumn id="12637" xr3:uid="{39CA9DCB-EC57-451A-8D8F-60ED81043231}" name="Column12628"/>
    <tableColumn id="12638" xr3:uid="{C1EB473E-ADD0-40DA-86C3-5E42610CEB12}" name="Column12629"/>
    <tableColumn id="12639" xr3:uid="{4AF9E384-F953-4443-AC94-421521B9CBD3}" name="Column12630"/>
    <tableColumn id="12640" xr3:uid="{EB42EC31-F832-43A6-9C24-96BE7F24EDF9}" name="Column12631"/>
    <tableColumn id="12641" xr3:uid="{337E7AC0-3025-4F79-8649-400FBFAB5ED2}" name="Column12632"/>
    <tableColumn id="12642" xr3:uid="{BD7DADD5-BBC2-42D5-9095-2F3D94C8BE7F}" name="Column12633"/>
    <tableColumn id="12643" xr3:uid="{72BCFF9D-FF73-4B0E-B882-7C72D7009352}" name="Column12634"/>
    <tableColumn id="12644" xr3:uid="{1FC8092A-912B-421B-98F9-F9B4C7BC10FF}" name="Column12635"/>
    <tableColumn id="12645" xr3:uid="{78E543E3-76B2-49CD-837B-BB66133E206F}" name="Column12636"/>
    <tableColumn id="12646" xr3:uid="{BED53670-A076-46C1-8136-D21461968439}" name="Column12637"/>
    <tableColumn id="12647" xr3:uid="{19D2E6D8-0659-4CE8-AF82-E7A9893DA886}" name="Column12638"/>
    <tableColumn id="12648" xr3:uid="{6C80C448-BEB7-4A2D-9FFE-5C8A1C5E5EC7}" name="Column12639"/>
    <tableColumn id="12649" xr3:uid="{29ED1F16-9788-4D25-AA9B-BF68194DABF2}" name="Column12640"/>
    <tableColumn id="12650" xr3:uid="{34301963-BE9D-4410-B61A-25CFDD63DF3F}" name="Column12641"/>
    <tableColumn id="12651" xr3:uid="{67BD4EE4-6A37-461E-878C-845DC817CDDB}" name="Column12642"/>
    <tableColumn id="12652" xr3:uid="{233EB5FE-577D-49D3-9DDF-769EEC13180A}" name="Column12643"/>
    <tableColumn id="12653" xr3:uid="{6468A32C-CC15-427D-BF24-A6FC79BE3AB7}" name="Column12644"/>
    <tableColumn id="12654" xr3:uid="{BA087F58-26EC-4E80-874A-39EEDF3C2FF2}" name="Column12645"/>
    <tableColumn id="12655" xr3:uid="{8953F605-44DA-481B-8946-7B61066C8A26}" name="Column12646"/>
    <tableColumn id="12656" xr3:uid="{8788D5D5-F798-453C-95E7-ECC9D8732252}" name="Column12647"/>
    <tableColumn id="12657" xr3:uid="{A0D89C4D-EA84-4FE8-8A59-4B09A3DF2834}" name="Column12648"/>
    <tableColumn id="12658" xr3:uid="{E716A364-EA2D-4F4C-BD42-E0019015AFE2}" name="Column12649"/>
    <tableColumn id="12659" xr3:uid="{26806ECD-AD18-4EE1-9AE4-B83F0BFF78B4}" name="Column12650"/>
    <tableColumn id="12660" xr3:uid="{C250548D-B6F6-4996-9269-C72A2C60955E}" name="Column12651"/>
    <tableColumn id="12661" xr3:uid="{91B47363-3F4A-4852-8A12-BDABE3E6DCF5}" name="Column12652"/>
    <tableColumn id="12662" xr3:uid="{C4FD0138-12B7-4935-A2AB-5241728E7FAE}" name="Column12653"/>
    <tableColumn id="12663" xr3:uid="{C124A73A-D2F6-4F27-8EE6-6418BA8FA9A6}" name="Column12654"/>
    <tableColumn id="12664" xr3:uid="{FB8568C1-D5DE-4B76-8C80-2DD799D2872A}" name="Column12655"/>
    <tableColumn id="12665" xr3:uid="{1CA59204-89B9-49D2-AD00-CB071AA28C84}" name="Column12656"/>
    <tableColumn id="12666" xr3:uid="{2F31BAD0-23AA-45C8-ADC0-CE2A6286DA6A}" name="Column12657"/>
    <tableColumn id="12667" xr3:uid="{39BD9B91-1172-438F-A132-9B1C73EE5700}" name="Column12658"/>
    <tableColumn id="12668" xr3:uid="{6055B128-DB1C-4475-BA9C-CB4E03E1C5FB}" name="Column12659"/>
    <tableColumn id="12669" xr3:uid="{79906502-CE36-4A34-9B5A-AED0181AB007}" name="Column12660"/>
    <tableColumn id="12670" xr3:uid="{0979EEAC-7732-4B27-AA32-D781E6D3BC82}" name="Column12661"/>
    <tableColumn id="12671" xr3:uid="{B54EEF67-477C-4886-AC6B-CA5C18E34848}" name="Column12662"/>
    <tableColumn id="12672" xr3:uid="{8A6A3F6F-53F0-4933-BD3D-98EDDE795792}" name="Column12663"/>
    <tableColumn id="12673" xr3:uid="{76BE3FCD-B421-4B54-8906-A3896FA3AE9C}" name="Column12664"/>
    <tableColumn id="12674" xr3:uid="{593942C4-39DA-41C0-B9E7-C537CF29EE39}" name="Column12665"/>
    <tableColumn id="12675" xr3:uid="{F4D10012-525C-49CB-B9DC-925C186FD5C0}" name="Column12666"/>
    <tableColumn id="12676" xr3:uid="{DAD704D6-4ED6-4473-8909-8083B0EDECD2}" name="Column12667"/>
    <tableColumn id="12677" xr3:uid="{1CD558AC-76C7-4B89-B83B-8AA489462899}" name="Column12668"/>
    <tableColumn id="12678" xr3:uid="{2D800A61-EE07-433E-B9C3-4A244919DB9D}" name="Column12669"/>
    <tableColumn id="12679" xr3:uid="{6D07286F-72B9-45FD-B602-61747B98E65E}" name="Column12670"/>
    <tableColumn id="12680" xr3:uid="{3F0B8691-AF9E-4210-956C-B1CC9766D358}" name="Column12671"/>
    <tableColumn id="12681" xr3:uid="{EF6312D8-72D9-49EE-A1B1-40000DD4B07E}" name="Column12672"/>
    <tableColumn id="12682" xr3:uid="{1A88F407-E1FB-4B67-83CA-9D31A1F302A2}" name="Column12673"/>
    <tableColumn id="12683" xr3:uid="{E63AB483-D532-4012-A8F7-8A6E878CFCC1}" name="Column12674"/>
    <tableColumn id="12684" xr3:uid="{1FC6DCB2-8EE1-4080-9A32-50917CFE7377}" name="Column12675"/>
    <tableColumn id="12685" xr3:uid="{BEC0EFF3-25D0-41FE-8F15-5C5D4ED1BCA9}" name="Column12676"/>
    <tableColumn id="12686" xr3:uid="{1D65E9B6-B105-41AD-BDDE-54EC5A45B332}" name="Column12677"/>
    <tableColumn id="12687" xr3:uid="{EE8F2803-4F66-431B-AB71-FF65559BFD99}" name="Column12678"/>
    <tableColumn id="12688" xr3:uid="{0669F1F0-3B15-45FE-A0ED-C30DFB0B0E28}" name="Column12679"/>
    <tableColumn id="12689" xr3:uid="{AB8944FC-99BD-4ADC-9571-1AE0A09083B2}" name="Column12680"/>
    <tableColumn id="12690" xr3:uid="{69AFB580-77CE-40A2-8BEE-3C4B5721F5F8}" name="Column12681"/>
    <tableColumn id="12691" xr3:uid="{155C16CE-2C42-40FC-9EF8-D66335281447}" name="Column12682"/>
    <tableColumn id="12692" xr3:uid="{86C7EC38-B767-4C52-8737-93D963E8A643}" name="Column12683"/>
    <tableColumn id="12693" xr3:uid="{5569DEDF-0B17-4230-B6F4-826D120BE232}" name="Column12684"/>
    <tableColumn id="12694" xr3:uid="{9A3989A0-312B-4CB6-83FC-D32E05AC65B8}" name="Column12685"/>
    <tableColumn id="12695" xr3:uid="{0B6A45EF-E9C4-4F5A-AD4F-843CFBF3F699}" name="Column12686"/>
    <tableColumn id="12696" xr3:uid="{C889CC9F-B6BD-4398-A761-F01E15521245}" name="Column12687"/>
    <tableColumn id="12697" xr3:uid="{AB2FA938-B2B7-453D-A139-EDFD0FB8FC3B}" name="Column12688"/>
    <tableColumn id="12698" xr3:uid="{C9D42758-D002-4CA0-92D7-2BBF7B5C79E2}" name="Column12689"/>
    <tableColumn id="12699" xr3:uid="{D9D624C3-737F-453B-B9CE-8B05019EA66C}" name="Column12690"/>
    <tableColumn id="12700" xr3:uid="{356A1973-1A11-4917-80C1-33DE08632970}" name="Column12691"/>
    <tableColumn id="12701" xr3:uid="{F9ADA8C9-31D3-4A55-ADD5-ADE160682DFC}" name="Column12692"/>
    <tableColumn id="12702" xr3:uid="{B7877428-BCB9-4E52-A242-353C3BAC2885}" name="Column12693"/>
    <tableColumn id="12703" xr3:uid="{4F026578-28FA-4748-A98B-E3FDA1631FC2}" name="Column12694"/>
    <tableColumn id="12704" xr3:uid="{26799001-B634-4DE4-AAAF-F6E59C1E0EC5}" name="Column12695"/>
    <tableColumn id="12705" xr3:uid="{F7D2F874-0CC8-45F0-97B0-61DAB4B2CFDA}" name="Column12696"/>
    <tableColumn id="12706" xr3:uid="{3AE5913C-303F-46DB-B8E0-94EC91C38FB2}" name="Column12697"/>
    <tableColumn id="12707" xr3:uid="{79772879-BF69-4F2A-9E0D-A53FA165E30B}" name="Column12698"/>
    <tableColumn id="12708" xr3:uid="{E6ABAAF8-B425-4E8C-A29D-C267573876A8}" name="Column12699"/>
    <tableColumn id="12709" xr3:uid="{ED0CFB63-DA90-4341-A6F0-A5B7169F907E}" name="Column12700"/>
    <tableColumn id="12710" xr3:uid="{9084417D-234B-4F10-AF7B-333EA127244F}" name="Column12701"/>
    <tableColumn id="12711" xr3:uid="{20448BA7-758A-4DAA-8158-CA8C1E370EB9}" name="Column12702"/>
    <tableColumn id="12712" xr3:uid="{2F7D0FB7-9787-41C3-B1F3-A384679A91BD}" name="Column12703"/>
    <tableColumn id="12713" xr3:uid="{74BCEB57-95F7-44BD-B262-5C13F24F66A5}" name="Column12704"/>
    <tableColumn id="12714" xr3:uid="{F63B5963-CB31-4870-9B5D-4367864BF77C}" name="Column12705"/>
    <tableColumn id="12715" xr3:uid="{898C508E-64F9-45FD-9716-98043B046449}" name="Column12706"/>
    <tableColumn id="12716" xr3:uid="{753B2D09-768C-447C-BB10-115BBF60F4D8}" name="Column12707"/>
    <tableColumn id="12717" xr3:uid="{F4661903-89C7-476A-8A84-B016EE2E3B09}" name="Column12708"/>
    <tableColumn id="12718" xr3:uid="{9CAA9E1A-3588-4B0E-BE28-AB6FFED53125}" name="Column12709"/>
    <tableColumn id="12719" xr3:uid="{20F49E01-7D75-4681-82BD-23B163C25B65}" name="Column12710"/>
    <tableColumn id="12720" xr3:uid="{B2E7B918-8C91-41D4-8C36-59064EB44B43}" name="Column12711"/>
    <tableColumn id="12721" xr3:uid="{6BACEEDC-28C8-4728-9064-8C1B2DE6E985}" name="Column12712"/>
    <tableColumn id="12722" xr3:uid="{096CDFA4-6954-4A7F-8B3D-CC956E396EDE}" name="Column12713"/>
    <tableColumn id="12723" xr3:uid="{EE7AEB68-1AC5-474E-8EE4-7CF48250085A}" name="Column12714"/>
    <tableColumn id="12724" xr3:uid="{B47A754E-91F7-4DD3-B353-2E119EE8D048}" name="Column12715"/>
    <tableColumn id="12725" xr3:uid="{BD605DF6-027F-493A-8728-6722382D4094}" name="Column12716"/>
    <tableColumn id="12726" xr3:uid="{1C7AE4F0-31A9-4F74-8B96-6FAE34664300}" name="Column12717"/>
    <tableColumn id="12727" xr3:uid="{2F19CDF3-DE26-4E86-9543-192CD57EAD17}" name="Column12718"/>
    <tableColumn id="12728" xr3:uid="{62D43E87-BAEC-4F61-A5E5-C9F23F12B2FD}" name="Column12719"/>
    <tableColumn id="12729" xr3:uid="{93DBB530-B1FF-47DC-B514-20626F8C05EE}" name="Column12720"/>
    <tableColumn id="12730" xr3:uid="{278C3767-DDCC-4AD4-B59D-4FA69DC1C543}" name="Column12721"/>
    <tableColumn id="12731" xr3:uid="{07F4BDCA-6BB2-45CB-BE25-6EC239B79D94}" name="Column12722"/>
    <tableColumn id="12732" xr3:uid="{9318752B-4ED7-47D5-A597-851C2A49C86D}" name="Column12723"/>
    <tableColumn id="12733" xr3:uid="{D9712A45-A292-4CFE-88B3-BDB1995785DC}" name="Column12724"/>
    <tableColumn id="12734" xr3:uid="{F33DF08D-BFB0-4F13-B4F9-87FBA5E598BE}" name="Column12725"/>
    <tableColumn id="12735" xr3:uid="{7D418FD9-FEA6-40E9-9ADB-AC2DC45C0757}" name="Column12726"/>
    <tableColumn id="12736" xr3:uid="{7B50A0C6-696C-43A1-A7A2-A94CED6967CF}" name="Column12727"/>
    <tableColumn id="12737" xr3:uid="{276C4820-E14D-4FE4-BEBB-E8D38C593A7F}" name="Column12728"/>
    <tableColumn id="12738" xr3:uid="{44382B13-6EEE-467C-96F4-61897B3B03E9}" name="Column12729"/>
    <tableColumn id="12739" xr3:uid="{F66D7C5B-A2CA-49A8-9D4E-A146BA366D42}" name="Column12730"/>
    <tableColumn id="12740" xr3:uid="{F6CAA4F3-E1DB-4379-8DAB-39D172EFC9D1}" name="Column12731"/>
    <tableColumn id="12741" xr3:uid="{E47BB176-5291-45B2-8AF7-E2AD1100544D}" name="Column12732"/>
    <tableColumn id="12742" xr3:uid="{F9967B78-DCC3-45C4-BB5C-AF717362887C}" name="Column12733"/>
    <tableColumn id="12743" xr3:uid="{E5C496BF-94A0-474C-9417-BBCDE761F3D8}" name="Column12734"/>
    <tableColumn id="12744" xr3:uid="{1D662FA5-7C15-49AE-A160-D4FDEF4AE1FC}" name="Column12735"/>
    <tableColumn id="12745" xr3:uid="{981A247C-E3F7-4CCA-8686-774FFA516978}" name="Column12736"/>
    <tableColumn id="12746" xr3:uid="{AD4C43DC-222A-4016-8C11-347B37500160}" name="Column12737"/>
    <tableColumn id="12747" xr3:uid="{36565BEF-DDB3-444E-A325-AA9B3EE97C53}" name="Column12738"/>
    <tableColumn id="12748" xr3:uid="{56B6B1C9-749B-4F9B-A33A-A16A67BF44D1}" name="Column12739"/>
    <tableColumn id="12749" xr3:uid="{A52475F3-1003-4C8B-9115-F3D7D4613845}" name="Column12740"/>
    <tableColumn id="12750" xr3:uid="{C0411AB2-848D-4BA9-9700-D4ACBBDC696E}" name="Column12741"/>
    <tableColumn id="12751" xr3:uid="{E6CE417D-05F3-42A2-B245-3556EDC999C4}" name="Column12742"/>
    <tableColumn id="12752" xr3:uid="{F0F67B8D-DA01-42F0-BB8A-43BF95F51C70}" name="Column12743"/>
    <tableColumn id="12753" xr3:uid="{65CC2F01-2459-4D42-96BE-CA2242F5D46E}" name="Column12744"/>
    <tableColumn id="12754" xr3:uid="{9D37CCA3-2970-425B-830B-5F58E766068D}" name="Column12745"/>
    <tableColumn id="12755" xr3:uid="{00F2C528-29A0-49F6-BC2D-CB2332CDDB78}" name="Column12746"/>
    <tableColumn id="12756" xr3:uid="{BD72B936-8601-4E43-BDC3-D9E8B2F0C297}" name="Column12747"/>
    <tableColumn id="12757" xr3:uid="{6D4A906F-6DF6-4D1C-8054-0D2B971A9D96}" name="Column12748"/>
    <tableColumn id="12758" xr3:uid="{E80CA255-B25C-469B-BB41-022A1F18D276}" name="Column12749"/>
    <tableColumn id="12759" xr3:uid="{C3481DB0-E308-4F0C-ABE9-7A58CAAD46AB}" name="Column12750"/>
    <tableColumn id="12760" xr3:uid="{4F374821-FF6D-4D06-9C3E-B496C5A3C48A}" name="Column12751"/>
    <tableColumn id="12761" xr3:uid="{27131EB2-3328-453A-A7AE-389544F9A329}" name="Column12752"/>
    <tableColumn id="12762" xr3:uid="{24D5DBFB-5DB0-44FF-B790-DADC4FF7AB24}" name="Column12753"/>
    <tableColumn id="12763" xr3:uid="{26D05135-8F09-40CB-871A-2BC7EBB33E8C}" name="Column12754"/>
    <tableColumn id="12764" xr3:uid="{1BCCF3CE-4DE3-4C63-AA0A-6819B092C291}" name="Column12755"/>
    <tableColumn id="12765" xr3:uid="{324CFAA0-31A1-4ECF-9A56-3BB66896CB18}" name="Column12756"/>
    <tableColumn id="12766" xr3:uid="{5F895B74-AB84-45FA-997C-585276F19A23}" name="Column12757"/>
    <tableColumn id="12767" xr3:uid="{BC31BC82-EE3E-4A2F-9D50-7CA8E525A6B4}" name="Column12758"/>
    <tableColumn id="12768" xr3:uid="{77A1D52C-A38A-4527-9370-0E3EB2D6C55E}" name="Column12759"/>
    <tableColumn id="12769" xr3:uid="{3698D40D-8EB3-481B-B9AF-28CC97B0B637}" name="Column12760"/>
    <tableColumn id="12770" xr3:uid="{339D6136-7241-4695-99CF-D845AA752DEB}" name="Column12761"/>
    <tableColumn id="12771" xr3:uid="{B458D4D3-C394-4086-BB73-55DD169F2718}" name="Column12762"/>
    <tableColumn id="12772" xr3:uid="{C70FFECC-5033-4775-B91A-6AF3645D6BF4}" name="Column12763"/>
    <tableColumn id="12773" xr3:uid="{2649F124-B04F-4DF5-ADAB-F0BC263DECDE}" name="Column12764"/>
    <tableColumn id="12774" xr3:uid="{476DF0FF-015E-4EBC-B68D-65B33F023FDC}" name="Column12765"/>
    <tableColumn id="12775" xr3:uid="{913E3CF4-653C-4B36-BF08-B673969D55D5}" name="Column12766"/>
    <tableColumn id="12776" xr3:uid="{C908217D-1A0F-490A-B1B3-20F93D96666A}" name="Column12767"/>
    <tableColumn id="12777" xr3:uid="{4D388AEF-F6B0-44D7-A5B3-F15ACDA5C689}" name="Column12768"/>
    <tableColumn id="12778" xr3:uid="{BE207CC1-ED25-42F2-B3BA-35E82FC8E86A}" name="Column12769"/>
    <tableColumn id="12779" xr3:uid="{0A0E881D-6994-4235-8EC7-D3D7EF8C1473}" name="Column12770"/>
    <tableColumn id="12780" xr3:uid="{E06FF79F-DB48-4397-88A3-8B1B0E9DF4FE}" name="Column12771"/>
    <tableColumn id="12781" xr3:uid="{728538D3-74F2-4139-85D5-A2F20E4172F2}" name="Column12772"/>
    <tableColumn id="12782" xr3:uid="{B7FA7E55-6BFE-4999-93A7-3040529A94A8}" name="Column12773"/>
    <tableColumn id="12783" xr3:uid="{EFFBF7A0-2707-4A12-9660-4C57D08E5122}" name="Column12774"/>
    <tableColumn id="12784" xr3:uid="{55EEC6F9-1F6D-4241-9880-39D1504C9940}" name="Column12775"/>
    <tableColumn id="12785" xr3:uid="{A8F6242F-5AC6-42E8-80A5-C216258AC9FB}" name="Column12776"/>
    <tableColumn id="12786" xr3:uid="{A2EEE79F-18D2-4731-8669-309E67558B1E}" name="Column12777"/>
    <tableColumn id="12787" xr3:uid="{A27A5794-2657-4045-B8B0-954100030A71}" name="Column12778"/>
    <tableColumn id="12788" xr3:uid="{14E2C3D1-7AB1-49CA-84FF-9DC40587DB3A}" name="Column12779"/>
    <tableColumn id="12789" xr3:uid="{81CEC723-AE98-455B-886B-D37126A3C4F7}" name="Column12780"/>
    <tableColumn id="12790" xr3:uid="{E6CDE7A2-E653-4FA8-9CA2-B74A7C7D4DC9}" name="Column12781"/>
    <tableColumn id="12791" xr3:uid="{759467D7-2228-439C-92D0-DBAC09666439}" name="Column12782"/>
    <tableColumn id="12792" xr3:uid="{3306E2A4-40F3-412F-A9AF-0DB00D016304}" name="Column12783"/>
    <tableColumn id="12793" xr3:uid="{7D639A23-E521-4602-ACD0-553B3689845D}" name="Column12784"/>
    <tableColumn id="12794" xr3:uid="{3E023150-7DA3-4A36-BDB9-9EBFD93DE658}" name="Column12785"/>
    <tableColumn id="12795" xr3:uid="{83CA24A6-48CF-47F2-B822-25FF215CC00C}" name="Column12786"/>
    <tableColumn id="12796" xr3:uid="{7BA02E37-EE90-4EEA-BCBE-7D96F75D2F6E}" name="Column12787"/>
    <tableColumn id="12797" xr3:uid="{2D84CFE4-B1F8-493B-8D8D-0913A2B62DBC}" name="Column12788"/>
    <tableColumn id="12798" xr3:uid="{3B73742C-B55A-44D9-986E-74D70A59599A}" name="Column12789"/>
    <tableColumn id="12799" xr3:uid="{B4DC3F09-4BEE-4E7A-988F-D4BE9ECA613C}" name="Column12790"/>
    <tableColumn id="12800" xr3:uid="{6E3141EE-7DE7-454B-A040-F712A55D55AB}" name="Column12791"/>
    <tableColumn id="12801" xr3:uid="{0DECA67D-59A0-40B3-84AC-5632DBA8D966}" name="Column12792"/>
    <tableColumn id="12802" xr3:uid="{B7D0C509-9AB9-46C5-AD20-166B1F41FCF3}" name="Column12793"/>
    <tableColumn id="12803" xr3:uid="{33710C05-88AD-4544-A609-E5450FF8B3C5}" name="Column12794"/>
    <tableColumn id="12804" xr3:uid="{994FB6DD-3A72-47A1-9814-4594B021AC42}" name="Column12795"/>
    <tableColumn id="12805" xr3:uid="{AE407C1D-C112-420B-B912-D2163F947DA2}" name="Column12796"/>
    <tableColumn id="12806" xr3:uid="{B19580A3-B954-4CFE-B394-A21924D473F6}" name="Column12797"/>
    <tableColumn id="12807" xr3:uid="{FADB3B6D-E275-4639-9EBE-19D1C0D1E9EF}" name="Column12798"/>
    <tableColumn id="12808" xr3:uid="{77B53830-5B0A-456D-A7BF-051BD2CFFC20}" name="Column12799"/>
    <tableColumn id="12809" xr3:uid="{6AD1113E-D657-4D3E-BF54-603F2EA6F1B9}" name="Column12800"/>
    <tableColumn id="12810" xr3:uid="{D6FBE148-4510-42BD-B326-47A207BF57CA}" name="Column12801"/>
    <tableColumn id="12811" xr3:uid="{421346E1-B30E-4FCB-94DF-FB32EB6D640C}" name="Column12802"/>
    <tableColumn id="12812" xr3:uid="{864C0009-410D-41C6-BF10-B16F4207B577}" name="Column12803"/>
    <tableColumn id="12813" xr3:uid="{700ECC01-F83A-4AF6-B581-C495CDFF2B4B}" name="Column12804"/>
    <tableColumn id="12814" xr3:uid="{C3D2E9C9-1F57-4496-A331-773B1E2C7285}" name="Column12805"/>
    <tableColumn id="12815" xr3:uid="{5484B43D-7315-4633-8D28-181454E0B972}" name="Column12806"/>
    <tableColumn id="12816" xr3:uid="{8F6188B0-CD55-4EB0-8EFB-41F86EB9B715}" name="Column12807"/>
    <tableColumn id="12817" xr3:uid="{1BABB2E6-28CD-4894-BFDB-73BAB8DEE93B}" name="Column12808"/>
    <tableColumn id="12818" xr3:uid="{51CF3858-73B4-45D2-8653-17C4270ABEC5}" name="Column12809"/>
    <tableColumn id="12819" xr3:uid="{5D541DE6-0329-499F-A9E8-96E4803D7D89}" name="Column12810"/>
    <tableColumn id="12820" xr3:uid="{57B40D49-8E23-4B01-8E22-9FBE76851312}" name="Column12811"/>
    <tableColumn id="12821" xr3:uid="{72DD50AD-4A8D-4E3D-90F7-AB2D434C22C4}" name="Column12812"/>
    <tableColumn id="12822" xr3:uid="{78619FDB-7589-4CC4-B17C-379EA111A023}" name="Column12813"/>
    <tableColumn id="12823" xr3:uid="{BA525026-5EF4-4A70-9972-D18A8B203DDF}" name="Column12814"/>
    <tableColumn id="12824" xr3:uid="{2D0B3E95-DE51-45E8-86D0-149BEF3ECEBD}" name="Column12815"/>
    <tableColumn id="12825" xr3:uid="{373A9014-2D5E-4744-8481-0517FD6E9BCA}" name="Column12816"/>
    <tableColumn id="12826" xr3:uid="{E408FE50-9271-4EC0-B89D-95724FF1FB56}" name="Column12817"/>
    <tableColumn id="12827" xr3:uid="{BD92E055-CE51-4DBD-821F-E4E4E00FC9D5}" name="Column12818"/>
    <tableColumn id="12828" xr3:uid="{0B78AA48-AFD1-46EA-A29E-09AB6271B765}" name="Column12819"/>
    <tableColumn id="12829" xr3:uid="{F1BEEB9B-802D-40DD-9396-1994CD9AFC3B}" name="Column12820"/>
    <tableColumn id="12830" xr3:uid="{04812C74-F674-4C7B-84C1-2F0884CE0EE2}" name="Column12821"/>
    <tableColumn id="12831" xr3:uid="{F57D872A-3BBF-407A-B58B-443FAC99539F}" name="Column12822"/>
    <tableColumn id="12832" xr3:uid="{B0F53DCD-1D55-40F1-A61C-D2400CAE3046}" name="Column12823"/>
    <tableColumn id="12833" xr3:uid="{8E96B82C-805E-4F14-B1BA-9026CE7D4560}" name="Column12824"/>
    <tableColumn id="12834" xr3:uid="{7C9B02B8-722B-4DF7-B25B-3BF4CE25B9DD}" name="Column12825"/>
    <tableColumn id="12835" xr3:uid="{A1FD67BD-3958-45F8-AE1F-4BDF2F71A536}" name="Column12826"/>
    <tableColumn id="12836" xr3:uid="{DC111293-B662-4D9C-B67D-8A992231061C}" name="Column12827"/>
    <tableColumn id="12837" xr3:uid="{659FED88-4A30-47A5-B71C-AA1ADC085416}" name="Column12828"/>
    <tableColumn id="12838" xr3:uid="{FF8FCE59-3F4F-4A20-B3FD-0C8201127205}" name="Column12829"/>
    <tableColumn id="12839" xr3:uid="{2734A499-F622-4A67-8A03-105379428604}" name="Column12830"/>
    <tableColumn id="12840" xr3:uid="{687A1DF9-C936-4120-94DD-1D5C478A482E}" name="Column12831"/>
    <tableColumn id="12841" xr3:uid="{F16FCF3B-8EC4-46BC-B764-D9B09F4BA3B3}" name="Column12832"/>
    <tableColumn id="12842" xr3:uid="{BDB57826-EAF6-43DF-BCA7-1762FD734C8E}" name="Column12833"/>
    <tableColumn id="12843" xr3:uid="{24883088-BAB9-4C1C-8D46-CF0C3A9666F1}" name="Column12834"/>
    <tableColumn id="12844" xr3:uid="{E18B2423-4259-4A91-B13F-893AEB996335}" name="Column12835"/>
    <tableColumn id="12845" xr3:uid="{082B7272-12A7-4C5C-B677-EF95B19A6CB3}" name="Column12836"/>
    <tableColumn id="12846" xr3:uid="{CE368FC4-E40F-4086-9C49-5E44A9CF0ECF}" name="Column12837"/>
    <tableColumn id="12847" xr3:uid="{4A78A13C-27FF-47FD-A820-B16F3EC71806}" name="Column12838"/>
    <tableColumn id="12848" xr3:uid="{710F8293-C1EA-4C8B-8130-C8E31BC235FA}" name="Column12839"/>
    <tableColumn id="12849" xr3:uid="{4A1A755B-6B8C-4FD7-85BA-3E031BAE3A95}" name="Column12840"/>
    <tableColumn id="12850" xr3:uid="{1A9B25DF-C4B4-4862-BA41-809A75A9F53F}" name="Column12841"/>
    <tableColumn id="12851" xr3:uid="{B0F2C030-0232-41D4-AA5C-6783E6F5E787}" name="Column12842"/>
    <tableColumn id="12852" xr3:uid="{71988B67-03B0-471C-9D9A-C6C72F5B02B8}" name="Column12843"/>
    <tableColumn id="12853" xr3:uid="{C97EF296-6468-4728-96EC-989670CCB250}" name="Column12844"/>
    <tableColumn id="12854" xr3:uid="{F4029F5A-9DEE-4C67-8727-BAB75459B934}" name="Column12845"/>
    <tableColumn id="12855" xr3:uid="{ED423CA3-781B-4A00-A34A-2296BD4A1E04}" name="Column12846"/>
    <tableColumn id="12856" xr3:uid="{6257DC83-38C5-4108-B90C-07487464FA6B}" name="Column12847"/>
    <tableColumn id="12857" xr3:uid="{88A7F43F-9494-46BF-A7DA-DB68366B2431}" name="Column12848"/>
    <tableColumn id="12858" xr3:uid="{28C0DCE3-F68B-4F8D-B373-08830F9CD07E}" name="Column12849"/>
    <tableColumn id="12859" xr3:uid="{07515C84-0D5A-482C-882E-375EB744F6D6}" name="Column12850"/>
    <tableColumn id="12860" xr3:uid="{58175083-D2F2-45F0-A8D2-76E2141562DB}" name="Column12851"/>
    <tableColumn id="12861" xr3:uid="{C20993D7-C8CA-4D60-A2DB-1172A8D4EE16}" name="Column12852"/>
    <tableColumn id="12862" xr3:uid="{9B41745A-B6F2-4541-BAA6-2BDF772D5D32}" name="Column12853"/>
    <tableColumn id="12863" xr3:uid="{D1CAB8D9-A6EB-487E-BE15-420063D4091D}" name="Column12854"/>
    <tableColumn id="12864" xr3:uid="{B3714E6D-BDED-49DB-82B4-6B0056BBAEC4}" name="Column12855"/>
    <tableColumn id="12865" xr3:uid="{A972AA11-DB18-4532-B9CC-180BB05E80FB}" name="Column12856"/>
    <tableColumn id="12866" xr3:uid="{0C4962A1-1D1E-4B09-A445-685C6940171A}" name="Column12857"/>
    <tableColumn id="12867" xr3:uid="{81654C07-003C-4BE9-A316-CA60239B79B1}" name="Column12858"/>
    <tableColumn id="12868" xr3:uid="{9576C525-A205-4653-B27B-639C5132E7BC}" name="Column12859"/>
    <tableColumn id="12869" xr3:uid="{7D113FE3-BE1F-44CB-A89D-00642E549013}" name="Column12860"/>
    <tableColumn id="12870" xr3:uid="{51E833F6-6352-4B0A-B3E2-A9D8C16C193A}" name="Column12861"/>
    <tableColumn id="12871" xr3:uid="{0F01CABE-64EA-4167-8063-867CC696143C}" name="Column12862"/>
    <tableColumn id="12872" xr3:uid="{60B50BB0-5123-43D4-8CCA-37E63402399C}" name="Column12863"/>
    <tableColumn id="12873" xr3:uid="{8A417057-8CC2-4F8C-8643-F01449B811A7}" name="Column12864"/>
    <tableColumn id="12874" xr3:uid="{B9EEB190-A192-4794-8EFE-48EE6CE00EC4}" name="Column12865"/>
    <tableColumn id="12875" xr3:uid="{BC8EF6F7-5F6D-4845-9FB8-D8A3A12A5CB7}" name="Column12866"/>
    <tableColumn id="12876" xr3:uid="{10A75D2D-7486-440D-B16B-FDDC5731B54A}" name="Column12867"/>
    <tableColumn id="12877" xr3:uid="{06FB2183-9AF7-45D9-B3C9-F380B2F34554}" name="Column12868"/>
    <tableColumn id="12878" xr3:uid="{BAB9DEB0-107D-4F89-AD02-7EF73033F7BC}" name="Column12869"/>
    <tableColumn id="12879" xr3:uid="{8019B9F9-154C-41DC-A6FF-226348ED7DC4}" name="Column12870"/>
    <tableColumn id="12880" xr3:uid="{30D4D79B-0FF5-44E1-B57F-39E08816FC80}" name="Column12871"/>
    <tableColumn id="12881" xr3:uid="{ACC8CCC1-AA6E-4413-8EBC-88BCA00F27DE}" name="Column12872"/>
    <tableColumn id="12882" xr3:uid="{C0A0639B-A810-43FB-A820-7F5883537710}" name="Column12873"/>
    <tableColumn id="12883" xr3:uid="{8FF5462D-435F-4BFA-9D5F-130134AB10A1}" name="Column12874"/>
    <tableColumn id="12884" xr3:uid="{8FE7347A-C507-4562-BC6E-9497FDFC8308}" name="Column12875"/>
    <tableColumn id="12885" xr3:uid="{7FDF27EA-0ADA-4E84-8E6B-CD390FDBD431}" name="Column12876"/>
    <tableColumn id="12886" xr3:uid="{35123C41-12EA-422E-BF8D-8AAC585B7AFA}" name="Column12877"/>
    <tableColumn id="12887" xr3:uid="{A6E2E1D9-9BA8-49E6-A561-D62C9BB9934D}" name="Column12878"/>
    <tableColumn id="12888" xr3:uid="{EDAAD7C5-76C2-4CDB-BEE0-513FE05E4DC2}" name="Column12879"/>
    <tableColumn id="12889" xr3:uid="{A6E62208-0756-4977-885F-39209FDD215E}" name="Column12880"/>
    <tableColumn id="12890" xr3:uid="{F78A6F75-FB8E-4E58-81B3-EC4E41EAEA08}" name="Column12881"/>
    <tableColumn id="12891" xr3:uid="{8CB3B0F4-F3C2-4415-B3B0-195DD0936FAC}" name="Column12882"/>
    <tableColumn id="12892" xr3:uid="{8180EBFC-F507-4FF5-A4DA-32DD7BA13F82}" name="Column12883"/>
    <tableColumn id="12893" xr3:uid="{89064828-77BD-4FFF-8004-AF832BEA7201}" name="Column12884"/>
    <tableColumn id="12894" xr3:uid="{8699F1A1-3D82-428B-B811-4FFC65954CE0}" name="Column12885"/>
    <tableColumn id="12895" xr3:uid="{7D598347-3B74-48EC-A72C-DA6889A71166}" name="Column12886"/>
    <tableColumn id="12896" xr3:uid="{45839211-D0FB-47C3-8B7E-34DD1618513C}" name="Column12887"/>
    <tableColumn id="12897" xr3:uid="{88AC9A68-F51A-44F4-84A8-C6F7DDA97B54}" name="Column12888"/>
    <tableColumn id="12898" xr3:uid="{F3DAA04F-0E9B-4AB3-BC4B-0116DFC33AD4}" name="Column12889"/>
    <tableColumn id="12899" xr3:uid="{6DBABBB8-F3CF-420E-A7C5-C197F4AB394C}" name="Column12890"/>
    <tableColumn id="12900" xr3:uid="{7570EF34-C5D1-4CB5-8899-981DB9C73053}" name="Column12891"/>
    <tableColumn id="12901" xr3:uid="{6A9D3832-390B-42B8-B75A-E1A9D9BA4071}" name="Column12892"/>
    <tableColumn id="12902" xr3:uid="{312C88D4-C436-4511-B746-55A668CD25F8}" name="Column12893"/>
    <tableColumn id="12903" xr3:uid="{14FF82DA-B66D-4E65-AAC5-1A614F64855E}" name="Column12894"/>
    <tableColumn id="12904" xr3:uid="{C3EBE6BB-17B9-448D-9C3C-91C8D89B8C42}" name="Column12895"/>
    <tableColumn id="12905" xr3:uid="{7DD30417-C4B2-45C4-9DA3-853EC953B17F}" name="Column12896"/>
    <tableColumn id="12906" xr3:uid="{1B619467-B977-4908-9CB6-75C151D83EE0}" name="Column12897"/>
    <tableColumn id="12907" xr3:uid="{7E8EAA16-92D6-4E3A-8155-4E7E9533A564}" name="Column12898"/>
    <tableColumn id="12908" xr3:uid="{07B893E2-D006-4D7A-94EE-939C21D5C2C2}" name="Column12899"/>
    <tableColumn id="12909" xr3:uid="{72081144-E16C-4828-8ECD-F356057A86E0}" name="Column12900"/>
    <tableColumn id="12910" xr3:uid="{2B7A1563-98C2-445F-8DEC-1B8E65E9845C}" name="Column12901"/>
    <tableColumn id="12911" xr3:uid="{607640C9-D856-4A3C-AFB2-B2B0A3D6AD0F}" name="Column12902"/>
    <tableColumn id="12912" xr3:uid="{185B4B72-4BCF-48A5-AE26-22361690559F}" name="Column12903"/>
    <tableColumn id="12913" xr3:uid="{867F5FBC-F746-4FC6-A641-AC31A3D2DD1D}" name="Column12904"/>
    <tableColumn id="12914" xr3:uid="{AAB92BAA-3B1E-4CA3-98C3-5B24B341DB73}" name="Column12905"/>
    <tableColumn id="12915" xr3:uid="{64D3E5C8-AF56-46FC-995D-134A305460FE}" name="Column12906"/>
    <tableColumn id="12916" xr3:uid="{CA8464E3-54A4-4253-A877-93251907CD7D}" name="Column12907"/>
    <tableColumn id="12917" xr3:uid="{BE079496-D243-4C51-B86D-5D34F45D9FBA}" name="Column12908"/>
    <tableColumn id="12918" xr3:uid="{F527C360-FA7F-49B6-BEC1-4B961E023398}" name="Column12909"/>
    <tableColumn id="12919" xr3:uid="{01368DBA-6C09-455F-8B52-DDD67D1BF8A2}" name="Column12910"/>
    <tableColumn id="12920" xr3:uid="{9439D9B1-28CB-4131-888E-42BDFAFBB314}" name="Column12911"/>
    <tableColumn id="12921" xr3:uid="{6692FE13-9241-4ABA-9BB7-54225011750E}" name="Column12912"/>
    <tableColumn id="12922" xr3:uid="{F06E906C-A478-4F09-A4FB-417634661EC8}" name="Column12913"/>
    <tableColumn id="12923" xr3:uid="{6EB1E79B-5C1F-4D74-B21F-6AEDFF63498C}" name="Column12914"/>
    <tableColumn id="12924" xr3:uid="{86BC8F47-E0B9-487E-B152-AD75DE280D1F}" name="Column12915"/>
    <tableColumn id="12925" xr3:uid="{B722A842-D203-477A-A0D4-4A78C28A2B53}" name="Column12916"/>
    <tableColumn id="12926" xr3:uid="{F7D747BA-9125-408D-B085-A871491FB4CA}" name="Column12917"/>
    <tableColumn id="12927" xr3:uid="{1554B9A1-3A65-4F56-9215-2D2ADAB6D3DF}" name="Column12918"/>
    <tableColumn id="12928" xr3:uid="{AF392DBE-6494-499C-864B-A8E55F1214F8}" name="Column12919"/>
    <tableColumn id="12929" xr3:uid="{51014FD6-5F4C-4BFC-800B-147171C1E388}" name="Column12920"/>
    <tableColumn id="12930" xr3:uid="{7E4879D6-B1AA-4872-861C-022CEC1CE1FD}" name="Column12921"/>
    <tableColumn id="12931" xr3:uid="{1FB33A0D-2453-4B22-88AB-3F517A3D57B5}" name="Column12922"/>
    <tableColumn id="12932" xr3:uid="{D6003A28-87F8-46C9-B5DF-DDF964AB0204}" name="Column12923"/>
    <tableColumn id="12933" xr3:uid="{FEBC7096-8B97-434A-BF98-D33B5DAA7187}" name="Column12924"/>
    <tableColumn id="12934" xr3:uid="{10694541-870A-4606-A004-852AE4EAA669}" name="Column12925"/>
    <tableColumn id="12935" xr3:uid="{8C92CFB6-A8B7-44FD-8A30-ADA3E08617A6}" name="Column12926"/>
    <tableColumn id="12936" xr3:uid="{801D6241-E9B7-4A75-91EB-3D3BC3DD69C5}" name="Column12927"/>
    <tableColumn id="12937" xr3:uid="{ED1DC107-7DBA-423C-87BE-C7FBBAD99E10}" name="Column12928"/>
    <tableColumn id="12938" xr3:uid="{CD71FDC9-7368-4834-AC7A-56ABBFB316B5}" name="Column12929"/>
    <tableColumn id="12939" xr3:uid="{1917F6F7-7A09-4495-B8AB-53D9519F0707}" name="Column12930"/>
    <tableColumn id="12940" xr3:uid="{D26CA53F-943D-42FA-AC51-1970A7892998}" name="Column12931"/>
    <tableColumn id="12941" xr3:uid="{ED515EC2-378A-4F5F-98C7-D3CB19829709}" name="Column12932"/>
    <tableColumn id="12942" xr3:uid="{0A4EE961-EC5A-4CA2-A408-8EBE54376F9B}" name="Column12933"/>
    <tableColumn id="12943" xr3:uid="{D937BC91-8155-4B77-939E-2955CA131E8B}" name="Column12934"/>
    <tableColumn id="12944" xr3:uid="{A484895C-A59A-4D61-9F32-70988F7259CA}" name="Column12935"/>
    <tableColumn id="12945" xr3:uid="{827BFAAA-B700-4D96-BADD-135B89A0B008}" name="Column12936"/>
    <tableColumn id="12946" xr3:uid="{2AF476F7-D9D7-4636-BB10-5766FDA5ACAB}" name="Column12937"/>
    <tableColumn id="12947" xr3:uid="{224368F3-9534-4FE8-A45C-63E40D4C26D1}" name="Column12938"/>
    <tableColumn id="12948" xr3:uid="{52AB00F3-BBDC-4CFA-BC38-A474AE515238}" name="Column12939"/>
    <tableColumn id="12949" xr3:uid="{7EA15B7D-B90C-4AC2-8B43-24CA58B5ACCF}" name="Column12940"/>
    <tableColumn id="12950" xr3:uid="{5666ECF0-45DD-4ECC-A2F1-74B1AD819751}" name="Column12941"/>
    <tableColumn id="12951" xr3:uid="{68E57F83-57B6-4C18-B108-73A3B8B50D5A}" name="Column12942"/>
    <tableColumn id="12952" xr3:uid="{BD069A2D-A76F-487D-A430-340EC86786C5}" name="Column12943"/>
    <tableColumn id="12953" xr3:uid="{D3253A33-5E1D-4BEC-A97D-56156827ADD6}" name="Column12944"/>
    <tableColumn id="12954" xr3:uid="{891F3847-83E2-4FAD-913A-8A95744A68DF}" name="Column12945"/>
    <tableColumn id="12955" xr3:uid="{80CDF169-9B6A-4510-9165-74F2F1F369F4}" name="Column12946"/>
    <tableColumn id="12956" xr3:uid="{1F3111E5-67A0-4E25-9FF3-F8DB688AF816}" name="Column12947"/>
    <tableColumn id="12957" xr3:uid="{C363AB06-B906-41C9-8F97-755C5220917B}" name="Column12948"/>
    <tableColumn id="12958" xr3:uid="{6B59030F-CAA8-46DB-8963-E488B88125AB}" name="Column12949"/>
    <tableColumn id="12959" xr3:uid="{EEC697E6-BA51-4F45-B793-30C4940DD4B0}" name="Column12950"/>
    <tableColumn id="12960" xr3:uid="{FDA2C394-3127-4A94-BE9C-BCB2FB9B30CA}" name="Column12951"/>
    <tableColumn id="12961" xr3:uid="{9859A707-6B98-4AAD-881F-B6F1FC7ACA78}" name="Column12952"/>
    <tableColumn id="12962" xr3:uid="{5E732C91-8972-4C16-8CCC-984D94685705}" name="Column12953"/>
    <tableColumn id="12963" xr3:uid="{0A1209FB-F997-46A5-BA0C-C6DA3E95833D}" name="Column12954"/>
    <tableColumn id="12964" xr3:uid="{A6347949-FC8B-4A60-8EA0-46C6E6B9641F}" name="Column12955"/>
    <tableColumn id="12965" xr3:uid="{3A64B7E9-FF54-4B01-97FB-30FBA0CEF846}" name="Column12956"/>
    <tableColumn id="12966" xr3:uid="{A56176D3-8D60-4FA4-934B-5E9257A584DA}" name="Column12957"/>
    <tableColumn id="12967" xr3:uid="{155D7727-C7C4-4C62-A31E-DCA31A4D403E}" name="Column12958"/>
    <tableColumn id="12968" xr3:uid="{F7711501-3D9B-4353-AD4F-3856DACAF6B0}" name="Column12959"/>
    <tableColumn id="12969" xr3:uid="{83300223-3EEF-41C7-9B67-BE56C9FE749D}" name="Column12960"/>
    <tableColumn id="12970" xr3:uid="{83F61C93-EFED-4E1F-AC65-3524CE610646}" name="Column12961"/>
    <tableColumn id="12971" xr3:uid="{51A5431F-6E0A-4B9E-8AFC-A8C8C539EDA8}" name="Column12962"/>
    <tableColumn id="12972" xr3:uid="{D13F86DF-E650-4677-848A-60D00017A433}" name="Column12963"/>
    <tableColumn id="12973" xr3:uid="{29F741C8-BB79-4DE3-A314-A3A763618BB9}" name="Column12964"/>
    <tableColumn id="12974" xr3:uid="{70A78021-24EF-413C-AD66-23B151339504}" name="Column12965"/>
    <tableColumn id="12975" xr3:uid="{4D9E3D9C-2F3C-4E05-97E5-6FC5E4C66DA4}" name="Column12966"/>
    <tableColumn id="12976" xr3:uid="{551D0087-A0F3-473D-AAE2-FB3E57BCE4B6}" name="Column12967"/>
    <tableColumn id="12977" xr3:uid="{52095BA6-876B-4BBC-A233-AA0461454AA9}" name="Column12968"/>
    <tableColumn id="12978" xr3:uid="{1EB02733-FFD1-4A46-A07F-956C059E2C52}" name="Column12969"/>
    <tableColumn id="12979" xr3:uid="{38D9F1A3-041C-48D1-A0F5-40415F78C245}" name="Column12970"/>
    <tableColumn id="12980" xr3:uid="{673A0163-7FBC-42F9-A444-7F035343FE6A}" name="Column12971"/>
    <tableColumn id="12981" xr3:uid="{EB58623D-9224-4D23-A765-E143762937E0}" name="Column12972"/>
    <tableColumn id="12982" xr3:uid="{11308593-A550-4153-BBEE-141F5ECF112D}" name="Column12973"/>
    <tableColumn id="12983" xr3:uid="{0C1577B7-8319-4FDE-8C39-E6A946E56296}" name="Column12974"/>
    <tableColumn id="12984" xr3:uid="{6210A09D-0664-479F-BF5E-C4CDCFACE8C8}" name="Column12975"/>
    <tableColumn id="12985" xr3:uid="{7C7CB424-A342-4FED-8505-B68088A4E245}" name="Column12976"/>
    <tableColumn id="12986" xr3:uid="{B4E70340-94AD-4322-9703-7267AA9213AA}" name="Column12977"/>
    <tableColumn id="12987" xr3:uid="{112CE0C0-75BE-4478-8313-788BFC051DC8}" name="Column12978"/>
    <tableColumn id="12988" xr3:uid="{86F1546B-A291-4345-9388-C38F6E66000C}" name="Column12979"/>
    <tableColumn id="12989" xr3:uid="{49042501-B419-4244-A419-9149AB2F0768}" name="Column12980"/>
    <tableColumn id="12990" xr3:uid="{427423C0-3204-4394-A574-AA63F12DD567}" name="Column12981"/>
    <tableColumn id="12991" xr3:uid="{47123168-BFFB-46D4-92D8-1D2EFF33E690}" name="Column12982"/>
    <tableColumn id="12992" xr3:uid="{129AA2E6-E5E3-41A8-AF8E-54C321CB749C}" name="Column12983"/>
    <tableColumn id="12993" xr3:uid="{1CBCF30B-FE42-4511-B182-DF415964A9C1}" name="Column12984"/>
    <tableColumn id="12994" xr3:uid="{CDE36F81-072E-4B88-9902-42F9434FADBD}" name="Column12985"/>
    <tableColumn id="12995" xr3:uid="{3CA247AA-3AEB-46A0-BCFD-625EE1839267}" name="Column12986"/>
    <tableColumn id="12996" xr3:uid="{7F7569E1-C3E5-4F01-8046-FF5692FA52B9}" name="Column12987"/>
    <tableColumn id="12997" xr3:uid="{DA7A9FD0-33B5-429B-BFBA-A8270BAC8034}" name="Column12988"/>
    <tableColumn id="12998" xr3:uid="{B976B038-3C9D-457F-98FB-434329A3C9E1}" name="Column12989"/>
    <tableColumn id="12999" xr3:uid="{EC8F2801-C8B5-4C47-A5DE-AEEEC9D220BD}" name="Column12990"/>
    <tableColumn id="13000" xr3:uid="{4EFAB41F-8AD6-4859-8DAD-F0D3CA249EFA}" name="Column12991"/>
    <tableColumn id="13001" xr3:uid="{4641A06F-00A0-42C6-8EE9-5320E330F75B}" name="Column12992"/>
    <tableColumn id="13002" xr3:uid="{F6308A9C-3422-40D2-8EE9-432901401C09}" name="Column12993"/>
    <tableColumn id="13003" xr3:uid="{66B40CC8-1B24-4D9A-851D-C778CCB39D0B}" name="Column12994"/>
    <tableColumn id="13004" xr3:uid="{2230FC3E-85E9-4598-8866-AF4CFDA9A542}" name="Column12995"/>
    <tableColumn id="13005" xr3:uid="{AB40395B-50FC-4C86-A350-D8E3E20CD338}" name="Column12996"/>
    <tableColumn id="13006" xr3:uid="{CB629835-E671-44D2-B0BC-F60EEF4AF2D8}" name="Column12997"/>
    <tableColumn id="13007" xr3:uid="{89CAAE76-CAE9-4FB2-A6A0-8EEB1F72F7AC}" name="Column12998"/>
    <tableColumn id="13008" xr3:uid="{FD990ED5-2E5D-4284-A990-09B10DCA13CE}" name="Column12999"/>
    <tableColumn id="13009" xr3:uid="{D279A0D0-891E-4708-92E6-78DE3D75D4B9}" name="Column13000"/>
    <tableColumn id="13010" xr3:uid="{80C5C3E1-B8F7-4FE3-8326-483CE2987B15}" name="Column13001"/>
    <tableColumn id="13011" xr3:uid="{36103DFE-2164-43B5-9BB3-E29BD5895455}" name="Column13002"/>
    <tableColumn id="13012" xr3:uid="{D260804B-D73F-4918-919C-C4DA9E2457F1}" name="Column13003"/>
    <tableColumn id="13013" xr3:uid="{5EF8C1C5-3612-4ACA-9536-E1836A440786}" name="Column13004"/>
    <tableColumn id="13014" xr3:uid="{352F4B61-0F37-4C32-BB53-A305247F6346}" name="Column13005"/>
    <tableColumn id="13015" xr3:uid="{25D9BA7B-8EB1-4785-B2E0-26673D7068EA}" name="Column13006"/>
    <tableColumn id="13016" xr3:uid="{D72ED308-DD0A-4494-A275-60A6E33653EB}" name="Column13007"/>
    <tableColumn id="13017" xr3:uid="{948F7818-024C-4178-BEEE-0D4D6B75858E}" name="Column13008"/>
    <tableColumn id="13018" xr3:uid="{5A040981-A537-4EF2-BB5F-6B6163B647D7}" name="Column13009"/>
    <tableColumn id="13019" xr3:uid="{7AB1F7CF-A7AD-49DD-8B1D-59BE2CFF9766}" name="Column13010"/>
    <tableColumn id="13020" xr3:uid="{75ADC6E7-E174-4D99-9F1F-2236BF5B4264}" name="Column13011"/>
    <tableColumn id="13021" xr3:uid="{733EEA20-2296-444B-9A9B-4BAD26300840}" name="Column13012"/>
    <tableColumn id="13022" xr3:uid="{869C182B-3D1C-4EE5-AA89-DCF62E97784B}" name="Column13013"/>
    <tableColumn id="13023" xr3:uid="{FC79DE01-E027-4624-9CD1-711B336A3F22}" name="Column13014"/>
    <tableColumn id="13024" xr3:uid="{145EE382-D334-4FBD-8DA6-BA8C8E03484A}" name="Column13015"/>
    <tableColumn id="13025" xr3:uid="{A0BCFB0C-1D7A-4C86-BDCD-0516909FDB2C}" name="Column13016"/>
    <tableColumn id="13026" xr3:uid="{4DCDECBB-BF4D-40DA-B693-83CAEE2FAD58}" name="Column13017"/>
    <tableColumn id="13027" xr3:uid="{26D4F4CF-39C4-483E-9B38-591196AEC62D}" name="Column13018"/>
    <tableColumn id="13028" xr3:uid="{C8E91000-DBBC-4B46-9E93-B8635DB562EF}" name="Column13019"/>
    <tableColumn id="13029" xr3:uid="{F01ECE45-4BCD-48FC-9428-B7E381B7C094}" name="Column13020"/>
    <tableColumn id="13030" xr3:uid="{085F8E9F-17BC-49ED-8010-8410DE030A67}" name="Column13021"/>
    <tableColumn id="13031" xr3:uid="{1346B48D-5196-4619-9361-049EC2F5D7E4}" name="Column13022"/>
    <tableColumn id="13032" xr3:uid="{F42B788C-978C-44C8-A34D-80E1F50BFB59}" name="Column13023"/>
    <tableColumn id="13033" xr3:uid="{2F5935DC-0FCA-4D5F-8927-479B4414A450}" name="Column13024"/>
    <tableColumn id="13034" xr3:uid="{82BA808A-CD30-439C-A9ED-40EE1CB2309C}" name="Column13025"/>
    <tableColumn id="13035" xr3:uid="{4EAD3C02-0C05-40E9-BDCF-5945177FF427}" name="Column13026"/>
    <tableColumn id="13036" xr3:uid="{CD19356E-CA34-4E59-98F4-03D1C80A3CD6}" name="Column13027"/>
    <tableColumn id="13037" xr3:uid="{9416E6FE-2E52-496A-9E6F-4C1B11B8534A}" name="Column13028"/>
    <tableColumn id="13038" xr3:uid="{CC175885-C3D4-4F91-9544-F52A7BA0D078}" name="Column13029"/>
    <tableColumn id="13039" xr3:uid="{12517D74-C0EB-4F07-B905-3E850E827528}" name="Column13030"/>
    <tableColumn id="13040" xr3:uid="{F00FD2E0-59EC-4063-AF0F-5B4B3F3E15E2}" name="Column13031"/>
    <tableColumn id="13041" xr3:uid="{8841B996-384C-4CDD-B480-A3B6FD1AE9EC}" name="Column13032"/>
    <tableColumn id="13042" xr3:uid="{3BBFCB46-A11A-4829-9749-E6D07B62CEEF}" name="Column13033"/>
    <tableColumn id="13043" xr3:uid="{48A5437B-9519-4DA0-A518-0A5ECEFDF4F2}" name="Column13034"/>
    <tableColumn id="13044" xr3:uid="{4F3793D1-5E21-4FAC-9531-A62FCD7C215A}" name="Column13035"/>
    <tableColumn id="13045" xr3:uid="{4E81880A-A871-468C-ADF3-C3E991D27F49}" name="Column13036"/>
    <tableColumn id="13046" xr3:uid="{0F166843-7E51-4D59-9942-19273B017D75}" name="Column13037"/>
    <tableColumn id="13047" xr3:uid="{A803DB97-BB2F-42D6-A21F-4FA996F4072F}" name="Column13038"/>
    <tableColumn id="13048" xr3:uid="{BDFBC527-C5CD-45D3-B921-5FC0FA2CC526}" name="Column13039"/>
    <tableColumn id="13049" xr3:uid="{730161C1-1B24-49E5-A9FC-1D49A6BCFC68}" name="Column13040"/>
    <tableColumn id="13050" xr3:uid="{9B12BC7F-C549-493A-822D-638B98C4769C}" name="Column13041"/>
    <tableColumn id="13051" xr3:uid="{7C7A4DA9-C49F-4F9C-A0DB-BAAC7F17E5B7}" name="Column13042"/>
    <tableColumn id="13052" xr3:uid="{A7092790-C192-43A5-B815-DFAD6B493D96}" name="Column13043"/>
    <tableColumn id="13053" xr3:uid="{AD3DCE2C-1A1C-485C-B989-942CB810EF01}" name="Column13044"/>
    <tableColumn id="13054" xr3:uid="{EF5839D0-7B07-448C-A6B5-C68A53B5DAB5}" name="Column13045"/>
    <tableColumn id="13055" xr3:uid="{39130C08-BC4D-42F7-B91B-98F6CB086FE3}" name="Column13046"/>
    <tableColumn id="13056" xr3:uid="{AF56F690-B59B-42D0-A9F5-9AB49D1DBC0A}" name="Column13047"/>
    <tableColumn id="13057" xr3:uid="{71F9B392-CD89-4693-8B6A-2A60FA32BA3E}" name="Column13048"/>
    <tableColumn id="13058" xr3:uid="{7B83067B-D9A6-457E-9EA7-7400258FC9AD}" name="Column13049"/>
    <tableColumn id="13059" xr3:uid="{A7128849-86D2-42C4-87C5-4BAC0B1AB107}" name="Column13050"/>
    <tableColumn id="13060" xr3:uid="{C19390F0-10AA-441E-8F27-9BFC2D1F71C8}" name="Column13051"/>
    <tableColumn id="13061" xr3:uid="{2825E829-AF44-45DB-BF42-9B923B15F552}" name="Column13052"/>
    <tableColumn id="13062" xr3:uid="{2B650335-70B0-41B8-8964-7CBA0CE2CBDE}" name="Column13053"/>
    <tableColumn id="13063" xr3:uid="{18CECDA0-61BD-487C-816E-C34A0D69A667}" name="Column13054"/>
    <tableColumn id="13064" xr3:uid="{40CBEF8D-00BD-41D4-84EB-7F81C5DEABC2}" name="Column13055"/>
    <tableColumn id="13065" xr3:uid="{333E4F5A-427E-456A-98C9-0F4B36A0816F}" name="Column13056"/>
    <tableColumn id="13066" xr3:uid="{9195F113-F627-4284-AF69-34FF423D62F4}" name="Column13057"/>
    <tableColumn id="13067" xr3:uid="{F6D2185D-482B-417A-BE56-50B32DD7705D}" name="Column13058"/>
    <tableColumn id="13068" xr3:uid="{737A3F5A-9FA1-47A9-94DA-E3122F863D2C}" name="Column13059"/>
    <tableColumn id="13069" xr3:uid="{38E0EFDB-DBE2-4D1B-83F0-BE10F5C4C2A9}" name="Column13060"/>
    <tableColumn id="13070" xr3:uid="{91249DEB-0BC3-4B7C-935B-7C96427FD4E3}" name="Column13061"/>
    <tableColumn id="13071" xr3:uid="{C84E0F40-8DEE-43E6-9863-66BC06F6060F}" name="Column13062"/>
    <tableColumn id="13072" xr3:uid="{06306362-73FD-4651-9B52-F9135EE6F9AE}" name="Column13063"/>
    <tableColumn id="13073" xr3:uid="{2321B520-3CB8-4111-A7F5-FD61A5E2A696}" name="Column13064"/>
    <tableColumn id="13074" xr3:uid="{916AD10F-3F24-4142-85C5-91F99B665E35}" name="Column13065"/>
    <tableColumn id="13075" xr3:uid="{628863A6-3763-44FD-A09A-F253AA088075}" name="Column13066"/>
    <tableColumn id="13076" xr3:uid="{2D8D0B81-769B-4871-9A24-E72EA722119C}" name="Column13067"/>
    <tableColumn id="13077" xr3:uid="{8F16884A-3A2E-4904-814A-68D5E4EDD143}" name="Column13068"/>
    <tableColumn id="13078" xr3:uid="{B9EC35E3-23B2-4D68-AF00-2C0898DF5306}" name="Column13069"/>
    <tableColumn id="13079" xr3:uid="{265C7427-2BA4-4F6A-B5E6-51670B6795AC}" name="Column13070"/>
    <tableColumn id="13080" xr3:uid="{5867061E-3428-4FB0-88EA-2FB113A83AEE}" name="Column13071"/>
    <tableColumn id="13081" xr3:uid="{3D4379FC-5F34-4D6E-B857-B1B0A2489A08}" name="Column13072"/>
    <tableColumn id="13082" xr3:uid="{267B2AEF-337E-4EA3-8EF7-A9C59D9BA6AC}" name="Column13073"/>
    <tableColumn id="13083" xr3:uid="{96ADF5CE-614D-44C2-B25B-9DF4EC487B6A}" name="Column13074"/>
    <tableColumn id="13084" xr3:uid="{29D8AEC3-0B5C-477F-855A-8CA91FD37317}" name="Column13075"/>
    <tableColumn id="13085" xr3:uid="{DCE9B530-A1E1-422E-99B6-4D464FE167BD}" name="Column13076"/>
    <tableColumn id="13086" xr3:uid="{52996B5C-641C-4826-A1D5-1A34413FB1E9}" name="Column13077"/>
    <tableColumn id="13087" xr3:uid="{C93760C8-AFAA-4AB7-BE9C-983AD873DCBF}" name="Column13078"/>
    <tableColumn id="13088" xr3:uid="{A56EB2C9-ED35-4EAF-9302-F420B69F3B75}" name="Column13079"/>
    <tableColumn id="13089" xr3:uid="{A5DA71ED-9C44-4CA9-965A-C97157D2C4FD}" name="Column13080"/>
    <tableColumn id="13090" xr3:uid="{552048EB-273B-477F-9B5A-733F5BFFE060}" name="Column13081"/>
    <tableColumn id="13091" xr3:uid="{54EEFC1D-7061-4BB2-8B82-72DDDA959F87}" name="Column13082"/>
    <tableColumn id="13092" xr3:uid="{E6838FF4-7E78-4A3B-8949-DC945687797F}" name="Column13083"/>
    <tableColumn id="13093" xr3:uid="{9374D893-BB78-4564-9AA0-19C29681A146}" name="Column13084"/>
    <tableColumn id="13094" xr3:uid="{CDCA2921-ECCA-40F5-914E-0FBA4049C8A0}" name="Column13085"/>
    <tableColumn id="13095" xr3:uid="{E322246E-2711-4CCC-A679-EF4ADCA60F69}" name="Column13086"/>
    <tableColumn id="13096" xr3:uid="{662F216A-D83F-43DB-AF0F-DD8994E1B2CF}" name="Column13087"/>
    <tableColumn id="13097" xr3:uid="{20B403B8-3A9B-479A-938F-58B1365D42DA}" name="Column13088"/>
    <tableColumn id="13098" xr3:uid="{B385552F-2F97-41D5-99D3-B32A889E665D}" name="Column13089"/>
    <tableColumn id="13099" xr3:uid="{CA29E1BC-E520-4ADF-B201-624EBB3A173D}" name="Column13090"/>
    <tableColumn id="13100" xr3:uid="{9DD38AF1-2B55-4C6F-BDAF-42310EC23DC9}" name="Column13091"/>
    <tableColumn id="13101" xr3:uid="{009CBB3F-ED5B-417B-B413-560729EE16BA}" name="Column13092"/>
    <tableColumn id="13102" xr3:uid="{A7A07364-463D-4764-88DA-ED35E6AE7731}" name="Column13093"/>
    <tableColumn id="13103" xr3:uid="{DA97235D-678A-4545-8661-7EC7DC7D8BF3}" name="Column13094"/>
    <tableColumn id="13104" xr3:uid="{17FA3701-CD28-4226-BAA5-D18E9860ADDF}" name="Column13095"/>
    <tableColumn id="13105" xr3:uid="{4A16994A-3092-4696-8910-AFC6F31C32D4}" name="Column13096"/>
    <tableColumn id="13106" xr3:uid="{34AA8417-B388-4882-A131-52492FED3383}" name="Column13097"/>
    <tableColumn id="13107" xr3:uid="{B77D712B-61C5-4892-B2E2-F7C12B2316E4}" name="Column13098"/>
    <tableColumn id="13108" xr3:uid="{46C6A0CE-5E7B-4DA1-AC23-CAE9486BA77D}" name="Column13099"/>
    <tableColumn id="13109" xr3:uid="{89D68B3F-F0F6-4552-A498-D9690419627C}" name="Column13100"/>
    <tableColumn id="13110" xr3:uid="{CF92B532-F1E7-47E3-A1E7-FB93E1617542}" name="Column13101"/>
    <tableColumn id="13111" xr3:uid="{4FFFD891-8E4D-4E33-BF5F-BEB7A5342BE3}" name="Column13102"/>
    <tableColumn id="13112" xr3:uid="{36AD2FD2-4FAB-40DE-B529-C3F3AB004C22}" name="Column13103"/>
    <tableColumn id="13113" xr3:uid="{D5E4F066-1437-4882-B845-776413FBCEE6}" name="Column13104"/>
    <tableColumn id="13114" xr3:uid="{CA21EF0E-A4D1-4E17-937B-E3244360949C}" name="Column13105"/>
    <tableColumn id="13115" xr3:uid="{00867A9D-7236-41DA-A6B5-3B34A5594E88}" name="Column13106"/>
    <tableColumn id="13116" xr3:uid="{45E6181B-55A2-4577-BE44-5B3CC5527E09}" name="Column13107"/>
    <tableColumn id="13117" xr3:uid="{1C421BC2-A80D-4C5F-935B-230BC5813E13}" name="Column13108"/>
    <tableColumn id="13118" xr3:uid="{622DD262-0F6D-40A7-AFCA-CB09C5B896C7}" name="Column13109"/>
    <tableColumn id="13119" xr3:uid="{902092AF-0D0A-4CC0-9319-39C1F7DB7BC1}" name="Column13110"/>
    <tableColumn id="13120" xr3:uid="{FC951891-08FF-4195-92C7-F139773ED4D4}" name="Column13111"/>
    <tableColumn id="13121" xr3:uid="{4C320DCA-F7A7-4122-A57B-3C27828EDEBC}" name="Column13112"/>
    <tableColumn id="13122" xr3:uid="{32B440B9-9C35-49CA-8978-5A6B3BE1D97C}" name="Column13113"/>
    <tableColumn id="13123" xr3:uid="{D9363208-F864-4656-9656-BAE055C370D9}" name="Column13114"/>
    <tableColumn id="13124" xr3:uid="{D50C3B42-0E7D-44DA-A332-DAD54BE41398}" name="Column13115"/>
    <tableColumn id="13125" xr3:uid="{E4F449C2-9B5C-4570-849F-A8755A3102DE}" name="Column13116"/>
    <tableColumn id="13126" xr3:uid="{EA607B1D-6FD7-463A-B6A5-2CD93D654992}" name="Column13117"/>
    <tableColumn id="13127" xr3:uid="{37C9E3BB-F2D8-4937-81FB-D38B3EA3CF0E}" name="Column13118"/>
    <tableColumn id="13128" xr3:uid="{55FD891E-DF14-449F-B59B-6980FE227E05}" name="Column13119"/>
    <tableColumn id="13129" xr3:uid="{EBF7B690-188C-478B-912B-5853F69E20B6}" name="Column13120"/>
    <tableColumn id="13130" xr3:uid="{131FF959-F128-4A3C-9368-8EF21F7A3E7D}" name="Column13121"/>
    <tableColumn id="13131" xr3:uid="{272EFEC4-8F9F-4A84-B7CA-84D50301EC41}" name="Column13122"/>
    <tableColumn id="13132" xr3:uid="{8AF27802-4E29-4FEA-8F9E-ABB26A844531}" name="Column13123"/>
    <tableColumn id="13133" xr3:uid="{9B0D6224-96F8-44DA-9F34-3FDFF9DCECA1}" name="Column13124"/>
    <tableColumn id="13134" xr3:uid="{FFC0E7F3-3D42-408C-9E40-11915F5ECDAD}" name="Column13125"/>
    <tableColumn id="13135" xr3:uid="{12EF95A5-0CF1-4FEC-9A61-A903A9DD17F1}" name="Column13126"/>
    <tableColumn id="13136" xr3:uid="{A8307D4E-28C9-48BF-9EF3-589F99B19C0E}" name="Column13127"/>
    <tableColumn id="13137" xr3:uid="{E8C76630-6A6E-4E67-9A3B-9BB077C73CEE}" name="Column13128"/>
    <tableColumn id="13138" xr3:uid="{231149E7-E444-4038-A9B1-14E826C92152}" name="Column13129"/>
    <tableColumn id="13139" xr3:uid="{3551A37C-3AA5-43C3-9143-5202D72F461D}" name="Column13130"/>
    <tableColumn id="13140" xr3:uid="{2EAAB033-4C1B-4DAD-861C-0CC993835B64}" name="Column13131"/>
    <tableColumn id="13141" xr3:uid="{450950F3-28F5-4C0B-A770-45955D4D8811}" name="Column13132"/>
    <tableColumn id="13142" xr3:uid="{CD7B358A-4F8F-49A7-A68F-4C2F4DDF0E41}" name="Column13133"/>
    <tableColumn id="13143" xr3:uid="{5AE698F2-FD09-4B6D-9FF8-23945B812ED8}" name="Column13134"/>
    <tableColumn id="13144" xr3:uid="{AA4A0E3A-933B-420A-8845-A372F7DFA5F9}" name="Column13135"/>
    <tableColumn id="13145" xr3:uid="{8A30D613-38FD-4A63-81F5-8FEF1D150265}" name="Column13136"/>
    <tableColumn id="13146" xr3:uid="{B9B2B00C-560D-41E6-9059-34E8BB0292F6}" name="Column13137"/>
    <tableColumn id="13147" xr3:uid="{24DEC1CD-7915-4172-ABF5-5D8AECEB9035}" name="Column13138"/>
    <tableColumn id="13148" xr3:uid="{3D045723-8F22-4EA9-ABE4-9D96C38BE704}" name="Column13139"/>
    <tableColumn id="13149" xr3:uid="{8DA469A6-2D6A-4C76-A8D9-6C025F3911F6}" name="Column13140"/>
    <tableColumn id="13150" xr3:uid="{C17508AA-9390-4CE1-B6FE-0329E9C0F49C}" name="Column13141"/>
    <tableColumn id="13151" xr3:uid="{E88448C3-3D22-400E-963D-6F4A997947D4}" name="Column13142"/>
    <tableColumn id="13152" xr3:uid="{0462AB10-3635-4733-8BA6-CF3DBC10D229}" name="Column13143"/>
    <tableColumn id="13153" xr3:uid="{2B95310A-94E0-4150-A8C8-ED62ECC35D3D}" name="Column13144"/>
    <tableColumn id="13154" xr3:uid="{A83D566B-3DCB-40C8-9E13-288002955ED6}" name="Column13145"/>
    <tableColumn id="13155" xr3:uid="{2B9F89E9-7D8C-4AB8-8D4E-865A11BB90CD}" name="Column13146"/>
    <tableColumn id="13156" xr3:uid="{6021C191-4A14-41FB-900E-06E32ED8087D}" name="Column13147"/>
    <tableColumn id="13157" xr3:uid="{2D3C0A6D-A2CD-4EFF-9BDD-BD08EDDF5A4F}" name="Column13148"/>
    <tableColumn id="13158" xr3:uid="{FA64AC18-131D-496F-A251-EC7DD307EEB4}" name="Column13149"/>
    <tableColumn id="13159" xr3:uid="{C7ADF057-5546-4277-8CB1-F2D776078D3F}" name="Column13150"/>
    <tableColumn id="13160" xr3:uid="{2C890112-2988-4159-8EF7-9058F5CF7634}" name="Column13151"/>
    <tableColumn id="13161" xr3:uid="{6C16B64D-8C91-4AB0-9610-E3F9136F3B52}" name="Column13152"/>
    <tableColumn id="13162" xr3:uid="{8CEFCD7A-AA8C-4282-95B3-C1612DB4D562}" name="Column13153"/>
    <tableColumn id="13163" xr3:uid="{AE7E2186-9F5F-4646-8977-8EAB66D18FA0}" name="Column13154"/>
    <tableColumn id="13164" xr3:uid="{F53FD85E-B3E9-408A-9B8F-FCFA9FFC16C7}" name="Column13155"/>
    <tableColumn id="13165" xr3:uid="{5A6069F4-21BF-45B1-9E06-C1A2AFE79FEA}" name="Column13156"/>
    <tableColumn id="13166" xr3:uid="{3E57A7B1-A38E-4909-A62C-22DD221D9FC7}" name="Column13157"/>
    <tableColumn id="13167" xr3:uid="{16296F80-61CC-4E20-A82B-9CF7964A8F0F}" name="Column13158"/>
    <tableColumn id="13168" xr3:uid="{6C955ED3-8DB8-4D68-85EB-8D963DA3E387}" name="Column13159"/>
    <tableColumn id="13169" xr3:uid="{7792C2D0-7C92-4147-86A6-45469C9FBB72}" name="Column13160"/>
    <tableColumn id="13170" xr3:uid="{5403EF78-03E3-4F45-8007-41DF775D0C94}" name="Column13161"/>
    <tableColumn id="13171" xr3:uid="{81DC5CD2-C790-49CF-9718-88FECB6EDBAB}" name="Column13162"/>
    <tableColumn id="13172" xr3:uid="{3135510C-F085-4400-A267-672DD75C7F1E}" name="Column13163"/>
    <tableColumn id="13173" xr3:uid="{4F180449-0EFB-4809-ADEF-FF61751FCF84}" name="Column13164"/>
    <tableColumn id="13174" xr3:uid="{10594352-8CE9-425C-AACE-210910F83BC8}" name="Column13165"/>
    <tableColumn id="13175" xr3:uid="{38A73E9C-0B0F-43F0-990C-AA1514CF23E8}" name="Column13166"/>
    <tableColumn id="13176" xr3:uid="{76971867-AEE2-4E23-98CF-112BE3757C03}" name="Column13167"/>
    <tableColumn id="13177" xr3:uid="{7314D0BE-3703-4526-8C13-1DCBBFFBA307}" name="Column13168"/>
    <tableColumn id="13178" xr3:uid="{6F3D6636-09C8-4E58-9EA4-3DE4F95556B3}" name="Column13169"/>
    <tableColumn id="13179" xr3:uid="{D3C5487D-345C-4A02-9E75-10C518FD78EE}" name="Column13170"/>
    <tableColumn id="13180" xr3:uid="{29584699-7DD0-46BC-BBDB-968B53856FC6}" name="Column13171"/>
    <tableColumn id="13181" xr3:uid="{B3D218D3-7ECA-4F75-A91A-0BD95C685C3A}" name="Column13172"/>
    <tableColumn id="13182" xr3:uid="{203C7178-B51F-4D73-9CDA-FCCB550A035A}" name="Column13173"/>
    <tableColumn id="13183" xr3:uid="{0944B5C9-C0C3-4000-B361-CF2063A87864}" name="Column13174"/>
    <tableColumn id="13184" xr3:uid="{13EEF175-FD2A-4B88-8D74-D6C14D7CE412}" name="Column13175"/>
    <tableColumn id="13185" xr3:uid="{238347AF-CA77-4914-AE01-B062CCBA69AB}" name="Column13176"/>
    <tableColumn id="13186" xr3:uid="{9C55DEA4-B251-4A7E-9DF2-9D361D022543}" name="Column13177"/>
    <tableColumn id="13187" xr3:uid="{087E38C4-331F-49D5-97B5-A09712F6791B}" name="Column13178"/>
    <tableColumn id="13188" xr3:uid="{22C8707F-9778-4AC6-8DDF-698C6052E333}" name="Column13179"/>
    <tableColumn id="13189" xr3:uid="{0FFA1FA4-5534-4E13-97E4-43E5F6F0740E}" name="Column13180"/>
    <tableColumn id="13190" xr3:uid="{506D6EDD-0F88-47E6-9F9A-395F26BFB5CC}" name="Column13181"/>
    <tableColumn id="13191" xr3:uid="{BE6F51C5-0F1D-47A2-A4C6-303D85FE82F8}" name="Column13182"/>
    <tableColumn id="13192" xr3:uid="{DCB41F75-557B-462E-8666-D6D28189D161}" name="Column13183"/>
    <tableColumn id="13193" xr3:uid="{F1BFF2F8-46CE-4C8A-8657-8A1CF1660162}" name="Column13184"/>
    <tableColumn id="13194" xr3:uid="{C06A4DAA-8636-43DF-9F94-CF9D85F76F81}" name="Column13185"/>
    <tableColumn id="13195" xr3:uid="{310613A6-1F40-458B-8331-7108788C3941}" name="Column13186"/>
    <tableColumn id="13196" xr3:uid="{6F4F8813-E6EA-4704-85BF-80A47AD1F10E}" name="Column13187"/>
    <tableColumn id="13197" xr3:uid="{5204FD63-E175-498A-A2BF-A19E2FF152B3}" name="Column13188"/>
    <tableColumn id="13198" xr3:uid="{1EFD665D-2850-4AA9-9891-01B0CF18C045}" name="Column13189"/>
    <tableColumn id="13199" xr3:uid="{45750B17-F661-426C-BFD0-4D6CD67AF711}" name="Column13190"/>
    <tableColumn id="13200" xr3:uid="{61BA34FC-EAB3-4A76-99FB-DB8EAA783E95}" name="Column13191"/>
    <tableColumn id="13201" xr3:uid="{4B3A1E65-3D2F-47AC-A568-E38D9F1CFCA0}" name="Column13192"/>
    <tableColumn id="13202" xr3:uid="{3253E7C1-A4C1-43FA-B52C-F69AFD7E5BE7}" name="Column13193"/>
    <tableColumn id="13203" xr3:uid="{C3E8ECAD-9E9F-41A2-935C-2146F582A1F9}" name="Column13194"/>
    <tableColumn id="13204" xr3:uid="{00E0CC39-D979-4A6A-8701-0684EE6E1663}" name="Column13195"/>
    <tableColumn id="13205" xr3:uid="{8A981802-D99F-4406-AE93-594F027BB8D9}" name="Column13196"/>
    <tableColumn id="13206" xr3:uid="{E1BBCE92-3D4C-42EC-9B7B-B287429CEBFD}" name="Column13197"/>
    <tableColumn id="13207" xr3:uid="{4EF0EA75-4979-42DF-8D45-88A6F42B2891}" name="Column13198"/>
    <tableColumn id="13208" xr3:uid="{A976EFBA-69C6-414F-976F-CEAA2FAA4C49}" name="Column13199"/>
    <tableColumn id="13209" xr3:uid="{105F3BEA-0C71-4FAE-ADFD-77E3BAA6595E}" name="Column13200"/>
    <tableColumn id="13210" xr3:uid="{1C833D2B-D6E7-4FDD-8C53-F6D7C32C6576}" name="Column13201"/>
    <tableColumn id="13211" xr3:uid="{723EAE76-F461-472C-89D9-E7DFB9672E51}" name="Column13202"/>
    <tableColumn id="13212" xr3:uid="{7CAFF9A1-5638-49DF-8091-7CCAC91BEC6F}" name="Column13203"/>
    <tableColumn id="13213" xr3:uid="{894134C4-B74B-4D25-8550-0887DD427DE2}" name="Column13204"/>
    <tableColumn id="13214" xr3:uid="{C4F492C7-4B44-45CF-A705-46FD28F42353}" name="Column13205"/>
    <tableColumn id="13215" xr3:uid="{E5359563-65B3-489B-9C5B-45945D22D263}" name="Column13206"/>
    <tableColumn id="13216" xr3:uid="{5C939EED-0C1E-49BD-BED9-BEE1DE988AB4}" name="Column13207"/>
    <tableColumn id="13217" xr3:uid="{F291DFBA-ACC5-406E-9629-422E5827FD53}" name="Column13208"/>
    <tableColumn id="13218" xr3:uid="{947F296F-FA77-4FB8-968B-60D64A01186D}" name="Column13209"/>
    <tableColumn id="13219" xr3:uid="{0B6DFE66-3E77-4CAD-8594-E03676E6C001}" name="Column13210"/>
    <tableColumn id="13220" xr3:uid="{DB585FDC-9E94-4B73-A4FB-BB037EC6908A}" name="Column13211"/>
    <tableColumn id="13221" xr3:uid="{4DDF99FF-1A80-4472-9EDD-D143451855CC}" name="Column13212"/>
    <tableColumn id="13222" xr3:uid="{49B7C128-9BDC-4C45-BECF-C18BFA9003C3}" name="Column13213"/>
    <tableColumn id="13223" xr3:uid="{1842C0F3-286B-43D9-996D-E2FC98FEA35A}" name="Column13214"/>
    <tableColumn id="13224" xr3:uid="{85CAC137-BFF6-4872-8B53-C65E1849381A}" name="Column13215"/>
    <tableColumn id="13225" xr3:uid="{EE0EDD17-CF2E-49FC-9EEE-EAD4FE0528B3}" name="Column13216"/>
    <tableColumn id="13226" xr3:uid="{1EDAFC70-FFB1-49A3-836B-53C0BE36AF13}" name="Column13217"/>
    <tableColumn id="13227" xr3:uid="{A2F77624-F42D-4AAC-B9E6-14719DB716B6}" name="Column13218"/>
    <tableColumn id="13228" xr3:uid="{23A4EC22-ADE5-4F52-9C12-92CD4F81AC40}" name="Column13219"/>
    <tableColumn id="13229" xr3:uid="{E9ED3A59-CA6E-43CB-8DF8-43336CDD3354}" name="Column13220"/>
    <tableColumn id="13230" xr3:uid="{4875D8D8-3391-4C6A-8785-17D9D4A48FE0}" name="Column13221"/>
    <tableColumn id="13231" xr3:uid="{CC2C78A0-0E93-49AB-88E3-B0DF67EED9C5}" name="Column13222"/>
    <tableColumn id="13232" xr3:uid="{2CBD97BF-1FD7-4A26-9C7D-CA5C3EF5EF82}" name="Column13223"/>
    <tableColumn id="13233" xr3:uid="{F9C45755-254D-430D-80F2-52E93DAAEBCD}" name="Column13224"/>
    <tableColumn id="13234" xr3:uid="{6465B8E5-7B35-4D87-908B-0E34DBDA0D26}" name="Column13225"/>
    <tableColumn id="13235" xr3:uid="{F1DBF6B7-6235-4D0E-9081-48231D8F4A41}" name="Column13226"/>
    <tableColumn id="13236" xr3:uid="{46D66B80-90E0-4236-B304-32FEF92CC5CD}" name="Column13227"/>
    <tableColumn id="13237" xr3:uid="{992BE599-4274-47B8-8269-7D34E56A9C39}" name="Column13228"/>
    <tableColumn id="13238" xr3:uid="{6D1E94D8-A94B-469D-BADC-6FB18287A615}" name="Column13229"/>
    <tableColumn id="13239" xr3:uid="{3DB7DBB2-2C9B-4AE9-A766-D2C59671E78B}" name="Column13230"/>
    <tableColumn id="13240" xr3:uid="{7CC3A326-D9EB-482D-AB92-CB4DEF5FAD7A}" name="Column13231"/>
    <tableColumn id="13241" xr3:uid="{EC7BB242-9A15-43E4-83A0-3E15ECDC3D9D}" name="Column13232"/>
    <tableColumn id="13242" xr3:uid="{E383BDDC-512C-4524-8907-B48536F473D1}" name="Column13233"/>
    <tableColumn id="13243" xr3:uid="{AF40379D-30EB-4583-A32F-A96F22452BB8}" name="Column13234"/>
    <tableColumn id="13244" xr3:uid="{0A69F117-857E-473F-8519-C91010E178C4}" name="Column13235"/>
    <tableColumn id="13245" xr3:uid="{F129849E-2E84-438B-8C11-348269592169}" name="Column13236"/>
    <tableColumn id="13246" xr3:uid="{E386CE1C-59AB-4361-884F-FF679511FEB9}" name="Column13237"/>
    <tableColumn id="13247" xr3:uid="{677A885B-D37B-4D45-ABF6-9FC611225397}" name="Column13238"/>
    <tableColumn id="13248" xr3:uid="{65B315C9-78C6-4E30-BB06-3DC9CF21E91E}" name="Column13239"/>
    <tableColumn id="13249" xr3:uid="{177B48DD-31D5-40B5-8CB6-16803590CCEC}" name="Column13240"/>
    <tableColumn id="13250" xr3:uid="{63A99A20-C8D0-4EBF-8D7C-A7F564BFC722}" name="Column13241"/>
    <tableColumn id="13251" xr3:uid="{1D08B455-C2FF-42FB-AA16-B167658E3AE4}" name="Column13242"/>
    <tableColumn id="13252" xr3:uid="{B34E6C63-3D57-4E0E-908C-E4A3B5B25838}" name="Column13243"/>
    <tableColumn id="13253" xr3:uid="{2719090A-582B-4606-9641-7D87341122A7}" name="Column13244"/>
    <tableColumn id="13254" xr3:uid="{88050CC9-0D73-4B47-8D25-0B930BDCD38B}" name="Column13245"/>
    <tableColumn id="13255" xr3:uid="{B4A72759-9B28-4BB7-AC37-07F22E5B2B8D}" name="Column13246"/>
    <tableColumn id="13256" xr3:uid="{858531EF-BEDD-4BDB-98F8-4C19416C574A}" name="Column13247"/>
    <tableColumn id="13257" xr3:uid="{38CD6376-C4DE-4DB0-8BFE-626C61C222AE}" name="Column13248"/>
    <tableColumn id="13258" xr3:uid="{3FD91F1D-8B04-432D-8EC8-B21CC57BE881}" name="Column13249"/>
    <tableColumn id="13259" xr3:uid="{24817EF0-9A98-4F30-A2E8-DA865D4A6461}" name="Column13250"/>
    <tableColumn id="13260" xr3:uid="{D2D099B5-6A42-43C5-AE49-4D197935EC71}" name="Column13251"/>
    <tableColumn id="13261" xr3:uid="{DB450C5D-2939-464B-8CDA-CBCA06D878FB}" name="Column13252"/>
    <tableColumn id="13262" xr3:uid="{A26C8373-90FD-4012-83FA-D88507DD8A6F}" name="Column13253"/>
    <tableColumn id="13263" xr3:uid="{3558B34E-4278-488B-AE09-F40FA5E4CF5F}" name="Column13254"/>
    <tableColumn id="13264" xr3:uid="{0BC19284-04BE-4647-A9DA-6E7316AB18BD}" name="Column13255"/>
    <tableColumn id="13265" xr3:uid="{54E6F6C8-5FEA-42B5-8F0D-B27919375ACA}" name="Column13256"/>
    <tableColumn id="13266" xr3:uid="{A434DD0E-E345-48C5-B43D-A3D359A99E2D}" name="Column13257"/>
    <tableColumn id="13267" xr3:uid="{BA061FD4-A148-4DFC-8410-E43329BE0B61}" name="Column13258"/>
    <tableColumn id="13268" xr3:uid="{5669DD76-4290-4A29-9BB1-2DFA3D3E36AD}" name="Column13259"/>
    <tableColumn id="13269" xr3:uid="{6DF35C55-440A-4132-AD2A-282ED7F2468B}" name="Column13260"/>
    <tableColumn id="13270" xr3:uid="{C2D3928B-9E51-4283-877A-2CD70066D137}" name="Column13261"/>
    <tableColumn id="13271" xr3:uid="{8E6B7F9B-B862-4645-A204-34834CC89469}" name="Column13262"/>
    <tableColumn id="13272" xr3:uid="{57474D6C-A5E4-45E8-8348-950C36D1B638}" name="Column13263"/>
    <tableColumn id="13273" xr3:uid="{C745AD22-7645-438A-9D85-2546306CFC09}" name="Column13264"/>
    <tableColumn id="13274" xr3:uid="{F9BD7E1F-C6E7-4A22-8598-7F3E6F38D176}" name="Column13265"/>
    <tableColumn id="13275" xr3:uid="{37D6233C-E29A-4313-B2A4-70837A42130A}" name="Column13266"/>
    <tableColumn id="13276" xr3:uid="{AF91F6E3-ECA7-4E4C-8CA0-4E827ED21E58}" name="Column13267"/>
    <tableColumn id="13277" xr3:uid="{F457171C-25A4-43D6-971F-96139BE0BE8D}" name="Column13268"/>
    <tableColumn id="13278" xr3:uid="{1ECAE70D-64B2-4E47-AB83-4C0318694FFD}" name="Column13269"/>
    <tableColumn id="13279" xr3:uid="{48D2845B-8C8B-4AD4-B8CD-DFAADB70D448}" name="Column13270"/>
    <tableColumn id="13280" xr3:uid="{2839623A-3E09-4142-9956-03335B0816ED}" name="Column13271"/>
    <tableColumn id="13281" xr3:uid="{24244F98-84AA-471B-AF60-5BA6FE7F1EB5}" name="Column13272"/>
    <tableColumn id="13282" xr3:uid="{5A9A0AFF-63F2-44D1-8F39-0AEDEE4F6BE2}" name="Column13273"/>
    <tableColumn id="13283" xr3:uid="{093135E7-F119-4C07-BB67-94C298F6E226}" name="Column13274"/>
    <tableColumn id="13284" xr3:uid="{E0F3433D-60F1-4023-A549-9B4F6FAACAFB}" name="Column13275"/>
    <tableColumn id="13285" xr3:uid="{E4E72E74-E3ED-48E6-8454-486783268F28}" name="Column13276"/>
    <tableColumn id="13286" xr3:uid="{2514607F-1E9B-4BC9-956F-8BC3E1A86C96}" name="Column13277"/>
    <tableColumn id="13287" xr3:uid="{1ED62E13-A037-4ABB-AC08-220CB07CCF84}" name="Column13278"/>
    <tableColumn id="13288" xr3:uid="{FB9DB800-6589-4C4E-B5D0-DF731BB853C8}" name="Column13279"/>
    <tableColumn id="13289" xr3:uid="{A0E3BD1F-3D60-435C-A3A6-9E04F78CF799}" name="Column13280"/>
    <tableColumn id="13290" xr3:uid="{C19F868F-7E9A-4136-BDB8-9305F8D38566}" name="Column13281"/>
    <tableColumn id="13291" xr3:uid="{66FE6B4F-84FC-4C5B-9700-FC904FC46196}" name="Column13282"/>
    <tableColumn id="13292" xr3:uid="{7E0A1224-DF07-47E2-86A6-4927D1B7CD99}" name="Column13283"/>
    <tableColumn id="13293" xr3:uid="{B9FDFA18-3123-4079-9C32-8F46819E6B3D}" name="Column13284"/>
    <tableColumn id="13294" xr3:uid="{B7CA9919-2C52-42FF-A155-452B20AA7674}" name="Column13285"/>
    <tableColumn id="13295" xr3:uid="{B5CAFAD2-CF94-4713-B845-7AF42230ED3B}" name="Column13286"/>
    <tableColumn id="13296" xr3:uid="{40D0CA50-9B24-46F6-82EE-7D3BEC827728}" name="Column13287"/>
    <tableColumn id="13297" xr3:uid="{25A43050-6B17-41E0-A880-FF744E8FE9F8}" name="Column13288"/>
    <tableColumn id="13298" xr3:uid="{89A0B449-1790-4FE6-82AA-0400CDB16763}" name="Column13289"/>
    <tableColumn id="13299" xr3:uid="{9858D47A-6D9A-47A1-B2BB-6EAB947AC29C}" name="Column13290"/>
    <tableColumn id="13300" xr3:uid="{414C376B-314B-4458-825A-0E700D8D30FE}" name="Column13291"/>
    <tableColumn id="13301" xr3:uid="{77E18A3E-5574-4509-B925-9BCDE9F62412}" name="Column13292"/>
    <tableColumn id="13302" xr3:uid="{3DB099E0-95E5-458A-A7C9-98BA58AE6921}" name="Column13293"/>
    <tableColumn id="13303" xr3:uid="{CED0FDAB-36B7-4E68-97B3-486E5F07169B}" name="Column13294"/>
    <tableColumn id="13304" xr3:uid="{536C6572-2D99-4C16-8FB4-73FA7C6B8BFD}" name="Column13295"/>
    <tableColumn id="13305" xr3:uid="{A30CC580-743C-4563-9976-B811D6F61EAD}" name="Column13296"/>
    <tableColumn id="13306" xr3:uid="{CFABAE39-3466-42E6-B5B6-D2698FDAF872}" name="Column13297"/>
    <tableColumn id="13307" xr3:uid="{9A13A6B7-FA84-4AFE-BC7B-166913FE063D}" name="Column13298"/>
    <tableColumn id="13308" xr3:uid="{4EA64C54-99C9-4234-8FC9-E808CA942B8D}" name="Column13299"/>
    <tableColumn id="13309" xr3:uid="{BBAEE00E-106F-405D-BB7A-CB7FBCDEA28B}" name="Column13300"/>
    <tableColumn id="13310" xr3:uid="{DC8082F2-BB8F-4365-9BBC-72145177E2A5}" name="Column13301"/>
    <tableColumn id="13311" xr3:uid="{2EC548AB-46C0-4D56-9484-909AEBF81220}" name="Column13302"/>
    <tableColumn id="13312" xr3:uid="{C166D398-CFC0-43DC-9CC8-0335BB7BC429}" name="Column13303"/>
    <tableColumn id="13313" xr3:uid="{D18445EE-1414-4CF5-AF81-9558354A8C33}" name="Column13304"/>
    <tableColumn id="13314" xr3:uid="{03C22AB4-9A1C-445C-89D7-1531DAA75165}" name="Column13305"/>
    <tableColumn id="13315" xr3:uid="{CF790395-000C-47C0-9010-1AE08558FA0A}" name="Column13306"/>
    <tableColumn id="13316" xr3:uid="{6607150F-9C23-41CB-B81B-1921B995A4F4}" name="Column13307"/>
    <tableColumn id="13317" xr3:uid="{215350E3-BA6A-4F88-AA10-942BCD2FDB7A}" name="Column13308"/>
    <tableColumn id="13318" xr3:uid="{115F8445-687B-4C9F-9DB1-4340FC01A719}" name="Column13309"/>
    <tableColumn id="13319" xr3:uid="{AA8CC744-F98C-4507-9396-DD8B64DC1028}" name="Column13310"/>
    <tableColumn id="13320" xr3:uid="{C9CE76CE-A1CC-4EE5-830F-843208932868}" name="Column13311"/>
    <tableColumn id="13321" xr3:uid="{6A4970FF-E050-4A08-8DD0-6B4EF68D9908}" name="Column13312"/>
    <tableColumn id="13322" xr3:uid="{D8E79A4E-9D71-4F96-B1D9-ECAC90D1197F}" name="Column13313"/>
    <tableColumn id="13323" xr3:uid="{FDBADCC9-4DD6-43E3-B00C-9013FE0C79C5}" name="Column13314"/>
    <tableColumn id="13324" xr3:uid="{B3AC6DD9-A55F-42D3-BF36-841570AB7C50}" name="Column13315"/>
    <tableColumn id="13325" xr3:uid="{F02E574E-B9F2-4CF2-881C-BC19C3B23814}" name="Column13316"/>
    <tableColumn id="13326" xr3:uid="{A20C09A3-0B39-468E-87D8-90F07A6CBA88}" name="Column13317"/>
    <tableColumn id="13327" xr3:uid="{D2987B64-B83B-4D09-A2EF-97E0A7578843}" name="Column13318"/>
    <tableColumn id="13328" xr3:uid="{EF345CBE-B765-4471-8D0A-2F47098818C0}" name="Column13319"/>
    <tableColumn id="13329" xr3:uid="{7BE07FB2-F546-48AA-A41A-F35CC43A7C5E}" name="Column13320"/>
    <tableColumn id="13330" xr3:uid="{54457907-499F-40A0-BAD2-FDC66C371436}" name="Column13321"/>
    <tableColumn id="13331" xr3:uid="{D51D5DA3-F3C9-4D04-BD33-DE541652DC92}" name="Column13322"/>
    <tableColumn id="13332" xr3:uid="{C99B1086-CB20-47FC-9861-36FDB412A2CC}" name="Column13323"/>
    <tableColumn id="13333" xr3:uid="{1A9E9B4E-4E64-460D-8FD8-0931D676E510}" name="Column13324"/>
    <tableColumn id="13334" xr3:uid="{6460DC39-182F-4050-AC1D-C463C164A4AF}" name="Column13325"/>
    <tableColumn id="13335" xr3:uid="{5982E5CD-D59F-470B-93AF-CDEA6D026356}" name="Column13326"/>
    <tableColumn id="13336" xr3:uid="{1682B70A-1366-4A0C-BC8B-E78D066045F7}" name="Column13327"/>
    <tableColumn id="13337" xr3:uid="{8B187628-131C-4FAE-A3E7-7842CC2181C4}" name="Column13328"/>
    <tableColumn id="13338" xr3:uid="{EC2B5DC4-0707-4013-8F6D-8A1A3E768F62}" name="Column13329"/>
    <tableColumn id="13339" xr3:uid="{11DC40A6-4590-478F-BDB7-C1F7C7D52F64}" name="Column13330"/>
    <tableColumn id="13340" xr3:uid="{C92D3C3E-EB6C-4A85-82AD-DC7F67FA726E}" name="Column13331"/>
    <tableColumn id="13341" xr3:uid="{D1C14051-D3D2-4F24-B977-13A14415F988}" name="Column13332"/>
    <tableColumn id="13342" xr3:uid="{8F2066B1-76AB-4406-AC1B-F1D8C3EC9060}" name="Column13333"/>
    <tableColumn id="13343" xr3:uid="{19576BA9-7AD6-4C59-8891-85A1AE020673}" name="Column13334"/>
    <tableColumn id="13344" xr3:uid="{6701B1A2-F645-4859-A8A8-71E8576C5EF4}" name="Column13335"/>
    <tableColumn id="13345" xr3:uid="{61A3E0B8-1D66-4F72-B015-565D33B7A10F}" name="Column13336"/>
    <tableColumn id="13346" xr3:uid="{8CB78845-CA2E-482C-8B05-4F565FAA9724}" name="Column13337"/>
    <tableColumn id="13347" xr3:uid="{478EA7D3-BF6B-4888-9863-4DBDEDE11D28}" name="Column13338"/>
    <tableColumn id="13348" xr3:uid="{C776BF5D-0B26-42CE-98AD-A0E3E38FD652}" name="Column13339"/>
    <tableColumn id="13349" xr3:uid="{7A3B0A77-9E31-4E2D-B0DA-2D39AD7F490D}" name="Column13340"/>
    <tableColumn id="13350" xr3:uid="{713FC0D6-777E-4C29-B2AE-914DDAB4DAB9}" name="Column13341"/>
    <tableColumn id="13351" xr3:uid="{DE7EB301-5E58-49C3-83EE-636E9AB25578}" name="Column13342"/>
    <tableColumn id="13352" xr3:uid="{1645FB52-7849-4552-853B-E4A04D835608}" name="Column13343"/>
    <tableColumn id="13353" xr3:uid="{292F4416-E3DE-4A7F-85CD-01024843EC24}" name="Column13344"/>
    <tableColumn id="13354" xr3:uid="{C59F04A4-EE29-4A9E-873C-AF5105359063}" name="Column13345"/>
    <tableColumn id="13355" xr3:uid="{24FB0EDA-7E86-437A-8435-BFC18A999723}" name="Column13346"/>
    <tableColumn id="13356" xr3:uid="{CEB5D354-0C80-4258-8050-FDB703F8D037}" name="Column13347"/>
    <tableColumn id="13357" xr3:uid="{372C3A69-55DA-4ED7-BE1F-1216471765DA}" name="Column13348"/>
    <tableColumn id="13358" xr3:uid="{1954DDC9-87EE-44D6-B833-AB2582E88A03}" name="Column13349"/>
    <tableColumn id="13359" xr3:uid="{F21EF875-05D2-4D05-8E0F-98B7F1F1F29A}" name="Column13350"/>
    <tableColumn id="13360" xr3:uid="{93AD5AF9-C30B-4A95-A8F6-36E9A31C8696}" name="Column13351"/>
    <tableColumn id="13361" xr3:uid="{0E65DED9-7C65-47B9-B5F7-E90E4B43472E}" name="Column13352"/>
    <tableColumn id="13362" xr3:uid="{9B391A98-4190-4C03-B0C7-0FF564371D4B}" name="Column13353"/>
    <tableColumn id="13363" xr3:uid="{33A1DCD4-99DF-46F1-BAB7-44B7279D2C91}" name="Column13354"/>
    <tableColumn id="13364" xr3:uid="{DA3B2197-0A28-4003-9E2A-C9B62AD44244}" name="Column13355"/>
    <tableColumn id="13365" xr3:uid="{9BAD4F36-4C1A-4AAC-9FD7-1300B435272C}" name="Column13356"/>
    <tableColumn id="13366" xr3:uid="{54DD6A75-FD29-4DA8-9457-C7A40A379E7F}" name="Column13357"/>
    <tableColumn id="13367" xr3:uid="{85C966F8-1916-4C55-A62C-A3848B420B6F}" name="Column13358"/>
    <tableColumn id="13368" xr3:uid="{4AC4A8A2-F7D4-4B52-9A5E-9E706F4D9E94}" name="Column13359"/>
    <tableColumn id="13369" xr3:uid="{9123705B-B306-40C4-9E6F-2F92A0FFCA64}" name="Column13360"/>
    <tableColumn id="13370" xr3:uid="{2400603D-9C81-42B2-9715-A73837EAC4A7}" name="Column13361"/>
    <tableColumn id="13371" xr3:uid="{A2F3D431-7610-424F-9A10-85C32979487D}" name="Column13362"/>
    <tableColumn id="13372" xr3:uid="{0B03E5AD-507D-402A-893B-5538B5C7290D}" name="Column13363"/>
    <tableColumn id="13373" xr3:uid="{AB3178DA-9827-430F-8F3B-67DA1206AE55}" name="Column13364"/>
    <tableColumn id="13374" xr3:uid="{02930D59-390A-4EFF-959F-1682F2C52B76}" name="Column13365"/>
    <tableColumn id="13375" xr3:uid="{FDD9C395-4A0A-4CDC-8CF7-C1358B23CDF9}" name="Column13366"/>
    <tableColumn id="13376" xr3:uid="{0F13D7F7-37C8-4E5B-9DD7-C70ED0FB7B04}" name="Column13367"/>
    <tableColumn id="13377" xr3:uid="{34B731DE-C87C-4EDE-9BAA-6999138C9E7D}" name="Column13368"/>
    <tableColumn id="13378" xr3:uid="{F9519ED5-311E-4535-B3B8-948AA671B9C0}" name="Column13369"/>
    <tableColumn id="13379" xr3:uid="{00F10BDD-A5A6-4AB5-BAEE-CFE2ADF4431A}" name="Column13370"/>
    <tableColumn id="13380" xr3:uid="{3DAF29B1-9546-4AD9-988C-A477E2C33D50}" name="Column13371"/>
    <tableColumn id="13381" xr3:uid="{12DFF108-5449-479E-9F6F-4E5146BDBB71}" name="Column13372"/>
    <tableColumn id="13382" xr3:uid="{32229363-C630-4612-A3B7-9716E2F9E041}" name="Column13373"/>
    <tableColumn id="13383" xr3:uid="{C1706189-6B47-4407-8F50-6680774DBF2A}" name="Column13374"/>
    <tableColumn id="13384" xr3:uid="{57B3059F-FAE4-481D-A2E6-2ED47BE4CE2A}" name="Column13375"/>
    <tableColumn id="13385" xr3:uid="{B9300D96-E1A3-4D17-AA79-B382F9821F0A}" name="Column13376"/>
    <tableColumn id="13386" xr3:uid="{70BAF31E-ADF9-4CFB-8AB6-39EF798B11C9}" name="Column13377"/>
    <tableColumn id="13387" xr3:uid="{0CFCA3F0-3066-4F46-8C7B-54C2FD00E254}" name="Column13378"/>
    <tableColumn id="13388" xr3:uid="{05567DAC-7EC4-4DE0-83D3-AD1EB44D7DAE}" name="Column13379"/>
    <tableColumn id="13389" xr3:uid="{FCF70C3F-BC92-404B-810E-8C41542AAA1C}" name="Column13380"/>
    <tableColumn id="13390" xr3:uid="{63CF31E6-14E3-45F6-83CF-D136F5B29518}" name="Column13381"/>
    <tableColumn id="13391" xr3:uid="{6B991A41-CBBC-498D-8CB0-0C50537F471B}" name="Column13382"/>
    <tableColumn id="13392" xr3:uid="{8227AA11-7340-4444-80D6-0A6EB99F3528}" name="Column13383"/>
    <tableColumn id="13393" xr3:uid="{EA9554EE-874C-4B9F-8C86-5041E1E6C69A}" name="Column13384"/>
    <tableColumn id="13394" xr3:uid="{02148F15-A5E5-4C9B-9837-4C9E512937D3}" name="Column13385"/>
    <tableColumn id="13395" xr3:uid="{13E4784C-A21C-4085-AB64-2A19B7B959FA}" name="Column13386"/>
    <tableColumn id="13396" xr3:uid="{7A3D6FDF-F74F-45D8-8388-7BD827F23470}" name="Column13387"/>
    <tableColumn id="13397" xr3:uid="{76356176-A055-45DC-89CC-CC2D7DE418A2}" name="Column13388"/>
    <tableColumn id="13398" xr3:uid="{E57157A1-E0A6-452E-AA84-D194EEBAC87A}" name="Column13389"/>
    <tableColumn id="13399" xr3:uid="{AE00B020-4635-4CB0-B404-E2FAB51C93A6}" name="Column13390"/>
    <tableColumn id="13400" xr3:uid="{BFF87CD9-CDFE-41DA-9777-930C8C5E59F1}" name="Column13391"/>
    <tableColumn id="13401" xr3:uid="{86EAA1A1-C9CE-406F-A25E-57DEEE36B5D1}" name="Column13392"/>
    <tableColumn id="13402" xr3:uid="{955549AC-134B-4B90-BC12-EB47C4BDFD5A}" name="Column13393"/>
    <tableColumn id="13403" xr3:uid="{02A458FD-566C-4257-BDCC-95CA63AA7ACF}" name="Column13394"/>
    <tableColumn id="13404" xr3:uid="{E3743578-FDC7-49E3-9742-283722D994BA}" name="Column13395"/>
    <tableColumn id="13405" xr3:uid="{479DC7DD-9153-4E44-9C7B-3BDFA7B8C86B}" name="Column13396"/>
    <tableColumn id="13406" xr3:uid="{AD545C31-4995-41F1-B228-4BB1E9925867}" name="Column13397"/>
    <tableColumn id="13407" xr3:uid="{07CF64A5-7267-489D-BBC3-405082B760EE}" name="Column13398"/>
    <tableColumn id="13408" xr3:uid="{1EFFFEA8-58CE-4216-BF1D-7323F7AFC59D}" name="Column13399"/>
    <tableColumn id="13409" xr3:uid="{B38E0817-BEDB-41EF-BDC5-F61BD6EF8A22}" name="Column13400"/>
    <tableColumn id="13410" xr3:uid="{F0590CC8-A4C5-4DB0-85CC-403A936FAEF5}" name="Column13401"/>
    <tableColumn id="13411" xr3:uid="{171AB720-F7DD-4ADD-8DD1-8696A58B703D}" name="Column13402"/>
    <tableColumn id="13412" xr3:uid="{9EA5B449-53C8-4ACE-8EF4-060E0515ED0B}" name="Column13403"/>
    <tableColumn id="13413" xr3:uid="{11D2D1B2-B9D1-4EEB-BFF0-BCD13141885D}" name="Column13404"/>
    <tableColumn id="13414" xr3:uid="{B5B2A9B4-176A-40D5-A262-9424B12E7B66}" name="Column13405"/>
    <tableColumn id="13415" xr3:uid="{CFF578F1-ABEB-4ED3-A425-4720D6B5A1B2}" name="Column13406"/>
    <tableColumn id="13416" xr3:uid="{CA4DEA44-E689-45C3-86D8-835F7493B612}" name="Column13407"/>
    <tableColumn id="13417" xr3:uid="{EC58D1E0-15FD-4243-B786-A084D81E8C77}" name="Column13408"/>
    <tableColumn id="13418" xr3:uid="{059BCE8C-68A8-4955-A80A-2785362B87CC}" name="Column13409"/>
    <tableColumn id="13419" xr3:uid="{415559C7-4B03-4BBC-AFD0-6BFE8E572CB5}" name="Column13410"/>
    <tableColumn id="13420" xr3:uid="{50147A52-A444-4468-939D-F86899DD0776}" name="Column13411"/>
    <tableColumn id="13421" xr3:uid="{995F7D1C-7167-4CF0-8F1C-7217D4733F9C}" name="Column13412"/>
    <tableColumn id="13422" xr3:uid="{0A1C71D6-EF57-4841-8800-1F507C7713F4}" name="Column13413"/>
    <tableColumn id="13423" xr3:uid="{D92DA9EE-8B1F-4813-AF68-57B3B0430903}" name="Column13414"/>
    <tableColumn id="13424" xr3:uid="{13729693-5940-40FD-B62E-B34C13CFEAD9}" name="Column13415"/>
    <tableColumn id="13425" xr3:uid="{27CEFFE5-595E-4D3C-B13F-386364039424}" name="Column13416"/>
    <tableColumn id="13426" xr3:uid="{04862AF0-AA82-4341-A6C9-023BA863986F}" name="Column13417"/>
    <tableColumn id="13427" xr3:uid="{3833058D-F4E2-4A08-AC53-5580821E6FD7}" name="Column13418"/>
    <tableColumn id="13428" xr3:uid="{33A973C5-FF44-4AFF-92EF-222A5F54FC34}" name="Column13419"/>
    <tableColumn id="13429" xr3:uid="{AC533347-F66C-4203-B9C4-095AD2A98CD2}" name="Column13420"/>
    <tableColumn id="13430" xr3:uid="{C03153AA-DCB0-4EA2-AE99-EE1234F5DDEA}" name="Column13421"/>
    <tableColumn id="13431" xr3:uid="{5B88E111-FFFF-4D13-B163-21FE6E6FEC33}" name="Column13422"/>
    <tableColumn id="13432" xr3:uid="{B13E6D36-4037-4BAD-88D0-BCB8F4993B3A}" name="Column13423"/>
    <tableColumn id="13433" xr3:uid="{D9EBBC90-A557-486D-8241-F15FC335EFA9}" name="Column13424"/>
    <tableColumn id="13434" xr3:uid="{7D14B258-748D-438B-BFDE-1400FED04BE4}" name="Column13425"/>
    <tableColumn id="13435" xr3:uid="{08BD917C-D4C5-419A-AE62-3DEBE7F5ED75}" name="Column13426"/>
    <tableColumn id="13436" xr3:uid="{F833162A-8059-4742-B2B8-64D9C115DAD9}" name="Column13427"/>
    <tableColumn id="13437" xr3:uid="{5101AEE6-EA0B-4C74-9B04-AA40143E524C}" name="Column13428"/>
    <tableColumn id="13438" xr3:uid="{2A155075-25BE-4BB7-81D0-56BF6BADE73D}" name="Column13429"/>
    <tableColumn id="13439" xr3:uid="{3CE3E4B8-E6DE-4217-A6C9-24FC0F8FC9B6}" name="Column13430"/>
    <tableColumn id="13440" xr3:uid="{260471AD-D881-4EC9-A397-30DC96F0FF5D}" name="Column13431"/>
    <tableColumn id="13441" xr3:uid="{F6CDA9BF-5ED3-4931-B1B6-A8A2A14C17D3}" name="Column13432"/>
    <tableColumn id="13442" xr3:uid="{BA46072B-D043-48E2-8750-104B8287B42D}" name="Column13433"/>
    <tableColumn id="13443" xr3:uid="{F0C74299-89C2-43C3-AB18-C5CCD2CE2996}" name="Column13434"/>
    <tableColumn id="13444" xr3:uid="{E41BD6D9-1153-4F54-BEC6-C659A8168E76}" name="Column13435"/>
    <tableColumn id="13445" xr3:uid="{13B2E098-0A4F-4EF4-BC77-0DB6BC608DB3}" name="Column13436"/>
    <tableColumn id="13446" xr3:uid="{D7480ECF-92A7-4CF3-B114-B282D4E9B8F1}" name="Column13437"/>
    <tableColumn id="13447" xr3:uid="{FE355D45-F69B-4928-8BDF-AC80044ADC2E}" name="Column13438"/>
    <tableColumn id="13448" xr3:uid="{FEDBDE7E-94D9-4A6F-9884-C80D24AC7A1F}" name="Column13439"/>
    <tableColumn id="13449" xr3:uid="{D877699E-78BB-4601-83CB-2B715FB1EDA7}" name="Column13440"/>
    <tableColumn id="13450" xr3:uid="{22768749-59A2-46A5-BE5E-54BEADA67C1C}" name="Column13441"/>
    <tableColumn id="13451" xr3:uid="{2B64B5E0-C7FE-4590-A3C0-767E29EEADCF}" name="Column13442"/>
    <tableColumn id="13452" xr3:uid="{432C1AB2-0E9F-4504-933E-0C63257EB331}" name="Column13443"/>
    <tableColumn id="13453" xr3:uid="{2C6A7700-1E12-4D20-916B-9514F984827A}" name="Column13444"/>
    <tableColumn id="13454" xr3:uid="{64608E64-381C-47BB-A882-390E16F97400}" name="Column13445"/>
    <tableColumn id="13455" xr3:uid="{94418FBF-DA82-42CA-BAA6-BFE1B4DFF3F5}" name="Column13446"/>
    <tableColumn id="13456" xr3:uid="{9ED29A58-56B5-4F8E-AFCB-322283F90539}" name="Column13447"/>
    <tableColumn id="13457" xr3:uid="{9B9C1C11-3ADD-4CE2-B21D-D44EEE715B30}" name="Column13448"/>
    <tableColumn id="13458" xr3:uid="{C61B5810-7AEC-4481-ADA1-527ACCB28EFD}" name="Column13449"/>
    <tableColumn id="13459" xr3:uid="{016203C0-DD5D-484C-9495-4A72AD00E1CF}" name="Column13450"/>
    <tableColumn id="13460" xr3:uid="{7976600E-89AB-4822-AF3D-CE880C183BC5}" name="Column13451"/>
    <tableColumn id="13461" xr3:uid="{F85DF1B3-6FFC-4D79-A5F2-F289D394F30C}" name="Column13452"/>
    <tableColumn id="13462" xr3:uid="{A1C88390-68B4-451F-B412-2B710800BB06}" name="Column13453"/>
    <tableColumn id="13463" xr3:uid="{9B35234D-8E01-4396-A18F-ECA6F5F26433}" name="Column13454"/>
    <tableColumn id="13464" xr3:uid="{6A2B104B-E3A7-4A5F-8AE4-1E1B0EBF3155}" name="Column13455"/>
    <tableColumn id="13465" xr3:uid="{7AD1FC9C-07DC-4E3A-A97D-E0598650003B}" name="Column13456"/>
    <tableColumn id="13466" xr3:uid="{AC2F4756-472B-4B6B-9BA8-DFF495D7A045}" name="Column13457"/>
    <tableColumn id="13467" xr3:uid="{C67672B2-ABD3-4E87-842E-3A297D7E38DA}" name="Column13458"/>
    <tableColumn id="13468" xr3:uid="{D6FCAC1F-55CA-4FD0-8B7B-C22DED2D1E0C}" name="Column13459"/>
    <tableColumn id="13469" xr3:uid="{7F6DA96B-FE82-4FA2-8B6D-14BFAB315AB3}" name="Column13460"/>
    <tableColumn id="13470" xr3:uid="{951CF036-1716-4702-AE2C-4C2283125AB0}" name="Column13461"/>
    <tableColumn id="13471" xr3:uid="{58279A1E-E27B-492B-B1CA-FF28C4BA6A8C}" name="Column13462"/>
    <tableColumn id="13472" xr3:uid="{16BCEC81-B90C-49C0-9BDF-B9BEBADC7E1E}" name="Column13463"/>
    <tableColumn id="13473" xr3:uid="{BFC0FB89-4862-4F68-9789-CA2ACB5D1241}" name="Column13464"/>
    <tableColumn id="13474" xr3:uid="{F9E0981A-371B-46D4-B1D7-E34417566809}" name="Column13465"/>
    <tableColumn id="13475" xr3:uid="{86D24354-82E0-4DF6-8EAD-6DA4A7C90107}" name="Column13466"/>
    <tableColumn id="13476" xr3:uid="{BC230606-D30E-4828-BB07-0E0320C9A221}" name="Column13467"/>
    <tableColumn id="13477" xr3:uid="{E4F9BF69-4554-421F-BF8D-13C405614B49}" name="Column13468"/>
    <tableColumn id="13478" xr3:uid="{1E706116-2133-422A-A16B-480925E8DEB8}" name="Column13469"/>
    <tableColumn id="13479" xr3:uid="{832F6A32-3C5E-496C-B221-F1EE0194D3C6}" name="Column13470"/>
    <tableColumn id="13480" xr3:uid="{183C4E57-AC4A-4847-89AF-D80A59AF0EA8}" name="Column13471"/>
    <tableColumn id="13481" xr3:uid="{7DD2FEB8-7D80-4F53-A0E5-285BAC31919D}" name="Column13472"/>
    <tableColumn id="13482" xr3:uid="{3B33EA0E-C1FB-45AE-BEF5-F829193572DC}" name="Column13473"/>
    <tableColumn id="13483" xr3:uid="{096C5EAC-FC58-473D-96A1-EDDC151956A2}" name="Column13474"/>
    <tableColumn id="13484" xr3:uid="{3504B3A6-4B18-45D7-AC3B-F7EFF36F2A87}" name="Column13475"/>
    <tableColumn id="13485" xr3:uid="{2BFD0294-48BA-431E-8ABB-4CA9719B0096}" name="Column13476"/>
    <tableColumn id="13486" xr3:uid="{97D419CC-0884-4F33-9B41-FDC3443AE64B}" name="Column13477"/>
    <tableColumn id="13487" xr3:uid="{8219B955-EB80-4010-9F3B-4C824F1FED19}" name="Column13478"/>
    <tableColumn id="13488" xr3:uid="{FAE45474-C064-4DE9-AE17-56B475008662}" name="Column13479"/>
    <tableColumn id="13489" xr3:uid="{28B8B9B4-6B88-4E33-B0EC-B497C94429BA}" name="Column13480"/>
    <tableColumn id="13490" xr3:uid="{32E12EC9-5C44-42D4-8C5F-F2C491B65995}" name="Column13481"/>
    <tableColumn id="13491" xr3:uid="{496128E5-6ECA-41A0-B820-C0FD818B293B}" name="Column13482"/>
    <tableColumn id="13492" xr3:uid="{C6D0FB6A-62B3-4A61-938E-879BB6562971}" name="Column13483"/>
    <tableColumn id="13493" xr3:uid="{D9727474-2521-4F20-94FC-581503255292}" name="Column13484"/>
    <tableColumn id="13494" xr3:uid="{A9144960-5AD3-4544-83C7-5944CEB76A0F}" name="Column13485"/>
    <tableColumn id="13495" xr3:uid="{FF4661A2-FB61-4CCF-9EF3-4A6D1773399F}" name="Column13486"/>
    <tableColumn id="13496" xr3:uid="{5E2067C4-F1D2-4F18-8014-652410C41E83}" name="Column13487"/>
    <tableColumn id="13497" xr3:uid="{6E6711E7-5543-4374-B681-D9727D9F06FE}" name="Column13488"/>
    <tableColumn id="13498" xr3:uid="{FC67412A-2C07-41DF-83D7-CDF7AF86698E}" name="Column13489"/>
    <tableColumn id="13499" xr3:uid="{7188299F-23F4-4487-AADE-19A6CECBBE22}" name="Column13490"/>
    <tableColumn id="13500" xr3:uid="{34678938-9F98-4CF6-A1BD-38EA8C6ADCF1}" name="Column13491"/>
    <tableColumn id="13501" xr3:uid="{F1C630D8-F126-4E6F-9ACA-38CD8A8E3C4D}" name="Column13492"/>
    <tableColumn id="13502" xr3:uid="{DFAB7129-9106-4D1C-8E9F-7082C36487B6}" name="Column13493"/>
    <tableColumn id="13503" xr3:uid="{5E4AB5FE-F332-4821-A884-FD0B2C1E5F89}" name="Column13494"/>
    <tableColumn id="13504" xr3:uid="{C71A72ED-6E1D-4EED-8B81-51F4A28F9017}" name="Column13495"/>
    <tableColumn id="13505" xr3:uid="{FC0574B9-B577-4297-AA85-F1C9CF349FE8}" name="Column13496"/>
    <tableColumn id="13506" xr3:uid="{48F00CFC-DCA6-4142-934D-2D138EF885F3}" name="Column13497"/>
    <tableColumn id="13507" xr3:uid="{25183E53-2A7A-4536-8EAD-028916D3BF32}" name="Column13498"/>
    <tableColumn id="13508" xr3:uid="{B5F75BA2-2A1F-49C2-AAC5-67278C730CC8}" name="Column13499"/>
    <tableColumn id="13509" xr3:uid="{BA520B26-584F-4BD8-9B00-864B81DAE205}" name="Column13500"/>
    <tableColumn id="13510" xr3:uid="{03CE4C1F-5CAB-45AF-B17D-1C635AEEA5D9}" name="Column13501"/>
    <tableColumn id="13511" xr3:uid="{843A7B52-EE8F-4FFE-8108-E0EFDDEF61D7}" name="Column13502"/>
    <tableColumn id="13512" xr3:uid="{716876A2-514F-4B3A-B337-2086974BE121}" name="Column13503"/>
    <tableColumn id="13513" xr3:uid="{F3EEA1C3-0053-4CCF-8033-0F02A8019E3A}" name="Column13504"/>
    <tableColumn id="13514" xr3:uid="{DF4EF1A8-9152-498A-8270-7F09277DBCA4}" name="Column13505"/>
    <tableColumn id="13515" xr3:uid="{8BB6FD41-BA12-4F43-98CA-5EEB8C48F235}" name="Column13506"/>
    <tableColumn id="13516" xr3:uid="{CB0F6184-DC70-46A9-86CD-D61CAA750709}" name="Column13507"/>
    <tableColumn id="13517" xr3:uid="{962D954C-117C-47BD-9DEB-6D205EE4B194}" name="Column13508"/>
    <tableColumn id="13518" xr3:uid="{674529D6-2EF6-4E35-BE51-EDDF7B69E9C7}" name="Column13509"/>
    <tableColumn id="13519" xr3:uid="{05798FDB-F569-4C78-A187-AF9183351FA9}" name="Column13510"/>
    <tableColumn id="13520" xr3:uid="{59801457-84A3-479D-9E89-C51178CE8467}" name="Column13511"/>
    <tableColumn id="13521" xr3:uid="{4DD10E82-8DFA-4F8D-A9C4-1A12A24FD9C2}" name="Column13512"/>
    <tableColumn id="13522" xr3:uid="{8089B50E-E950-4ECA-9C4A-364EEB5577C9}" name="Column13513"/>
    <tableColumn id="13523" xr3:uid="{B82D4E57-52AC-4A67-B8B5-1D9871B91496}" name="Column13514"/>
    <tableColumn id="13524" xr3:uid="{D583234D-1C86-4394-A888-EF408638135C}" name="Column13515"/>
    <tableColumn id="13525" xr3:uid="{E5BFDBE0-A380-4521-B570-18C6B52D30D4}" name="Column13516"/>
    <tableColumn id="13526" xr3:uid="{BDEE30CE-BCDE-43BE-9FD0-670943F0E2C5}" name="Column13517"/>
    <tableColumn id="13527" xr3:uid="{C238B144-5FA9-4F18-9F70-1C876A111399}" name="Column13518"/>
    <tableColumn id="13528" xr3:uid="{DFD8D831-1516-4F21-8096-6541C71744FF}" name="Column13519"/>
    <tableColumn id="13529" xr3:uid="{D539A456-B9E8-47C0-9C14-252BFF25D8D0}" name="Column13520"/>
    <tableColumn id="13530" xr3:uid="{5072A94A-8A79-43E8-AE82-D74B842B6FBB}" name="Column13521"/>
    <tableColumn id="13531" xr3:uid="{F57EDC59-8BB2-438D-9AC2-23BE4D8DA370}" name="Column13522"/>
    <tableColumn id="13532" xr3:uid="{1A81BD28-88DC-4DED-9496-5C47D2462354}" name="Column13523"/>
    <tableColumn id="13533" xr3:uid="{A5AF4531-6757-4961-81C4-0FBA41CE8A04}" name="Column13524"/>
    <tableColumn id="13534" xr3:uid="{081DD698-BEC6-40F1-A50E-0460CECA4C4D}" name="Column13525"/>
    <tableColumn id="13535" xr3:uid="{DFAC27A7-42E3-4F02-AF82-9AFA58B98D3D}" name="Column13526"/>
    <tableColumn id="13536" xr3:uid="{5EE56467-68D0-43A1-87A7-C0853275CE45}" name="Column13527"/>
    <tableColumn id="13537" xr3:uid="{56DC73B5-F64A-41BC-9B5B-60949696E64E}" name="Column13528"/>
    <tableColumn id="13538" xr3:uid="{C73FF19E-BD41-4411-AD8A-0BA92A380A4E}" name="Column13529"/>
    <tableColumn id="13539" xr3:uid="{60442F08-F3D0-40FB-B0A7-7B1571E1A3AD}" name="Column13530"/>
    <tableColumn id="13540" xr3:uid="{BB78D328-216D-47DC-9B30-6C5B6D910AA5}" name="Column13531"/>
    <tableColumn id="13541" xr3:uid="{38574F8A-D8F5-4728-A123-AEDEBDE6CB2D}" name="Column13532"/>
    <tableColumn id="13542" xr3:uid="{F13FF804-8886-416F-962D-D085AD730B72}" name="Column13533"/>
    <tableColumn id="13543" xr3:uid="{4B80472B-AFFF-4A75-B65E-19F0DA5E3A2C}" name="Column13534"/>
    <tableColumn id="13544" xr3:uid="{F2AA2C4E-BE72-4710-B567-59352215F6FA}" name="Column13535"/>
    <tableColumn id="13545" xr3:uid="{66B47266-65D6-4ACC-A9EA-C03DE1D085DA}" name="Column13536"/>
    <tableColumn id="13546" xr3:uid="{F08D7DF8-8667-47BF-960E-613EF5F707CB}" name="Column13537"/>
    <tableColumn id="13547" xr3:uid="{A06F98C8-2C13-4AC2-B5E4-E8F824E27CA4}" name="Column13538"/>
    <tableColumn id="13548" xr3:uid="{0F29CA1C-1374-41CC-A5EB-D4895B14F529}" name="Column13539"/>
    <tableColumn id="13549" xr3:uid="{D9526244-0F05-4A33-9D12-17E313FA8F22}" name="Column13540"/>
    <tableColumn id="13550" xr3:uid="{536E7C9D-EFD2-4BBD-8C99-ABD84A025895}" name="Column13541"/>
    <tableColumn id="13551" xr3:uid="{C74B53BB-B918-4BB5-A8B2-795E7D008BAC}" name="Column13542"/>
    <tableColumn id="13552" xr3:uid="{A68E1244-A3D3-4D5F-8CB2-5125BDD8C7AB}" name="Column13543"/>
    <tableColumn id="13553" xr3:uid="{44E5C2BF-C223-46CC-8B2F-B5F396BEDCCC}" name="Column13544"/>
    <tableColumn id="13554" xr3:uid="{906A4DA5-2418-47F6-8827-8E3502A82732}" name="Column13545"/>
    <tableColumn id="13555" xr3:uid="{301509E9-A8CC-4D44-B30F-C59CCC3E6ADC}" name="Column13546"/>
    <tableColumn id="13556" xr3:uid="{18DBFDA1-5906-4076-86A0-3273F613F272}" name="Column13547"/>
    <tableColumn id="13557" xr3:uid="{5EB82D24-084A-41ED-9BAE-FB334DFAC210}" name="Column13548"/>
    <tableColumn id="13558" xr3:uid="{5AC50491-ADD4-4585-B873-3C7D0C5DEF75}" name="Column13549"/>
    <tableColumn id="13559" xr3:uid="{63119941-8CAC-4F23-BAC5-A2A68A4DECC5}" name="Column13550"/>
    <tableColumn id="13560" xr3:uid="{F6C6E7FB-804C-44D1-9635-58AA4F2C49FA}" name="Column13551"/>
    <tableColumn id="13561" xr3:uid="{31FBA50A-1F88-4629-A9CB-D782A0E1F65F}" name="Column13552"/>
    <tableColumn id="13562" xr3:uid="{E609DC1D-F0A5-4A4C-AA1C-83DD9A31295A}" name="Column13553"/>
    <tableColumn id="13563" xr3:uid="{4B5F7CE3-AA4A-4C3F-8938-762BCBDA15E7}" name="Column13554"/>
    <tableColumn id="13564" xr3:uid="{C7EE77C5-6096-4D65-82B7-CE3616097D2F}" name="Column13555"/>
    <tableColumn id="13565" xr3:uid="{D3CF9C4A-8317-4931-A7CD-E1FA4C095AE5}" name="Column13556"/>
    <tableColumn id="13566" xr3:uid="{5FA063DD-8F57-4D8E-9AEB-231B56E1E380}" name="Column13557"/>
    <tableColumn id="13567" xr3:uid="{EA9B90A3-FA2B-46E7-B59E-3FE8A00E34E8}" name="Column13558"/>
    <tableColumn id="13568" xr3:uid="{7C87ABAA-4CAB-48C7-8B90-8D216CF491DB}" name="Column13559"/>
    <tableColumn id="13569" xr3:uid="{A4AD13F1-F345-43DC-B795-B0188E2262ED}" name="Column13560"/>
    <tableColumn id="13570" xr3:uid="{C3F15AA9-1ACE-488C-B6F0-9E310AEFE611}" name="Column13561"/>
    <tableColumn id="13571" xr3:uid="{47D88C57-A06C-4340-A148-648A26053896}" name="Column13562"/>
    <tableColumn id="13572" xr3:uid="{EA360539-BF4A-459D-86ED-44731D580413}" name="Column13563"/>
    <tableColumn id="13573" xr3:uid="{72A67848-2241-4CAC-BEFB-87DB4A99AF91}" name="Column13564"/>
    <tableColumn id="13574" xr3:uid="{8FCF3517-65B7-45B3-A82E-573FCD58F5D7}" name="Column13565"/>
    <tableColumn id="13575" xr3:uid="{BFAEFD91-CED9-4A62-8DC0-F6D765A0F782}" name="Column13566"/>
    <tableColumn id="13576" xr3:uid="{02570DDF-A5EA-412F-AB94-645353C129F5}" name="Column13567"/>
    <tableColumn id="13577" xr3:uid="{A7665BA3-7201-48C7-9257-E54DC6CEA6D3}" name="Column13568"/>
    <tableColumn id="13578" xr3:uid="{256992E3-44B3-430B-BB26-B148AAF06C81}" name="Column13569"/>
    <tableColumn id="13579" xr3:uid="{9673D8ED-B56F-4A36-A60E-D9267BE61C5B}" name="Column13570"/>
    <tableColumn id="13580" xr3:uid="{7367B663-1E70-4449-967D-EBC27BCDAF7F}" name="Column13571"/>
    <tableColumn id="13581" xr3:uid="{629FA0C2-89B6-4A07-ADBE-EAC1CBE1702F}" name="Column13572"/>
    <tableColumn id="13582" xr3:uid="{B2FF9019-8AE7-4319-8CA0-D68BB6C44E8D}" name="Column13573"/>
    <tableColumn id="13583" xr3:uid="{28053F9F-85F0-4090-89C1-77B807BCF248}" name="Column13574"/>
    <tableColumn id="13584" xr3:uid="{70A6E274-D24A-4AF6-823C-7FC2B2873A03}" name="Column13575"/>
    <tableColumn id="13585" xr3:uid="{54B305FC-EA3E-4AEC-ABE2-2C8A43F674CE}" name="Column13576"/>
    <tableColumn id="13586" xr3:uid="{F526F4E0-E8BC-440A-9E46-71AA18A9603F}" name="Column13577"/>
    <tableColumn id="13587" xr3:uid="{F2FC1358-597B-4A74-9ED2-A4F542C1ECFE}" name="Column13578"/>
    <tableColumn id="13588" xr3:uid="{64040022-63DC-4A54-A6C2-CF7A0C4739B2}" name="Column13579"/>
    <tableColumn id="13589" xr3:uid="{82271A87-B827-4232-9772-61DF8776C49A}" name="Column13580"/>
    <tableColumn id="13590" xr3:uid="{A4B4BDE7-4043-4946-A62F-EEC5BB5C8B44}" name="Column13581"/>
    <tableColumn id="13591" xr3:uid="{4EC7DE69-FDBA-427B-8905-4DFB02922C03}" name="Column13582"/>
    <tableColumn id="13592" xr3:uid="{14399F07-0E1B-4233-ADD6-F195938B8D1E}" name="Column13583"/>
    <tableColumn id="13593" xr3:uid="{8B5F6EFD-6D29-44AF-A67A-7A72C4801A8C}" name="Column13584"/>
    <tableColumn id="13594" xr3:uid="{756261FB-8138-45FA-9EAF-75AF1DB5838E}" name="Column13585"/>
    <tableColumn id="13595" xr3:uid="{6C944FD2-D2F9-4108-8370-B0C1C317D9C7}" name="Column13586"/>
    <tableColumn id="13596" xr3:uid="{6AECD272-C5AA-4DB1-8125-32436BD1D8AE}" name="Column13587"/>
    <tableColumn id="13597" xr3:uid="{7D30D1A6-157D-4099-8FFB-2242BEC201C1}" name="Column13588"/>
    <tableColumn id="13598" xr3:uid="{1428D0AE-DDA8-46F1-9DBD-5C9E4338F4A9}" name="Column13589"/>
    <tableColumn id="13599" xr3:uid="{68223A49-1573-407D-B5B3-3C845C8BFAC5}" name="Column13590"/>
    <tableColumn id="13600" xr3:uid="{C7B9B6A7-6AF8-4B74-BD75-5B7A92A57599}" name="Column13591"/>
    <tableColumn id="13601" xr3:uid="{7ED78FD3-0ABE-4F56-8873-4A2F666577CA}" name="Column13592"/>
    <tableColumn id="13602" xr3:uid="{802C8C74-21BA-479F-8158-BCB6AAEEE64A}" name="Column13593"/>
    <tableColumn id="13603" xr3:uid="{ADF879EF-472A-422E-9907-16027C6EF2C0}" name="Column13594"/>
    <tableColumn id="13604" xr3:uid="{0ECA39D4-5155-434F-8276-E2F87C76C66B}" name="Column13595"/>
    <tableColumn id="13605" xr3:uid="{C3B9ECAA-67D9-40AD-AA4B-3A5DD073EB6E}" name="Column13596"/>
    <tableColumn id="13606" xr3:uid="{7AA925CD-253E-42D7-BB3A-E924F8B03948}" name="Column13597"/>
    <tableColumn id="13607" xr3:uid="{1B6230E6-0179-443B-8320-57804C946CDC}" name="Column13598"/>
    <tableColumn id="13608" xr3:uid="{4223BADC-53C2-4DDC-9F89-32D15392CE50}" name="Column13599"/>
    <tableColumn id="13609" xr3:uid="{CDA7A243-0F60-4B43-B4FD-62D36EDB86F1}" name="Column13600"/>
    <tableColumn id="13610" xr3:uid="{07B32D4F-80CD-4E6E-B495-E0B7F36FC2EF}" name="Column13601"/>
    <tableColumn id="13611" xr3:uid="{7261722A-4205-4938-9D83-E717A3975074}" name="Column13602"/>
    <tableColumn id="13612" xr3:uid="{7AAF3435-096A-493F-ACD9-0B0DE65ABE85}" name="Column13603"/>
    <tableColumn id="13613" xr3:uid="{4958BE4D-0753-4CE1-A81C-F294DF4608FE}" name="Column13604"/>
    <tableColumn id="13614" xr3:uid="{60A7D772-981D-498F-8126-16F562DAA207}" name="Column13605"/>
    <tableColumn id="13615" xr3:uid="{57ACC520-D000-4A90-A7B6-5048F96B8D90}" name="Column13606"/>
    <tableColumn id="13616" xr3:uid="{81FC65EB-C770-4843-BB6E-21B283C7596D}" name="Column13607"/>
    <tableColumn id="13617" xr3:uid="{D85D1932-BBA9-47F6-9386-272E4A211802}" name="Column13608"/>
    <tableColumn id="13618" xr3:uid="{39C35456-2BB4-4A45-8D6A-37B3F36E47D5}" name="Column13609"/>
    <tableColumn id="13619" xr3:uid="{5600A81F-D878-4D0C-813E-15398AA1B945}" name="Column13610"/>
    <tableColumn id="13620" xr3:uid="{D0BAE084-C3E9-4783-9DBB-C5FDD8561AB0}" name="Column13611"/>
    <tableColumn id="13621" xr3:uid="{A44ADC84-1465-4632-BBAF-E1EEB4FC5F78}" name="Column13612"/>
    <tableColumn id="13622" xr3:uid="{6AE5D16F-3DBC-4264-8652-C01926D06752}" name="Column13613"/>
    <tableColumn id="13623" xr3:uid="{6BDAAA6B-9C55-4C59-B3CD-302CFE37EADB}" name="Column13614"/>
    <tableColumn id="13624" xr3:uid="{687E1174-C77F-4EA7-9345-66AA03B9BADF}" name="Column13615"/>
    <tableColumn id="13625" xr3:uid="{26147878-6727-4E5C-A078-62A4F91EC432}" name="Column13616"/>
    <tableColumn id="13626" xr3:uid="{B0199C76-F516-4F74-B049-821A36E7A918}" name="Column13617"/>
    <tableColumn id="13627" xr3:uid="{B2C9FDBE-1B31-4D4E-BC23-A882CA2C3B51}" name="Column13618"/>
    <tableColumn id="13628" xr3:uid="{3A9C11EE-3986-429C-A6BB-C3FECBCD5019}" name="Column13619"/>
    <tableColumn id="13629" xr3:uid="{5668F4C6-C150-4C41-A0C5-D2DE70548E66}" name="Column13620"/>
    <tableColumn id="13630" xr3:uid="{891BED1E-3794-4C49-A03B-F3330EC8FFF8}" name="Column13621"/>
    <tableColumn id="13631" xr3:uid="{1FBC37AF-5234-42E4-ABD7-4E9253C95561}" name="Column13622"/>
    <tableColumn id="13632" xr3:uid="{C8AB33EE-02FA-4644-B61E-046CF6D38876}" name="Column13623"/>
    <tableColumn id="13633" xr3:uid="{1EDFA1CC-ECDD-475F-B7E5-1D38AF1FF5F6}" name="Column13624"/>
    <tableColumn id="13634" xr3:uid="{6B4C0E3A-F136-402D-87FE-AF2505FB79CC}" name="Column13625"/>
    <tableColumn id="13635" xr3:uid="{45658D60-3C6E-45FA-B7A2-AEBE2A0DC7EA}" name="Column13626"/>
    <tableColumn id="13636" xr3:uid="{533E5B61-3843-4D21-95EC-5D101CF098DD}" name="Column13627"/>
    <tableColumn id="13637" xr3:uid="{029116E4-322F-432A-8559-CB9A032A4174}" name="Column13628"/>
    <tableColumn id="13638" xr3:uid="{6D88620B-9C64-4F0A-89D1-91A576E98790}" name="Column13629"/>
    <tableColumn id="13639" xr3:uid="{2F48928A-F6FC-4966-ABE0-0EC98F8442A9}" name="Column13630"/>
    <tableColumn id="13640" xr3:uid="{5D12E87C-404A-4439-A071-0012F76E2006}" name="Column13631"/>
    <tableColumn id="13641" xr3:uid="{A9C6F024-F312-42B9-A334-80455BC16389}" name="Column13632"/>
    <tableColumn id="13642" xr3:uid="{D523010E-FBF3-47E5-BB18-03EECE2F17AE}" name="Column13633"/>
    <tableColumn id="13643" xr3:uid="{5C27EA6F-6E7C-44C3-8717-EBDE8E64F318}" name="Column13634"/>
    <tableColumn id="13644" xr3:uid="{AEF875C9-CEFD-4EA6-8255-341AA8D128B3}" name="Column13635"/>
    <tableColumn id="13645" xr3:uid="{A6353488-8201-4264-AFE4-E9EEBC18FAE7}" name="Column13636"/>
    <tableColumn id="13646" xr3:uid="{9BB5D684-ABEA-4079-B7B0-3598F26E573F}" name="Column13637"/>
    <tableColumn id="13647" xr3:uid="{6F381748-FA05-47A8-9188-BE22F6957708}" name="Column13638"/>
    <tableColumn id="13648" xr3:uid="{1AA9E6CE-C7A3-4B5A-A867-20FC4C8F0714}" name="Column13639"/>
    <tableColumn id="13649" xr3:uid="{1E37E051-A60C-4495-9E8A-1F6FF48D7652}" name="Column13640"/>
    <tableColumn id="13650" xr3:uid="{5EA0A0C6-E122-4565-98F2-A362040E719E}" name="Column13641"/>
    <tableColumn id="13651" xr3:uid="{7C2AD66E-AAE5-4658-B802-ABEFFE926886}" name="Column13642"/>
    <tableColumn id="13652" xr3:uid="{2FCCD0F5-450D-4DC6-9D3E-5CD61E88C658}" name="Column13643"/>
    <tableColumn id="13653" xr3:uid="{BF72D8C2-4287-49A0-8E5D-53CC2A78DC20}" name="Column13644"/>
    <tableColumn id="13654" xr3:uid="{180E585D-4018-42FC-8E0C-981CB22066CC}" name="Column13645"/>
    <tableColumn id="13655" xr3:uid="{F5EC237C-53C2-47A8-864B-EF3ED72749CD}" name="Column13646"/>
    <tableColumn id="13656" xr3:uid="{E7ABCD5E-B4B1-4632-9CD7-AE941B9DBA13}" name="Column13647"/>
    <tableColumn id="13657" xr3:uid="{AEDD63D6-DCFD-445E-B321-DBB63F17E908}" name="Column13648"/>
    <tableColumn id="13658" xr3:uid="{6DEF0A6B-A51D-4B01-9F56-8914F482DC71}" name="Column13649"/>
    <tableColumn id="13659" xr3:uid="{1E136FD8-5B5D-4CF8-B0FB-3C42784FB896}" name="Column13650"/>
    <tableColumn id="13660" xr3:uid="{0A96710A-F3FF-4892-8B0B-37D55C168D2F}" name="Column13651"/>
    <tableColumn id="13661" xr3:uid="{A6E56A78-0CBE-4A1C-A1C3-A89DA3B81218}" name="Column13652"/>
    <tableColumn id="13662" xr3:uid="{5EF45307-0CC7-4C24-B0E5-1DD7EDF95387}" name="Column13653"/>
    <tableColumn id="13663" xr3:uid="{4A3F8FB0-9B89-4E14-9EEF-31806B9F8829}" name="Column13654"/>
    <tableColumn id="13664" xr3:uid="{7B22B175-A010-498A-A4BE-72B36A053BD0}" name="Column13655"/>
    <tableColumn id="13665" xr3:uid="{18AAA713-CA36-4DB5-B9F2-4D64E60081D4}" name="Column13656"/>
    <tableColumn id="13666" xr3:uid="{7CBAE895-0674-427F-8D79-E14BF55BAF79}" name="Column13657"/>
    <tableColumn id="13667" xr3:uid="{FB90A273-786D-4C70-AB30-4D4887F7CE93}" name="Column13658"/>
    <tableColumn id="13668" xr3:uid="{51E69707-CC2B-44E8-9D8E-7E24D7BC2E45}" name="Column13659"/>
    <tableColumn id="13669" xr3:uid="{70762319-8E91-458F-AA59-8F213377174C}" name="Column13660"/>
    <tableColumn id="13670" xr3:uid="{C2AC582E-AB0D-4669-AA5C-8FE9B4EC9E5A}" name="Column13661"/>
    <tableColumn id="13671" xr3:uid="{61995347-CA65-4CA3-8DFC-3DD5FC03382F}" name="Column13662"/>
    <tableColumn id="13672" xr3:uid="{FA4063C2-1D99-4FD7-A9E4-F8FDE9633EF0}" name="Column13663"/>
    <tableColumn id="13673" xr3:uid="{AD661244-7049-48AF-BFA7-72A864C4ED22}" name="Column13664"/>
    <tableColumn id="13674" xr3:uid="{F38AE808-B3BE-4F97-9D5E-FA6B30734050}" name="Column13665"/>
    <tableColumn id="13675" xr3:uid="{51C495E6-1E01-4B28-8B11-B68FFAD01DC9}" name="Column13666"/>
    <tableColumn id="13676" xr3:uid="{1A0746DB-98AA-4613-A7D2-8468AB1A12EF}" name="Column13667"/>
    <tableColumn id="13677" xr3:uid="{F0DDCD0D-4B88-40B7-8823-6A35AED6F485}" name="Column13668"/>
    <tableColumn id="13678" xr3:uid="{B37C0E8C-7B32-479F-840F-AF4F6673F618}" name="Column13669"/>
    <tableColumn id="13679" xr3:uid="{47274BA8-B4E2-4A66-BC89-AEF32EC8DB9D}" name="Column13670"/>
    <tableColumn id="13680" xr3:uid="{E22ACC82-891B-45E8-A881-669B6235BF54}" name="Column13671"/>
    <tableColumn id="13681" xr3:uid="{FCB05FA8-0887-47CD-9148-8E0581AE029B}" name="Column13672"/>
    <tableColumn id="13682" xr3:uid="{1EBEE1CD-5A43-4B9F-A1CE-C219AF2AF16B}" name="Column13673"/>
    <tableColumn id="13683" xr3:uid="{2BB1208B-EC8F-4F6D-94A0-F7CACCE183B2}" name="Column13674"/>
    <tableColumn id="13684" xr3:uid="{48530923-93CD-4515-B135-78969F047CF9}" name="Column13675"/>
    <tableColumn id="13685" xr3:uid="{AF9A9DC4-4C7C-4E80-AA7D-C614FD595787}" name="Column13676"/>
    <tableColumn id="13686" xr3:uid="{AA3937F4-D6E9-4660-BA60-E943C8627BD9}" name="Column13677"/>
    <tableColumn id="13687" xr3:uid="{B7AD92DC-4FFC-4441-9D35-BF4F9D303F6A}" name="Column13678"/>
    <tableColumn id="13688" xr3:uid="{380F5AC5-BC9E-4EB4-8617-AF697DF3C0C3}" name="Column13679"/>
    <tableColumn id="13689" xr3:uid="{78099D97-256C-482D-985E-A7B4D80F052A}" name="Column13680"/>
    <tableColumn id="13690" xr3:uid="{0CBD3D7F-B5B7-42A0-A03D-8EFA6934C084}" name="Column13681"/>
    <tableColumn id="13691" xr3:uid="{32803255-7534-41EF-BE7A-6DC64A74D7CF}" name="Column13682"/>
    <tableColumn id="13692" xr3:uid="{6ACD2F6F-6393-44DA-8FD4-0EFC0C9A611E}" name="Column13683"/>
    <tableColumn id="13693" xr3:uid="{7EBFD2E7-EE37-4F71-ABE6-BF1E67E13A48}" name="Column13684"/>
    <tableColumn id="13694" xr3:uid="{FA4A7979-3A9B-44B8-987C-24EEFD711C2A}" name="Column13685"/>
    <tableColumn id="13695" xr3:uid="{1F1E746C-99B2-4B16-95D9-08E7AE717429}" name="Column13686"/>
    <tableColumn id="13696" xr3:uid="{5E774E43-0F3B-4A54-8C9E-044385E0E3BB}" name="Column13687"/>
    <tableColumn id="13697" xr3:uid="{BE520B8A-2DC1-4CB9-A6E8-7E599FD28744}" name="Column13688"/>
    <tableColumn id="13698" xr3:uid="{3DB491C4-414C-4428-9FD9-D77671F743DF}" name="Column13689"/>
    <tableColumn id="13699" xr3:uid="{23C072FE-AD13-492E-8A9C-F2A48EBB184B}" name="Column13690"/>
    <tableColumn id="13700" xr3:uid="{2120E34A-D5BC-46B5-83ED-AC4B517A516F}" name="Column13691"/>
    <tableColumn id="13701" xr3:uid="{DA603D84-CA23-495B-B7A7-4A0200DD92D1}" name="Column13692"/>
    <tableColumn id="13702" xr3:uid="{E36544C8-C9D1-4A75-978E-A5AD7D2F1EEB}" name="Column13693"/>
    <tableColumn id="13703" xr3:uid="{534B7E02-65EA-419E-8D43-A29F1BBA604B}" name="Column13694"/>
    <tableColumn id="13704" xr3:uid="{F9A3FCE2-51F0-4031-89A3-621C885DA558}" name="Column13695"/>
    <tableColumn id="13705" xr3:uid="{58E3A597-F676-44C5-991D-52EBE8D2845A}" name="Column13696"/>
    <tableColumn id="13706" xr3:uid="{696BD08F-BA58-42B0-9041-35AC445CCCE1}" name="Column13697"/>
    <tableColumn id="13707" xr3:uid="{C77F4BC9-5F01-49B2-BEE3-C79A3DFD41F7}" name="Column13698"/>
    <tableColumn id="13708" xr3:uid="{F4B97CDC-9623-4B6F-9803-28E38FDD8330}" name="Column13699"/>
    <tableColumn id="13709" xr3:uid="{DE685621-9A0D-4A53-BCBD-A0C28631A3CF}" name="Column13700"/>
    <tableColumn id="13710" xr3:uid="{985FB558-BA3E-44DF-A337-46826C21D950}" name="Column13701"/>
    <tableColumn id="13711" xr3:uid="{3C25456F-D803-4D28-8D54-6D89294EBBB3}" name="Column13702"/>
    <tableColumn id="13712" xr3:uid="{EF61D122-2BAC-47AD-93BE-B8EB63F80FCC}" name="Column13703"/>
    <tableColumn id="13713" xr3:uid="{B1091B24-DB35-45C8-9231-6C05E6D177B3}" name="Column13704"/>
    <tableColumn id="13714" xr3:uid="{0076A7BD-BB62-47B4-B456-C26DA37602F8}" name="Column13705"/>
    <tableColumn id="13715" xr3:uid="{37A7353C-8D99-4F76-A0C5-0A30ACAD94C8}" name="Column13706"/>
    <tableColumn id="13716" xr3:uid="{22D49AE6-D6F5-4360-9686-1BCABE990E4A}" name="Column13707"/>
    <tableColumn id="13717" xr3:uid="{80F9285B-E45C-475D-B80F-947F757B44C6}" name="Column13708"/>
    <tableColumn id="13718" xr3:uid="{19B9E5BA-E80C-4A97-A060-A03931674B3E}" name="Column13709"/>
    <tableColumn id="13719" xr3:uid="{E2D1EEFD-24E0-4A58-8DDD-CDF2068E87EC}" name="Column13710"/>
    <tableColumn id="13720" xr3:uid="{0633C4ED-6C88-4411-BD47-EDB28CE37DBE}" name="Column13711"/>
    <tableColumn id="13721" xr3:uid="{BD64A975-560C-4C68-B93E-12AD735282EA}" name="Column13712"/>
    <tableColumn id="13722" xr3:uid="{901F6419-F2D0-4334-A64C-3FEF359A0367}" name="Column13713"/>
    <tableColumn id="13723" xr3:uid="{A32D79E7-83B6-4748-B086-660080BE3D42}" name="Column13714"/>
    <tableColumn id="13724" xr3:uid="{687E966F-4F1F-4F1C-A6B7-14EB88940922}" name="Column13715"/>
    <tableColumn id="13725" xr3:uid="{B550A48A-754F-41B3-962F-880D4A767187}" name="Column13716"/>
    <tableColumn id="13726" xr3:uid="{2A018524-A5CB-4A16-9200-10DC50374356}" name="Column13717"/>
    <tableColumn id="13727" xr3:uid="{66B5DE08-6C44-4B44-809A-A19229028F0C}" name="Column13718"/>
    <tableColumn id="13728" xr3:uid="{16D5336D-072D-4CEF-A877-31D5CEB7995F}" name="Column13719"/>
    <tableColumn id="13729" xr3:uid="{83227048-9CF5-4888-9CC9-5027028ED4EE}" name="Column13720"/>
    <tableColumn id="13730" xr3:uid="{C078DB95-4BA7-40E4-AC01-4B76F6462736}" name="Column13721"/>
    <tableColumn id="13731" xr3:uid="{B6C42290-7F7C-4E2D-9D5C-829E2C6C08D1}" name="Column13722"/>
    <tableColumn id="13732" xr3:uid="{79B9FC46-A520-4A05-98BF-45B69364BC10}" name="Column13723"/>
    <tableColumn id="13733" xr3:uid="{8F4281AA-1D4A-4F5B-BE3B-46BD89D03C22}" name="Column13724"/>
    <tableColumn id="13734" xr3:uid="{AB01F0EF-BF40-40C8-A4A4-E8D14E9207E1}" name="Column13725"/>
    <tableColumn id="13735" xr3:uid="{60B04ABC-EB47-4476-A74C-309BC4675998}" name="Column13726"/>
    <tableColumn id="13736" xr3:uid="{EB66CCE9-4712-4581-A737-835F00396DBF}" name="Column13727"/>
    <tableColumn id="13737" xr3:uid="{4AC99277-A62D-4E3B-B54D-C482A31B10D8}" name="Column13728"/>
    <tableColumn id="13738" xr3:uid="{F51A157D-6991-40DE-9E80-F6155C09A9A2}" name="Column13729"/>
    <tableColumn id="13739" xr3:uid="{5D711586-3B34-49F1-AE91-F05618DCDD59}" name="Column13730"/>
    <tableColumn id="13740" xr3:uid="{E1F7E93A-3429-4E7A-85D8-D727B139BE7E}" name="Column13731"/>
    <tableColumn id="13741" xr3:uid="{7D2BAFD5-712E-40A5-9393-B42F0DA8DF51}" name="Column13732"/>
    <tableColumn id="13742" xr3:uid="{E9B9CB5F-A527-4427-A2F0-4B2126B2914D}" name="Column13733"/>
    <tableColumn id="13743" xr3:uid="{7607A309-084F-4D7D-965F-060CCDCEDE12}" name="Column13734"/>
    <tableColumn id="13744" xr3:uid="{387FDFE8-E592-47E5-BAA2-40E58ACFE346}" name="Column13735"/>
    <tableColumn id="13745" xr3:uid="{93C096CC-CE41-467B-AB5A-B06C0D739C93}" name="Column13736"/>
    <tableColumn id="13746" xr3:uid="{A4432D22-3D6E-42C6-B641-65AA54EAEADC}" name="Column13737"/>
    <tableColumn id="13747" xr3:uid="{23DC1846-EF6C-4180-9BB4-470178098E02}" name="Column13738"/>
    <tableColumn id="13748" xr3:uid="{7C474966-E440-4193-BFC8-29CEFF656F71}" name="Column13739"/>
    <tableColumn id="13749" xr3:uid="{EAF99F45-B1BA-444A-BC53-C3837C3EE627}" name="Column13740"/>
    <tableColumn id="13750" xr3:uid="{152A0A52-6689-455B-AD53-B93F51B218F7}" name="Column13741"/>
    <tableColumn id="13751" xr3:uid="{765F4152-2887-4D35-A023-66264931703B}" name="Column13742"/>
    <tableColumn id="13752" xr3:uid="{3290C18B-F265-431C-B8E6-5DDEA664C741}" name="Column13743"/>
    <tableColumn id="13753" xr3:uid="{C4F2E778-2108-4937-962D-47DF5DCD5B04}" name="Column13744"/>
    <tableColumn id="13754" xr3:uid="{0A1218C5-281B-44C5-BA20-C1C460B5599C}" name="Column13745"/>
    <tableColumn id="13755" xr3:uid="{D9547BCF-D8D5-4DB0-85C6-B3F7594E8176}" name="Column13746"/>
    <tableColumn id="13756" xr3:uid="{F2E23B86-5231-493F-B09E-807EBE45EE56}" name="Column13747"/>
    <tableColumn id="13757" xr3:uid="{19D94100-9E60-458A-8CEB-715F58A1F613}" name="Column13748"/>
    <tableColumn id="13758" xr3:uid="{46F7A68B-1151-42F7-9F72-E7A2D67C2FE7}" name="Column13749"/>
    <tableColumn id="13759" xr3:uid="{F0EB859C-D7FB-4A56-B9FA-2DF55869FAFC}" name="Column13750"/>
    <tableColumn id="13760" xr3:uid="{BCC0C419-23B7-4356-B5A6-348F69C67A71}" name="Column13751"/>
    <tableColumn id="13761" xr3:uid="{F8BB93E4-599A-4D57-8BD1-C66531C2EBBB}" name="Column13752"/>
    <tableColumn id="13762" xr3:uid="{BB6B8F2A-3F59-4494-8CDD-BC1D9906BAE1}" name="Column13753"/>
    <tableColumn id="13763" xr3:uid="{C53E8FE2-8EA3-4CD3-B6F1-826080969B91}" name="Column13754"/>
    <tableColumn id="13764" xr3:uid="{B490E721-A4D3-4FBB-8A7F-CBBEE4CF4903}" name="Column13755"/>
    <tableColumn id="13765" xr3:uid="{9B5D661B-66A4-4B32-AE87-574FC418B386}" name="Column13756"/>
    <tableColumn id="13766" xr3:uid="{B756EFFE-EEEC-4949-B7B2-52A44C8BADEC}" name="Column13757"/>
    <tableColumn id="13767" xr3:uid="{D5FF8BCA-FDA7-480B-AEDF-8639685A4D5F}" name="Column13758"/>
    <tableColumn id="13768" xr3:uid="{9286AAD0-885B-484C-A4E4-E33651EAB915}" name="Column13759"/>
    <tableColumn id="13769" xr3:uid="{0494984A-8D69-4FC4-BFCA-082FA978D3EF}" name="Column13760"/>
    <tableColumn id="13770" xr3:uid="{FE8F1706-F133-4709-99A8-0E182676F705}" name="Column13761"/>
    <tableColumn id="13771" xr3:uid="{2AB12942-1E23-4D5B-9CA1-E1B31E5B5E3C}" name="Column13762"/>
    <tableColumn id="13772" xr3:uid="{8A811645-9AEA-43C9-A2AF-DDF59C33B092}" name="Column13763"/>
    <tableColumn id="13773" xr3:uid="{0D487F23-6928-4055-A985-249ECC6D3861}" name="Column13764"/>
    <tableColumn id="13774" xr3:uid="{80154E26-911C-4408-96F1-5AA4549F6083}" name="Column13765"/>
    <tableColumn id="13775" xr3:uid="{34D47D7E-6DE6-499B-BB86-64741E115660}" name="Column13766"/>
    <tableColumn id="13776" xr3:uid="{741960BF-DEA0-4E49-A964-4B9651F2D071}" name="Column13767"/>
    <tableColumn id="13777" xr3:uid="{945484F4-5C29-48F4-BFB4-6B07AE30B784}" name="Column13768"/>
    <tableColumn id="13778" xr3:uid="{7ABE1E51-1A47-4C9D-8349-5FCA4998D47F}" name="Column13769"/>
    <tableColumn id="13779" xr3:uid="{77040701-6B4A-4FDB-A507-E4923D8F5BE7}" name="Column13770"/>
    <tableColumn id="13780" xr3:uid="{F253E28D-4D0D-44E6-BEEB-934B025CE33D}" name="Column13771"/>
    <tableColumn id="13781" xr3:uid="{756F27FF-5ADA-4D4A-8B37-BFA101C1551D}" name="Column13772"/>
    <tableColumn id="13782" xr3:uid="{928B67D1-6C54-47A0-AC75-CDEA06F81E4B}" name="Column13773"/>
    <tableColumn id="13783" xr3:uid="{09695DB8-0906-45C6-9BF2-1FF886ED9733}" name="Column13774"/>
    <tableColumn id="13784" xr3:uid="{808FD48A-3EFF-40B3-905A-2F28016B80B3}" name="Column13775"/>
    <tableColumn id="13785" xr3:uid="{BE7C2934-1753-4C68-9A38-7F6AF2610BF2}" name="Column13776"/>
    <tableColumn id="13786" xr3:uid="{4A7B8175-91F3-46A1-9FA7-4FE1BAA5CE10}" name="Column13777"/>
    <tableColumn id="13787" xr3:uid="{C1DDE049-92DC-4244-B368-4E1B30F1D4FA}" name="Column13778"/>
    <tableColumn id="13788" xr3:uid="{554AFAE4-0228-4747-A554-2FD4E349EED0}" name="Column13779"/>
    <tableColumn id="13789" xr3:uid="{B06B9AA3-5FCC-44E3-907F-EC95CCD692EF}" name="Column13780"/>
    <tableColumn id="13790" xr3:uid="{7A984837-0B32-4A3D-B2F4-BE9DAB8AA452}" name="Column13781"/>
    <tableColumn id="13791" xr3:uid="{0FB8BD7F-4DAF-4764-8454-F43259C26CDB}" name="Column13782"/>
    <tableColumn id="13792" xr3:uid="{897A7BB8-6933-48D7-BA67-6BECA4EF599B}" name="Column13783"/>
    <tableColumn id="13793" xr3:uid="{AB627E3F-6BEC-4593-B810-F9BBB8E1BFA5}" name="Column13784"/>
    <tableColumn id="13794" xr3:uid="{740858F7-A7F2-490F-981F-B4AE6B89BF1C}" name="Column13785"/>
    <tableColumn id="13795" xr3:uid="{89EBD59F-6670-4945-AAD6-B86C503D44EC}" name="Column13786"/>
    <tableColumn id="13796" xr3:uid="{B6786446-964F-46EE-A9E5-2ED8A81DC0F5}" name="Column13787"/>
    <tableColumn id="13797" xr3:uid="{FF92290A-8FAA-40C1-9986-5DB6AF12DB30}" name="Column13788"/>
    <tableColumn id="13798" xr3:uid="{7E1155EE-C80C-4ECA-A54C-43CB8342AEF1}" name="Column13789"/>
    <tableColumn id="13799" xr3:uid="{13572113-0E66-4227-8C3E-54751FCA3D6E}" name="Column13790"/>
    <tableColumn id="13800" xr3:uid="{9415B375-A88A-4E1C-B062-0750444A0707}" name="Column13791"/>
    <tableColumn id="13801" xr3:uid="{BCB1485D-9E24-4B38-A82E-672522E7B429}" name="Column13792"/>
    <tableColumn id="13802" xr3:uid="{A8D7F0FF-2399-492E-899A-B4BDBA808A53}" name="Column13793"/>
    <tableColumn id="13803" xr3:uid="{348E188C-7E2D-4458-9830-638F99973ADF}" name="Column13794"/>
    <tableColumn id="13804" xr3:uid="{239C06C6-E9B6-49B9-A519-7FA6627F9CFB}" name="Column13795"/>
    <tableColumn id="13805" xr3:uid="{FED0FA47-7AF7-48DE-B814-60409BEA75A1}" name="Column13796"/>
    <tableColumn id="13806" xr3:uid="{25B93DEC-F63C-48A0-9843-A96A08E40614}" name="Column13797"/>
    <tableColumn id="13807" xr3:uid="{36381B30-4D78-42CD-8166-D16ED1B7F76D}" name="Column13798"/>
    <tableColumn id="13808" xr3:uid="{E3FAD007-5817-4FF2-8408-BF9BB57EC6C6}" name="Column13799"/>
    <tableColumn id="13809" xr3:uid="{FFBCCE70-470F-4015-9D7F-BC72B026F363}" name="Column13800"/>
    <tableColumn id="13810" xr3:uid="{2502B2AA-1F4D-45E5-9D25-E607D64AEE40}" name="Column13801"/>
    <tableColumn id="13811" xr3:uid="{AE201B25-EB64-4814-9F23-C9566E33452C}" name="Column13802"/>
    <tableColumn id="13812" xr3:uid="{ED28D7F2-76DC-49C6-88EF-64FF983DEE9A}" name="Column13803"/>
    <tableColumn id="13813" xr3:uid="{475F896A-7C07-4B2D-B7BD-D518D114A763}" name="Column13804"/>
    <tableColumn id="13814" xr3:uid="{FA97898A-B0D3-49F8-B44D-2BF7DABB3D9D}" name="Column13805"/>
    <tableColumn id="13815" xr3:uid="{202939E6-F6A1-4AFA-A088-F6C5187724AE}" name="Column13806"/>
    <tableColumn id="13816" xr3:uid="{BE46F22E-8B40-493A-B792-06B0C44FB45B}" name="Column13807"/>
    <tableColumn id="13817" xr3:uid="{CDB01304-0D7A-4131-AA56-5F2ABB48CFBE}" name="Column13808"/>
    <tableColumn id="13818" xr3:uid="{9F28C277-412E-4336-A95B-39960B431CBB}" name="Column13809"/>
    <tableColumn id="13819" xr3:uid="{755CAB9C-D0FF-4F26-A76D-78B939E7ACE6}" name="Column13810"/>
    <tableColumn id="13820" xr3:uid="{6BC950D3-7514-4005-9360-67DADA69AC8D}" name="Column13811"/>
    <tableColumn id="13821" xr3:uid="{D02D5612-6C4A-4918-8553-B578B58A6086}" name="Column13812"/>
    <tableColumn id="13822" xr3:uid="{812DCA13-6876-4BA3-892A-3237F7B4BB78}" name="Column13813"/>
    <tableColumn id="13823" xr3:uid="{C9407F19-B5F2-4F81-9C35-367634BAE1D1}" name="Column13814"/>
    <tableColumn id="13824" xr3:uid="{68AAD7C8-C2CE-47FC-88F8-030B4D027269}" name="Column13815"/>
    <tableColumn id="13825" xr3:uid="{5CD73353-9ECD-413E-B19C-C77394BBBD8C}" name="Column13816"/>
    <tableColumn id="13826" xr3:uid="{7F48B8F2-F6E6-402F-B96A-B0DA14054915}" name="Column13817"/>
    <tableColumn id="13827" xr3:uid="{9CC51BB8-EAB4-4A5C-AA0B-C3FC196CF95A}" name="Column13818"/>
    <tableColumn id="13828" xr3:uid="{FEA6A225-E170-48FF-AA4F-6A110E0E391B}" name="Column13819"/>
    <tableColumn id="13829" xr3:uid="{FD38C824-077D-492A-8A5A-5BC1B2D1C539}" name="Column13820"/>
    <tableColumn id="13830" xr3:uid="{C27AE6A2-8C1D-4861-80D2-FDD7DB7C12FB}" name="Column13821"/>
    <tableColumn id="13831" xr3:uid="{B27E1F34-BB59-4FB1-92DF-958B539C5C25}" name="Column13822"/>
    <tableColumn id="13832" xr3:uid="{CDCC5A60-1BA1-42B7-94E8-FE157C5E3C2D}" name="Column13823"/>
    <tableColumn id="13833" xr3:uid="{0AAA5ECC-4A7A-4D79-8664-6BDBAF4F1A7C}" name="Column13824"/>
    <tableColumn id="13834" xr3:uid="{C2B2333F-2891-49E3-9D48-DE0356BC4F07}" name="Column13825"/>
    <tableColumn id="13835" xr3:uid="{C5D83E7D-C052-4070-A549-70BA3FAE86FF}" name="Column13826"/>
    <tableColumn id="13836" xr3:uid="{0B19CFD8-84B0-40D8-827E-7A11EB82E19D}" name="Column13827"/>
    <tableColumn id="13837" xr3:uid="{3BD28C40-F373-48C4-9690-E0AB27EC5BD8}" name="Column13828"/>
    <tableColumn id="13838" xr3:uid="{B79C275F-7D82-4DB5-87E7-A46F1090F2D4}" name="Column13829"/>
    <tableColumn id="13839" xr3:uid="{C2A3013A-B431-47B8-9207-D0C496802092}" name="Column13830"/>
    <tableColumn id="13840" xr3:uid="{B92CC1EC-2B65-448C-B491-09D391FB8CF9}" name="Column13831"/>
    <tableColumn id="13841" xr3:uid="{21B1A3F0-12CA-47F6-A417-4E3A05B2F4A2}" name="Column13832"/>
    <tableColumn id="13842" xr3:uid="{127ECCF4-7025-43B5-8E3B-EAE038C898BF}" name="Column13833"/>
    <tableColumn id="13843" xr3:uid="{A0242E4F-00F9-461A-BD93-FCE74F8FA853}" name="Column13834"/>
    <tableColumn id="13844" xr3:uid="{8F337693-8538-47DA-8392-AA6DC4C50FA6}" name="Column13835"/>
    <tableColumn id="13845" xr3:uid="{97208383-02AE-45BD-AEAC-7E7B6E0855E9}" name="Column13836"/>
    <tableColumn id="13846" xr3:uid="{9001DD0B-C316-43C1-A0CF-5C2D4861BD48}" name="Column13837"/>
    <tableColumn id="13847" xr3:uid="{44ED886F-570F-4752-A6A5-FDC3E7FF45C7}" name="Column13838"/>
    <tableColumn id="13848" xr3:uid="{849CB12A-EF43-409A-8D61-7718C9933518}" name="Column13839"/>
    <tableColumn id="13849" xr3:uid="{CA914FC6-82FF-4EAF-81E1-A5D33D42AB95}" name="Column13840"/>
    <tableColumn id="13850" xr3:uid="{00DA62B6-5B66-422D-9013-2347BFFAE678}" name="Column13841"/>
    <tableColumn id="13851" xr3:uid="{DF0A92E2-0A0F-4810-8210-2B8A09E77E2A}" name="Column13842"/>
    <tableColumn id="13852" xr3:uid="{EABE9D3D-0F6B-4B6D-B604-E59ABB230E6D}" name="Column13843"/>
    <tableColumn id="13853" xr3:uid="{A611CBBF-1B5C-47A2-BEBE-E75F5169B016}" name="Column13844"/>
    <tableColumn id="13854" xr3:uid="{BB60CDD4-3FB6-4895-BFDF-74AFBBACB54C}" name="Column13845"/>
    <tableColumn id="13855" xr3:uid="{2C4591C4-8BA2-428B-910F-DA28D4E3C228}" name="Column13846"/>
    <tableColumn id="13856" xr3:uid="{82E5E7D7-AE7A-4598-99B8-76BFC1EBBA33}" name="Column13847"/>
    <tableColumn id="13857" xr3:uid="{6C6C7041-26F8-44DE-9BE5-6176D761F910}" name="Column13848"/>
    <tableColumn id="13858" xr3:uid="{1B1E7D5B-8AA8-456D-9AC7-D7988316E9EF}" name="Column13849"/>
    <tableColumn id="13859" xr3:uid="{5AFACF2E-81FE-44AA-A126-2D5A41F3CAAB}" name="Column13850"/>
    <tableColumn id="13860" xr3:uid="{4EE1ABD8-3B7A-4490-B883-B5D37C538844}" name="Column13851"/>
    <tableColumn id="13861" xr3:uid="{1119A1FB-6E91-4EBE-B8C7-6E838D68834D}" name="Column13852"/>
    <tableColumn id="13862" xr3:uid="{1466FB38-DCCF-467B-837D-061E59AD6BCA}" name="Column13853"/>
    <tableColumn id="13863" xr3:uid="{BCA57E0A-F14D-4C09-906C-0DC59E86945F}" name="Column13854"/>
    <tableColumn id="13864" xr3:uid="{6B2CDFD4-052C-4671-A363-00C7C34338B3}" name="Column13855"/>
    <tableColumn id="13865" xr3:uid="{47D47B2D-20F7-4860-8559-3382A8E8AD37}" name="Column13856"/>
    <tableColumn id="13866" xr3:uid="{CA1642A9-0B45-4538-841E-37AE3F514921}" name="Column13857"/>
    <tableColumn id="13867" xr3:uid="{FB391D8F-7684-4657-9DCF-FEEBD0049B31}" name="Column13858"/>
    <tableColumn id="13868" xr3:uid="{D457A3AC-0FB9-4964-AA7C-100CBD34AB99}" name="Column13859"/>
    <tableColumn id="13869" xr3:uid="{0FB611F7-A075-4D89-A726-5A8A9140707C}" name="Column13860"/>
    <tableColumn id="13870" xr3:uid="{66EE37D4-85FE-4B25-9BA4-277AB6EED369}" name="Column13861"/>
    <tableColumn id="13871" xr3:uid="{D7BA9D40-354C-43FC-A3DD-262C667F1382}" name="Column13862"/>
    <tableColumn id="13872" xr3:uid="{50B2747E-AF3B-4A2E-8F95-2B3719DE07AF}" name="Column13863"/>
    <tableColumn id="13873" xr3:uid="{395B3793-2359-47E9-BA2F-D2FC3937E25F}" name="Column13864"/>
    <tableColumn id="13874" xr3:uid="{5BB0915E-D6C2-4D8F-9366-ABF3B4DDDF46}" name="Column13865"/>
    <tableColumn id="13875" xr3:uid="{53DF78DF-C1C0-485E-8A8C-6099F6E31BCA}" name="Column13866"/>
    <tableColumn id="13876" xr3:uid="{151E58D2-C4ED-4326-90C2-2695C51AF449}" name="Column13867"/>
    <tableColumn id="13877" xr3:uid="{E0F7AFC4-5A21-4C17-960F-07576BFF1BDA}" name="Column13868"/>
    <tableColumn id="13878" xr3:uid="{16964548-A8E2-4F35-A496-45ABDC9257F2}" name="Column13869"/>
    <tableColumn id="13879" xr3:uid="{C729044A-2954-4616-9DD1-F39E9EB5769F}" name="Column13870"/>
    <tableColumn id="13880" xr3:uid="{D94F8979-2AAA-477B-8773-C1436F57B3AF}" name="Column13871"/>
    <tableColumn id="13881" xr3:uid="{923CC08B-AA91-40B3-9EFA-0D62AE4FC1C9}" name="Column13872"/>
    <tableColumn id="13882" xr3:uid="{C54048DE-3C9D-4ADA-AF68-3FDF344122C6}" name="Column13873"/>
    <tableColumn id="13883" xr3:uid="{88637090-A350-4246-A6EB-6A1893175055}" name="Column13874"/>
    <tableColumn id="13884" xr3:uid="{8326F7FE-3B66-4509-BC81-1CA491F275FC}" name="Column13875"/>
    <tableColumn id="13885" xr3:uid="{4592C3A8-FDF4-4212-AF2E-BD3ABEE218E3}" name="Column13876"/>
    <tableColumn id="13886" xr3:uid="{E7AC9FA5-977F-4BE0-926B-05A921E2BFDB}" name="Column13877"/>
    <tableColumn id="13887" xr3:uid="{5B738BE2-B464-497A-9417-5AADDEEF3557}" name="Column13878"/>
    <tableColumn id="13888" xr3:uid="{D147924F-B266-4772-A938-9575911ED80C}" name="Column13879"/>
    <tableColumn id="13889" xr3:uid="{66B99D9F-5BCB-4243-9751-0D32EEB2C371}" name="Column13880"/>
    <tableColumn id="13890" xr3:uid="{7C49032B-8A2B-43E1-8A63-C721D8733C09}" name="Column13881"/>
    <tableColumn id="13891" xr3:uid="{34BA08DD-6B2B-4A44-887A-DC3C716F0615}" name="Column13882"/>
    <tableColumn id="13892" xr3:uid="{B0A0EAF9-3458-4F99-B6B6-40D2ACB32C44}" name="Column13883"/>
    <tableColumn id="13893" xr3:uid="{0A28169B-9635-4294-8CC6-8818F1FCEC1C}" name="Column13884"/>
    <tableColumn id="13894" xr3:uid="{65D2B02C-C9FB-4ED8-BD15-B4CF244B8354}" name="Column13885"/>
    <tableColumn id="13895" xr3:uid="{F1F62986-23FE-4389-A262-62DFBB06B06D}" name="Column13886"/>
    <tableColumn id="13896" xr3:uid="{A968D37F-3B68-4D92-BFFC-E409DCBE61E4}" name="Column13887"/>
    <tableColumn id="13897" xr3:uid="{48A07B1D-6EC5-407C-B574-27543D123A96}" name="Column13888"/>
    <tableColumn id="13898" xr3:uid="{1896CC71-62DA-4125-B4BD-D61EBB80D618}" name="Column13889"/>
    <tableColumn id="13899" xr3:uid="{025BA4BF-4DCA-4B36-826C-28E3AD4EEA22}" name="Column13890"/>
    <tableColumn id="13900" xr3:uid="{577FEB16-E601-457B-9745-876EA5EC5A09}" name="Column13891"/>
    <tableColumn id="13901" xr3:uid="{F4479E00-8B16-483D-9A8A-A312E73838CE}" name="Column13892"/>
    <tableColumn id="13902" xr3:uid="{B066B0BA-CA96-4848-9C33-95145CF2F1EE}" name="Column13893"/>
    <tableColumn id="13903" xr3:uid="{F041A952-8628-459A-93FD-B317614BC367}" name="Column13894"/>
    <tableColumn id="13904" xr3:uid="{9292C7BF-51EF-4363-A2E9-53B573753B7B}" name="Column13895"/>
    <tableColumn id="13905" xr3:uid="{36B487A1-6FE6-4FA1-85F1-E0B9FA0CECEC}" name="Column13896"/>
    <tableColumn id="13906" xr3:uid="{927D1DC2-0C5E-410A-A6B8-D9C3FD0C9BE4}" name="Column13897"/>
    <tableColumn id="13907" xr3:uid="{3D810002-50E2-4432-A369-59123F6299D9}" name="Column13898"/>
    <tableColumn id="13908" xr3:uid="{D58145D8-41FF-4EA8-90F2-39E6177B5D9A}" name="Column13899"/>
    <tableColumn id="13909" xr3:uid="{8A54BD27-C59D-441C-9F2A-FD47C0942E46}" name="Column13900"/>
    <tableColumn id="13910" xr3:uid="{8AE40D47-FA1D-49FF-B418-BA23BB81E4DC}" name="Column13901"/>
    <tableColumn id="13911" xr3:uid="{4FCD6144-7804-4E87-8839-0FA87149B0E2}" name="Column13902"/>
    <tableColumn id="13912" xr3:uid="{56A302FF-C77F-47FD-AC91-CDB9C5C15E84}" name="Column13903"/>
    <tableColumn id="13913" xr3:uid="{73609F57-9488-4C2F-A428-57F80E586734}" name="Column13904"/>
    <tableColumn id="13914" xr3:uid="{290F2E0A-E5EB-4097-90A5-9CD08C4AFCA9}" name="Column13905"/>
    <tableColumn id="13915" xr3:uid="{2F3D10AC-90DA-4BD3-808B-6FEEAB66DF1B}" name="Column13906"/>
    <tableColumn id="13916" xr3:uid="{059659DF-756D-4C1A-9ECE-6B9E39A8E218}" name="Column13907"/>
    <tableColumn id="13917" xr3:uid="{FEDDE932-7CE7-410F-8233-D129A77592CF}" name="Column13908"/>
    <tableColumn id="13918" xr3:uid="{B740F71B-6164-4ABE-B0C8-20AB21922718}" name="Column13909"/>
    <tableColumn id="13919" xr3:uid="{65642D47-D0DF-495F-A246-429D1D1EF061}" name="Column13910"/>
    <tableColumn id="13920" xr3:uid="{8AD90E2E-10BE-40B2-9A31-4146EF185F28}" name="Column13911"/>
    <tableColumn id="13921" xr3:uid="{03D9A6C9-C702-4F17-877C-61C4B4881632}" name="Column13912"/>
    <tableColumn id="13922" xr3:uid="{6C4BB75E-6723-46ED-99EC-46638168EEAE}" name="Column13913"/>
    <tableColumn id="13923" xr3:uid="{EB43A59A-A20C-4F0F-90D1-A7769FF1BDA4}" name="Column13914"/>
    <tableColumn id="13924" xr3:uid="{E68FFBAE-2703-4DC6-8B44-E4EB903662BB}" name="Column13915"/>
    <tableColumn id="13925" xr3:uid="{9812012A-195B-44E8-BE9A-731BCA9197E8}" name="Column13916"/>
    <tableColumn id="13926" xr3:uid="{9E31C6CE-26EB-4E29-B2AE-9BC358094062}" name="Column13917"/>
    <tableColumn id="13927" xr3:uid="{84B658A9-36FD-4668-97E0-9DCD611233DB}" name="Column13918"/>
    <tableColumn id="13928" xr3:uid="{C349F09D-884C-457A-922F-FC590CEA6220}" name="Column13919"/>
    <tableColumn id="13929" xr3:uid="{F4637F18-FC6D-40B0-B08C-76B8C868F999}" name="Column13920"/>
    <tableColumn id="13930" xr3:uid="{BB341937-A5FA-4BE5-BE66-5601FB08D21A}" name="Column13921"/>
    <tableColumn id="13931" xr3:uid="{ED09C6A7-7617-4165-A74E-37C2D9BB098D}" name="Column13922"/>
    <tableColumn id="13932" xr3:uid="{2226B4A0-FAB5-4EC1-89DC-C65FBED19114}" name="Column13923"/>
    <tableColumn id="13933" xr3:uid="{CE82BC1A-650F-4AAD-B984-A4F53B1E62F5}" name="Column13924"/>
    <tableColumn id="13934" xr3:uid="{ACEEE057-7AA1-4CCE-B75A-149F0AB801F7}" name="Column13925"/>
    <tableColumn id="13935" xr3:uid="{660E7017-F703-420A-843C-B0CF3A2E0245}" name="Column13926"/>
    <tableColumn id="13936" xr3:uid="{BBB66DC4-AFC6-4989-954A-9F4BAF1E4A7C}" name="Column13927"/>
    <tableColumn id="13937" xr3:uid="{FE05A1BF-02C1-4F66-8051-31A0198BEF62}" name="Column13928"/>
    <tableColumn id="13938" xr3:uid="{8F177D3A-65DD-4CE0-9070-08D9A7EC55F3}" name="Column13929"/>
    <tableColumn id="13939" xr3:uid="{12B64709-30F6-475F-9228-A6703C8AB29F}" name="Column13930"/>
    <tableColumn id="13940" xr3:uid="{03582A00-B763-4FF9-921E-4C4179937D7B}" name="Column13931"/>
    <tableColumn id="13941" xr3:uid="{2FCC3B60-9743-48A7-A74A-AD8BF4D6DBA5}" name="Column13932"/>
    <tableColumn id="13942" xr3:uid="{9A224C87-013C-4228-B9F5-DB83A77519BD}" name="Column13933"/>
    <tableColumn id="13943" xr3:uid="{D52E3837-11D2-46AA-BBE4-144072155EE2}" name="Column13934"/>
    <tableColumn id="13944" xr3:uid="{3D716EC4-30B7-448A-A9B6-AAB07B89DE93}" name="Column13935"/>
    <tableColumn id="13945" xr3:uid="{EFF7C49B-7E9F-449D-AC70-3FE14A1AA620}" name="Column13936"/>
    <tableColumn id="13946" xr3:uid="{495068B2-25F2-4482-B30C-E823F35D2E10}" name="Column13937"/>
    <tableColumn id="13947" xr3:uid="{A85EFC36-EE02-44C8-B4BE-51A699DB7FAF}" name="Column13938"/>
    <tableColumn id="13948" xr3:uid="{4CE14B63-3D9E-44D3-8554-E65A3A861D25}" name="Column13939"/>
    <tableColumn id="13949" xr3:uid="{CB94CECC-840D-4505-9531-DB9B61BCA811}" name="Column13940"/>
    <tableColumn id="13950" xr3:uid="{C6506166-F956-4FFC-8A6E-B2B2C585D220}" name="Column13941"/>
    <tableColumn id="13951" xr3:uid="{8F278152-AC07-442E-AA64-326E409EE44C}" name="Column13942"/>
    <tableColumn id="13952" xr3:uid="{2CBFFD8F-727B-4999-904C-EBFFB8D602A5}" name="Column13943"/>
    <tableColumn id="13953" xr3:uid="{1D97E32A-E4B5-45A7-83CF-37BC8C31639A}" name="Column13944"/>
    <tableColumn id="13954" xr3:uid="{89DB7C85-5176-4EE5-AF59-4F114DC70B65}" name="Column13945"/>
    <tableColumn id="13955" xr3:uid="{61150D73-454D-4FD1-AB0C-FAFEBFB0D7BB}" name="Column13946"/>
    <tableColumn id="13956" xr3:uid="{5F09DEF8-EF65-4510-BC15-C81851730067}" name="Column13947"/>
    <tableColumn id="13957" xr3:uid="{EBFBFDD7-BE8A-48D8-9776-D7C63CDE6A0D}" name="Column13948"/>
    <tableColumn id="13958" xr3:uid="{0065A650-6D47-4B2D-8684-2C9D7BC5EE17}" name="Column13949"/>
    <tableColumn id="13959" xr3:uid="{82EBA419-3751-4F64-A21D-EA7A3EEAC46A}" name="Column13950"/>
    <tableColumn id="13960" xr3:uid="{EE73F904-79D5-4583-BD2F-CA095177ADB1}" name="Column13951"/>
    <tableColumn id="13961" xr3:uid="{BE315842-9716-4D15-B4F4-8F955F050556}" name="Column13952"/>
    <tableColumn id="13962" xr3:uid="{569D7121-8E1D-4FD2-8352-70C4960B1AAF}" name="Column13953"/>
    <tableColumn id="13963" xr3:uid="{02448C43-1A90-4D56-B5DF-ABA403BB38E2}" name="Column13954"/>
    <tableColumn id="13964" xr3:uid="{90BBC027-41BF-4C2B-AE0F-27015504516D}" name="Column13955"/>
    <tableColumn id="13965" xr3:uid="{F9EE662A-8DC2-4F3A-925E-A34B953597CF}" name="Column13956"/>
    <tableColumn id="13966" xr3:uid="{F3C8B072-76D3-4FBC-8D70-043E2CCAC00C}" name="Column13957"/>
    <tableColumn id="13967" xr3:uid="{FBB35EBE-0B5F-4B84-89C6-338A8DF4D63A}" name="Column13958"/>
    <tableColumn id="13968" xr3:uid="{22DF8BA7-DB31-468B-8128-86D4007C40E4}" name="Column13959"/>
    <tableColumn id="13969" xr3:uid="{F33FFEAB-8458-4541-807F-86A79C14E3C1}" name="Column13960"/>
    <tableColumn id="13970" xr3:uid="{BD08482E-D610-48B1-A4F3-4352C422826A}" name="Column13961"/>
    <tableColumn id="13971" xr3:uid="{77CAABCC-A380-47BE-B4F2-3B6C000EAD74}" name="Column13962"/>
    <tableColumn id="13972" xr3:uid="{F7280F5D-A089-4EDB-B11E-19389B18FB14}" name="Column13963"/>
    <tableColumn id="13973" xr3:uid="{6A5F9950-FAEB-4577-B31A-DE788331932D}" name="Column13964"/>
    <tableColumn id="13974" xr3:uid="{030617B8-A5A5-41D0-AD7D-875DD7690DF7}" name="Column13965"/>
    <tableColumn id="13975" xr3:uid="{A1D8B756-CE0D-4EE1-805A-160F099C2215}" name="Column13966"/>
    <tableColumn id="13976" xr3:uid="{43448740-ADDA-4FD0-9EF1-9BA62B637C38}" name="Column13967"/>
    <tableColumn id="13977" xr3:uid="{288902D3-6B80-44B0-9E2B-1B5EB003438D}" name="Column13968"/>
    <tableColumn id="13978" xr3:uid="{51480693-80B9-45F0-8A0B-3DB94C35A369}" name="Column13969"/>
    <tableColumn id="13979" xr3:uid="{E1E31CB2-9678-4F69-A838-D18E3A805EB9}" name="Column13970"/>
    <tableColumn id="13980" xr3:uid="{D362D399-AE4D-4488-8FF0-6F63F6714EFE}" name="Column13971"/>
    <tableColumn id="13981" xr3:uid="{1FA7A90A-63DC-41B7-99A0-E822FA760356}" name="Column13972"/>
    <tableColumn id="13982" xr3:uid="{958D0893-741D-4C06-911F-B91030B1BA2D}" name="Column13973"/>
    <tableColumn id="13983" xr3:uid="{14EEA292-6C9D-4069-B9FA-7C0C24241ED4}" name="Column13974"/>
    <tableColumn id="13984" xr3:uid="{9B683947-49E2-4A39-92E6-E3538D6E0F9D}" name="Column13975"/>
    <tableColumn id="13985" xr3:uid="{DE743A62-2D0B-4925-9052-3503FC136693}" name="Column13976"/>
    <tableColumn id="13986" xr3:uid="{0F8A681C-7182-4FDC-905E-904A5E1543F5}" name="Column13977"/>
    <tableColumn id="13987" xr3:uid="{939CB360-F430-4818-B122-177462D70DD3}" name="Column13978"/>
    <tableColumn id="13988" xr3:uid="{F7D8EC2F-3C37-423E-9EC5-5BB4A0BFAA58}" name="Column13979"/>
    <tableColumn id="13989" xr3:uid="{5AE24EC8-7D3D-44E2-9523-256B7427E0CC}" name="Column13980"/>
    <tableColumn id="13990" xr3:uid="{D177044B-AA04-4D1D-B1F1-29543FB949F0}" name="Column13981"/>
    <tableColumn id="13991" xr3:uid="{AA6ED21A-45D8-40B4-991B-5BA27A3C97DD}" name="Column13982"/>
    <tableColumn id="13992" xr3:uid="{FA00DFCB-0708-4695-991E-93E4CAF74578}" name="Column13983"/>
    <tableColumn id="13993" xr3:uid="{F7834AFD-89B2-4CFD-BF94-1650AAB89FFE}" name="Column13984"/>
    <tableColumn id="13994" xr3:uid="{402C8A5D-78C2-4351-A7D2-8334D84BD767}" name="Column13985"/>
    <tableColumn id="13995" xr3:uid="{E1AB0A4D-5873-458C-80BE-54470D2A2A1B}" name="Column13986"/>
    <tableColumn id="13996" xr3:uid="{DDFF9CB7-FBD7-4D1E-8359-8F69C3BF4C27}" name="Column13987"/>
    <tableColumn id="13997" xr3:uid="{43E5DB3D-18A5-4EC8-B7AF-207D3BC8ABF6}" name="Column13988"/>
    <tableColumn id="13998" xr3:uid="{B973D0D5-C8FC-4B3E-BFEB-30CB88A64A59}" name="Column13989"/>
    <tableColumn id="13999" xr3:uid="{6D6FC7AB-3814-41BA-8C1B-2BBFF79CB7AA}" name="Column13990"/>
    <tableColumn id="14000" xr3:uid="{E8EC92FB-D8E1-4A4E-A1F2-A8B3EF0E9F48}" name="Column13991"/>
    <tableColumn id="14001" xr3:uid="{7C67DA79-F933-41AE-817D-45C72A830C0C}" name="Column13992"/>
    <tableColumn id="14002" xr3:uid="{13D520DA-9C11-48E0-923E-49AA02476ADE}" name="Column13993"/>
    <tableColumn id="14003" xr3:uid="{940A2ED2-664C-49F3-8317-7ED57B1362C0}" name="Column13994"/>
    <tableColumn id="14004" xr3:uid="{170532D8-6351-46F9-845B-958B0D628186}" name="Column13995"/>
    <tableColumn id="14005" xr3:uid="{572E203C-EC81-4FC9-9D05-54023FC697CC}" name="Column13996"/>
    <tableColumn id="14006" xr3:uid="{F5C23586-B586-4C3A-8AF6-EDEF3B25AEF0}" name="Column13997"/>
    <tableColumn id="14007" xr3:uid="{500C67D8-FDA4-4ED6-99C4-FD0805B43827}" name="Column13998"/>
    <tableColumn id="14008" xr3:uid="{18C1BD9A-67F5-42B7-80B0-55B3C6DD9277}" name="Column13999"/>
    <tableColumn id="14009" xr3:uid="{1F2B0878-809E-4B27-B87D-9818F3CEF2B1}" name="Column14000"/>
    <tableColumn id="14010" xr3:uid="{A373A117-1C16-4F91-B514-401A9EB29A69}" name="Column14001"/>
    <tableColumn id="14011" xr3:uid="{236FACC7-11E9-47D1-8383-A42D35C5804E}" name="Column14002"/>
    <tableColumn id="14012" xr3:uid="{6BCEAE08-26DE-48B7-BFFC-9C637658854A}" name="Column14003"/>
    <tableColumn id="14013" xr3:uid="{2B947F49-8192-405C-B612-5FB1BC78DE57}" name="Column14004"/>
    <tableColumn id="14014" xr3:uid="{2FCDF5DE-300D-4876-B133-2AC1B06CA59C}" name="Column14005"/>
    <tableColumn id="14015" xr3:uid="{636D53DE-1BAC-4F8E-9B7D-C70CB736B444}" name="Column14006"/>
    <tableColumn id="14016" xr3:uid="{A6E3F90E-7FBB-45DC-8004-0ADB8B21C27E}" name="Column14007"/>
    <tableColumn id="14017" xr3:uid="{78D69D72-D2DE-42DD-BA58-34E079CF375D}" name="Column14008"/>
    <tableColumn id="14018" xr3:uid="{2CCDDF88-C3A4-421D-85E3-03BDC5DB6D16}" name="Column14009"/>
    <tableColumn id="14019" xr3:uid="{C5E95435-6548-42AE-A418-25BB5218A9C8}" name="Column14010"/>
    <tableColumn id="14020" xr3:uid="{78484FEB-F6B2-4448-9CE1-A09EA93B1C1A}" name="Column14011"/>
    <tableColumn id="14021" xr3:uid="{06D915E2-A877-42E7-A391-4882E638FDDB}" name="Column14012"/>
    <tableColumn id="14022" xr3:uid="{C23975CB-3309-4B1E-B689-9703CD98710C}" name="Column14013"/>
    <tableColumn id="14023" xr3:uid="{AD215404-61DC-4511-A67D-DD48066AEAB4}" name="Column14014"/>
    <tableColumn id="14024" xr3:uid="{457439AF-84BE-4BEE-8594-DC91F1D0EA55}" name="Column14015"/>
    <tableColumn id="14025" xr3:uid="{50779BC0-A1C1-42DF-B190-1EE07C30F3A7}" name="Column14016"/>
    <tableColumn id="14026" xr3:uid="{9075BBBC-333E-4338-A1A0-4D7502371BE4}" name="Column14017"/>
    <tableColumn id="14027" xr3:uid="{21D87F7E-8C04-45A1-9B76-F1313E807FE4}" name="Column14018"/>
    <tableColumn id="14028" xr3:uid="{1F287F92-6CD3-496D-9918-EE1EE623934D}" name="Column14019"/>
    <tableColumn id="14029" xr3:uid="{B51584CF-3FDF-482D-B55B-0D5B13F302F0}" name="Column14020"/>
    <tableColumn id="14030" xr3:uid="{BB4440DE-D535-429A-BD1F-BB0000D06E87}" name="Column14021"/>
    <tableColumn id="14031" xr3:uid="{04017561-3260-4A6F-88E7-CBF75A22A624}" name="Column14022"/>
    <tableColumn id="14032" xr3:uid="{EA908D53-53A2-4225-8658-932FC8A5A4CC}" name="Column14023"/>
    <tableColumn id="14033" xr3:uid="{06E1F099-D8C2-48DF-8067-C23934F0727E}" name="Column14024"/>
    <tableColumn id="14034" xr3:uid="{AC49962D-D6FE-4B4D-8F3D-B0C755CF9340}" name="Column14025"/>
    <tableColumn id="14035" xr3:uid="{63858445-8ADD-4121-BB31-1B68612155F0}" name="Column14026"/>
    <tableColumn id="14036" xr3:uid="{075E4BE4-F338-450A-8FE5-D555077064AF}" name="Column14027"/>
    <tableColumn id="14037" xr3:uid="{9D9BD828-4AF5-415E-84D4-4B94F9F1F003}" name="Column14028"/>
    <tableColumn id="14038" xr3:uid="{8B949443-7CDF-4A8D-B18F-43D5F090CCC8}" name="Column14029"/>
    <tableColumn id="14039" xr3:uid="{744C1DF3-E7BB-4D6D-A1BC-A597A1ED2A56}" name="Column14030"/>
    <tableColumn id="14040" xr3:uid="{5FFB951A-FFDA-43D2-9986-7FCDCB7E9942}" name="Column14031"/>
    <tableColumn id="14041" xr3:uid="{488AE5B0-FB23-488A-98A0-D7F2FF622170}" name="Column14032"/>
    <tableColumn id="14042" xr3:uid="{B89B7FBA-D119-4CA8-B2C9-2A8447144DF8}" name="Column14033"/>
    <tableColumn id="14043" xr3:uid="{4CBA8EF9-80EA-42FB-949F-209893627CEC}" name="Column14034"/>
    <tableColumn id="14044" xr3:uid="{A1E72100-AA83-488E-AB46-13A83ADF5BD7}" name="Column14035"/>
    <tableColumn id="14045" xr3:uid="{A23A9C91-E64F-4C7A-B17F-D0BFC0F73F62}" name="Column14036"/>
    <tableColumn id="14046" xr3:uid="{08B15A60-020D-4DDD-8058-323A1867B2AB}" name="Column14037"/>
    <tableColumn id="14047" xr3:uid="{33942350-CBF0-44EE-8B45-E191343063D9}" name="Column14038"/>
    <tableColumn id="14048" xr3:uid="{C87AE2EF-D801-4DF3-8646-3682E39DF3E4}" name="Column14039"/>
    <tableColumn id="14049" xr3:uid="{FF872133-E627-4BDF-9886-8AB6723E92DB}" name="Column14040"/>
    <tableColumn id="14050" xr3:uid="{29229A72-5459-420B-ACB4-12F798E99C10}" name="Column14041"/>
    <tableColumn id="14051" xr3:uid="{19D41D86-C149-4658-B6DF-70F4C542C831}" name="Column14042"/>
    <tableColumn id="14052" xr3:uid="{CE961D1F-4362-45DC-835F-035F5BCFBBE8}" name="Column14043"/>
    <tableColumn id="14053" xr3:uid="{289AD946-BACE-4934-9F2B-3B9FBE5BC0B5}" name="Column14044"/>
    <tableColumn id="14054" xr3:uid="{56C34FFE-5519-495E-A1B1-2E9213C315BB}" name="Column14045"/>
    <tableColumn id="14055" xr3:uid="{18AA081B-0B15-42A3-B3E5-B85D64A45ABA}" name="Column14046"/>
    <tableColumn id="14056" xr3:uid="{889881DC-8BAB-415A-B57A-DD9AB5B2EC6C}" name="Column14047"/>
    <tableColumn id="14057" xr3:uid="{2234AE85-3C64-4C5C-9C07-B5E6EF7546A0}" name="Column14048"/>
    <tableColumn id="14058" xr3:uid="{FC1036CD-D153-42BF-A19E-93AFDE175AF1}" name="Column14049"/>
    <tableColumn id="14059" xr3:uid="{1EC307AC-20AB-4373-87E9-72FF9A723629}" name="Column14050"/>
    <tableColumn id="14060" xr3:uid="{B697C2C7-08EA-4DF9-8CFE-9B8D784DC6E8}" name="Column14051"/>
    <tableColumn id="14061" xr3:uid="{FB91ABD6-4A26-4ACB-89E7-F0B49E564CB6}" name="Column14052"/>
    <tableColumn id="14062" xr3:uid="{25D7EB29-94D1-4474-ABA2-D4847CD35FC2}" name="Column14053"/>
    <tableColumn id="14063" xr3:uid="{9D2973BF-8E60-4701-9931-8DD650E2B68F}" name="Column14054"/>
    <tableColumn id="14064" xr3:uid="{D1B3F289-8005-44C2-9548-407B09305B94}" name="Column14055"/>
    <tableColumn id="14065" xr3:uid="{26012736-00CC-4825-A0C5-F89AE13AB92F}" name="Column14056"/>
    <tableColumn id="14066" xr3:uid="{E38D09E1-26D4-4C61-83B3-94CC8CF04C6F}" name="Column14057"/>
    <tableColumn id="14067" xr3:uid="{DDBF8332-DA37-4A43-9235-B1D1E0BA7388}" name="Column14058"/>
    <tableColumn id="14068" xr3:uid="{6051E2A7-0814-4A7D-8420-12C77995DA9D}" name="Column14059"/>
    <tableColumn id="14069" xr3:uid="{AC6BE563-1D6F-4B72-804C-B8728DA00A57}" name="Column14060"/>
    <tableColumn id="14070" xr3:uid="{46C293AB-4E46-4F67-8318-450CE2EA3034}" name="Column14061"/>
    <tableColumn id="14071" xr3:uid="{7A74CBCE-91AF-4360-B75F-775E29E00FA8}" name="Column14062"/>
    <tableColumn id="14072" xr3:uid="{E625609E-72C6-45AF-878E-286D2EC3F152}" name="Column14063"/>
    <tableColumn id="14073" xr3:uid="{70BFD6B7-ABF9-4B31-BAA3-232FCEE97A21}" name="Column14064"/>
    <tableColumn id="14074" xr3:uid="{94316DD7-BC51-4684-A461-3572DAB3AFCC}" name="Column14065"/>
    <tableColumn id="14075" xr3:uid="{223CD61D-9FF2-4CEB-87AB-1172F36969EC}" name="Column14066"/>
    <tableColumn id="14076" xr3:uid="{78C77BFC-BD8A-436B-B160-E5FB959360D5}" name="Column14067"/>
    <tableColumn id="14077" xr3:uid="{5136C985-6C73-468E-885A-60F25783C4F8}" name="Column14068"/>
    <tableColumn id="14078" xr3:uid="{60538761-286E-4821-BA77-4D126E25AF4A}" name="Column14069"/>
    <tableColumn id="14079" xr3:uid="{78AB8AF8-D11F-4742-A721-C00083BB791D}" name="Column14070"/>
    <tableColumn id="14080" xr3:uid="{88230F42-5653-46E4-B392-FA3F8FF8E5A9}" name="Column14071"/>
    <tableColumn id="14081" xr3:uid="{CCF52E51-90D0-468E-ACB4-55BBB5843D8E}" name="Column14072"/>
    <tableColumn id="14082" xr3:uid="{312383C8-4AF6-4DB6-B3B7-8B22CF536476}" name="Column14073"/>
    <tableColumn id="14083" xr3:uid="{D3EF3681-6D9A-4391-8690-46EB44D16C3F}" name="Column14074"/>
    <tableColumn id="14084" xr3:uid="{57F285DC-746D-41E1-ACA7-6F8AABCE56D7}" name="Column14075"/>
    <tableColumn id="14085" xr3:uid="{D1BE6B48-5E2E-4E7E-B302-1CF6DFC65ACB}" name="Column14076"/>
    <tableColumn id="14086" xr3:uid="{2E09AE03-CB9B-4A38-B70A-859543E6F31F}" name="Column14077"/>
    <tableColumn id="14087" xr3:uid="{A11910E5-B9BB-4101-B12B-E3538428912B}" name="Column14078"/>
    <tableColumn id="14088" xr3:uid="{4E9D4B95-138E-4315-BD78-FCC85CAC04F1}" name="Column14079"/>
    <tableColumn id="14089" xr3:uid="{DCDCFEA5-5462-4BCA-A907-3E99187553A2}" name="Column14080"/>
    <tableColumn id="14090" xr3:uid="{7E49F01E-1332-4E28-95B9-CD55926F49F4}" name="Column14081"/>
    <tableColumn id="14091" xr3:uid="{D65F7FF6-CAA3-41DD-B473-E3E77A89C490}" name="Column14082"/>
    <tableColumn id="14092" xr3:uid="{24A4C5E4-2043-48C4-BF31-4CF7CAFB1D96}" name="Column14083"/>
    <tableColumn id="14093" xr3:uid="{E6E9816A-D345-449F-9A11-8EACB80A1012}" name="Column14084"/>
    <tableColumn id="14094" xr3:uid="{CEF351EC-DD40-42FC-9F6F-DEE89CBA8482}" name="Column14085"/>
    <tableColumn id="14095" xr3:uid="{3D2731E1-6918-4FB6-AD15-DB0F093CF951}" name="Column14086"/>
    <tableColumn id="14096" xr3:uid="{3899D5CD-2755-45EB-99BB-A322D019D677}" name="Column14087"/>
    <tableColumn id="14097" xr3:uid="{75218B7F-A9A6-463A-AA85-881D60D30092}" name="Column14088"/>
    <tableColumn id="14098" xr3:uid="{3E99D168-B63B-48A2-8A71-C88BC89C09B6}" name="Column14089"/>
    <tableColumn id="14099" xr3:uid="{CD3EAFE9-2953-476F-8A82-8C2CDDF98CC7}" name="Column14090"/>
    <tableColumn id="14100" xr3:uid="{3C6FF6BD-2A8E-4BCC-BBB8-9727C8A7462F}" name="Column14091"/>
    <tableColumn id="14101" xr3:uid="{C94582B0-E81A-4BEB-91EC-3CF2D2473A3A}" name="Column14092"/>
    <tableColumn id="14102" xr3:uid="{EE10442D-EB6C-4F8C-AA9D-21DBF67D1336}" name="Column14093"/>
    <tableColumn id="14103" xr3:uid="{9D41A657-66E5-4225-89ED-FC40FAD48D85}" name="Column14094"/>
    <tableColumn id="14104" xr3:uid="{794821FA-AEE9-4E5C-88DA-54E8EB8FF626}" name="Column14095"/>
    <tableColumn id="14105" xr3:uid="{8BAD879B-FB88-4C87-BF48-8B5BE57795D3}" name="Column14096"/>
    <tableColumn id="14106" xr3:uid="{847D7DBA-A1E5-4959-93D6-B4990B519C3E}" name="Column14097"/>
    <tableColumn id="14107" xr3:uid="{83D6B285-B562-41C1-A554-15B767441ECA}" name="Column14098"/>
    <tableColumn id="14108" xr3:uid="{879A4507-31AF-4235-A632-3C35D8AF867A}" name="Column14099"/>
    <tableColumn id="14109" xr3:uid="{816A48A7-889A-4A70-A2B6-C1F928980283}" name="Column14100"/>
    <tableColumn id="14110" xr3:uid="{2E2BF32C-3B8D-45A7-84F2-9DB54263149F}" name="Column14101"/>
    <tableColumn id="14111" xr3:uid="{ED94FF17-AB1A-4799-8EE0-D017DCB7A24D}" name="Column14102"/>
    <tableColumn id="14112" xr3:uid="{28D9F3CE-64B5-4370-829E-8D864A8EE855}" name="Column14103"/>
    <tableColumn id="14113" xr3:uid="{AA20B5D2-719C-4761-B724-742CBC0748F3}" name="Column14104"/>
    <tableColumn id="14114" xr3:uid="{7FBFA7FC-528C-4939-8F7A-FAA20DF78AFC}" name="Column14105"/>
    <tableColumn id="14115" xr3:uid="{AE1C31E4-CC5B-4708-85E0-5EED13E5289F}" name="Column14106"/>
    <tableColumn id="14116" xr3:uid="{9BDCFD66-646F-439D-B07E-056E8A467923}" name="Column14107"/>
    <tableColumn id="14117" xr3:uid="{A14A4DBB-11A5-470B-A3E9-BB2206B7EFA5}" name="Column14108"/>
    <tableColumn id="14118" xr3:uid="{7D028ECD-D767-4DDF-9A7F-44661595D6EB}" name="Column14109"/>
    <tableColumn id="14119" xr3:uid="{5AEA0AC9-C1DF-4C57-864E-71C8C06199E1}" name="Column14110"/>
    <tableColumn id="14120" xr3:uid="{A708FADE-51CC-4946-9526-5CDE84AC2DA9}" name="Column14111"/>
    <tableColumn id="14121" xr3:uid="{03DAAC86-D11B-47A7-A46C-C1CA0E2E2408}" name="Column14112"/>
    <tableColumn id="14122" xr3:uid="{73005712-DECC-4F5B-A6B4-939DF2C7A059}" name="Column14113"/>
    <tableColumn id="14123" xr3:uid="{0E282070-CAF2-434B-889D-D5E5D31961FF}" name="Column14114"/>
    <tableColumn id="14124" xr3:uid="{51745A90-0D9C-4601-8FDB-00337C132E9A}" name="Column14115"/>
    <tableColumn id="14125" xr3:uid="{DC502558-AD96-4763-9191-BFCCE3AAA131}" name="Column14116"/>
    <tableColumn id="14126" xr3:uid="{7107F9F6-6CB8-4065-85A6-9D4725FA6E61}" name="Column14117"/>
    <tableColumn id="14127" xr3:uid="{246A6CFF-C154-43F9-BF51-5AF554FCA5A1}" name="Column14118"/>
    <tableColumn id="14128" xr3:uid="{59725482-0D91-4AC5-BE5B-3E8EAFCC1EF0}" name="Column14119"/>
    <tableColumn id="14129" xr3:uid="{84BECF7A-8E13-4314-AE49-F80B7A4E7B17}" name="Column14120"/>
    <tableColumn id="14130" xr3:uid="{E2C10C9B-637B-48C5-B349-BCCA06C00AA7}" name="Column14121"/>
    <tableColumn id="14131" xr3:uid="{95AF49D7-1315-4DC1-8EA9-34B51ECABDFD}" name="Column14122"/>
    <tableColumn id="14132" xr3:uid="{274F4409-5520-4372-9FEF-0DF45B0E523C}" name="Column14123"/>
    <tableColumn id="14133" xr3:uid="{19823808-835F-43ED-B1A4-60D849EC5301}" name="Column14124"/>
    <tableColumn id="14134" xr3:uid="{D5277CA0-17DB-4971-8247-361608E67E55}" name="Column14125"/>
    <tableColumn id="14135" xr3:uid="{F4EF4E86-02DE-4422-AF63-EBF97C7F238E}" name="Column14126"/>
    <tableColumn id="14136" xr3:uid="{93AACD56-C5D8-418D-A527-14288A8180FD}" name="Column14127"/>
    <tableColumn id="14137" xr3:uid="{1FE215C9-ED2A-41E5-8DD1-4DC868BB2401}" name="Column14128"/>
    <tableColumn id="14138" xr3:uid="{C3ADD033-EFB5-4FE0-8096-6E66E7FF0FAC}" name="Column14129"/>
    <tableColumn id="14139" xr3:uid="{ECBC25D7-5B46-43B4-BAE1-A623B385772A}" name="Column14130"/>
    <tableColumn id="14140" xr3:uid="{D65F6D7A-3738-47B7-9B10-ED8093C65E67}" name="Column14131"/>
    <tableColumn id="14141" xr3:uid="{9B7B4E68-DD2C-44DF-B9FA-03BAC7F0D186}" name="Column14132"/>
    <tableColumn id="14142" xr3:uid="{A792119B-0A0D-4866-B9C6-66EF0D2798E8}" name="Column14133"/>
    <tableColumn id="14143" xr3:uid="{1C43E9EA-A57A-4878-AA5B-9022C064F746}" name="Column14134"/>
    <tableColumn id="14144" xr3:uid="{CC5EBDCB-EDFB-432B-9B14-57F57C222D98}" name="Column14135"/>
    <tableColumn id="14145" xr3:uid="{140C91F8-3425-4849-8AA6-E553902D5B6B}" name="Column14136"/>
    <tableColumn id="14146" xr3:uid="{8AF0A7D0-1ADC-4189-AF14-947C5B702C6C}" name="Column14137"/>
    <tableColumn id="14147" xr3:uid="{966D9EE3-A1CD-431B-AE81-CC276C6EE14A}" name="Column14138"/>
    <tableColumn id="14148" xr3:uid="{9AECC693-096C-4538-A36A-CAFA2875E40E}" name="Column14139"/>
    <tableColumn id="14149" xr3:uid="{C3CB5AB9-F1E1-453E-ACD3-7039EA367015}" name="Column14140"/>
    <tableColumn id="14150" xr3:uid="{99CBED7B-4DD4-4FF3-BCC9-5B5327677CC8}" name="Column14141"/>
    <tableColumn id="14151" xr3:uid="{69E76605-8F27-4715-BFCA-11C934CC2558}" name="Column14142"/>
    <tableColumn id="14152" xr3:uid="{11FE1360-0C40-4193-BE22-4A107AFA855D}" name="Column14143"/>
    <tableColumn id="14153" xr3:uid="{BDF92B49-2E0D-4073-8B17-F2A0685D2BF6}" name="Column14144"/>
    <tableColumn id="14154" xr3:uid="{1B56FF9A-D279-4CC6-86C2-4359BE7FB70D}" name="Column14145"/>
    <tableColumn id="14155" xr3:uid="{2A78D24C-4D59-4980-9D96-8D8C4225941E}" name="Column14146"/>
    <tableColumn id="14156" xr3:uid="{CDD491A3-ADD2-4BD3-9DD1-EAD66F14CE62}" name="Column14147"/>
    <tableColumn id="14157" xr3:uid="{9BEBD19A-AF9A-4CA4-B2EF-0322BEE88A42}" name="Column14148"/>
    <tableColumn id="14158" xr3:uid="{65B54CBC-3C13-4FCF-9AE1-479F082D5284}" name="Column14149"/>
    <tableColumn id="14159" xr3:uid="{F9185EA1-BF2F-41E3-A425-45ECA5D73328}" name="Column14150"/>
    <tableColumn id="14160" xr3:uid="{E6E6B1FF-5689-42CD-97D2-29BE7A8C474E}" name="Column14151"/>
    <tableColumn id="14161" xr3:uid="{B1623493-3783-4289-9300-283B4B1824EF}" name="Column14152"/>
    <tableColumn id="14162" xr3:uid="{F864694B-5906-43D8-9867-FC38919E0CA9}" name="Column14153"/>
    <tableColumn id="14163" xr3:uid="{E19210B9-0B36-4CDB-A345-A73065403EF1}" name="Column14154"/>
    <tableColumn id="14164" xr3:uid="{7DB6E74A-AA19-43A8-B6B9-F325155DE5D4}" name="Column14155"/>
    <tableColumn id="14165" xr3:uid="{C2BB105F-1EF3-48E1-8C71-7FC89AC2BF16}" name="Column14156"/>
    <tableColumn id="14166" xr3:uid="{66FB965D-17D2-4A15-B915-8BAC41E284DC}" name="Column14157"/>
    <tableColumn id="14167" xr3:uid="{A4AA78AE-20DD-4BB7-9B44-F8B1B765A3CE}" name="Column14158"/>
    <tableColumn id="14168" xr3:uid="{42C674A1-47ED-4C43-B2A0-871C18480C5B}" name="Column14159"/>
    <tableColumn id="14169" xr3:uid="{526AB12D-3DCB-4286-9CCB-F086EC30E5F2}" name="Column14160"/>
    <tableColumn id="14170" xr3:uid="{41DDFA23-C5EE-492F-BF15-8BA494736ABF}" name="Column14161"/>
    <tableColumn id="14171" xr3:uid="{8399BDDF-F79E-4F89-BFBB-1DAB5055FA45}" name="Column14162"/>
    <tableColumn id="14172" xr3:uid="{7BA95215-5850-4A10-96BE-FF58621714A0}" name="Column14163"/>
    <tableColumn id="14173" xr3:uid="{51272651-B36A-46C2-8751-7ED0254F4455}" name="Column14164"/>
    <tableColumn id="14174" xr3:uid="{47DBD2AD-D40F-4F0C-AE2E-0DC13DC26F39}" name="Column14165"/>
    <tableColumn id="14175" xr3:uid="{F3EA760F-55E9-4C51-B086-71311A099849}" name="Column14166"/>
    <tableColumn id="14176" xr3:uid="{C74DE14F-28EB-409E-9B16-F49141302997}" name="Column14167"/>
    <tableColumn id="14177" xr3:uid="{7BE4DA8C-DA05-47FA-8501-19F38CEB4E7A}" name="Column14168"/>
    <tableColumn id="14178" xr3:uid="{36A9DE10-64A4-40A1-A6AB-6C49A33FEFF3}" name="Column14169"/>
    <tableColumn id="14179" xr3:uid="{C3B13AFC-EEAF-4FBA-9F97-0741EE40C452}" name="Column14170"/>
    <tableColumn id="14180" xr3:uid="{9FB79652-4609-450C-B2AB-DAB62689EAF4}" name="Column14171"/>
    <tableColumn id="14181" xr3:uid="{B88A4683-692F-4C60-A714-F1320D4EFB88}" name="Column14172"/>
    <tableColumn id="14182" xr3:uid="{99E7F087-4BB7-4545-AFB3-3FCEC0563CB5}" name="Column14173"/>
    <tableColumn id="14183" xr3:uid="{E479C85C-4577-41F1-9094-1CAD7A417B37}" name="Column14174"/>
    <tableColumn id="14184" xr3:uid="{4D508C21-4555-4D85-ABBE-08AC1EB64222}" name="Column14175"/>
    <tableColumn id="14185" xr3:uid="{186579F6-138B-4B5C-BB5C-B6148F149BAE}" name="Column14176"/>
    <tableColumn id="14186" xr3:uid="{9FE4C268-8D75-4568-851A-74AD89C36118}" name="Column14177"/>
    <tableColumn id="14187" xr3:uid="{D9ACE724-69B4-47A3-AF57-F904672A4FFF}" name="Column14178"/>
    <tableColumn id="14188" xr3:uid="{4801B1C9-C1EC-4715-96D6-8B66309AF380}" name="Column14179"/>
    <tableColumn id="14189" xr3:uid="{91241F1F-484F-4E5F-849B-888171FE9336}" name="Column14180"/>
    <tableColumn id="14190" xr3:uid="{9259E32E-0CEE-4B06-9667-A620F36DD7AB}" name="Column14181"/>
    <tableColumn id="14191" xr3:uid="{60766989-DC1D-4458-A2B8-C0A475B26280}" name="Column14182"/>
    <tableColumn id="14192" xr3:uid="{7F48CB63-340E-424A-8D03-3AF377D02D66}" name="Column14183"/>
    <tableColumn id="14193" xr3:uid="{94BED57E-60C6-45DE-87E6-3B6E814465A5}" name="Column14184"/>
    <tableColumn id="14194" xr3:uid="{4120C61D-1817-446B-8456-27A83AD2AF30}" name="Column14185"/>
    <tableColumn id="14195" xr3:uid="{C4108611-B798-40DA-A832-BBE7A7A4464E}" name="Column14186"/>
    <tableColumn id="14196" xr3:uid="{E76DF4F0-E6BA-418B-8FA9-DF79ECB2F143}" name="Column14187"/>
    <tableColumn id="14197" xr3:uid="{328C1988-758E-48BA-BF16-852DE4F1D621}" name="Column14188"/>
    <tableColumn id="14198" xr3:uid="{B7FA9EB1-D8DF-4029-ADA5-8AB8F0280535}" name="Column14189"/>
    <tableColumn id="14199" xr3:uid="{128623FE-93D8-4CA2-91D2-64FB8B787258}" name="Column14190"/>
    <tableColumn id="14200" xr3:uid="{1B25CAEC-32E3-45D5-A707-8B174DE0D106}" name="Column14191"/>
    <tableColumn id="14201" xr3:uid="{B30CA64B-D2BC-478E-8E90-DC2C767E98E9}" name="Column14192"/>
    <tableColumn id="14202" xr3:uid="{BC1D22E5-36B6-49DC-B7B5-29F3E2184F95}" name="Column14193"/>
    <tableColumn id="14203" xr3:uid="{A8A54AA6-F606-4F1D-9B05-F70EC8AAC77E}" name="Column14194"/>
    <tableColumn id="14204" xr3:uid="{CA5502A7-AF29-4F86-BEF5-F3904738BA12}" name="Column14195"/>
    <tableColumn id="14205" xr3:uid="{A5900415-8A63-4324-9C35-385829452B7B}" name="Column14196"/>
    <tableColumn id="14206" xr3:uid="{62385AC6-1AD2-4FEF-BDDA-AA75A6854464}" name="Column14197"/>
    <tableColumn id="14207" xr3:uid="{300E2173-40F8-4EDF-B1ED-59DBDB6B814E}" name="Column14198"/>
    <tableColumn id="14208" xr3:uid="{6933A001-A51D-4A73-A779-4739B62CCB35}" name="Column14199"/>
    <tableColumn id="14209" xr3:uid="{C981AC8E-F787-4116-9798-CC2B2D5BF55A}" name="Column14200"/>
    <tableColumn id="14210" xr3:uid="{64A02CB6-E7EF-49DD-AF70-CEB0E860AFA7}" name="Column14201"/>
    <tableColumn id="14211" xr3:uid="{08CFCB69-E44E-4DCF-8436-C44668942F79}" name="Column14202"/>
    <tableColumn id="14212" xr3:uid="{758F2C01-6831-4F02-A7A2-5A611AED9FA9}" name="Column14203"/>
    <tableColumn id="14213" xr3:uid="{6E98FB04-51CC-4573-8E45-17EEF3F35A26}" name="Column14204"/>
    <tableColumn id="14214" xr3:uid="{15F0D0FB-0A7F-47C0-8063-15294512217C}" name="Column14205"/>
    <tableColumn id="14215" xr3:uid="{8E13ACE2-0E58-4913-AF4A-A5C19682E1B0}" name="Column14206"/>
    <tableColumn id="14216" xr3:uid="{CCCD1922-6FB0-4AF3-80A4-17B554506CD9}" name="Column14207"/>
    <tableColumn id="14217" xr3:uid="{3C737EE9-1692-410E-8E55-3AF2113CA88A}" name="Column14208"/>
    <tableColumn id="14218" xr3:uid="{8180BBBC-918F-4F0C-9317-721C39DAAE53}" name="Column14209"/>
    <tableColumn id="14219" xr3:uid="{CE62C45D-6072-4740-A0E2-8095646FFB9E}" name="Column14210"/>
    <tableColumn id="14220" xr3:uid="{40016CC6-6148-48CC-BF43-F87855F213E2}" name="Column14211"/>
    <tableColumn id="14221" xr3:uid="{F523BF10-1514-4B43-BFB6-83BC07F45098}" name="Column14212"/>
    <tableColumn id="14222" xr3:uid="{D3A6C068-D67E-4125-AB5B-593447AFCCA6}" name="Column14213"/>
    <tableColumn id="14223" xr3:uid="{D2212DDE-FDFA-48A2-B72E-30FED82FC6DA}" name="Column14214"/>
    <tableColumn id="14224" xr3:uid="{FEBB3E9A-0AF7-4D78-8217-BDF8C8D04063}" name="Column14215"/>
    <tableColumn id="14225" xr3:uid="{8DD1E9F9-38E6-4952-9BF2-D9B6A42CE820}" name="Column14216"/>
    <tableColumn id="14226" xr3:uid="{D1ACDCCC-8E18-4255-B6E8-9D92E9FA9F93}" name="Column14217"/>
    <tableColumn id="14227" xr3:uid="{4797414F-6FA9-4366-93A6-993033FE708B}" name="Column14218"/>
    <tableColumn id="14228" xr3:uid="{B96C6CAD-1A77-4E0F-BE15-24A174B777D2}" name="Column14219"/>
    <tableColumn id="14229" xr3:uid="{FD7B4906-9FA7-4D10-B2B5-2FA4A2702BB3}" name="Column14220"/>
    <tableColumn id="14230" xr3:uid="{131C6DE8-7435-4F50-B718-D8478F0300BD}" name="Column14221"/>
    <tableColumn id="14231" xr3:uid="{A45D8A7A-14C3-4C4F-9AF9-80D6B4A0D5D9}" name="Column14222"/>
    <tableColumn id="14232" xr3:uid="{B7D32F99-8D6C-4C8B-BA1E-9C7E66BEE96D}" name="Column14223"/>
    <tableColumn id="14233" xr3:uid="{CC73C047-8B69-45E0-8870-FA3063120396}" name="Column14224"/>
    <tableColumn id="14234" xr3:uid="{AF2FD0C8-BD3D-4480-B8E8-F659E389D470}" name="Column14225"/>
    <tableColumn id="14235" xr3:uid="{EE8902C3-AE69-4417-914A-950E93C3E789}" name="Column14226"/>
    <tableColumn id="14236" xr3:uid="{7ADCC5D7-F3A3-4F5E-A34B-FB28DA28929B}" name="Column14227"/>
    <tableColumn id="14237" xr3:uid="{CD9AA369-DE76-4F16-8673-BFEC4B1792C4}" name="Column14228"/>
    <tableColumn id="14238" xr3:uid="{3B53EC3D-5C2A-4514-97E6-CCD1EA4BD847}" name="Column14229"/>
    <tableColumn id="14239" xr3:uid="{7B2F5F6E-C4E2-4666-A22C-4FA11FB6E0E8}" name="Column14230"/>
    <tableColumn id="14240" xr3:uid="{04B9BC3A-2905-47F2-838F-2B695F15DC8F}" name="Column14231"/>
    <tableColumn id="14241" xr3:uid="{402C3861-EC06-4B3C-9EAA-942D8AB9B47A}" name="Column14232"/>
    <tableColumn id="14242" xr3:uid="{7AF443A7-F532-4F80-A1BA-47CCAE277A43}" name="Column14233"/>
    <tableColumn id="14243" xr3:uid="{77E67A2D-AB02-4112-8E10-B6528CB8E73E}" name="Column14234"/>
    <tableColumn id="14244" xr3:uid="{7592C514-3B43-495E-BBBC-3D1A74BC297A}" name="Column14235"/>
    <tableColumn id="14245" xr3:uid="{B54D83C4-EB4E-40C9-93CD-ECC624B66E6B}" name="Column14236"/>
    <tableColumn id="14246" xr3:uid="{C64A8CF5-9ABC-437A-935F-CD6758A6B12A}" name="Column14237"/>
    <tableColumn id="14247" xr3:uid="{0541EABD-6041-41E6-B00A-5A169C8F488C}" name="Column14238"/>
    <tableColumn id="14248" xr3:uid="{F5413C39-3F58-40B4-826E-33AB68AC4212}" name="Column14239"/>
    <tableColumn id="14249" xr3:uid="{30745FFD-5C51-40FD-A092-8B2CBE3CDF15}" name="Column14240"/>
    <tableColumn id="14250" xr3:uid="{24CDC6BF-3ECA-4650-A6F6-20B81BB76971}" name="Column14241"/>
    <tableColumn id="14251" xr3:uid="{76F3B329-916A-4147-A7ED-5D0E53F768C0}" name="Column14242"/>
    <tableColumn id="14252" xr3:uid="{4845FD12-B614-411E-8422-8A2DA562CB92}" name="Column14243"/>
    <tableColumn id="14253" xr3:uid="{5BC848F3-041C-4BE4-9A1E-482F301EA968}" name="Column14244"/>
    <tableColumn id="14254" xr3:uid="{72B57715-695D-4723-BFA1-1B71E3866373}" name="Column14245"/>
    <tableColumn id="14255" xr3:uid="{7B680162-22E2-4D11-9354-B5B0EE380E5D}" name="Column14246"/>
    <tableColumn id="14256" xr3:uid="{8CA78935-F81C-4C6A-BE0F-217EF7994499}" name="Column14247"/>
    <tableColumn id="14257" xr3:uid="{CDDEABCB-5B07-47E5-B588-A18BE3AFF8A0}" name="Column14248"/>
    <tableColumn id="14258" xr3:uid="{0D33BCE1-E854-4265-BAEE-C0F9E3661EB5}" name="Column14249"/>
    <tableColumn id="14259" xr3:uid="{91F92D2C-5875-48E2-B583-FD341735789F}" name="Column14250"/>
    <tableColumn id="14260" xr3:uid="{95333B2D-00BB-437F-B35D-B3A8605E7414}" name="Column14251"/>
    <tableColumn id="14261" xr3:uid="{079FB27D-747F-4906-8864-42C81D56914C}" name="Column14252"/>
    <tableColumn id="14262" xr3:uid="{F982AD22-FB7B-4335-AB44-331E6D52293B}" name="Column14253"/>
    <tableColumn id="14263" xr3:uid="{D3C97418-89BA-472E-8237-D9A058596F4C}" name="Column14254"/>
    <tableColumn id="14264" xr3:uid="{8FBC5B27-4AC4-41F6-AE95-D86AC2D130A0}" name="Column14255"/>
    <tableColumn id="14265" xr3:uid="{B3A806D7-3E5B-4895-AC64-1075317438F7}" name="Column14256"/>
    <tableColumn id="14266" xr3:uid="{D290CBDA-C649-4EED-8751-52B990F1DB0F}" name="Column14257"/>
    <tableColumn id="14267" xr3:uid="{2075ED62-644A-499D-8A9C-2D8C92627A75}" name="Column14258"/>
    <tableColumn id="14268" xr3:uid="{20BA6814-4FA3-4BE2-BD95-F0DF0C5E6A1B}" name="Column14259"/>
    <tableColumn id="14269" xr3:uid="{546DA6D6-0E0E-448D-B359-F5B5C2BBC8D7}" name="Column14260"/>
    <tableColumn id="14270" xr3:uid="{A2E23521-B6F2-42EF-9687-EC936E6DE308}" name="Column14261"/>
    <tableColumn id="14271" xr3:uid="{712D1F70-76F3-4E96-8FFF-DAE8BBFD408B}" name="Column14262"/>
    <tableColumn id="14272" xr3:uid="{31A8FBC2-8834-42AC-B26A-51A9BACBBB07}" name="Column14263"/>
    <tableColumn id="14273" xr3:uid="{79A4B347-9FC5-46F3-A18C-0E17E256542E}" name="Column14264"/>
    <tableColumn id="14274" xr3:uid="{185F00D6-1934-4BB5-B874-848BFAB78612}" name="Column14265"/>
    <tableColumn id="14275" xr3:uid="{3F799384-6919-4B9B-9E6A-DE26802D72DF}" name="Column14266"/>
    <tableColumn id="14276" xr3:uid="{872715C5-BC79-4805-8E66-70CDB64391DF}" name="Column14267"/>
    <tableColumn id="14277" xr3:uid="{B66DF8C5-0491-4392-9CB4-126D62C780BA}" name="Column14268"/>
    <tableColumn id="14278" xr3:uid="{6428B0B1-4067-4E4B-8130-04DA1A7EC950}" name="Column14269"/>
    <tableColumn id="14279" xr3:uid="{FE8E78E7-75FD-40F9-B537-99F59A00170C}" name="Column14270"/>
    <tableColumn id="14280" xr3:uid="{DCA7AAC7-1995-4A1A-8424-66BD0D1AA4FE}" name="Column14271"/>
    <tableColumn id="14281" xr3:uid="{7D9F8018-70F2-47D8-8089-463304513644}" name="Column14272"/>
    <tableColumn id="14282" xr3:uid="{4C801B5C-0683-464C-8081-52F67A120E85}" name="Column14273"/>
    <tableColumn id="14283" xr3:uid="{0E010704-6FB5-4C7D-A819-0675D54FE876}" name="Column14274"/>
    <tableColumn id="14284" xr3:uid="{CF04DC6F-FB5E-4DAE-B122-ED9D7C1C7291}" name="Column14275"/>
    <tableColumn id="14285" xr3:uid="{672BBB59-99CB-4677-A66A-7CCDA773CF9D}" name="Column14276"/>
    <tableColumn id="14286" xr3:uid="{34369A80-3AB8-4B59-8D2E-10382AA11262}" name="Column14277"/>
    <tableColumn id="14287" xr3:uid="{2EA16FF7-99F2-4807-B14E-57FD2B5890E5}" name="Column14278"/>
    <tableColumn id="14288" xr3:uid="{1BEAD1DF-4801-41D2-B738-5AEE303DDE49}" name="Column14279"/>
    <tableColumn id="14289" xr3:uid="{618629E6-026B-4C4C-955F-421445705A8A}" name="Column14280"/>
    <tableColumn id="14290" xr3:uid="{8DCEEE52-FE18-47E8-ACF1-B06B19512C99}" name="Column14281"/>
    <tableColumn id="14291" xr3:uid="{196F0139-0EB1-41FB-A807-DCD053566A88}" name="Column14282"/>
    <tableColumn id="14292" xr3:uid="{CD4EC3C6-E3B1-4D9C-AD64-AE66EEE392B9}" name="Column14283"/>
    <tableColumn id="14293" xr3:uid="{BD55E9D4-9FBE-48D0-97FA-75CFE252730E}" name="Column14284"/>
    <tableColumn id="14294" xr3:uid="{671460FD-A0C2-414B-8E5B-7A3639BCD211}" name="Column14285"/>
    <tableColumn id="14295" xr3:uid="{1942E254-E0C1-4F0B-AC8B-659CFD5E8BA8}" name="Column14286"/>
    <tableColumn id="14296" xr3:uid="{5196D601-5DF9-438F-912B-FAE5366B1360}" name="Column14287"/>
    <tableColumn id="14297" xr3:uid="{491550DE-6D5E-47DA-AC08-A1A6E666713D}" name="Column14288"/>
    <tableColumn id="14298" xr3:uid="{AF8FE871-E974-465E-86C0-5B9887DDC125}" name="Column14289"/>
    <tableColumn id="14299" xr3:uid="{115FC4C1-5382-426B-8B97-8B45A624664D}" name="Column14290"/>
    <tableColumn id="14300" xr3:uid="{3EDA6695-F373-400B-9AA9-FF438DBA0242}" name="Column14291"/>
    <tableColumn id="14301" xr3:uid="{98786E3E-8D3E-4DEF-ABFF-9D3551D7BEBB}" name="Column14292"/>
    <tableColumn id="14302" xr3:uid="{3988D11D-2BEF-430A-8188-C5F0D418AE4C}" name="Column14293"/>
    <tableColumn id="14303" xr3:uid="{36B5360F-DB1C-40AB-9244-8DDC05BCBF90}" name="Column14294"/>
    <tableColumn id="14304" xr3:uid="{84BCD752-3DA6-47A5-8257-74268178EA6C}" name="Column14295"/>
    <tableColumn id="14305" xr3:uid="{16F47677-B121-4D09-9355-873A709B749B}" name="Column14296"/>
    <tableColumn id="14306" xr3:uid="{75CDD940-5C2F-4277-AB8B-4A9C7E9DB4D5}" name="Column14297"/>
    <tableColumn id="14307" xr3:uid="{8017B750-469F-4B27-A3FA-74139287FE63}" name="Column14298"/>
    <tableColumn id="14308" xr3:uid="{01E0BE1F-25F1-411A-8674-BE47627DFC53}" name="Column14299"/>
    <tableColumn id="14309" xr3:uid="{A0C06B54-085A-4EA5-A974-89997DC7239E}" name="Column14300"/>
    <tableColumn id="14310" xr3:uid="{4D14852E-B071-46AA-AACD-D62076615249}" name="Column14301"/>
    <tableColumn id="14311" xr3:uid="{17D0AFD5-56BE-473F-9270-48E46098C961}" name="Column14302"/>
    <tableColumn id="14312" xr3:uid="{6741E822-8A37-4652-9C3F-8544A8207E19}" name="Column14303"/>
    <tableColumn id="14313" xr3:uid="{F5AE2794-EBEF-4A9F-B931-9ACCFA56CCE3}" name="Column14304"/>
    <tableColumn id="14314" xr3:uid="{6C0A2CEC-E8D5-4DF4-A899-1702903135B0}" name="Column14305"/>
    <tableColumn id="14315" xr3:uid="{4C0CD210-AF47-47A2-9ACE-B939AB986D74}" name="Column14306"/>
    <tableColumn id="14316" xr3:uid="{E2F61984-3E2E-4E05-BC70-F3EF5851B23C}" name="Column14307"/>
    <tableColumn id="14317" xr3:uid="{E1D73562-BC84-4688-8F53-CC12D76AFA63}" name="Column14308"/>
    <tableColumn id="14318" xr3:uid="{D4C08080-B87C-4193-B469-C540FB798985}" name="Column14309"/>
    <tableColumn id="14319" xr3:uid="{14F7B181-3E24-4A19-B6C6-9A85E4DACDDB}" name="Column14310"/>
    <tableColumn id="14320" xr3:uid="{31516577-D278-4CFF-B51D-7A777B82898D}" name="Column14311"/>
    <tableColumn id="14321" xr3:uid="{4E7D8CB1-337F-4F88-AD18-B15CA1273217}" name="Column14312"/>
    <tableColumn id="14322" xr3:uid="{AF01B2FD-50CE-4B74-8693-B6FB9CA08571}" name="Column14313"/>
    <tableColumn id="14323" xr3:uid="{EA147D14-963A-41B0-B308-B06720A9E71E}" name="Column14314"/>
    <tableColumn id="14324" xr3:uid="{3A693CD9-2323-4177-AE64-ECF065C901ED}" name="Column14315"/>
    <tableColumn id="14325" xr3:uid="{127EE943-A550-42B8-8AFB-B683D2CAC2F1}" name="Column14316"/>
    <tableColumn id="14326" xr3:uid="{50EFD9DF-99C4-457E-842E-C707E7E50D5E}" name="Column14317"/>
    <tableColumn id="14327" xr3:uid="{B67DDDF7-BF1D-48EB-9B11-60892B3B19D5}" name="Column14318"/>
    <tableColumn id="14328" xr3:uid="{D9FC3721-098B-4D90-BD87-AA2C58E1E5AD}" name="Column14319"/>
    <tableColumn id="14329" xr3:uid="{928E860F-F89F-405B-AC9B-AE6583285BDF}" name="Column14320"/>
    <tableColumn id="14330" xr3:uid="{5DE3316C-C1E1-470D-AE7F-05AA50251FE5}" name="Column14321"/>
    <tableColumn id="14331" xr3:uid="{7351111F-4F9C-4BEF-9000-CEC91B8C8D8C}" name="Column14322"/>
    <tableColumn id="14332" xr3:uid="{029E6D5A-D2F2-41CB-8819-FC98EE5E61FB}" name="Column14323"/>
    <tableColumn id="14333" xr3:uid="{B3774943-5D13-4160-8CF9-270B0F048553}" name="Column14324"/>
    <tableColumn id="14334" xr3:uid="{4BF4F055-3989-4D9A-BFC1-6990DC6B2945}" name="Column14325"/>
    <tableColumn id="14335" xr3:uid="{527493D1-11D4-43CB-99BE-7246F10BE0A1}" name="Column14326"/>
    <tableColumn id="14336" xr3:uid="{3EEE01C0-76CC-44B8-BED4-0689B509FDFA}" name="Column14327"/>
    <tableColumn id="14337" xr3:uid="{9E3AD65C-D823-48F1-8CC2-FB1FA8002F71}" name="Column14328"/>
    <tableColumn id="14338" xr3:uid="{FD3A9CFE-7A50-4E8A-85BE-9E09CBEFEC21}" name="Column14329"/>
    <tableColumn id="14339" xr3:uid="{559FF377-FF4C-4BFC-863C-B1A4D798989C}" name="Column14330"/>
    <tableColumn id="14340" xr3:uid="{6EFC913C-B2BB-48E9-AF3B-F3607773EEA5}" name="Column14331"/>
    <tableColumn id="14341" xr3:uid="{92824C80-0C96-4CCA-BDFA-819FC5963BCE}" name="Column14332"/>
    <tableColumn id="14342" xr3:uid="{AD6553E7-DF89-4850-97C1-7315C22D3FF8}" name="Column14333"/>
    <tableColumn id="14343" xr3:uid="{92DC9323-A17D-49F8-93B5-086D640E5933}" name="Column14334"/>
    <tableColumn id="14344" xr3:uid="{93187020-EBD8-4290-83F5-81F1BD11E7FC}" name="Column14335"/>
    <tableColumn id="14345" xr3:uid="{7666DED6-01A4-41CF-B285-39AF119CB760}" name="Column14336"/>
    <tableColumn id="14346" xr3:uid="{40A2E393-A05E-4C02-A010-38C3AD626D8B}" name="Column14337"/>
    <tableColumn id="14347" xr3:uid="{7CB41328-37C5-4A9A-8E01-96C6B4EDCFC9}" name="Column14338"/>
    <tableColumn id="14348" xr3:uid="{16DF7486-E573-43DD-B19C-FC8F5D8D6126}" name="Column14339"/>
    <tableColumn id="14349" xr3:uid="{5D0A083A-D760-4903-A024-FB36D4A82029}" name="Column14340"/>
    <tableColumn id="14350" xr3:uid="{8B5AF66E-7B58-45D1-AF59-E8AFD4C17FA0}" name="Column14341"/>
    <tableColumn id="14351" xr3:uid="{8B07230B-2F6D-44EA-9AC6-2E9B1A6813A6}" name="Column14342"/>
    <tableColumn id="14352" xr3:uid="{1716C366-9ED7-4705-8C9C-9AE66A253396}" name="Column14343"/>
    <tableColumn id="14353" xr3:uid="{893B75C0-5557-487B-BE09-B6D6DBD4C463}" name="Column14344"/>
    <tableColumn id="14354" xr3:uid="{A67ACC10-3FCF-48C5-B8BE-FB47E4CED9F7}" name="Column14345"/>
    <tableColumn id="14355" xr3:uid="{54A9888E-4D63-45D6-A045-7DFA2FBBC02B}" name="Column14346"/>
    <tableColumn id="14356" xr3:uid="{3085558E-DD61-4DCE-9ED3-0526F03D5AA3}" name="Column14347"/>
    <tableColumn id="14357" xr3:uid="{C67B4155-64BC-4907-BADE-5EBF344E9532}" name="Column14348"/>
    <tableColumn id="14358" xr3:uid="{4E439B61-25B2-44E7-B418-388C3F76A772}" name="Column14349"/>
    <tableColumn id="14359" xr3:uid="{B3A1FD0E-00D7-437A-9968-E28471962F19}" name="Column14350"/>
    <tableColumn id="14360" xr3:uid="{90FE77A2-56EB-46D3-820C-7D5963BA0890}" name="Column14351"/>
    <tableColumn id="14361" xr3:uid="{1FBA0C6A-BCCD-4AF2-B3C6-E56E372A93FC}" name="Column14352"/>
    <tableColumn id="14362" xr3:uid="{6AC8EF47-1645-4287-A68C-3F021C5E3DE8}" name="Column14353"/>
    <tableColumn id="14363" xr3:uid="{5A94829B-58F4-4DD6-AE58-11716709492C}" name="Column14354"/>
    <tableColumn id="14364" xr3:uid="{F2BD6EDD-0722-4768-833B-E4C305533467}" name="Column14355"/>
    <tableColumn id="14365" xr3:uid="{FDAFE913-3F2E-4D06-BF4C-A1961D8B2D6C}" name="Column14356"/>
    <tableColumn id="14366" xr3:uid="{2569E08E-3CC2-421A-A922-8C45AA8E8C0F}" name="Column14357"/>
    <tableColumn id="14367" xr3:uid="{A9DB990C-CF5F-457F-8E3D-8C4C9BAD31DB}" name="Column14358"/>
    <tableColumn id="14368" xr3:uid="{6CB4DEB8-2EBF-491B-A0E4-4DC5E0C99C47}" name="Column14359"/>
    <tableColumn id="14369" xr3:uid="{76D7BC26-1333-42B6-B2E1-CBC7D4A5EA6B}" name="Column14360"/>
    <tableColumn id="14370" xr3:uid="{95F366E5-8F82-4ED6-89A8-0F7196575150}" name="Column14361"/>
    <tableColumn id="14371" xr3:uid="{31082A53-1F08-4B82-A6E1-68C42F99EB80}" name="Column14362"/>
    <tableColumn id="14372" xr3:uid="{31AF0078-9FDA-44BA-9FFA-5FA72BE6402C}" name="Column14363"/>
    <tableColumn id="14373" xr3:uid="{DEAF00BA-CA00-4690-85CD-39C9A74BF648}" name="Column14364"/>
    <tableColumn id="14374" xr3:uid="{0125C186-7D30-4B3D-B0B0-DBAD34502F25}" name="Column14365"/>
    <tableColumn id="14375" xr3:uid="{494CFD1F-F180-44E9-A5AC-66E1202909FF}" name="Column14366"/>
    <tableColumn id="14376" xr3:uid="{1EB874C9-D909-441D-9853-84C785F84E45}" name="Column14367"/>
    <tableColumn id="14377" xr3:uid="{630C6769-FBDC-4CD9-8369-F0C0FD2C6ADD}" name="Column14368"/>
    <tableColumn id="14378" xr3:uid="{CE9C020E-C6F1-431E-B935-C4A512948AAA}" name="Column14369"/>
    <tableColumn id="14379" xr3:uid="{D58CAA44-C344-4BBA-9FD0-C58118DEF564}" name="Column14370"/>
    <tableColumn id="14380" xr3:uid="{29FBDA2A-C6B4-41DA-8DDA-DD70630E17EC}" name="Column14371"/>
    <tableColumn id="14381" xr3:uid="{0EEE989D-D5C9-4D41-81DB-C32C39A161DB}" name="Column14372"/>
    <tableColumn id="14382" xr3:uid="{9DC76726-A7DA-4301-9DC5-28A87509A5E9}" name="Column14373"/>
    <tableColumn id="14383" xr3:uid="{B2C70386-235A-4D10-AAC7-919740402675}" name="Column14374"/>
    <tableColumn id="14384" xr3:uid="{44F61598-0645-47CD-A13E-0BF5EF38186C}" name="Column14375"/>
    <tableColumn id="14385" xr3:uid="{5C71B9F9-C75D-4416-9C88-E89FD685C92C}" name="Column14376"/>
    <tableColumn id="14386" xr3:uid="{B281702B-B00B-46E2-BD3C-24393D73838F}" name="Column14377"/>
    <tableColumn id="14387" xr3:uid="{246C5FAB-D373-46F2-B127-5C5F0435194F}" name="Column14378"/>
    <tableColumn id="14388" xr3:uid="{AA9121B8-CCFC-4DDD-A26B-C386D7862DAE}" name="Column14379"/>
    <tableColumn id="14389" xr3:uid="{A1FF68C0-B602-4B74-B78A-EEBB8EDBD4F7}" name="Column14380"/>
    <tableColumn id="14390" xr3:uid="{7A38080C-8AB4-46B9-B2FE-583AC6BB85E3}" name="Column14381"/>
    <tableColumn id="14391" xr3:uid="{EF4CDA63-6128-49B6-AFF8-7D83D59BC98F}" name="Column14382"/>
    <tableColumn id="14392" xr3:uid="{93D738C4-BE9E-4602-83BE-E70BD12E8DC9}" name="Column14383"/>
    <tableColumn id="14393" xr3:uid="{837404D2-8F19-4C74-982D-2386CB3B3116}" name="Column14384"/>
    <tableColumn id="14394" xr3:uid="{280F5D3F-F8FA-4E74-8457-0A1918E78EA3}" name="Column14385"/>
    <tableColumn id="14395" xr3:uid="{C9DC0602-90A1-4362-B4AB-2525C6A3CD86}" name="Column14386"/>
    <tableColumn id="14396" xr3:uid="{A8024A11-B7D6-4337-AEBA-28F1F6D90517}" name="Column14387"/>
    <tableColumn id="14397" xr3:uid="{4ED1F1A5-128D-4513-911E-DF29D57DA5E2}" name="Column14388"/>
    <tableColumn id="14398" xr3:uid="{DE0D2F5E-85CD-425F-9D97-CED01F354F1B}" name="Column14389"/>
    <tableColumn id="14399" xr3:uid="{B0A67935-B9DC-4792-AFCF-62F85B3C27D4}" name="Column14390"/>
    <tableColumn id="14400" xr3:uid="{C655FB08-EC03-46B3-A640-2D0446380514}" name="Column14391"/>
    <tableColumn id="14401" xr3:uid="{14041637-A3F7-435E-B9A8-23E0FAC634C8}" name="Column14392"/>
    <tableColumn id="14402" xr3:uid="{D55A6428-7DB3-4652-B857-794FEEDE6DFB}" name="Column14393"/>
    <tableColumn id="14403" xr3:uid="{2406A06D-2665-4883-BCDB-BF5B05BE7704}" name="Column14394"/>
    <tableColumn id="14404" xr3:uid="{92B09E14-6AEC-4E03-9F74-B7CE4BB22A31}" name="Column14395"/>
    <tableColumn id="14405" xr3:uid="{B62D554B-6082-44E0-B7CF-15612556A42F}" name="Column14396"/>
    <tableColumn id="14406" xr3:uid="{60665404-F616-4F55-A62B-C1D29C35D548}" name="Column14397"/>
    <tableColumn id="14407" xr3:uid="{58558D82-FF8F-45FB-8AAC-844452326B4D}" name="Column14398"/>
    <tableColumn id="14408" xr3:uid="{C2040A0C-9325-41FC-9B53-42C8DD1C28ED}" name="Column14399"/>
    <tableColumn id="14409" xr3:uid="{CF2A18E1-ACF7-4A06-97E5-4BBE2B2A5C32}" name="Column14400"/>
    <tableColumn id="14410" xr3:uid="{D6C49245-913C-4C64-9E69-71BF8A7A7513}" name="Column14401"/>
    <tableColumn id="14411" xr3:uid="{34280822-3C24-4312-94AC-3115E76D0FF3}" name="Column14402"/>
    <tableColumn id="14412" xr3:uid="{090F15FB-0156-4DCE-9C6D-5297A9AF9357}" name="Column14403"/>
    <tableColumn id="14413" xr3:uid="{A0523C6D-8100-4DB3-B1A9-148982B98903}" name="Column14404"/>
    <tableColumn id="14414" xr3:uid="{1DEDE1B6-E116-4390-A2C9-07F2EF9911D2}" name="Column14405"/>
    <tableColumn id="14415" xr3:uid="{F6BD295E-986D-4C91-BA5A-2F1A21FB0893}" name="Column14406"/>
    <tableColumn id="14416" xr3:uid="{FA068D54-F416-4DFE-948F-6E4696D82007}" name="Column14407"/>
    <tableColumn id="14417" xr3:uid="{4E1CD743-39E2-4427-8C76-2A02268BD884}" name="Column14408"/>
    <tableColumn id="14418" xr3:uid="{4E742F43-8290-48E1-A684-9CD273DD2A91}" name="Column14409"/>
    <tableColumn id="14419" xr3:uid="{752C27E6-E83C-40C9-9B7B-E349562CA000}" name="Column14410"/>
    <tableColumn id="14420" xr3:uid="{3B62A06A-6C7F-4D4A-BEF7-47D4F3129350}" name="Column14411"/>
    <tableColumn id="14421" xr3:uid="{6FD5F032-407D-4243-BF7C-45C78ACA5DDE}" name="Column14412"/>
    <tableColumn id="14422" xr3:uid="{11B799FB-AA3A-4CDE-8B58-ED806DAD1482}" name="Column14413"/>
    <tableColumn id="14423" xr3:uid="{817F97B8-8105-49FC-AD77-DFC6743E3103}" name="Column14414"/>
    <tableColumn id="14424" xr3:uid="{136A2183-806D-4F7C-AE58-777A62526C7B}" name="Column14415"/>
    <tableColumn id="14425" xr3:uid="{424A9E75-CA22-411F-A062-FA1ECAD29BB5}" name="Column14416"/>
    <tableColumn id="14426" xr3:uid="{3F2D27FB-804C-4079-B056-F4977F5274C4}" name="Column14417"/>
    <tableColumn id="14427" xr3:uid="{0A07B448-D662-485D-84AB-8410EF79DD89}" name="Column14418"/>
    <tableColumn id="14428" xr3:uid="{4A1F0EDE-2BE5-4049-B12F-85A490ACCA83}" name="Column14419"/>
    <tableColumn id="14429" xr3:uid="{30C193CE-38D8-426D-9BF5-01544AB1ACA3}" name="Column14420"/>
    <tableColumn id="14430" xr3:uid="{D75827EC-B6DE-4338-A252-7F7F6D7D2434}" name="Column14421"/>
    <tableColumn id="14431" xr3:uid="{1FAC53E4-885D-404C-8E04-D6C0B0A11E23}" name="Column14422"/>
    <tableColumn id="14432" xr3:uid="{F07B86DB-7ED9-4AFE-9EDD-5C1CA482258D}" name="Column14423"/>
    <tableColumn id="14433" xr3:uid="{BB6926BF-5938-4F07-9FE9-501C7066A658}" name="Column14424"/>
    <tableColumn id="14434" xr3:uid="{8860789F-E7F4-4211-96D3-7ABFEAC80D6C}" name="Column14425"/>
    <tableColumn id="14435" xr3:uid="{9437BC04-A20B-4090-B3E0-82A917304BC7}" name="Column14426"/>
    <tableColumn id="14436" xr3:uid="{FB7FAEE9-EBCB-420B-A01D-997548E3184B}" name="Column14427"/>
    <tableColumn id="14437" xr3:uid="{585A72A8-73B1-4F15-BE4C-B7339F401F5F}" name="Column14428"/>
    <tableColumn id="14438" xr3:uid="{B5AB96F5-7EEE-4BE7-BFC7-5BD1413784A2}" name="Column14429"/>
    <tableColumn id="14439" xr3:uid="{3D66D81C-11F9-46C1-A218-326C0E8A1D8C}" name="Column14430"/>
    <tableColumn id="14440" xr3:uid="{6BFCBBCA-E5E8-4601-A9B8-3552BEDB78F3}" name="Column14431"/>
    <tableColumn id="14441" xr3:uid="{79AFBC49-DE41-43F2-90A2-39FD2B2DA4B3}" name="Column14432"/>
    <tableColumn id="14442" xr3:uid="{7DD38384-3998-46B8-B0F2-E6E311850D4D}" name="Column14433"/>
    <tableColumn id="14443" xr3:uid="{20CD808E-6804-4467-9372-98E8123C6343}" name="Column14434"/>
    <tableColumn id="14444" xr3:uid="{35243DDB-974A-4791-907D-2A25106D1594}" name="Column14435"/>
    <tableColumn id="14445" xr3:uid="{3B3063A6-B41A-41B4-8F36-B26034BA420D}" name="Column14436"/>
    <tableColumn id="14446" xr3:uid="{0191C31A-E89E-4682-92E1-4955640376B5}" name="Column14437"/>
    <tableColumn id="14447" xr3:uid="{2CDBCCBE-2024-46E2-84E4-3D29D885BDFC}" name="Column14438"/>
    <tableColumn id="14448" xr3:uid="{7C746B3E-45AA-4E6A-8018-24F33C49F633}" name="Column14439"/>
    <tableColumn id="14449" xr3:uid="{3C0721C8-6531-44FA-93BB-06A5A65504D8}" name="Column14440"/>
    <tableColumn id="14450" xr3:uid="{5DF3DB37-A889-418B-A2E5-002CCF17B199}" name="Column14441"/>
    <tableColumn id="14451" xr3:uid="{A164DF5A-01F1-4F7A-AFBE-679D69F71153}" name="Column14442"/>
    <tableColumn id="14452" xr3:uid="{81343AE1-4B34-489B-9226-5B465C036AF4}" name="Column14443"/>
    <tableColumn id="14453" xr3:uid="{B1D7E9FA-4ECF-4FA5-8C7B-DD58175BF841}" name="Column14444"/>
    <tableColumn id="14454" xr3:uid="{6C29A329-320B-49F4-8407-F9C0E462DF2F}" name="Column14445"/>
    <tableColumn id="14455" xr3:uid="{0397EBE0-0FBE-4D99-8555-E7D92BBC66A8}" name="Column14446"/>
    <tableColumn id="14456" xr3:uid="{0EA1FC3C-2CD6-4F22-88EB-79780CA18F49}" name="Column14447"/>
    <tableColumn id="14457" xr3:uid="{8D5960A3-753E-48BD-9400-ABEE972C588C}" name="Column14448"/>
    <tableColumn id="14458" xr3:uid="{9CDD2EE5-274A-4EE9-9BA7-BD20F8AC0382}" name="Column14449"/>
    <tableColumn id="14459" xr3:uid="{8E76FBE6-E2D1-46C4-B012-E33F8C0BED68}" name="Column14450"/>
    <tableColumn id="14460" xr3:uid="{F91CC3F7-0578-476A-9CA6-D9A2641EC301}" name="Column14451"/>
    <tableColumn id="14461" xr3:uid="{B33829D9-5EE2-4AC5-8E07-89FBFAA3E02B}" name="Column14452"/>
    <tableColumn id="14462" xr3:uid="{35E02F21-0452-4E4E-884F-9612949D26A2}" name="Column14453"/>
    <tableColumn id="14463" xr3:uid="{41FB641D-5DA8-4336-B539-112DA14785A0}" name="Column14454"/>
    <tableColumn id="14464" xr3:uid="{4221DA47-2E41-4517-83E8-8C50E1FAF54A}" name="Column14455"/>
    <tableColumn id="14465" xr3:uid="{DDAFC542-033A-4D9D-AF92-1B2C114D5B86}" name="Column14456"/>
    <tableColumn id="14466" xr3:uid="{B7910B21-D7C8-459B-9647-6CF75DFC3A72}" name="Column14457"/>
    <tableColumn id="14467" xr3:uid="{018A6311-77A3-4ED1-98B9-C52BBFB772A4}" name="Column14458"/>
    <tableColumn id="14468" xr3:uid="{BE28DD6A-C775-47EE-9C54-5978DA3874A5}" name="Column14459"/>
    <tableColumn id="14469" xr3:uid="{9845649A-67D8-4ADB-91CA-7923B1CEA320}" name="Column14460"/>
    <tableColumn id="14470" xr3:uid="{E65897A5-F80D-4898-B0B0-394F1BF28B81}" name="Column14461"/>
    <tableColumn id="14471" xr3:uid="{9FC4CF18-E7F6-447A-970D-328D39656C72}" name="Column14462"/>
    <tableColumn id="14472" xr3:uid="{EB8A13A9-E0FF-4F46-BD16-709AFE235835}" name="Column14463"/>
    <tableColumn id="14473" xr3:uid="{10DA26C7-2BC8-49FE-96E0-2F322F09C23A}" name="Column14464"/>
    <tableColumn id="14474" xr3:uid="{6EA66CAA-7581-47F7-942B-BAC790E5B8ED}" name="Column14465"/>
    <tableColumn id="14475" xr3:uid="{07E1D116-424A-44BE-B954-F7B932659A10}" name="Column14466"/>
    <tableColumn id="14476" xr3:uid="{ADE32B23-1F58-4A4B-A181-EAE564C1C9F4}" name="Column14467"/>
    <tableColumn id="14477" xr3:uid="{6CF4ED5A-D345-4755-AD40-8901C0446160}" name="Column14468"/>
    <tableColumn id="14478" xr3:uid="{C5BFF1DB-E398-4194-96F0-1F675C3434BC}" name="Column14469"/>
    <tableColumn id="14479" xr3:uid="{09D7D9F0-C5EB-421F-B7A3-C4FBC660464A}" name="Column14470"/>
    <tableColumn id="14480" xr3:uid="{72CF15B9-D31F-4A54-9BF2-2D909242B2D3}" name="Column14471"/>
    <tableColumn id="14481" xr3:uid="{552E9D9E-2D2E-4FBE-AB42-E7ED841A224A}" name="Column14472"/>
    <tableColumn id="14482" xr3:uid="{B7E2F13A-29DB-455B-AC2B-BC500A6B06DD}" name="Column14473"/>
    <tableColumn id="14483" xr3:uid="{32D69A67-97CC-4070-A336-FF52686C0C07}" name="Column14474"/>
    <tableColumn id="14484" xr3:uid="{C16D48AD-55B3-4776-A29B-49425E1530C2}" name="Column14475"/>
    <tableColumn id="14485" xr3:uid="{6DDE6F99-CD2D-4A03-BEBA-4E653C6265A7}" name="Column14476"/>
    <tableColumn id="14486" xr3:uid="{68B8F567-5112-4928-BB6C-08FC593C2A06}" name="Column14477"/>
    <tableColumn id="14487" xr3:uid="{49EA6EE5-8149-40C9-9365-3999A4C2E723}" name="Column14478"/>
    <tableColumn id="14488" xr3:uid="{BCFFCA7C-F237-47A9-BF80-87304E6C96A0}" name="Column14479"/>
    <tableColumn id="14489" xr3:uid="{325873DC-5D81-46F5-B2D9-BCEA3D843AB9}" name="Column14480"/>
    <tableColumn id="14490" xr3:uid="{70EB5739-AF84-427C-8FAA-9B3705B01FFC}" name="Column14481"/>
    <tableColumn id="14491" xr3:uid="{61B75668-09A3-4C8B-AF1D-65C2E0DC26A1}" name="Column14482"/>
    <tableColumn id="14492" xr3:uid="{7E962E3B-8E48-4381-BB39-727735F63801}" name="Column14483"/>
    <tableColumn id="14493" xr3:uid="{D757259C-59EF-454C-BD67-41439FCE8586}" name="Column14484"/>
    <tableColumn id="14494" xr3:uid="{DB037361-7AFE-44CF-A0CD-905748BE3005}" name="Column14485"/>
    <tableColumn id="14495" xr3:uid="{2303EF81-CDEB-40E1-A69F-A1917B13F118}" name="Column14486"/>
    <tableColumn id="14496" xr3:uid="{B649DA58-3CDD-4ED6-9C96-07063D84DFF5}" name="Column14487"/>
    <tableColumn id="14497" xr3:uid="{4D1CF7DD-B403-4DE2-9DD6-D29070316A4C}" name="Column14488"/>
    <tableColumn id="14498" xr3:uid="{D99C2DB5-77B2-4A80-86BA-FC112AD49544}" name="Column14489"/>
    <tableColumn id="14499" xr3:uid="{FE96955E-E09D-42FC-B9E7-D08F327A841E}" name="Column14490"/>
    <tableColumn id="14500" xr3:uid="{E6C2161F-1703-4976-A1CF-07B64E50F645}" name="Column14491"/>
    <tableColumn id="14501" xr3:uid="{BB9822F0-7629-44D0-B808-6CD4A237BDB0}" name="Column14492"/>
    <tableColumn id="14502" xr3:uid="{D73752B3-AE33-4DC9-8A34-7342F8F2461A}" name="Column14493"/>
    <tableColumn id="14503" xr3:uid="{FC5C043F-330F-4314-AA60-EBD8147DB5D5}" name="Column14494"/>
    <tableColumn id="14504" xr3:uid="{AB7D8D5D-C9F5-4A3F-8EA2-98E42F21C51D}" name="Column14495"/>
    <tableColumn id="14505" xr3:uid="{D09F85EF-9A2A-46A9-9F1D-22F9A546C19E}" name="Column14496"/>
    <tableColumn id="14506" xr3:uid="{20C19BE7-821C-43CA-B5DD-18EAB62282C8}" name="Column14497"/>
    <tableColumn id="14507" xr3:uid="{D8E0EBAA-ECAA-4D11-94DB-933720D4DC36}" name="Column14498"/>
    <tableColumn id="14508" xr3:uid="{A907F2F0-DC74-496C-A974-85D9E74B7C20}" name="Column14499"/>
    <tableColumn id="14509" xr3:uid="{C3170238-E74E-4773-8123-923276CC4DA3}" name="Column14500"/>
    <tableColumn id="14510" xr3:uid="{03EA4EEF-8949-4961-9A94-7B576C21AFD7}" name="Column14501"/>
    <tableColumn id="14511" xr3:uid="{70E3F0FA-4CCB-4F7F-8F2D-6CB6C526D33B}" name="Column14502"/>
    <tableColumn id="14512" xr3:uid="{A551E4DA-5B3F-4412-9F40-2A16D51EBAAA}" name="Column14503"/>
    <tableColumn id="14513" xr3:uid="{7DDB0D24-047D-46BC-B877-A5E19326428B}" name="Column14504"/>
    <tableColumn id="14514" xr3:uid="{3B7BB2CD-7DD9-45BB-9CAD-15E831DEC55A}" name="Column14505"/>
    <tableColumn id="14515" xr3:uid="{35D8CC11-5ECE-4073-9D68-E6B677C708E4}" name="Column14506"/>
    <tableColumn id="14516" xr3:uid="{D8D8F1AC-F2D7-4531-ADB0-501348748426}" name="Column14507"/>
    <tableColumn id="14517" xr3:uid="{13C3ACA4-2130-400A-A180-50DBA9047EFA}" name="Column14508"/>
    <tableColumn id="14518" xr3:uid="{EB279EF2-BE17-4A06-A322-882F2A3F2D96}" name="Column14509"/>
    <tableColumn id="14519" xr3:uid="{97A01757-0E8B-4473-A442-AABF6CE07B2E}" name="Column14510"/>
    <tableColumn id="14520" xr3:uid="{435B3FD4-1C44-43BF-9FDE-872E83B78F8C}" name="Column14511"/>
    <tableColumn id="14521" xr3:uid="{CB623DD5-2C22-42EB-925C-3328F050F4BA}" name="Column14512"/>
    <tableColumn id="14522" xr3:uid="{A6830226-23F5-4DC3-B87B-91912BF6BEF3}" name="Column14513"/>
    <tableColumn id="14523" xr3:uid="{EDE5C498-967A-4697-9A29-36AB5ED86F4A}" name="Column14514"/>
    <tableColumn id="14524" xr3:uid="{1590802A-B4C2-4129-BA88-83016A59C038}" name="Column14515"/>
    <tableColumn id="14525" xr3:uid="{925C82CF-1055-4246-8BB8-76BEE071E5F6}" name="Column14516"/>
    <tableColumn id="14526" xr3:uid="{667C0FFC-A647-4897-8EEF-A00671AF30D6}" name="Column14517"/>
    <tableColumn id="14527" xr3:uid="{44B241B6-0086-466E-B0CC-A941CB44A80D}" name="Column14518"/>
    <tableColumn id="14528" xr3:uid="{5751FDE0-6974-4F7B-B7EA-DED3B39F08C5}" name="Column14519"/>
    <tableColumn id="14529" xr3:uid="{42B888F4-03F1-4E3B-9708-BFC75ADC1011}" name="Column14520"/>
    <tableColumn id="14530" xr3:uid="{0C8BDE73-3D4E-4BA5-915F-C44051058290}" name="Column14521"/>
    <tableColumn id="14531" xr3:uid="{E6A827C6-C1DE-4BEF-B7D6-81C50C8CED76}" name="Column14522"/>
    <tableColumn id="14532" xr3:uid="{7078FD3D-4C51-4FEB-90C0-832351F86656}" name="Column14523"/>
    <tableColumn id="14533" xr3:uid="{18463C34-C533-4B3C-87D6-4F1C64D6A89E}" name="Column14524"/>
    <tableColumn id="14534" xr3:uid="{1104AD34-1EF3-4CAD-814F-1C24EC48B81D}" name="Column14525"/>
    <tableColumn id="14535" xr3:uid="{354BFF83-C707-47A2-99EA-19305929A11C}" name="Column14526"/>
    <tableColumn id="14536" xr3:uid="{D5CB21D2-686E-406C-8201-7CDA388D6233}" name="Column14527"/>
    <tableColumn id="14537" xr3:uid="{3FAA8241-229F-4CDA-92D3-663406126432}" name="Column14528"/>
    <tableColumn id="14538" xr3:uid="{15D3DE88-F6F5-41F0-A779-74F523887F32}" name="Column14529"/>
    <tableColumn id="14539" xr3:uid="{C291D543-DDCB-4C91-AC38-F965A3514F1B}" name="Column14530"/>
    <tableColumn id="14540" xr3:uid="{F228F363-72B5-4826-9A6A-A2C4B424B437}" name="Column14531"/>
    <tableColumn id="14541" xr3:uid="{AFB99453-EE20-44AB-9BEC-E9DB4B02E01F}" name="Column14532"/>
    <tableColumn id="14542" xr3:uid="{B6FF049C-C53D-4CEE-919E-16CA3239BEA3}" name="Column14533"/>
    <tableColumn id="14543" xr3:uid="{0FB9FF9D-2210-4FB1-8529-4FC45D28AE6D}" name="Column14534"/>
    <tableColumn id="14544" xr3:uid="{0BB172C1-C2DD-429C-BB7B-DE145C2A80F2}" name="Column14535"/>
    <tableColumn id="14545" xr3:uid="{E46ED453-B6FD-4EFE-87A3-C5C6BF8D0CA2}" name="Column14536"/>
    <tableColumn id="14546" xr3:uid="{2CB14610-CCF2-44D8-B065-0949F66C7433}" name="Column14537"/>
    <tableColumn id="14547" xr3:uid="{E3C4BE5D-134F-4DE1-81C6-DC80F2F7DDCB}" name="Column14538"/>
    <tableColumn id="14548" xr3:uid="{A34A6645-83FA-4030-B185-569495D41D13}" name="Column14539"/>
    <tableColumn id="14549" xr3:uid="{FA819573-409E-4EB2-929B-1BC534461D20}" name="Column14540"/>
    <tableColumn id="14550" xr3:uid="{B3A99BDC-E5FD-4EB7-9D1E-5798AE707EF3}" name="Column14541"/>
    <tableColumn id="14551" xr3:uid="{463B9400-C24A-4FEB-B4B8-EAC33483A921}" name="Column14542"/>
    <tableColumn id="14552" xr3:uid="{79A33EEE-C9E5-4DAC-B99A-BA5222B7DAA7}" name="Column14543"/>
    <tableColumn id="14553" xr3:uid="{7EBEE319-5E98-4EEA-955C-CA81D11E1D98}" name="Column14544"/>
    <tableColumn id="14554" xr3:uid="{5C5553D5-F83B-469E-AE01-C912AB726BF2}" name="Column14545"/>
    <tableColumn id="14555" xr3:uid="{F9462B69-2D34-4544-B498-743F9E1BFBF9}" name="Column14546"/>
    <tableColumn id="14556" xr3:uid="{B119AAC2-9E54-4626-9AB2-BD7DEF5826F9}" name="Column14547"/>
    <tableColumn id="14557" xr3:uid="{250F05C1-694E-422D-8E48-E5330B02E9CC}" name="Column14548"/>
    <tableColumn id="14558" xr3:uid="{5336EC2E-A8B8-48C3-8FFE-2BAD30878B56}" name="Column14549"/>
    <tableColumn id="14559" xr3:uid="{C7A82858-FB84-4803-9FE0-D4E2BC073987}" name="Column14550"/>
    <tableColumn id="14560" xr3:uid="{B59A77E2-22DD-464A-8823-3687AC85BE16}" name="Column14551"/>
    <tableColumn id="14561" xr3:uid="{A85FE47E-287C-424E-8AAF-294683D275A3}" name="Column14552"/>
    <tableColumn id="14562" xr3:uid="{CAF4F932-4961-4F71-AFBD-CC05941968C0}" name="Column14553"/>
    <tableColumn id="14563" xr3:uid="{3DB51D1C-C0A8-429B-A3B5-7DE4487ED66C}" name="Column14554"/>
    <tableColumn id="14564" xr3:uid="{4D854DB0-0AC5-4314-87EC-60DB6BCB9B21}" name="Column14555"/>
    <tableColumn id="14565" xr3:uid="{42EE466A-6A5D-4DA0-9E64-12A528995FFF}" name="Column14556"/>
    <tableColumn id="14566" xr3:uid="{8AC6ED14-A400-434E-AD53-693E101D34AE}" name="Column14557"/>
    <tableColumn id="14567" xr3:uid="{4B91BE60-D8FF-45A1-B001-028D9F9CF63F}" name="Column14558"/>
    <tableColumn id="14568" xr3:uid="{B69E81C8-18CC-448E-B256-E60F49EF7A68}" name="Column14559"/>
    <tableColumn id="14569" xr3:uid="{F8AA2050-7D23-4C31-A08C-96DF468F7B85}" name="Column14560"/>
    <tableColumn id="14570" xr3:uid="{DD916281-074D-4F13-87AE-221513974FA7}" name="Column14561"/>
    <tableColumn id="14571" xr3:uid="{F68E6DA5-C79B-43E4-B7BD-FD12D48A8B9B}" name="Column14562"/>
    <tableColumn id="14572" xr3:uid="{3B502323-BBAA-4E71-939F-6821D7ABB2D9}" name="Column14563"/>
    <tableColumn id="14573" xr3:uid="{6CA72E1A-AD90-4092-AEB8-B0B0D5FC3717}" name="Column14564"/>
    <tableColumn id="14574" xr3:uid="{2581B761-4FC7-45B3-B8E2-F6DFF7B2F6E6}" name="Column14565"/>
    <tableColumn id="14575" xr3:uid="{F894A789-D14F-4198-9DDE-4F159E95DBDF}" name="Column14566"/>
    <tableColumn id="14576" xr3:uid="{6F058DBA-96AF-4F8D-8917-020DE3D209BC}" name="Column14567"/>
    <tableColumn id="14577" xr3:uid="{E79CDA15-88AA-4805-B0AF-C174F92B2DC2}" name="Column14568"/>
    <tableColumn id="14578" xr3:uid="{E5CE9A43-39D6-471B-B17F-00CAC3F6126E}" name="Column14569"/>
    <tableColumn id="14579" xr3:uid="{B3FFDB26-B0D7-4CA7-A3E1-F8190DE626F1}" name="Column14570"/>
    <tableColumn id="14580" xr3:uid="{987E9CCA-D5D5-43D9-AD90-9D1DBA6F5F72}" name="Column14571"/>
    <tableColumn id="14581" xr3:uid="{C439D72A-27D6-49BD-8D31-3E7C129E8D43}" name="Column14572"/>
    <tableColumn id="14582" xr3:uid="{2A745A6E-516E-4C59-82BE-6BDABBCC48B6}" name="Column14573"/>
    <tableColumn id="14583" xr3:uid="{CFFCE6CE-7F7F-4F13-9D87-6763EE056465}" name="Column14574"/>
    <tableColumn id="14584" xr3:uid="{41432D05-9422-416D-BA96-EC5B80F83A5E}" name="Column14575"/>
    <tableColumn id="14585" xr3:uid="{BA96983C-63AE-4272-A40E-A1CBAED57610}" name="Column14576"/>
    <tableColumn id="14586" xr3:uid="{9D9E3A1A-3FF9-492C-9CDC-DA2F5A72C84F}" name="Column14577"/>
    <tableColumn id="14587" xr3:uid="{A678CBAF-47E3-4AC8-A9F3-532BD27DEDC8}" name="Column14578"/>
    <tableColumn id="14588" xr3:uid="{4486A295-45F2-45D5-9029-AAAE0E6DD318}" name="Column14579"/>
    <tableColumn id="14589" xr3:uid="{89B342EF-639E-4C88-9CF2-8EB37F886D9A}" name="Column14580"/>
    <tableColumn id="14590" xr3:uid="{A86461C7-5C0C-4ADE-A665-87F4B88E04D9}" name="Column14581"/>
    <tableColumn id="14591" xr3:uid="{081FF7FB-8023-4D33-87D2-86D04FD1BC33}" name="Column14582"/>
    <tableColumn id="14592" xr3:uid="{78E799C6-8AA3-4CBB-A5E0-BBD31A1018DB}" name="Column14583"/>
    <tableColumn id="14593" xr3:uid="{0A6ACFE1-B3F1-46CD-AB05-73F35E6C4326}" name="Column14584"/>
    <tableColumn id="14594" xr3:uid="{7349561C-89C9-4713-BF5B-DD77857F0735}" name="Column14585"/>
    <tableColumn id="14595" xr3:uid="{55C9B932-1627-4980-9F87-F2ADBEF8D5F2}" name="Column14586"/>
    <tableColumn id="14596" xr3:uid="{508AB0C2-E0CA-4024-8FE1-AEA9492FB680}" name="Column14587"/>
    <tableColumn id="14597" xr3:uid="{BA13927A-6407-49F3-96DE-68532AB704CE}" name="Column14588"/>
    <tableColumn id="14598" xr3:uid="{E47BC8B3-ECF7-4896-9AFF-08F24C2B14E9}" name="Column14589"/>
    <tableColumn id="14599" xr3:uid="{76DF6A0C-B309-48DF-8B0D-6F913CDD6848}" name="Column14590"/>
    <tableColumn id="14600" xr3:uid="{13318A09-90FF-4E98-91FC-604AB4A638AD}" name="Column14591"/>
    <tableColumn id="14601" xr3:uid="{89B0984D-D453-4496-BD80-8F04DFB904AE}" name="Column14592"/>
    <tableColumn id="14602" xr3:uid="{CDED8BC3-E78F-4223-9D70-4B02EDC36343}" name="Column14593"/>
    <tableColumn id="14603" xr3:uid="{E230C421-C326-4FA7-B952-6770E7935BD6}" name="Column14594"/>
    <tableColumn id="14604" xr3:uid="{00C2AC49-236A-4B17-9474-48FA1E3DCCF7}" name="Column14595"/>
    <tableColumn id="14605" xr3:uid="{E2AEBB87-3839-4861-8CB1-78B53A89D7C7}" name="Column14596"/>
    <tableColumn id="14606" xr3:uid="{C4824FFF-B61B-43A4-B149-DEBB6F83F091}" name="Column14597"/>
    <tableColumn id="14607" xr3:uid="{2EC04480-A20B-4DE2-A3A7-8614214B928D}" name="Column14598"/>
    <tableColumn id="14608" xr3:uid="{5C1FFF3D-72BB-46A9-8180-DD771DB8EBBB}" name="Column14599"/>
    <tableColumn id="14609" xr3:uid="{01ACEE79-3F2E-40A1-97CA-37BE0D32FFBC}" name="Column14600"/>
    <tableColumn id="14610" xr3:uid="{65A99AFB-C147-49B2-A5EB-8193E7CD23BA}" name="Column14601"/>
    <tableColumn id="14611" xr3:uid="{58399D92-7961-4083-94FE-4ACF4E946DD7}" name="Column14602"/>
    <tableColumn id="14612" xr3:uid="{35E254D7-0DD5-4366-856C-A08999F85912}" name="Column14603"/>
    <tableColumn id="14613" xr3:uid="{DBF28768-D685-4094-8288-2DDF798637D9}" name="Column14604"/>
    <tableColumn id="14614" xr3:uid="{0C1C52BE-9BAA-461E-AEEC-BAEB3FABEA56}" name="Column14605"/>
    <tableColumn id="14615" xr3:uid="{CFFC42FB-D901-47A9-B620-48AAB87692E3}" name="Column14606"/>
    <tableColumn id="14616" xr3:uid="{66A996EA-54E5-4A3F-9FD9-B0E9B6133A8F}" name="Column14607"/>
    <tableColumn id="14617" xr3:uid="{8F0F1E30-B9C5-4D47-94DA-D408EBE617D7}" name="Column14608"/>
    <tableColumn id="14618" xr3:uid="{E018CFD3-7739-478A-95B9-24352004E22B}" name="Column14609"/>
    <tableColumn id="14619" xr3:uid="{2619A02B-68F4-4A3E-86D8-32E4041D73E4}" name="Column14610"/>
    <tableColumn id="14620" xr3:uid="{0BA89211-C0BC-4F82-8229-F8F095249730}" name="Column14611"/>
    <tableColumn id="14621" xr3:uid="{3919E23E-B10B-421A-878B-5FABC6624481}" name="Column14612"/>
    <tableColumn id="14622" xr3:uid="{36C2D366-78EB-492D-A84B-28D6CA73DB76}" name="Column14613"/>
    <tableColumn id="14623" xr3:uid="{8A4433AB-3415-4AD4-9091-CBBA5C2FB803}" name="Column14614"/>
    <tableColumn id="14624" xr3:uid="{F1C4CCC8-4AD9-4A13-AE05-69B2E8B21CEE}" name="Column14615"/>
    <tableColumn id="14625" xr3:uid="{0390ED30-F04D-4B5B-ABA4-85DCDE512CFA}" name="Column14616"/>
    <tableColumn id="14626" xr3:uid="{86210F49-45E8-429B-9B01-CECC763AF843}" name="Column14617"/>
    <tableColumn id="14627" xr3:uid="{18EAA2BD-8264-45FA-A770-49F28C53415F}" name="Column14618"/>
    <tableColumn id="14628" xr3:uid="{428AC022-D4DB-4A3D-AC03-DDF31CF9186A}" name="Column14619"/>
    <tableColumn id="14629" xr3:uid="{4AC28370-0D26-4131-A278-37AF96194E40}" name="Column14620"/>
    <tableColumn id="14630" xr3:uid="{AF0FD3AD-6C2C-4C86-BB87-017B6705A2D5}" name="Column14621"/>
    <tableColumn id="14631" xr3:uid="{A8DEF550-6D88-4B4E-B0E1-EAF84E973D70}" name="Column14622"/>
    <tableColumn id="14632" xr3:uid="{AB2CAEBF-AE8B-42D2-8617-8E4CF7DA8FF6}" name="Column14623"/>
    <tableColumn id="14633" xr3:uid="{A4376E87-6E8B-4E84-A767-6B8DA5B9F04C}" name="Column14624"/>
    <tableColumn id="14634" xr3:uid="{42B908BF-50F1-47C6-B732-4CC3AF35D2DB}" name="Column14625"/>
    <tableColumn id="14635" xr3:uid="{F2E2BA4E-EDC0-4C49-ABBC-91B44F8255DD}" name="Column14626"/>
    <tableColumn id="14636" xr3:uid="{22829AD3-252D-40E7-B4AA-3872ABD028A5}" name="Column14627"/>
    <tableColumn id="14637" xr3:uid="{E38FB68B-111B-42C4-AB39-7136EED39EF8}" name="Column14628"/>
    <tableColumn id="14638" xr3:uid="{7747E5A7-0FEF-4A9C-B32D-3E54EBB82E2A}" name="Column14629"/>
    <tableColumn id="14639" xr3:uid="{772A1522-2245-4631-A5DE-28D5EF1E7D8F}" name="Column14630"/>
    <tableColumn id="14640" xr3:uid="{00617113-C255-46DB-B6D5-A941E4B53A02}" name="Column14631"/>
    <tableColumn id="14641" xr3:uid="{993A13CC-44C2-4C82-A89E-54ED16273650}" name="Column14632"/>
    <tableColumn id="14642" xr3:uid="{374D4954-24A4-4178-9400-5FE4981ED63E}" name="Column14633"/>
    <tableColumn id="14643" xr3:uid="{4BB4A777-71E8-4F18-A24E-723E81FAF98A}" name="Column14634"/>
    <tableColumn id="14644" xr3:uid="{57514982-7532-4682-8359-7CD5660168AF}" name="Column14635"/>
    <tableColumn id="14645" xr3:uid="{3E035698-B5A1-41AC-B953-7F4B1A9E815A}" name="Column14636"/>
    <tableColumn id="14646" xr3:uid="{0B07A368-08AD-481C-A4C0-781BE5BC32C6}" name="Column14637"/>
    <tableColumn id="14647" xr3:uid="{29204C9B-D051-486B-9991-09494AE307B2}" name="Column14638"/>
    <tableColumn id="14648" xr3:uid="{4BB1E23D-45A9-4F74-BDA5-5A653EEAEC9E}" name="Column14639"/>
    <tableColumn id="14649" xr3:uid="{5E6B70AF-3B4C-443C-91D3-D9C2C8EED76F}" name="Column14640"/>
    <tableColumn id="14650" xr3:uid="{3E2BD8C5-368F-424F-B87D-3C3D48BC43BF}" name="Column14641"/>
    <tableColumn id="14651" xr3:uid="{54E1A03E-A41B-419D-9E50-D19BB67B4657}" name="Column14642"/>
    <tableColumn id="14652" xr3:uid="{FE225A98-70CE-4405-B36C-636ABA247087}" name="Column14643"/>
    <tableColumn id="14653" xr3:uid="{2EC547DD-29B3-4884-881E-EAC8CCA46FA1}" name="Column14644"/>
    <tableColumn id="14654" xr3:uid="{558E33F2-595A-4DAA-A3EA-0BFA17B596DC}" name="Column14645"/>
    <tableColumn id="14655" xr3:uid="{2BECE68E-5757-4B44-922A-88661487E47E}" name="Column14646"/>
    <tableColumn id="14656" xr3:uid="{0C797EB5-CA6D-4BAD-B872-6150A9D241C3}" name="Column14647"/>
    <tableColumn id="14657" xr3:uid="{2AF115F2-1BC2-46E7-AD21-9CC5615F3792}" name="Column14648"/>
    <tableColumn id="14658" xr3:uid="{2459167D-A85C-4524-B745-A4525863309E}" name="Column14649"/>
    <tableColumn id="14659" xr3:uid="{139FD9E6-6580-41FA-8F38-AE10E4AD1C87}" name="Column14650"/>
    <tableColumn id="14660" xr3:uid="{8F9D3122-C8B2-4BFD-9B5D-C773C589BFF9}" name="Column14651"/>
    <tableColumn id="14661" xr3:uid="{BBB1C9B3-1384-4F7E-AAA8-F0B99DE445C7}" name="Column14652"/>
    <tableColumn id="14662" xr3:uid="{DFFB3F3C-6DEB-4535-B4C6-A785D6BF72A5}" name="Column14653"/>
    <tableColumn id="14663" xr3:uid="{5DD947CD-BC3F-4AC7-A214-9A06E1834035}" name="Column14654"/>
    <tableColumn id="14664" xr3:uid="{403DD6D6-1DC1-4E2A-93EF-02B90E0C7F9F}" name="Column14655"/>
    <tableColumn id="14665" xr3:uid="{6FCCE92B-E1BD-4737-9A6C-70CFD82945AC}" name="Column14656"/>
    <tableColumn id="14666" xr3:uid="{399C4C71-60AA-417B-8874-B88318BFC19C}" name="Column14657"/>
    <tableColumn id="14667" xr3:uid="{A32AB4F5-8FDC-4C55-B62E-CB101239D000}" name="Column14658"/>
    <tableColumn id="14668" xr3:uid="{886D9B9D-FDF1-4F32-9208-3349886ACEF0}" name="Column14659"/>
    <tableColumn id="14669" xr3:uid="{74A5260B-0FCB-4832-BDFF-488C3A7F97F5}" name="Column14660"/>
    <tableColumn id="14670" xr3:uid="{D8421942-4E40-4866-B49C-67A0A595816F}" name="Column14661"/>
    <tableColumn id="14671" xr3:uid="{E1C575C5-C606-4F69-BD43-41C458862DEE}" name="Column14662"/>
    <tableColumn id="14672" xr3:uid="{7BE8D5BD-DDE4-4E9F-A74F-F6EA11B0C38B}" name="Column14663"/>
    <tableColumn id="14673" xr3:uid="{8B38533D-7976-49FF-9583-87FD88DD9696}" name="Column14664"/>
    <tableColumn id="14674" xr3:uid="{DFE16454-CB5A-4758-9378-A68C65BD4EFB}" name="Column14665"/>
    <tableColumn id="14675" xr3:uid="{AD94CD1A-2313-429C-A8B2-5ED34DA5C783}" name="Column14666"/>
    <tableColumn id="14676" xr3:uid="{899836DB-CB9E-4FE6-958B-0094A27C1D40}" name="Column14667"/>
    <tableColumn id="14677" xr3:uid="{246D5960-A608-4185-85AF-7E51A2BD22DA}" name="Column14668"/>
    <tableColumn id="14678" xr3:uid="{858172E3-B101-47EB-B14A-23F12D22E9F8}" name="Column14669"/>
    <tableColumn id="14679" xr3:uid="{27B0E1E4-6A42-472B-89A7-0DB533A4A8B2}" name="Column14670"/>
    <tableColumn id="14680" xr3:uid="{0256277E-D987-4CB0-8BEA-04A0C41C24F5}" name="Column14671"/>
    <tableColumn id="14681" xr3:uid="{93BF129F-A579-4A6C-BE82-4F10DC271AEC}" name="Column14672"/>
    <tableColumn id="14682" xr3:uid="{E3409B98-DC28-42E8-8F99-305F384FF165}" name="Column14673"/>
    <tableColumn id="14683" xr3:uid="{1B7315EA-2DF3-4C81-96F6-0E9ABE569D3A}" name="Column14674"/>
    <tableColumn id="14684" xr3:uid="{A9CD9849-9688-42D5-A5B7-773137911325}" name="Column14675"/>
    <tableColumn id="14685" xr3:uid="{38AF3BAE-3631-4183-8263-9F78E4E8A046}" name="Column14676"/>
    <tableColumn id="14686" xr3:uid="{F294BF2D-1986-4525-A30F-F0438210D5A0}" name="Column14677"/>
    <tableColumn id="14687" xr3:uid="{C5B3E4AF-E5F9-42DD-9884-8B6C39D6B305}" name="Column14678"/>
    <tableColumn id="14688" xr3:uid="{EAC1184B-5739-455F-8C33-989BDB745F9B}" name="Column14679"/>
    <tableColumn id="14689" xr3:uid="{9233B0E6-C650-4676-A917-F1C350177C48}" name="Column14680"/>
    <tableColumn id="14690" xr3:uid="{AF4FE0A9-580E-47DE-8CB1-936A330F21F7}" name="Column14681"/>
    <tableColumn id="14691" xr3:uid="{6AE560F8-1377-476B-BA2D-BED1F9B81473}" name="Column14682"/>
    <tableColumn id="14692" xr3:uid="{A268C934-A3E7-4BE6-B03F-F0775FF44EE2}" name="Column14683"/>
    <tableColumn id="14693" xr3:uid="{E1F424D8-A31A-4519-8213-3FDDB5DBDDD4}" name="Column14684"/>
    <tableColumn id="14694" xr3:uid="{F301FCEB-E098-4DBF-A6B2-9D49C8FFB8AC}" name="Column14685"/>
    <tableColumn id="14695" xr3:uid="{EAE9BB43-F8C7-422E-810E-014301C94AE2}" name="Column14686"/>
    <tableColumn id="14696" xr3:uid="{332359A8-120D-4BD2-A272-59A415F139CD}" name="Column14687"/>
    <tableColumn id="14697" xr3:uid="{8BE1C97A-6265-401D-9796-37B2E776F59F}" name="Column14688"/>
    <tableColumn id="14698" xr3:uid="{4A846129-59F5-4B8B-A64F-E3C2E4CEF638}" name="Column14689"/>
    <tableColumn id="14699" xr3:uid="{8F1A26A2-2979-40CB-A9C6-9B8F0DD61E7A}" name="Column14690"/>
    <tableColumn id="14700" xr3:uid="{1F0FC84B-666B-4306-9F38-E5A89F636A60}" name="Column14691"/>
    <tableColumn id="14701" xr3:uid="{E9E9C3F0-7A24-4A1D-9FEB-6D7FBAC90A96}" name="Column14692"/>
    <tableColumn id="14702" xr3:uid="{CCF29B28-D169-45D3-8DE8-948B00825F8E}" name="Column14693"/>
    <tableColumn id="14703" xr3:uid="{F11EF203-0213-4527-96BF-7E9A10F013F0}" name="Column14694"/>
    <tableColumn id="14704" xr3:uid="{583F6C6F-7539-440F-A993-2DE87B939E2D}" name="Column14695"/>
    <tableColumn id="14705" xr3:uid="{E5B43D6A-F4CC-48E7-BB6C-14EDF3AE0CBC}" name="Column14696"/>
    <tableColumn id="14706" xr3:uid="{3BF242DA-96E4-48C1-94DA-893762266AE7}" name="Column14697"/>
    <tableColumn id="14707" xr3:uid="{C114FC67-8B4C-4D87-B622-403494042187}" name="Column14698"/>
    <tableColumn id="14708" xr3:uid="{28F86E03-BAE6-4A8E-BABD-51E76029A244}" name="Column14699"/>
    <tableColumn id="14709" xr3:uid="{E81AE277-10AF-4A27-AF44-523CDEEEE1FC}" name="Column14700"/>
    <tableColumn id="14710" xr3:uid="{060CD287-0F65-460B-AC4D-786F236DBC28}" name="Column14701"/>
    <tableColumn id="14711" xr3:uid="{B35DBD88-E7F5-4F29-A753-BB4B656346D4}" name="Column14702"/>
    <tableColumn id="14712" xr3:uid="{4ADD465A-934C-447B-AC1B-5EFDAB96F723}" name="Column14703"/>
    <tableColumn id="14713" xr3:uid="{74893CD1-BBC4-461F-8AA1-2F8B5B54939A}" name="Column14704"/>
    <tableColumn id="14714" xr3:uid="{778AE2E0-2078-4176-9FCD-AD5073BC5804}" name="Column14705"/>
    <tableColumn id="14715" xr3:uid="{AF2ACD86-5F5A-478D-96FB-9F8D8623CF9D}" name="Column14706"/>
    <tableColumn id="14716" xr3:uid="{55344374-D54F-48E9-AD9C-085BC5EDE751}" name="Column14707"/>
    <tableColumn id="14717" xr3:uid="{EA0ABE38-8042-4206-BDC9-66B835206897}" name="Column14708"/>
    <tableColumn id="14718" xr3:uid="{791BAA7B-0E86-4808-BCE5-5E00564E2CA8}" name="Column14709"/>
    <tableColumn id="14719" xr3:uid="{05E9F734-E71C-4DFD-B259-9477D0CFDF1F}" name="Column14710"/>
    <tableColumn id="14720" xr3:uid="{EC67983C-4EF0-4CC2-994A-36121EA30B57}" name="Column14711"/>
    <tableColumn id="14721" xr3:uid="{3F0FD1BE-7382-4607-B158-70EE0709B035}" name="Column14712"/>
    <tableColumn id="14722" xr3:uid="{A82270A3-FE22-458E-9884-3DA6993FC23F}" name="Column14713"/>
    <tableColumn id="14723" xr3:uid="{ABD36FA7-E623-4912-B9ED-472878751A03}" name="Column14714"/>
    <tableColumn id="14724" xr3:uid="{F6B73567-C884-48D5-A9EC-97CDE92F568D}" name="Column14715"/>
    <tableColumn id="14725" xr3:uid="{3DAD1175-7F76-4717-B70E-946B8332CF8A}" name="Column14716"/>
    <tableColumn id="14726" xr3:uid="{BD8F8EBF-4E46-45A3-BB80-33A0832DE883}" name="Column14717"/>
    <tableColumn id="14727" xr3:uid="{63E60918-C53A-4400-BE71-D2F498BE6384}" name="Column14718"/>
    <tableColumn id="14728" xr3:uid="{3A63DC79-6C37-451A-92B3-85A732DEA199}" name="Column14719"/>
    <tableColumn id="14729" xr3:uid="{CAEAC4B8-DF61-436A-B020-75640E00635E}" name="Column14720"/>
    <tableColumn id="14730" xr3:uid="{5B7A2835-899F-4BB2-BF06-998FFE6EAC09}" name="Column14721"/>
    <tableColumn id="14731" xr3:uid="{6A1C9121-70A4-44F3-B4B0-60B269819526}" name="Column14722"/>
    <tableColumn id="14732" xr3:uid="{CD9DFA0A-7735-484D-B861-584A9B964788}" name="Column14723"/>
    <tableColumn id="14733" xr3:uid="{78F7A200-DC07-4E21-8D29-8C63AAEA9F5E}" name="Column14724"/>
    <tableColumn id="14734" xr3:uid="{72718BE4-CDD2-4F64-A469-A1FC7646631E}" name="Column14725"/>
    <tableColumn id="14735" xr3:uid="{514B1266-4AAD-462D-9980-A0992F0397AD}" name="Column14726"/>
    <tableColumn id="14736" xr3:uid="{E9EBBD72-812D-4328-983D-E6A3D3F692E6}" name="Column14727"/>
    <tableColumn id="14737" xr3:uid="{7DF7AE4D-3880-471E-AEF8-2C575C643D66}" name="Column14728"/>
    <tableColumn id="14738" xr3:uid="{B25A8947-2772-49E5-A826-BFAB7146A8EF}" name="Column14729"/>
    <tableColumn id="14739" xr3:uid="{21EDB51C-B11E-4A0E-AA1A-5DFAFCF2EEFA}" name="Column14730"/>
    <tableColumn id="14740" xr3:uid="{BADA4A99-FB35-47CE-A247-AE96A654D973}" name="Column14731"/>
    <tableColumn id="14741" xr3:uid="{58DB18A8-4B37-49ED-A824-EA8D6570BE2C}" name="Column14732"/>
    <tableColumn id="14742" xr3:uid="{F2AB5ED7-52A7-4981-865E-7AE52A7536EA}" name="Column14733"/>
    <tableColumn id="14743" xr3:uid="{75528774-ED99-47C5-B00B-4554012D67A4}" name="Column14734"/>
    <tableColumn id="14744" xr3:uid="{56A92D76-C15B-4191-BB31-5CCE2F981B1C}" name="Column14735"/>
    <tableColumn id="14745" xr3:uid="{7F36922E-E61F-404F-8BCA-7757CB1A34EB}" name="Column14736"/>
    <tableColumn id="14746" xr3:uid="{F568A416-4235-4092-BC9F-BEAA3BD54400}" name="Column14737"/>
    <tableColumn id="14747" xr3:uid="{81E935CF-A9D0-4F40-9906-481782FFA5ED}" name="Column14738"/>
    <tableColumn id="14748" xr3:uid="{4EE065E8-7899-42DE-AE03-C2FC7BE519D1}" name="Column14739"/>
    <tableColumn id="14749" xr3:uid="{84A5CE07-0FA5-4259-B9CE-22D55BD9F9B0}" name="Column14740"/>
    <tableColumn id="14750" xr3:uid="{EDBF0EFE-A9DE-4856-8D2F-5A015104F463}" name="Column14741"/>
    <tableColumn id="14751" xr3:uid="{5BFCEA26-1DA4-447C-BEAC-5412FE9847B4}" name="Column14742"/>
    <tableColumn id="14752" xr3:uid="{8114AFED-91D4-4EE6-AA4D-AD0F035B571A}" name="Column14743"/>
    <tableColumn id="14753" xr3:uid="{76B98D87-CC00-440F-B67D-1DC7F38F59E8}" name="Column14744"/>
    <tableColumn id="14754" xr3:uid="{A4F6BE9A-B938-4E48-BE6B-4302C4BFD9A5}" name="Column14745"/>
    <tableColumn id="14755" xr3:uid="{EF141595-4B50-4EFD-BD28-5B3BEF9938A7}" name="Column14746"/>
    <tableColumn id="14756" xr3:uid="{5325E611-C8C0-4194-B954-83DA123C40D8}" name="Column14747"/>
    <tableColumn id="14757" xr3:uid="{6A78809B-35D8-481A-872C-1F9A964BF6BC}" name="Column14748"/>
    <tableColumn id="14758" xr3:uid="{89B7869A-4E41-4868-AAF7-0062311D10E5}" name="Column14749"/>
    <tableColumn id="14759" xr3:uid="{92DA5ED1-1545-47D3-B520-630B2F024D3C}" name="Column14750"/>
    <tableColumn id="14760" xr3:uid="{C8DEAA49-F4E4-4E42-A3BF-C3CB65B6C2E6}" name="Column14751"/>
    <tableColumn id="14761" xr3:uid="{531D188D-2A8A-4592-9933-9DAFEF99E5E3}" name="Column14752"/>
    <tableColumn id="14762" xr3:uid="{695F7902-ADA2-41EE-9CAB-E44E30D09323}" name="Column14753"/>
    <tableColumn id="14763" xr3:uid="{FADDF919-2FC1-4288-9085-2B882758484E}" name="Column14754"/>
    <tableColumn id="14764" xr3:uid="{FB3DBFD5-84DE-4F26-AC75-C26A02C07D93}" name="Column14755"/>
    <tableColumn id="14765" xr3:uid="{A3EDEEDF-31D7-4A03-B30C-C7EA8EC1B669}" name="Column14756"/>
    <tableColumn id="14766" xr3:uid="{1559DCF3-34D2-42D6-882D-F7DA99FD31C5}" name="Column14757"/>
    <tableColumn id="14767" xr3:uid="{93165A00-6C82-4F48-8E3E-3E2DBDC319FC}" name="Column14758"/>
    <tableColumn id="14768" xr3:uid="{EB86C861-457E-4FC4-876B-355D2B48A0E4}" name="Column14759"/>
    <tableColumn id="14769" xr3:uid="{0D76714B-C27E-4975-8B06-B160C155A702}" name="Column14760"/>
    <tableColumn id="14770" xr3:uid="{D44DDCCD-1036-45D9-9FB3-9E336E5F711B}" name="Column14761"/>
    <tableColumn id="14771" xr3:uid="{F22E271E-8D6B-44BC-A1D6-E9C545AAF38C}" name="Column14762"/>
    <tableColumn id="14772" xr3:uid="{3B06D3EB-85BF-4086-BB57-BD9D1D79B676}" name="Column14763"/>
    <tableColumn id="14773" xr3:uid="{72AD0632-18AB-4E20-B891-0D154DCFF3CA}" name="Column14764"/>
    <tableColumn id="14774" xr3:uid="{0E7DCF54-2E92-4520-9254-B7F254081F23}" name="Column14765"/>
    <tableColumn id="14775" xr3:uid="{07BCDC8B-82C4-4D23-A448-37A94C064B2F}" name="Column14766"/>
    <tableColumn id="14776" xr3:uid="{BF36A781-14B0-4BAA-B344-E61E2A2A0566}" name="Column14767"/>
    <tableColumn id="14777" xr3:uid="{703B16B3-5C6F-497F-91C9-94DD0E17D25A}" name="Column14768"/>
    <tableColumn id="14778" xr3:uid="{5CA6A330-9526-4221-9D59-9BE9E102451D}" name="Column14769"/>
    <tableColumn id="14779" xr3:uid="{6A5E22B7-4C63-4FCD-AB7C-97A1BA88F581}" name="Column14770"/>
    <tableColumn id="14780" xr3:uid="{7240D07C-966B-46F8-807B-31B5E1D7B01B}" name="Column14771"/>
    <tableColumn id="14781" xr3:uid="{84064289-43AE-4FB9-9B9C-59D175D98518}" name="Column14772"/>
    <tableColumn id="14782" xr3:uid="{70488964-9EC9-459C-A1CD-893B83138D3A}" name="Column14773"/>
    <tableColumn id="14783" xr3:uid="{25CD454F-39CB-43EB-B9E9-0EF35BEEECC7}" name="Column14774"/>
    <tableColumn id="14784" xr3:uid="{86CD03DC-E395-43E9-9C83-DC8E9220D8AF}" name="Column14775"/>
    <tableColumn id="14785" xr3:uid="{13A64D50-366E-4484-A793-09A009276F48}" name="Column14776"/>
    <tableColumn id="14786" xr3:uid="{A075BF60-697C-4A94-A9BA-C02478AF5474}" name="Column14777"/>
    <tableColumn id="14787" xr3:uid="{57D6C351-37EC-41C1-AA10-3F7B17A8174E}" name="Column14778"/>
    <tableColumn id="14788" xr3:uid="{F4996139-B67C-4E67-A03F-C4D921648473}" name="Column14779"/>
    <tableColumn id="14789" xr3:uid="{2FC1EB7A-2C6D-4263-AD10-F9C0610CEAF4}" name="Column14780"/>
    <tableColumn id="14790" xr3:uid="{426266D0-CECC-43B8-A9B1-9B4E4EE94B77}" name="Column14781"/>
    <tableColumn id="14791" xr3:uid="{0534D5C7-B6B4-42AD-AEEF-4E6BD2A345A6}" name="Column14782"/>
    <tableColumn id="14792" xr3:uid="{986AC414-044D-4583-8AA4-146B481E60B5}" name="Column14783"/>
    <tableColumn id="14793" xr3:uid="{22BDC188-134D-4894-8E60-CE5A0FD73EF3}" name="Column14784"/>
    <tableColumn id="14794" xr3:uid="{A5EA9A3B-0F48-4FF7-9E75-D8A48FA7CA2F}" name="Column14785"/>
    <tableColumn id="14795" xr3:uid="{06E0D6DD-58AA-4190-8E38-C466192617D7}" name="Column14786"/>
    <tableColumn id="14796" xr3:uid="{1BB5E423-812A-429F-953B-0854E85EF9F1}" name="Column14787"/>
    <tableColumn id="14797" xr3:uid="{5C02B570-FE65-4AA4-928E-F08CA60A37CA}" name="Column14788"/>
    <tableColumn id="14798" xr3:uid="{FCEF6402-91D6-44D9-AC27-CE21942F983B}" name="Column14789"/>
    <tableColumn id="14799" xr3:uid="{13B4606F-6D1B-4193-8388-02EB3B1AF1B1}" name="Column14790"/>
    <tableColumn id="14800" xr3:uid="{4AC11DF2-59CD-4C6D-B695-87E4B1374852}" name="Column14791"/>
    <tableColumn id="14801" xr3:uid="{D3BE0B31-2246-49FD-919B-100632711EE6}" name="Column14792"/>
    <tableColumn id="14802" xr3:uid="{A7D4816B-F7F5-42F3-8294-8CD2F8852C4E}" name="Column14793"/>
    <tableColumn id="14803" xr3:uid="{D9E3E200-299A-4557-B6A9-9534D085D36C}" name="Column14794"/>
    <tableColumn id="14804" xr3:uid="{559868A1-CCCD-4D33-B5CD-582E9ACB4742}" name="Column14795"/>
    <tableColumn id="14805" xr3:uid="{4DEFFE66-872F-4A92-978B-72BC7E32E170}" name="Column14796"/>
    <tableColumn id="14806" xr3:uid="{C4D719B0-9E5C-47AC-BD8D-A17B5093DC9F}" name="Column14797"/>
    <tableColumn id="14807" xr3:uid="{1536E0FD-5A48-4D39-8FDF-E5FF9D10B27C}" name="Column14798"/>
    <tableColumn id="14808" xr3:uid="{AAE338DF-D1F8-48F7-9FC7-94E1AFB3E5B2}" name="Column14799"/>
    <tableColumn id="14809" xr3:uid="{EC62C662-668E-4AB7-B9A3-3B93CCF2FE1C}" name="Column14800"/>
    <tableColumn id="14810" xr3:uid="{860D6024-4495-4EB2-B011-A9B09937A6FC}" name="Column14801"/>
    <tableColumn id="14811" xr3:uid="{EA7B5FA6-B8AD-4C55-98DA-E68AD549F529}" name="Column14802"/>
    <tableColumn id="14812" xr3:uid="{2E2BA85C-0DE3-41EA-9884-8E6181CD129C}" name="Column14803"/>
    <tableColumn id="14813" xr3:uid="{E50F31ED-2DEE-4FC9-BB8B-DA7C82EF79D5}" name="Column14804"/>
    <tableColumn id="14814" xr3:uid="{7FFEE466-B0E5-44F9-AD2C-0997151277BD}" name="Column14805"/>
    <tableColumn id="14815" xr3:uid="{B3A63299-086B-4DA3-99E6-BA64C9F0AAB3}" name="Column14806"/>
    <tableColumn id="14816" xr3:uid="{F941C7E5-3938-452F-986D-775567828442}" name="Column14807"/>
    <tableColumn id="14817" xr3:uid="{F73DD11E-6B89-4452-B83F-DCCCEDDC6512}" name="Column14808"/>
    <tableColumn id="14818" xr3:uid="{ABBEED25-B44F-46E3-A4E3-518491B80C60}" name="Column14809"/>
    <tableColumn id="14819" xr3:uid="{B81305DA-D875-4748-B7C5-CAEC03F58609}" name="Column14810"/>
    <tableColumn id="14820" xr3:uid="{642958DA-4ECC-4643-98D0-41D7E53C7DB9}" name="Column14811"/>
    <tableColumn id="14821" xr3:uid="{DC937426-A15B-4C71-8F05-8383330D0D84}" name="Column14812"/>
    <tableColumn id="14822" xr3:uid="{94896378-A0CD-4BCB-8AB8-A3F22B148B8E}" name="Column14813"/>
    <tableColumn id="14823" xr3:uid="{8B388041-3C70-4375-AD36-BD39E32B32EA}" name="Column14814"/>
    <tableColumn id="14824" xr3:uid="{DE93AC8B-FD2D-4349-8FCA-CCC4B7FF944C}" name="Column14815"/>
    <tableColumn id="14825" xr3:uid="{C51ACF91-D70D-4CB3-B84B-AE162E879151}" name="Column14816"/>
    <tableColumn id="14826" xr3:uid="{DC09070E-C74A-426B-A98D-85CDFE4A6754}" name="Column14817"/>
    <tableColumn id="14827" xr3:uid="{5FA4CDB1-EBAD-4FD6-AE0D-E59743A8EB9A}" name="Column14818"/>
    <tableColumn id="14828" xr3:uid="{43BBC6F6-FF26-4155-8689-71491522A93B}" name="Column14819"/>
    <tableColumn id="14829" xr3:uid="{3C303AB0-A6A6-43B3-B659-1CFC9E6B5280}" name="Column14820"/>
    <tableColumn id="14830" xr3:uid="{7953101D-EA0F-49A5-B179-B4C76575DAAD}" name="Column14821"/>
    <tableColumn id="14831" xr3:uid="{7C27AF24-E911-4861-ABD0-DD8D64F06980}" name="Column14822"/>
    <tableColumn id="14832" xr3:uid="{ED5E337D-3D42-40F5-A4F3-5BDA31D30B3E}" name="Column14823"/>
    <tableColumn id="14833" xr3:uid="{29A3ED43-5395-4B3E-8B24-2310DF05F42B}" name="Column14824"/>
    <tableColumn id="14834" xr3:uid="{173AF172-2753-413A-BF49-12AF18C6B73F}" name="Column14825"/>
    <tableColumn id="14835" xr3:uid="{51A767EF-9D04-460D-82EB-B457AC65E09F}" name="Column14826"/>
    <tableColumn id="14836" xr3:uid="{E043477C-1273-469A-BBF4-8676A9D72ADD}" name="Column14827"/>
    <tableColumn id="14837" xr3:uid="{B5667C05-5C13-4387-8D08-7BACB44FC509}" name="Column14828"/>
    <tableColumn id="14838" xr3:uid="{39FBF113-F442-4A51-9661-83043F6F621F}" name="Column14829"/>
    <tableColumn id="14839" xr3:uid="{E7F9D4B6-37AE-4337-9125-E62D3DC776F8}" name="Column14830"/>
    <tableColumn id="14840" xr3:uid="{57D72315-44E0-400F-BE2F-981342EDFE0F}" name="Column14831"/>
    <tableColumn id="14841" xr3:uid="{BCA58F01-4B3C-4AA4-92CC-E72FC18EEE91}" name="Column14832"/>
    <tableColumn id="14842" xr3:uid="{1A7E311B-31A3-4BEB-8063-47F9FCAE82DB}" name="Column14833"/>
    <tableColumn id="14843" xr3:uid="{BDE20BB5-5B24-45BC-BC88-4391EBEE119E}" name="Column14834"/>
    <tableColumn id="14844" xr3:uid="{E4A8FD91-1D76-491E-8FA3-6DE897B664E0}" name="Column14835"/>
    <tableColumn id="14845" xr3:uid="{B1557F4E-14F7-4B3E-9D20-6BC321C8E4FE}" name="Column14836"/>
    <tableColumn id="14846" xr3:uid="{84F17090-E486-46D2-9BF5-4A9015DC3147}" name="Column14837"/>
    <tableColumn id="14847" xr3:uid="{F015CABB-0118-453A-B985-E564FB9B72C5}" name="Column14838"/>
    <tableColumn id="14848" xr3:uid="{106823BA-E76C-4461-BF3B-851FBB36E6F2}" name="Column14839"/>
    <tableColumn id="14849" xr3:uid="{E438D918-44C0-4001-A870-46A38C68C824}" name="Column14840"/>
    <tableColumn id="14850" xr3:uid="{9DF12F72-9FA9-4FE9-9B01-1837FAA1313A}" name="Column14841"/>
    <tableColumn id="14851" xr3:uid="{D6445EAE-04AE-46C4-ACDE-354F32D99585}" name="Column14842"/>
    <tableColumn id="14852" xr3:uid="{98AD63D6-0810-4481-9FFC-80184F484089}" name="Column14843"/>
    <tableColumn id="14853" xr3:uid="{1E35055E-DC8A-4E7B-979A-E6C6333E08F0}" name="Column14844"/>
    <tableColumn id="14854" xr3:uid="{9983EE6A-D304-4625-B210-EAE0C82BD721}" name="Column14845"/>
    <tableColumn id="14855" xr3:uid="{F4EF0DBF-AB50-4FAC-B8AD-A4E460D866C0}" name="Column14846"/>
    <tableColumn id="14856" xr3:uid="{D53A0390-BFE5-4F1C-8D81-F91DCF0090C5}" name="Column14847"/>
    <tableColumn id="14857" xr3:uid="{89AEAEAA-822B-4982-B67D-606E4B784465}" name="Column14848"/>
    <tableColumn id="14858" xr3:uid="{3166E0A6-CEFF-4591-947F-1089F5E3A77D}" name="Column14849"/>
    <tableColumn id="14859" xr3:uid="{E55C0969-9125-46FE-9484-9C1675C3191C}" name="Column14850"/>
    <tableColumn id="14860" xr3:uid="{9BFAEF70-769F-4285-BE0F-33F5BAAA5C93}" name="Column14851"/>
    <tableColumn id="14861" xr3:uid="{4B079B62-C2F8-4A87-8201-F758833EB37F}" name="Column14852"/>
    <tableColumn id="14862" xr3:uid="{9F81B661-6AEC-4335-BE98-913A6B4F3AAC}" name="Column14853"/>
    <tableColumn id="14863" xr3:uid="{7385FAE6-FB02-40D5-BFFD-B897421AB1E1}" name="Column14854"/>
    <tableColumn id="14864" xr3:uid="{45342716-D626-4D46-9D81-5CD8C0AE30E0}" name="Column14855"/>
    <tableColumn id="14865" xr3:uid="{4006AA58-CF48-4D64-80CB-BAA03C3FEA65}" name="Column14856"/>
    <tableColumn id="14866" xr3:uid="{A6A58BB8-0C59-4E04-BF50-3902DA972FBF}" name="Column14857"/>
    <tableColumn id="14867" xr3:uid="{04615371-48F1-4B62-844B-4DBF74785A90}" name="Column14858"/>
    <tableColumn id="14868" xr3:uid="{D65842BF-80A4-4F87-907F-0137CC9DA407}" name="Column14859"/>
    <tableColumn id="14869" xr3:uid="{195AC9DD-A29A-4B72-932B-6517E026F40A}" name="Column14860"/>
    <tableColumn id="14870" xr3:uid="{2248A19A-277A-4EAA-9354-5170FCA67092}" name="Column14861"/>
    <tableColumn id="14871" xr3:uid="{5257F94E-1CC0-4CD5-B895-1E44BF3467D3}" name="Column14862"/>
    <tableColumn id="14872" xr3:uid="{47EE092B-3CEB-49F3-87ED-0FF3037E05F5}" name="Column14863"/>
    <tableColumn id="14873" xr3:uid="{D9545EE9-6DCF-4AF0-A3B4-4B50205B2C45}" name="Column14864"/>
    <tableColumn id="14874" xr3:uid="{16004349-55AF-4621-B659-FA7734BC172B}" name="Column14865"/>
    <tableColumn id="14875" xr3:uid="{CDB3CB65-BF32-49AB-96A0-5501F7B7A943}" name="Column14866"/>
    <tableColumn id="14876" xr3:uid="{9C8C950B-6551-47DD-8E0E-830C8C6BAF86}" name="Column14867"/>
    <tableColumn id="14877" xr3:uid="{11399271-A889-4EFD-867C-880EF28FE1F7}" name="Column14868"/>
    <tableColumn id="14878" xr3:uid="{F00C1758-3984-4377-94BD-D3D9FCAEA215}" name="Column14869"/>
    <tableColumn id="14879" xr3:uid="{80997D30-A7AC-4CB9-82A1-ABD6342E1FD1}" name="Column14870"/>
    <tableColumn id="14880" xr3:uid="{B645B297-B119-44AA-B99D-C69496D63FAA}" name="Column14871"/>
    <tableColumn id="14881" xr3:uid="{32A97303-E9D6-44F1-B482-D013D10DEBA1}" name="Column14872"/>
    <tableColumn id="14882" xr3:uid="{618AE4BD-48E0-442A-92BA-8C2156FFBB26}" name="Column14873"/>
    <tableColumn id="14883" xr3:uid="{97EDAE42-D74B-44DA-A305-76B2E9E3660C}" name="Column14874"/>
    <tableColumn id="14884" xr3:uid="{D019A712-BE3F-48C6-A2BE-43FDECDC4DA5}" name="Column14875"/>
    <tableColumn id="14885" xr3:uid="{04BF6F3C-7A91-4948-A896-6AFBAE9052CB}" name="Column14876"/>
    <tableColumn id="14886" xr3:uid="{A67C2A08-F55C-4348-910E-14B0BF5A5BF9}" name="Column14877"/>
    <tableColumn id="14887" xr3:uid="{357ADAAD-DA1F-44DF-8A01-451D018F3347}" name="Column14878"/>
    <tableColumn id="14888" xr3:uid="{E9FD2BD1-A6D2-4FF1-9C45-E8EE0FCC7DEA}" name="Column14879"/>
    <tableColumn id="14889" xr3:uid="{D959B22B-D1AF-47F7-AE15-2630CCAB1109}" name="Column14880"/>
    <tableColumn id="14890" xr3:uid="{B34ABE86-F34C-4FFA-88EA-1686178EF206}" name="Column14881"/>
    <tableColumn id="14891" xr3:uid="{796F53CA-A674-4033-BFA7-55BB8F0D54C7}" name="Column14882"/>
    <tableColumn id="14892" xr3:uid="{5F62B93A-4D20-4A34-ACC0-DF20FAC91104}" name="Column14883"/>
    <tableColumn id="14893" xr3:uid="{4ECD33CD-07B3-429D-B090-3649A47FDE33}" name="Column14884"/>
    <tableColumn id="14894" xr3:uid="{4084C654-39B8-4378-9E10-6F30B2062218}" name="Column14885"/>
    <tableColumn id="14895" xr3:uid="{5B00FA07-3095-4A61-BE26-461A1C9A3A82}" name="Column14886"/>
    <tableColumn id="14896" xr3:uid="{D3E93F78-A2C7-49C5-890A-A7CCAA583043}" name="Column14887"/>
    <tableColumn id="14897" xr3:uid="{E874205F-5657-4AF5-80FF-817202AB46EF}" name="Column14888"/>
    <tableColumn id="14898" xr3:uid="{727906BD-905C-49A2-881E-5D0A40679E8C}" name="Column14889"/>
    <tableColumn id="14899" xr3:uid="{9BCA2396-74BC-4587-8342-7D689B32D880}" name="Column14890"/>
    <tableColumn id="14900" xr3:uid="{939F1F2D-610A-452A-8BDB-E0DC5CE4F94C}" name="Column14891"/>
    <tableColumn id="14901" xr3:uid="{0A093479-22B4-4F69-B7F6-84638800099A}" name="Column14892"/>
    <tableColumn id="14902" xr3:uid="{69CB59FF-D2D4-4F29-B210-D5CC68D8264A}" name="Column14893"/>
    <tableColumn id="14903" xr3:uid="{0CA5CB45-FE11-41C8-BC66-C137C4174CCF}" name="Column14894"/>
    <tableColumn id="14904" xr3:uid="{7FDAD4DA-569D-47D7-9A07-731934FC77F9}" name="Column14895"/>
    <tableColumn id="14905" xr3:uid="{AF5DADA3-2A89-4F8A-90ED-65A108E743F1}" name="Column14896"/>
    <tableColumn id="14906" xr3:uid="{EF028B5B-8AFD-4AC0-A422-FBFDFD8F3B65}" name="Column14897"/>
    <tableColumn id="14907" xr3:uid="{E50BD282-2F1B-4381-AD30-575E409074C9}" name="Column14898"/>
    <tableColumn id="14908" xr3:uid="{33D50042-0865-45BB-95DC-B61F29A97F47}" name="Column14899"/>
    <tableColumn id="14909" xr3:uid="{558E03FE-CDAB-4E7B-99E6-ED3A3C2889B6}" name="Column14900"/>
    <tableColumn id="14910" xr3:uid="{0DE5A2FB-17DC-4622-8D31-5E3F89C83D61}" name="Column14901"/>
    <tableColumn id="14911" xr3:uid="{82643C95-4F1B-49F8-AB98-42A5BB4834A3}" name="Column14902"/>
    <tableColumn id="14912" xr3:uid="{90FBEAB4-C725-4DAD-9BC0-3B5FC7A893C0}" name="Column14903"/>
    <tableColumn id="14913" xr3:uid="{EAD2A7E4-160D-4E92-A8B7-F33774036B9F}" name="Column14904"/>
    <tableColumn id="14914" xr3:uid="{96DA9061-42B9-4572-B162-9CD3F82FB527}" name="Column14905"/>
    <tableColumn id="14915" xr3:uid="{972CEE12-EAFE-402F-B68B-527859FD4221}" name="Column14906"/>
    <tableColumn id="14916" xr3:uid="{F23C9421-820D-47BF-938C-BB11A3172096}" name="Column14907"/>
    <tableColumn id="14917" xr3:uid="{BF8A5243-975A-41A9-837B-72A4F02F900B}" name="Column14908"/>
    <tableColumn id="14918" xr3:uid="{A25C55AB-A81A-44EE-97C5-7CA419116319}" name="Column14909"/>
    <tableColumn id="14919" xr3:uid="{13428ADC-9970-44BF-AC1E-DAAC48A3AF8B}" name="Column14910"/>
    <tableColumn id="14920" xr3:uid="{7D78F179-5B06-4B4D-A987-6BB4D8FBB940}" name="Column14911"/>
    <tableColumn id="14921" xr3:uid="{995BEE90-A6BE-41B8-9CB1-F193B4440C4B}" name="Column14912"/>
    <tableColumn id="14922" xr3:uid="{81D4B7EA-8DDC-4748-9F0C-B59AF7804311}" name="Column14913"/>
    <tableColumn id="14923" xr3:uid="{45BEFB5C-E02C-457D-8DB0-C7A01E83DF22}" name="Column14914"/>
    <tableColumn id="14924" xr3:uid="{B9EE2BE9-809C-4254-99A2-DF68306B8EAA}" name="Column14915"/>
    <tableColumn id="14925" xr3:uid="{A8E201DB-77EA-4D8E-A712-9E12AF0FB06A}" name="Column14916"/>
    <tableColumn id="14926" xr3:uid="{4BE22F26-6EEB-46AD-BF79-A2E0046485D7}" name="Column14917"/>
    <tableColumn id="14927" xr3:uid="{B88C3BD8-582E-486D-9C34-49DD310F4CA4}" name="Column14918"/>
    <tableColumn id="14928" xr3:uid="{5569D810-77A4-46BC-82F0-7DABF447BB90}" name="Column14919"/>
    <tableColumn id="14929" xr3:uid="{7F30A6D8-386A-4869-B2AF-50B94E2B30E9}" name="Column14920"/>
    <tableColumn id="14930" xr3:uid="{10B55EC1-3DC4-444D-ACBE-89D7967AC76D}" name="Column14921"/>
    <tableColumn id="14931" xr3:uid="{CA5D6F16-2A6E-49A0-867D-F13FC77A8766}" name="Column14922"/>
    <tableColumn id="14932" xr3:uid="{08B1A633-5B4B-4A60-960D-7E5D9090E337}" name="Column14923"/>
    <tableColumn id="14933" xr3:uid="{20BD1B56-D212-4FE6-BF94-42F710FD7A1A}" name="Column14924"/>
    <tableColumn id="14934" xr3:uid="{53D92C52-632B-4689-AF66-8A11B44A81C9}" name="Column14925"/>
    <tableColumn id="14935" xr3:uid="{E08A6F01-B8BF-439B-A42C-6F66CD392FFA}" name="Column14926"/>
    <tableColumn id="14936" xr3:uid="{9D731F95-CCF6-4098-92C6-2BB5A44AB61E}" name="Column14927"/>
    <tableColumn id="14937" xr3:uid="{7D0DD840-9021-456D-AB8F-37FF3C83BE78}" name="Column14928"/>
    <tableColumn id="14938" xr3:uid="{4C5853FF-8248-4178-8BF2-7C458477A0FD}" name="Column14929"/>
    <tableColumn id="14939" xr3:uid="{87FEAED7-2A44-416C-BE4F-14FFF914D553}" name="Column14930"/>
    <tableColumn id="14940" xr3:uid="{30CDAD62-5CFE-401A-B1AB-B21C3749B2D7}" name="Column14931"/>
    <tableColumn id="14941" xr3:uid="{E5D7BAC3-A8E6-4D29-A3A0-55EC34A48981}" name="Column14932"/>
    <tableColumn id="14942" xr3:uid="{3763A167-5A2E-4C28-B6B4-C7F597599996}" name="Column14933"/>
    <tableColumn id="14943" xr3:uid="{A9F648AC-14DF-44C0-A12C-64B1BA290AB9}" name="Column14934"/>
    <tableColumn id="14944" xr3:uid="{8328E146-DE74-4DBC-A6C4-920AA429C9A0}" name="Column14935"/>
    <tableColumn id="14945" xr3:uid="{1F29F670-A472-4F50-8F88-3FDFCDBBD24B}" name="Column14936"/>
    <tableColumn id="14946" xr3:uid="{5DCA07C7-10BF-4BE5-B0D4-847DA82FE552}" name="Column14937"/>
    <tableColumn id="14947" xr3:uid="{6F4BD224-BA99-49FF-96AC-6668ECC9C3AC}" name="Column14938"/>
    <tableColumn id="14948" xr3:uid="{8FB2A03F-03F5-4A45-B476-32E53BB7C548}" name="Column14939"/>
    <tableColumn id="14949" xr3:uid="{88460599-C405-4005-A9EC-D98D5C093435}" name="Column14940"/>
    <tableColumn id="14950" xr3:uid="{1F91E60F-43CB-49E8-837B-1AD0BFA9932D}" name="Column14941"/>
    <tableColumn id="14951" xr3:uid="{2A0369BE-6C60-4E13-BD76-A6ED02CB56B1}" name="Column14942"/>
    <tableColumn id="14952" xr3:uid="{FF2FFD74-0ACB-4F39-9E28-03DCECF9D48E}" name="Column14943"/>
    <tableColumn id="14953" xr3:uid="{DA11E722-030A-4588-A20A-B5133EF52D8E}" name="Column14944"/>
    <tableColumn id="14954" xr3:uid="{02B9BCD4-D306-4FED-B91A-05908DC9DE2E}" name="Column14945"/>
    <tableColumn id="14955" xr3:uid="{9FBF8959-A2F9-43C0-8B01-66806F92FA05}" name="Column14946"/>
    <tableColumn id="14956" xr3:uid="{0A52A02B-FA6B-46A8-ACF2-1732E76BFFC9}" name="Column14947"/>
    <tableColumn id="14957" xr3:uid="{FD8BA222-B5ED-49A4-989A-1883241C6E36}" name="Column14948"/>
    <tableColumn id="14958" xr3:uid="{BD90F71E-E80E-455A-BA54-BC3325DDFFE7}" name="Column14949"/>
    <tableColumn id="14959" xr3:uid="{0868488C-229E-4D6D-A5DF-ED8ED7FF1ADB}" name="Column14950"/>
    <tableColumn id="14960" xr3:uid="{C85200BF-C63C-4B95-9D8C-07FC26074DEE}" name="Column14951"/>
    <tableColumn id="14961" xr3:uid="{095CFC7A-3DBC-4A96-A095-79DAE06FB151}" name="Column14952"/>
    <tableColumn id="14962" xr3:uid="{230C7096-3367-420C-83E9-DC9D05E34F2D}" name="Column14953"/>
    <tableColumn id="14963" xr3:uid="{F2541946-FF50-4AC5-AE4F-BEDF5A46807F}" name="Column14954"/>
    <tableColumn id="14964" xr3:uid="{8B75F7F2-F0C5-4B5D-994D-C2DE0419AE41}" name="Column14955"/>
    <tableColumn id="14965" xr3:uid="{DDC2DF6B-3C14-456C-AD5C-E4AD11F10B63}" name="Column14956"/>
    <tableColumn id="14966" xr3:uid="{3252EEBA-8207-41F8-885F-C79CA77D7F6D}" name="Column14957"/>
    <tableColumn id="14967" xr3:uid="{5A18BFEF-1DC2-4955-A2B1-ADBC88CDD030}" name="Column14958"/>
    <tableColumn id="14968" xr3:uid="{2FCD6A35-42BA-4A98-9B38-7C716B350B87}" name="Column14959"/>
    <tableColumn id="14969" xr3:uid="{8A0717D5-0684-41BE-A2C0-68C072C50673}" name="Column14960"/>
    <tableColumn id="14970" xr3:uid="{D79BF204-D4B2-4877-B1A0-B57AA8F1E987}" name="Column14961"/>
    <tableColumn id="14971" xr3:uid="{2ED2214E-E8B8-470E-A786-A9970C80C3D5}" name="Column14962"/>
    <tableColumn id="14972" xr3:uid="{934C2FE5-7780-4BF9-918E-782FF4850023}" name="Column14963"/>
    <tableColumn id="14973" xr3:uid="{F794B469-9C7A-4FB2-965D-0EF4B5AB08C5}" name="Column14964"/>
    <tableColumn id="14974" xr3:uid="{0B520F25-7E3C-40C7-8B29-231F783B0461}" name="Column14965"/>
    <tableColumn id="14975" xr3:uid="{1940784F-0D00-4B18-8D14-C2DF06ADCC1C}" name="Column14966"/>
    <tableColumn id="14976" xr3:uid="{DE276F69-4E1E-4223-89B2-5F94F59B53ED}" name="Column14967"/>
    <tableColumn id="14977" xr3:uid="{04764DCB-340C-481D-8171-955394275646}" name="Column14968"/>
    <tableColumn id="14978" xr3:uid="{6F6B010C-0504-4F1E-8F03-0D4FC24F30F5}" name="Column14969"/>
    <tableColumn id="14979" xr3:uid="{EA66E9F0-FAAA-432B-B12C-1975BE2C11E9}" name="Column14970"/>
    <tableColumn id="14980" xr3:uid="{4AF605AC-8DFF-4AF5-ACA0-3FF0AA3A8C48}" name="Column14971"/>
    <tableColumn id="14981" xr3:uid="{7E343085-E927-4580-9660-902CD2D426CD}" name="Column14972"/>
    <tableColumn id="14982" xr3:uid="{2614E3E0-830E-410F-AF59-D147943AC73E}" name="Column14973"/>
    <tableColumn id="14983" xr3:uid="{2779C573-930D-4EFE-9DEF-9004CBA800FA}" name="Column14974"/>
    <tableColumn id="14984" xr3:uid="{D96A094B-F5D7-4EA4-B51B-2279159BA220}" name="Column14975"/>
    <tableColumn id="14985" xr3:uid="{ACE06412-7D03-4754-90D5-351FFA062328}" name="Column14976"/>
    <tableColumn id="14986" xr3:uid="{62875C13-72C3-4368-862D-38894499EDCB}" name="Column14977"/>
    <tableColumn id="14987" xr3:uid="{5634A2C2-47BC-49AB-8A70-DD36310B9F72}" name="Column14978"/>
    <tableColumn id="14988" xr3:uid="{163AEE16-27EB-45BB-A9BB-4CA550C77098}" name="Column14979"/>
    <tableColumn id="14989" xr3:uid="{A98B44D8-14E5-49D1-AE79-8BA4AB593174}" name="Column14980"/>
    <tableColumn id="14990" xr3:uid="{7C382CF8-346B-4B19-A763-5084D13DB7A0}" name="Column14981"/>
    <tableColumn id="14991" xr3:uid="{CB10D46D-FAE2-46F8-A951-395826FD4396}" name="Column14982"/>
    <tableColumn id="14992" xr3:uid="{56445C46-A9D6-45B5-93C4-6AFA59565F0A}" name="Column14983"/>
    <tableColumn id="14993" xr3:uid="{F40778FE-07BB-4442-A4CF-E94A0A779CA1}" name="Column14984"/>
    <tableColumn id="14994" xr3:uid="{4974A623-CDE9-4C30-926F-ADA854059D0F}" name="Column14985"/>
    <tableColumn id="14995" xr3:uid="{C0B7E24F-423C-4835-8F81-F7E679964D77}" name="Column14986"/>
    <tableColumn id="14996" xr3:uid="{351A6097-49B2-4685-B563-86D73D1FE5DB}" name="Column14987"/>
    <tableColumn id="14997" xr3:uid="{E1E50EBC-2408-4893-8118-C97440B85B36}" name="Column14988"/>
    <tableColumn id="14998" xr3:uid="{948904F2-2EE6-4AE4-BD6B-FCFABB1BD2A3}" name="Column14989"/>
    <tableColumn id="14999" xr3:uid="{BF2C6F90-73F7-4162-BAB4-E65419DDC58E}" name="Column14990"/>
    <tableColumn id="15000" xr3:uid="{EC55D0F5-41AB-437E-8CB4-E2A46F0DAFB4}" name="Column14991"/>
    <tableColumn id="15001" xr3:uid="{7492E849-1B3E-48DB-95BE-85C0D7A828B9}" name="Column14992"/>
    <tableColumn id="15002" xr3:uid="{7039B5FA-2521-418B-9B92-04E0DCCBEC49}" name="Column14993"/>
    <tableColumn id="15003" xr3:uid="{9F507F96-D93B-4732-A6AD-CAAC345CAEB2}" name="Column14994"/>
    <tableColumn id="15004" xr3:uid="{77CC900E-B323-4E02-AB83-50FD033FE5CE}" name="Column14995"/>
    <tableColumn id="15005" xr3:uid="{FF15B278-09BC-4873-8C4E-9C60613752B2}" name="Column14996"/>
    <tableColumn id="15006" xr3:uid="{A0C905DF-2C9D-4061-9D17-A9FF99C70845}" name="Column14997"/>
    <tableColumn id="15007" xr3:uid="{F0BDE485-9E32-4CAC-A12C-23727C780297}" name="Column14998"/>
    <tableColumn id="15008" xr3:uid="{A988BBD9-4B6C-4300-A27E-D298875DC607}" name="Column14999"/>
    <tableColumn id="15009" xr3:uid="{C671EF19-32CD-475A-B410-CF581564D8E0}" name="Column15000"/>
    <tableColumn id="15010" xr3:uid="{0B9F5891-DD9C-47D0-A2EF-C2AC95545914}" name="Column15001"/>
    <tableColumn id="15011" xr3:uid="{4A83C672-8245-4E96-8827-FD460806ED12}" name="Column15002"/>
    <tableColumn id="15012" xr3:uid="{286D46E9-1AC2-44B0-8130-A94204DA45DA}" name="Column15003"/>
    <tableColumn id="15013" xr3:uid="{0C956B57-45F0-44AE-A591-5078B679F924}" name="Column15004"/>
    <tableColumn id="15014" xr3:uid="{6DA28547-E3D9-4877-A440-97CC1D08F6AF}" name="Column15005"/>
    <tableColumn id="15015" xr3:uid="{EDCEA579-4BF6-4F9E-83B7-80E04927CB2C}" name="Column15006"/>
    <tableColumn id="15016" xr3:uid="{A4F96BB0-9A66-4FE6-A10C-00DA8AE6C798}" name="Column15007"/>
    <tableColumn id="15017" xr3:uid="{618E122B-1F54-4561-B5A8-1BAABAF008E2}" name="Column15008"/>
    <tableColumn id="15018" xr3:uid="{AA7E67B1-FE14-4A92-9630-D2E7F5EFF9CF}" name="Column15009"/>
    <tableColumn id="15019" xr3:uid="{8CAB5408-D52E-46AD-A7E1-3A1073613E4C}" name="Column15010"/>
    <tableColumn id="15020" xr3:uid="{0214D35F-693C-4AF9-91EC-AB83C918A94B}" name="Column15011"/>
    <tableColumn id="15021" xr3:uid="{9DEFE98B-1C24-4BD9-8AEC-5E46A8EC7F88}" name="Column15012"/>
    <tableColumn id="15022" xr3:uid="{53DE6C9B-B317-42F9-95AE-7CBCFA0D659E}" name="Column15013"/>
    <tableColumn id="15023" xr3:uid="{336848DC-5AD2-4A28-B51B-EBF3897397F9}" name="Column15014"/>
    <tableColumn id="15024" xr3:uid="{5ED0F599-3658-4277-A706-89BFA10AE4E0}" name="Column15015"/>
    <tableColumn id="15025" xr3:uid="{238A03E7-EBD4-403C-AC7C-BF3757C1652C}" name="Column15016"/>
    <tableColumn id="15026" xr3:uid="{2FEAF7F2-5588-41D4-8662-5AF9E925E403}" name="Column15017"/>
    <tableColumn id="15027" xr3:uid="{2B5967D4-73EF-4CF7-8341-E7A0D2850AAE}" name="Column15018"/>
    <tableColumn id="15028" xr3:uid="{92289C45-FB1E-4DE3-A14F-51BF557860FA}" name="Column15019"/>
    <tableColumn id="15029" xr3:uid="{F140A733-7E7A-46F4-A858-CEF3633F3F03}" name="Column15020"/>
    <tableColumn id="15030" xr3:uid="{3F72C32B-C3A0-461B-A574-BFFB8F53729F}" name="Column15021"/>
    <tableColumn id="15031" xr3:uid="{31427B04-4B77-442D-AAF8-5FCE0966AD8C}" name="Column15022"/>
    <tableColumn id="15032" xr3:uid="{6C6A315A-3E10-4613-983F-59AE0E22A527}" name="Column15023"/>
    <tableColumn id="15033" xr3:uid="{07CCE3D6-9C22-435C-A1D4-CDB0FAE2B1BE}" name="Column15024"/>
    <tableColumn id="15034" xr3:uid="{CE3999C5-AD79-46BB-96D1-4540E9AAF324}" name="Column15025"/>
    <tableColumn id="15035" xr3:uid="{3631A3BC-2822-48C8-807E-DF90CE346E2A}" name="Column15026"/>
    <tableColumn id="15036" xr3:uid="{4E914C93-CCB4-4680-A7B9-1A626CE43A98}" name="Column15027"/>
    <tableColumn id="15037" xr3:uid="{0D6FA8D3-BD24-4110-979E-67F4C5883708}" name="Column15028"/>
    <tableColumn id="15038" xr3:uid="{A9977ACF-FEA0-4326-8B89-42A3A78A2498}" name="Column15029"/>
    <tableColumn id="15039" xr3:uid="{844A357B-B375-420A-BEEB-626E0E883221}" name="Column15030"/>
    <tableColumn id="15040" xr3:uid="{E30E90AA-E145-4F59-A9A5-FBE660B3E1A4}" name="Column15031"/>
    <tableColumn id="15041" xr3:uid="{A53F3FE4-B7E7-4986-978B-853308FF32A1}" name="Column15032"/>
    <tableColumn id="15042" xr3:uid="{8DDF0B13-48FC-47FC-A0EB-8314950CBFE6}" name="Column15033"/>
    <tableColumn id="15043" xr3:uid="{2B082BE8-6436-47BB-B58E-A13905551359}" name="Column15034"/>
    <tableColumn id="15044" xr3:uid="{944E2D68-AD96-4045-9361-97AA340BAD2C}" name="Column15035"/>
    <tableColumn id="15045" xr3:uid="{CD5E33B5-A151-4F16-A959-D18AB60FA118}" name="Column15036"/>
    <tableColumn id="15046" xr3:uid="{6E7DAA51-A58E-453A-83B8-95A8A963D546}" name="Column15037"/>
    <tableColumn id="15047" xr3:uid="{25561188-ACBE-4D73-BAF7-B3BC3A0080C3}" name="Column15038"/>
    <tableColumn id="15048" xr3:uid="{68EEA1E0-7449-4D03-BC3E-66BCFFD395CF}" name="Column15039"/>
    <tableColumn id="15049" xr3:uid="{6630AC09-9A7A-4F92-950F-6873F7F62DA6}" name="Column15040"/>
    <tableColumn id="15050" xr3:uid="{39935516-40D0-4B1E-A2E8-944636D0A581}" name="Column15041"/>
    <tableColumn id="15051" xr3:uid="{C77406B0-08C7-4189-AC35-1AF5079A51DF}" name="Column15042"/>
    <tableColumn id="15052" xr3:uid="{DE164877-0FC3-48AB-862F-C83B6DE31694}" name="Column15043"/>
    <tableColumn id="15053" xr3:uid="{8BDB8DAF-AED5-43FF-AC10-9D0349B97A76}" name="Column15044"/>
    <tableColumn id="15054" xr3:uid="{46018CBB-D28F-48AF-B844-212ABAB257FE}" name="Column15045"/>
    <tableColumn id="15055" xr3:uid="{26525520-FFE2-48AE-9B1F-5EB3DB1E06FC}" name="Column15046"/>
    <tableColumn id="15056" xr3:uid="{84CDEE4B-8DE3-46E3-A091-421EFC72DACB}" name="Column15047"/>
    <tableColumn id="15057" xr3:uid="{8FFF60AC-B1F5-4914-85C9-512436FA2E3B}" name="Column15048"/>
    <tableColumn id="15058" xr3:uid="{06745D01-8934-43D6-AEAC-5769DB4011A2}" name="Column15049"/>
    <tableColumn id="15059" xr3:uid="{60BCF826-E637-4172-97D7-B39C34F11B01}" name="Column15050"/>
    <tableColumn id="15060" xr3:uid="{E48CAE5D-BA29-4989-87BF-7C15727A188D}" name="Column15051"/>
    <tableColumn id="15061" xr3:uid="{D65C32AE-0FC4-435D-97DD-991BDAE13EE6}" name="Column15052"/>
    <tableColumn id="15062" xr3:uid="{51ECB393-BF3C-4F45-B79A-D43914607AB2}" name="Column15053"/>
    <tableColumn id="15063" xr3:uid="{23821450-96B8-4247-B8B5-1AA6CBF658E6}" name="Column15054"/>
    <tableColumn id="15064" xr3:uid="{7AD82CFC-6AD1-420F-AFE9-266916BE7759}" name="Column15055"/>
    <tableColumn id="15065" xr3:uid="{AFD59819-3386-4437-9DD6-75956BD41128}" name="Column15056"/>
    <tableColumn id="15066" xr3:uid="{A552ACD5-5333-4E37-9E36-F2A105806E6F}" name="Column15057"/>
    <tableColumn id="15067" xr3:uid="{0948C723-D769-4800-B67C-DDFA04D66663}" name="Column15058"/>
    <tableColumn id="15068" xr3:uid="{2BC09E9D-BDF6-4CBC-BC75-7BF21D90C191}" name="Column15059"/>
    <tableColumn id="15069" xr3:uid="{4E21F24B-B071-4441-B3D1-B59996213BD4}" name="Column15060"/>
    <tableColumn id="15070" xr3:uid="{5D586DB5-6F17-4DEB-AE65-52B86C28A972}" name="Column15061"/>
    <tableColumn id="15071" xr3:uid="{84F26C25-0288-450F-9D92-5EEC5B343670}" name="Column15062"/>
    <tableColumn id="15072" xr3:uid="{243447F8-E328-4ED4-9C9C-58499982CF48}" name="Column15063"/>
    <tableColumn id="15073" xr3:uid="{CA41DA22-21D3-428F-AB0A-62E0B8756CE0}" name="Column15064"/>
    <tableColumn id="15074" xr3:uid="{81471527-D228-47FA-9281-C6564F121E61}" name="Column15065"/>
    <tableColumn id="15075" xr3:uid="{B402B31B-C87D-496E-9F69-6F9B2426F226}" name="Column15066"/>
    <tableColumn id="15076" xr3:uid="{95C052D1-2865-4671-862D-8D1EBF4341A4}" name="Column15067"/>
    <tableColumn id="15077" xr3:uid="{02A1F639-2113-4DE2-8BCF-E27CB3A04E23}" name="Column15068"/>
    <tableColumn id="15078" xr3:uid="{4343D5F2-1CE6-4CD0-8BBB-78CA93B37CF8}" name="Column15069"/>
    <tableColumn id="15079" xr3:uid="{695D3A18-4530-4C88-8A82-F0E9879B9686}" name="Column15070"/>
    <tableColumn id="15080" xr3:uid="{D3582683-94C4-479F-97DA-012085CFD184}" name="Column15071"/>
    <tableColumn id="15081" xr3:uid="{90A78787-0A6A-4F40-8BCA-8B1CDCE82051}" name="Column15072"/>
    <tableColumn id="15082" xr3:uid="{36ADCA97-55BE-43BD-8ABB-98C6DDCE82CC}" name="Column15073"/>
    <tableColumn id="15083" xr3:uid="{6812CB6D-B56E-4745-A75A-14BC4120AE31}" name="Column15074"/>
    <tableColumn id="15084" xr3:uid="{5D54DE2E-A211-4479-B70A-F360A7ABB32A}" name="Column15075"/>
    <tableColumn id="15085" xr3:uid="{2831020E-3B8C-40D2-B395-97784AE1612C}" name="Column15076"/>
    <tableColumn id="15086" xr3:uid="{D041A4F9-D5B0-4621-9B0A-9F7643B30A2D}" name="Column15077"/>
    <tableColumn id="15087" xr3:uid="{04338383-3580-40EA-8211-380C6A8658F4}" name="Column15078"/>
    <tableColumn id="15088" xr3:uid="{AFD33403-F8F2-42A2-8114-AD0B29AE4586}" name="Column15079"/>
    <tableColumn id="15089" xr3:uid="{BFE31E61-0198-4EB9-A7E1-1F827469C271}" name="Column15080"/>
    <tableColumn id="15090" xr3:uid="{D80F0A50-D03A-4F13-B3DD-DE93886C52D4}" name="Column15081"/>
    <tableColumn id="15091" xr3:uid="{73A44848-7858-4061-8239-737520E94A46}" name="Column15082"/>
    <tableColumn id="15092" xr3:uid="{5D87FA22-E66D-45C5-9B70-9458819C5E29}" name="Column15083"/>
    <tableColumn id="15093" xr3:uid="{C86545A2-AD17-476F-9322-CC79C3D083BD}" name="Column15084"/>
    <tableColumn id="15094" xr3:uid="{2818D21A-DDBE-4A02-A7BE-96372038E17B}" name="Column15085"/>
    <tableColumn id="15095" xr3:uid="{482F196C-E58A-4AAD-9E78-D73601FF4E2C}" name="Column15086"/>
    <tableColumn id="15096" xr3:uid="{BA4598F8-4008-4F5F-8EE2-73AC9FD3F4E8}" name="Column15087"/>
    <tableColumn id="15097" xr3:uid="{87DB370D-A7C1-444F-8337-D87DB76C2202}" name="Column15088"/>
    <tableColumn id="15098" xr3:uid="{60F03CDA-EF08-46B7-9D59-FB80BD8B42C3}" name="Column15089"/>
    <tableColumn id="15099" xr3:uid="{F5838F8A-1ADE-4CA0-92F9-6B907587F8B7}" name="Column15090"/>
    <tableColumn id="15100" xr3:uid="{0406F1B9-5214-484A-BDB3-043DFAD6E71F}" name="Column15091"/>
    <tableColumn id="15101" xr3:uid="{8FAFE9B5-55F0-4132-89AE-BFD8F2EA0255}" name="Column15092"/>
    <tableColumn id="15102" xr3:uid="{09190158-CC82-48DB-B1B6-AE22EE4AB348}" name="Column15093"/>
    <tableColumn id="15103" xr3:uid="{7BDEB897-7860-4D76-AA80-E2362F3E6CD0}" name="Column15094"/>
    <tableColumn id="15104" xr3:uid="{446E673E-C20D-402B-817E-C3898EE2FB65}" name="Column15095"/>
    <tableColumn id="15105" xr3:uid="{719CEEC0-3258-4C71-B5EB-D25FE530F2F7}" name="Column15096"/>
    <tableColumn id="15106" xr3:uid="{266B12C9-762F-4309-97EE-8B1ADDE7AECD}" name="Column15097"/>
    <tableColumn id="15107" xr3:uid="{7A934687-E2B0-40EB-9403-9D1D80748F7E}" name="Column15098"/>
    <tableColumn id="15108" xr3:uid="{36EA8965-EC59-44A6-977D-4CCECADC0331}" name="Column15099"/>
    <tableColumn id="15109" xr3:uid="{38D817ED-DE10-46A4-8A41-CC0A4EFA53A8}" name="Column15100"/>
    <tableColumn id="15110" xr3:uid="{ED94E975-D9F2-4959-A133-B6558F12B704}" name="Column15101"/>
    <tableColumn id="15111" xr3:uid="{F5AE45D7-EEE8-4609-8E52-E93924346DF2}" name="Column15102"/>
    <tableColumn id="15112" xr3:uid="{7CB4D73C-B722-4DAC-9597-0B325479A2CA}" name="Column15103"/>
    <tableColumn id="15113" xr3:uid="{260E7BE2-8D0B-4F99-B1A5-126B67604B35}" name="Column15104"/>
    <tableColumn id="15114" xr3:uid="{4D860FF6-5D7B-494D-B332-8B89BA1FF181}" name="Column15105"/>
    <tableColumn id="15115" xr3:uid="{D9B1F2EB-DA33-4859-95AB-CFF1337FFDB3}" name="Column15106"/>
    <tableColumn id="15116" xr3:uid="{47F75A5C-01B2-466E-B25E-72C9E37764B2}" name="Column15107"/>
    <tableColumn id="15117" xr3:uid="{CF043A4C-CDFC-445D-AA0E-2FE87784B22B}" name="Column15108"/>
    <tableColumn id="15118" xr3:uid="{2EB87BC5-BDFE-4832-BCC8-7E954C01CFFB}" name="Column15109"/>
    <tableColumn id="15119" xr3:uid="{572837C8-E9C5-4A40-BE5B-CAC9D6B6FDE0}" name="Column15110"/>
    <tableColumn id="15120" xr3:uid="{B0A36203-75BC-4B4A-9430-A5206C9F77F9}" name="Column15111"/>
    <tableColumn id="15121" xr3:uid="{1206E953-0D2E-4EFD-9382-1A3E6BB0D418}" name="Column15112"/>
    <tableColumn id="15122" xr3:uid="{4E53BB9B-E260-4AEB-B5F6-39A203D2B435}" name="Column15113"/>
    <tableColumn id="15123" xr3:uid="{05249DD1-F71C-458E-A7F2-198440682CB3}" name="Column15114"/>
    <tableColumn id="15124" xr3:uid="{653A1FE2-7BD4-4E05-BDAC-449C7D263223}" name="Column15115"/>
    <tableColumn id="15125" xr3:uid="{EEDE7CEC-5FB0-421C-9488-5BF79E298960}" name="Column15116"/>
    <tableColumn id="15126" xr3:uid="{8D5B0A9E-5D4C-4211-AECE-F99BB7A5496F}" name="Column15117"/>
    <tableColumn id="15127" xr3:uid="{153973E9-FD61-473F-9088-E4291564134A}" name="Column15118"/>
    <tableColumn id="15128" xr3:uid="{A619751E-B4BA-401B-BC5A-B96ADB22DAFD}" name="Column15119"/>
    <tableColumn id="15129" xr3:uid="{22D92D82-B2DF-4538-B212-5C09FAB6A0A3}" name="Column15120"/>
    <tableColumn id="15130" xr3:uid="{E9685746-F5D6-477B-8EAB-31746063BF88}" name="Column15121"/>
    <tableColumn id="15131" xr3:uid="{EFB9B817-6EAF-4FB1-8B2E-9968595F8836}" name="Column15122"/>
    <tableColumn id="15132" xr3:uid="{25221CFF-BA17-4AE3-A4B3-A41CC70B4526}" name="Column15123"/>
    <tableColumn id="15133" xr3:uid="{3293F66F-CBD3-4826-9FE8-3FAA8B14AEF4}" name="Column15124"/>
    <tableColumn id="15134" xr3:uid="{4631F2D3-7DAF-4B8A-852A-2AD41E57D994}" name="Column15125"/>
    <tableColumn id="15135" xr3:uid="{FCD31D66-8A6A-4FAE-8BA4-66F0F4B506C5}" name="Column15126"/>
    <tableColumn id="15136" xr3:uid="{995EDB90-46D7-41CA-AA87-6FCE7C296CBD}" name="Column15127"/>
    <tableColumn id="15137" xr3:uid="{EB2173E0-FF0D-4DE4-BAC0-3DAB5236BA9F}" name="Column15128"/>
    <tableColumn id="15138" xr3:uid="{047B129F-166E-4FAC-947B-465050A05CF1}" name="Column15129"/>
    <tableColumn id="15139" xr3:uid="{BD935D07-F6C3-4B50-981D-32F87DEC7AFB}" name="Column15130"/>
    <tableColumn id="15140" xr3:uid="{AFFC931D-580A-4088-A525-A7EED1544FE3}" name="Column15131"/>
    <tableColumn id="15141" xr3:uid="{E721E214-A15E-4D05-8446-3E5E4B6944D2}" name="Column15132"/>
    <tableColumn id="15142" xr3:uid="{AF70FC71-8C25-4897-AAFB-2B2BE6C986E4}" name="Column15133"/>
    <tableColumn id="15143" xr3:uid="{6F0E7AFD-E4D6-4CBD-8C92-A51EF381D051}" name="Column15134"/>
    <tableColumn id="15144" xr3:uid="{2D2B07E5-3379-4DF3-AA4A-DB856690CE3C}" name="Column15135"/>
    <tableColumn id="15145" xr3:uid="{24898D0B-C62D-41B6-8AD1-48ED2CBAAEC9}" name="Column15136"/>
    <tableColumn id="15146" xr3:uid="{572D5C83-68D9-43A1-96E6-C9DDF1C783C4}" name="Column15137"/>
    <tableColumn id="15147" xr3:uid="{345EBF2E-CA52-4230-B500-D2001807DA23}" name="Column15138"/>
    <tableColumn id="15148" xr3:uid="{A27CDCD4-57EF-45B4-9F45-A6A72B24F104}" name="Column15139"/>
    <tableColumn id="15149" xr3:uid="{52FCDA58-8F59-4547-A11B-B5C5755CCB0B}" name="Column15140"/>
    <tableColumn id="15150" xr3:uid="{0B5BEAD2-B953-4FD4-9921-26B138E9B5C5}" name="Column15141"/>
    <tableColumn id="15151" xr3:uid="{74CAAF4F-DE93-4823-9F4A-288FB4931138}" name="Column15142"/>
    <tableColumn id="15152" xr3:uid="{F3342689-89D6-44D6-98EA-3FDF43F120F2}" name="Column15143"/>
    <tableColumn id="15153" xr3:uid="{04B1E9F6-6668-4099-819F-9461321CE1CA}" name="Column15144"/>
    <tableColumn id="15154" xr3:uid="{395284F3-EC27-44DA-BA9A-AC15FB0FC6F9}" name="Column15145"/>
    <tableColumn id="15155" xr3:uid="{B6C78ADA-AEBB-4FFD-B120-6E3BC4FBDE4B}" name="Column15146"/>
    <tableColumn id="15156" xr3:uid="{870A2456-F8EB-457D-AEE3-92B87D340357}" name="Column15147"/>
    <tableColumn id="15157" xr3:uid="{C1F7432C-23EA-4DB5-94C9-3F1E0A9B8499}" name="Column15148"/>
    <tableColumn id="15158" xr3:uid="{C5AFA387-553E-4485-8A26-EA81AA215336}" name="Column15149"/>
    <tableColumn id="15159" xr3:uid="{ADCAAF10-F22E-4B33-A121-C358BA076370}" name="Column15150"/>
    <tableColumn id="15160" xr3:uid="{9A02ED18-81C6-4668-B2CD-31073BFC4403}" name="Column15151"/>
    <tableColumn id="15161" xr3:uid="{0C29F351-34FC-4792-9517-D505EB8741FA}" name="Column15152"/>
    <tableColumn id="15162" xr3:uid="{01C12099-5DC7-4C64-B0D3-49412D0ED28B}" name="Column15153"/>
    <tableColumn id="15163" xr3:uid="{BB562347-E52E-40FC-A75A-D1D21DB3E234}" name="Column15154"/>
    <tableColumn id="15164" xr3:uid="{9353EDF1-C939-4E86-B604-3B0AD2A49B3A}" name="Column15155"/>
    <tableColumn id="15165" xr3:uid="{C1C793E4-7753-45C4-9A32-F7D8B14D0A09}" name="Column15156"/>
    <tableColumn id="15166" xr3:uid="{F72E01A9-45C1-4C9C-BA00-11BEAF82F1A2}" name="Column15157"/>
    <tableColumn id="15167" xr3:uid="{CEEB15A4-F492-404E-A92C-4E98765612AA}" name="Column15158"/>
    <tableColumn id="15168" xr3:uid="{5AE907FC-D6D6-46EE-B9A7-7BC0DF9B9214}" name="Column15159"/>
    <tableColumn id="15169" xr3:uid="{691BE313-749E-4074-A143-A8B98091A45B}" name="Column15160"/>
    <tableColumn id="15170" xr3:uid="{D33CCFC0-BC50-4014-B672-E1FF67623D9F}" name="Column15161"/>
    <tableColumn id="15171" xr3:uid="{B908171D-141D-4DE2-8CED-5FFAF86D7105}" name="Column15162"/>
    <tableColumn id="15172" xr3:uid="{E564A2C1-6701-4856-A15C-737B529E1F81}" name="Column15163"/>
    <tableColumn id="15173" xr3:uid="{6C7AD36B-790C-43EF-A2BD-9F1C0C4E31C3}" name="Column15164"/>
    <tableColumn id="15174" xr3:uid="{9EEFB7B2-04CD-472E-9DFC-E8370965F23C}" name="Column15165"/>
    <tableColumn id="15175" xr3:uid="{AEDBCE9D-F3E6-45AD-BEBE-92A64888D082}" name="Column15166"/>
    <tableColumn id="15176" xr3:uid="{7D3F1485-5210-43C5-879E-8A055B8C3EE0}" name="Column15167"/>
    <tableColumn id="15177" xr3:uid="{2034C07A-36CC-4EBA-A79B-72A1DFDFA831}" name="Column15168"/>
    <tableColumn id="15178" xr3:uid="{532BD6F2-C293-4ABB-9478-BC812E2CED59}" name="Column15169"/>
    <tableColumn id="15179" xr3:uid="{0F6EA8C4-CFEE-4904-AD10-A44DBA928C77}" name="Column15170"/>
    <tableColumn id="15180" xr3:uid="{813BCEF0-7DD6-466E-8835-C3CEDA9A3BEA}" name="Column15171"/>
    <tableColumn id="15181" xr3:uid="{FE8DDF0E-EB25-4675-A823-DEAC5382DEA0}" name="Column15172"/>
    <tableColumn id="15182" xr3:uid="{976F380A-11CA-49DE-ADC6-3948A2C5CC52}" name="Column15173"/>
    <tableColumn id="15183" xr3:uid="{8A7C5519-3DD5-47B9-BAB2-A6FFF421D3A2}" name="Column15174"/>
    <tableColumn id="15184" xr3:uid="{CE0E2592-7009-4D8C-B7C1-13C5845AEA6A}" name="Column15175"/>
    <tableColumn id="15185" xr3:uid="{55D11060-6386-4093-BD13-360F72D8E7BF}" name="Column15176"/>
    <tableColumn id="15186" xr3:uid="{E5347FE1-189B-4C10-83E5-485CB880377A}" name="Column15177"/>
    <tableColumn id="15187" xr3:uid="{3C79C580-3204-4330-B2AB-60D9FD70A395}" name="Column15178"/>
    <tableColumn id="15188" xr3:uid="{9BFBBD11-7D66-4780-910D-E3F09F474598}" name="Column15179"/>
    <tableColumn id="15189" xr3:uid="{2D73F33B-CEC5-4EA5-82E9-AD5520AAB78C}" name="Column15180"/>
    <tableColumn id="15190" xr3:uid="{293EBC17-CFEB-4814-9E61-0778FC9CB587}" name="Column15181"/>
    <tableColumn id="15191" xr3:uid="{BDC3E141-B61D-489D-ACD6-9EB4918D72B7}" name="Column15182"/>
    <tableColumn id="15192" xr3:uid="{AC27D13B-E984-4EEE-9544-F313199F4C49}" name="Column15183"/>
    <tableColumn id="15193" xr3:uid="{781EB0A3-228D-4987-997E-F64DA14028D2}" name="Column15184"/>
    <tableColumn id="15194" xr3:uid="{97F16F5C-B1F8-4BDA-9928-327F1891EE93}" name="Column15185"/>
    <tableColumn id="15195" xr3:uid="{669980F5-0B60-4AAA-AA37-1D38FDB3271F}" name="Column15186"/>
    <tableColumn id="15196" xr3:uid="{5FFA9699-594F-4B0B-871F-66D2AB24444B}" name="Column15187"/>
    <tableColumn id="15197" xr3:uid="{40C1C4CB-57D0-49EB-BF15-8BC407C668B8}" name="Column15188"/>
    <tableColumn id="15198" xr3:uid="{6A8A967E-DF12-4CCF-9D31-C57C85BFFF99}" name="Column15189"/>
    <tableColumn id="15199" xr3:uid="{3DAC3F59-BDC5-4B30-AA94-73083A3EA81C}" name="Column15190"/>
    <tableColumn id="15200" xr3:uid="{20E81711-4F36-4C34-ADE2-DEB8415704E9}" name="Column15191"/>
    <tableColumn id="15201" xr3:uid="{670E2EB2-9A87-4DC5-AA14-19775142477B}" name="Column15192"/>
    <tableColumn id="15202" xr3:uid="{01A02B7E-523B-4D9A-A74B-D6750FC82A59}" name="Column15193"/>
    <tableColumn id="15203" xr3:uid="{F6E7FFB7-8F16-4C59-834B-45B37DBAC9B5}" name="Column15194"/>
    <tableColumn id="15204" xr3:uid="{0F6A457B-2D67-4853-AF26-64F80AE3BBF3}" name="Column15195"/>
    <tableColumn id="15205" xr3:uid="{3E002CBF-4B36-4D41-B16F-36867346ED38}" name="Column15196"/>
    <tableColumn id="15206" xr3:uid="{B36D94AA-9ADA-412D-AD5F-86A8FB87B33F}" name="Column15197"/>
    <tableColumn id="15207" xr3:uid="{8E9D53BA-5DEC-4175-A491-3788D72CDF06}" name="Column15198"/>
    <tableColumn id="15208" xr3:uid="{ABBA5EA6-3167-4A24-B2FF-826CF84E3DA3}" name="Column15199"/>
    <tableColumn id="15209" xr3:uid="{B04B8A06-AEBF-4BB7-BA60-91CA22BDF5F7}" name="Column15200"/>
    <tableColumn id="15210" xr3:uid="{C5C01A1C-1D7E-4181-95F1-4018835A36F5}" name="Column15201"/>
    <tableColumn id="15211" xr3:uid="{E67AD49E-CEEC-4A62-8ACD-DC189639AF46}" name="Column15202"/>
    <tableColumn id="15212" xr3:uid="{3682B12C-22BC-463B-A0CE-17F671E4A0C1}" name="Column15203"/>
    <tableColumn id="15213" xr3:uid="{87952498-AB2B-4AB1-8F42-6EBC65F36FBA}" name="Column15204"/>
    <tableColumn id="15214" xr3:uid="{661F3E5D-12B2-45C8-AB6F-10D329E62970}" name="Column15205"/>
    <tableColumn id="15215" xr3:uid="{1D9250CB-8D15-4F8F-90A7-3AC67C8B3FEC}" name="Column15206"/>
    <tableColumn id="15216" xr3:uid="{9D8E7F14-5F10-421B-8DEF-398A13F07AA9}" name="Column15207"/>
    <tableColumn id="15217" xr3:uid="{4ED42756-4888-4019-9C88-B775C0952A1A}" name="Column15208"/>
    <tableColumn id="15218" xr3:uid="{B08D0C51-C3B4-45F2-A7DE-9AABF15E157F}" name="Column15209"/>
    <tableColumn id="15219" xr3:uid="{A9B72138-A97D-4C07-B72D-7CD7FBFE0ED7}" name="Column15210"/>
    <tableColumn id="15220" xr3:uid="{680ABA3A-8A52-481B-ABE6-8D9368BF4D49}" name="Column15211"/>
    <tableColumn id="15221" xr3:uid="{23D5ED7B-6BF2-427B-B18A-CE72320C532A}" name="Column15212"/>
    <tableColumn id="15222" xr3:uid="{6744F86F-D0CA-4CF8-9CBB-1FCBCE368E25}" name="Column15213"/>
    <tableColumn id="15223" xr3:uid="{0D2833AB-F746-4603-BF60-C20823A285CF}" name="Column15214"/>
    <tableColumn id="15224" xr3:uid="{3872EEDD-23F7-4003-832D-D915EF72B858}" name="Column15215"/>
    <tableColumn id="15225" xr3:uid="{F2F73BB6-0C8E-44DB-9A29-22BBDD3C5053}" name="Column15216"/>
    <tableColumn id="15226" xr3:uid="{F8ED8DA3-91D4-453D-BADF-E8F1634C93FC}" name="Column15217"/>
    <tableColumn id="15227" xr3:uid="{C98D4899-FF13-4488-8CC3-7E642C7A151C}" name="Column15218"/>
    <tableColumn id="15228" xr3:uid="{34496AED-AF1B-4659-8E0A-4E7279CF490B}" name="Column15219"/>
    <tableColumn id="15229" xr3:uid="{BC3F632B-5C50-469E-A70D-2DD01DEC9C78}" name="Column15220"/>
    <tableColumn id="15230" xr3:uid="{90FC1991-E8BA-4CFB-8709-C909568C99D5}" name="Column15221"/>
    <tableColumn id="15231" xr3:uid="{C738BC17-6EAE-46B6-9595-E7A5E4F3BA98}" name="Column15222"/>
    <tableColumn id="15232" xr3:uid="{CC71BEB2-242B-4AF2-806C-4B31E5FE3041}" name="Column15223"/>
    <tableColumn id="15233" xr3:uid="{672EB78F-4714-4B27-A835-F68FC1025FFF}" name="Column15224"/>
    <tableColumn id="15234" xr3:uid="{B7A657EB-D67B-4D77-9496-F02867FD8822}" name="Column15225"/>
    <tableColumn id="15235" xr3:uid="{F5B2BC7B-9D35-43C3-AED9-0EA2400B0816}" name="Column15226"/>
    <tableColumn id="15236" xr3:uid="{38625FBB-E170-413E-8248-87DAE9E7E857}" name="Column15227"/>
    <tableColumn id="15237" xr3:uid="{088C16FC-A898-4252-8C07-B8F856FE1E46}" name="Column15228"/>
    <tableColumn id="15238" xr3:uid="{96F94C65-74A8-4732-967D-38CE5CC527F9}" name="Column15229"/>
    <tableColumn id="15239" xr3:uid="{C8A92285-4EA8-44C8-A567-2B6A48B281C8}" name="Column15230"/>
    <tableColumn id="15240" xr3:uid="{5998A41E-CC94-42C1-AAA6-31D7ECD157A9}" name="Column15231"/>
    <tableColumn id="15241" xr3:uid="{A9F50AF4-1C4A-4917-9ADE-881EEE01C1D5}" name="Column15232"/>
    <tableColumn id="15242" xr3:uid="{CE2C8549-7343-4032-AC09-67379D1AE128}" name="Column15233"/>
    <tableColumn id="15243" xr3:uid="{DC854E59-C6F0-4254-82DA-D4C9D9D3AF54}" name="Column15234"/>
    <tableColumn id="15244" xr3:uid="{02E06B98-6E72-4345-9CD5-75927C94D301}" name="Column15235"/>
    <tableColumn id="15245" xr3:uid="{C8C7353E-6D5C-47B5-A046-3EF9731988A8}" name="Column15236"/>
    <tableColumn id="15246" xr3:uid="{F650187A-A2EB-4ADF-ABE4-BC0B218D8D21}" name="Column15237"/>
    <tableColumn id="15247" xr3:uid="{5B9DA827-4C0B-4DFC-98E4-484B20DB3FD9}" name="Column15238"/>
    <tableColumn id="15248" xr3:uid="{559674CC-EEA3-4D7D-AB6D-E24D6AD1193B}" name="Column15239"/>
    <tableColumn id="15249" xr3:uid="{E1375161-607B-4ACB-A51B-3255A4A762F3}" name="Column15240"/>
    <tableColumn id="15250" xr3:uid="{ADD09139-0A80-4ACE-87E7-30F1249DDA5D}" name="Column15241"/>
    <tableColumn id="15251" xr3:uid="{0DDDDE8A-6061-4AAC-889C-86AA05C61234}" name="Column15242"/>
    <tableColumn id="15252" xr3:uid="{D994B36B-92F7-4C2C-9647-3C722CA5683A}" name="Column15243"/>
    <tableColumn id="15253" xr3:uid="{CC4DF1AA-D6F8-4395-984F-269EDA97F0D5}" name="Column15244"/>
    <tableColumn id="15254" xr3:uid="{A80814B4-FF49-4153-A72E-729CC4A18DCE}" name="Column15245"/>
    <tableColumn id="15255" xr3:uid="{96B46405-CB30-4352-BFE0-E02E139C611F}" name="Column15246"/>
    <tableColumn id="15256" xr3:uid="{9E7263A8-5A86-4008-8CBA-42C55166B397}" name="Column15247"/>
    <tableColumn id="15257" xr3:uid="{D5FBFA9A-3543-46D8-9373-B00D1B978A88}" name="Column15248"/>
    <tableColumn id="15258" xr3:uid="{BDDF07CA-A5A0-495D-8ACF-3BFB66C1F1DB}" name="Column15249"/>
    <tableColumn id="15259" xr3:uid="{D94F0673-DDF9-4833-9C73-B3D6083AB8F4}" name="Column15250"/>
    <tableColumn id="15260" xr3:uid="{1B59F066-43D8-4013-BEE9-DB3ED6282077}" name="Column15251"/>
    <tableColumn id="15261" xr3:uid="{B095FB72-F1A5-4508-961C-E07D30A84E60}" name="Column15252"/>
    <tableColumn id="15262" xr3:uid="{27C41C23-998F-4245-8226-D917F464BB99}" name="Column15253"/>
    <tableColumn id="15263" xr3:uid="{9E786F0F-DE0D-4945-B7CD-1C4F48C907E9}" name="Column15254"/>
    <tableColumn id="15264" xr3:uid="{044E5776-B937-4652-9FA3-FD0861F6C297}" name="Column15255"/>
    <tableColumn id="15265" xr3:uid="{55765CB1-FAE3-4539-A45A-1FE23709D904}" name="Column15256"/>
    <tableColumn id="15266" xr3:uid="{4D43CF46-5982-424E-A783-E780B9F90BA7}" name="Column15257"/>
    <tableColumn id="15267" xr3:uid="{518D2D1A-41EC-4A66-BA0D-D198DC12DB22}" name="Column15258"/>
    <tableColumn id="15268" xr3:uid="{C9C085A6-BF6C-4DEC-A36C-C835B1004EC2}" name="Column15259"/>
    <tableColumn id="15269" xr3:uid="{54673234-D0F0-4264-ABAA-6727F6E19696}" name="Column15260"/>
    <tableColumn id="15270" xr3:uid="{D2BA4F54-C1A6-4C48-B043-35AABC2B2211}" name="Column15261"/>
    <tableColumn id="15271" xr3:uid="{400C3B52-8042-4C96-B8C0-4521B921AC41}" name="Column15262"/>
    <tableColumn id="15272" xr3:uid="{975942E3-6923-4878-8D51-95D3B921092D}" name="Column15263"/>
    <tableColumn id="15273" xr3:uid="{00ABEABC-1E8E-45B6-BCC4-8C07ACBC4508}" name="Column15264"/>
    <tableColumn id="15274" xr3:uid="{19EF53D1-EFD8-440C-A4DE-10A2D6A88792}" name="Column15265"/>
    <tableColumn id="15275" xr3:uid="{32D9EE59-2F44-447A-A25F-8DF49853A440}" name="Column15266"/>
    <tableColumn id="15276" xr3:uid="{37B4A21F-9B8C-44AE-9C0A-FF1ED66680A0}" name="Column15267"/>
    <tableColumn id="15277" xr3:uid="{B68373F3-E480-4932-9DD9-65D253C4EF54}" name="Column15268"/>
    <tableColumn id="15278" xr3:uid="{BB7E7E44-C841-4A45-B4FB-A1679A8F5ADA}" name="Column15269"/>
    <tableColumn id="15279" xr3:uid="{51FA58D9-45D9-4BBC-9377-ECB153EA6631}" name="Column15270"/>
    <tableColumn id="15280" xr3:uid="{F7D4DACB-F065-474E-B1D3-4FDFE7059961}" name="Column15271"/>
    <tableColumn id="15281" xr3:uid="{B283B5C0-B3D3-4D09-AE54-BDB93A908F43}" name="Column15272"/>
    <tableColumn id="15282" xr3:uid="{C4298612-6F27-4FAC-9BAF-85E0B4B427D3}" name="Column15273"/>
    <tableColumn id="15283" xr3:uid="{28764C35-B465-4EDA-9972-2DC9F6A7CC5E}" name="Column15274"/>
    <tableColumn id="15284" xr3:uid="{47538043-B630-48BF-B5C2-4C7336C38431}" name="Column15275"/>
    <tableColumn id="15285" xr3:uid="{ED033BD3-4387-4134-BAA5-724CA04C8757}" name="Column15276"/>
    <tableColumn id="15286" xr3:uid="{3AE60FE3-6E70-4A1C-ACE7-5444651D0862}" name="Column15277"/>
    <tableColumn id="15287" xr3:uid="{A5F841B1-647E-4874-8F3B-275BA4BB968B}" name="Column15278"/>
    <tableColumn id="15288" xr3:uid="{27FF2349-2779-4AFA-B436-D976CBB24398}" name="Column15279"/>
    <tableColumn id="15289" xr3:uid="{DE1FC1FD-76B7-4779-B3B5-918297B91E67}" name="Column15280"/>
    <tableColumn id="15290" xr3:uid="{352329BD-A068-4334-BA2B-FF63CA652F83}" name="Column15281"/>
    <tableColumn id="15291" xr3:uid="{C38443EA-9123-4957-A8DB-ED76DF1B6F84}" name="Column15282"/>
    <tableColumn id="15292" xr3:uid="{3D35AB91-F733-4CCB-8641-C47B5A235EA0}" name="Column15283"/>
    <tableColumn id="15293" xr3:uid="{07ADD257-6F8C-4C2D-BA07-B25B838B2CE9}" name="Column15284"/>
    <tableColumn id="15294" xr3:uid="{D1974CDD-12BA-4D7E-A262-C0232D8F94C9}" name="Column15285"/>
    <tableColumn id="15295" xr3:uid="{2401C24E-ED89-46B8-BBDB-7E152320A097}" name="Column15286"/>
    <tableColumn id="15296" xr3:uid="{C8FC1F19-AC70-476A-ABCD-2296ABC4A2DA}" name="Column15287"/>
    <tableColumn id="15297" xr3:uid="{CEEF0C2C-7F31-4AE4-9CAE-163509508835}" name="Column15288"/>
    <tableColumn id="15298" xr3:uid="{76F8DC60-5645-4811-AC71-BA99155A21B3}" name="Column15289"/>
    <tableColumn id="15299" xr3:uid="{AFA75588-A4C9-4A00-84E5-6802B5625F6D}" name="Column15290"/>
    <tableColumn id="15300" xr3:uid="{D903F800-50CB-46B6-A19F-47E2A2CEEA51}" name="Column15291"/>
    <tableColumn id="15301" xr3:uid="{C133CF34-71EB-4BEE-8CEA-E3FC2A1A445B}" name="Column15292"/>
    <tableColumn id="15302" xr3:uid="{B2CC3B86-323E-406C-805F-752EC0766C80}" name="Column15293"/>
    <tableColumn id="15303" xr3:uid="{996410B0-86D3-4124-978D-96C5BAF7D037}" name="Column15294"/>
    <tableColumn id="15304" xr3:uid="{32DA0777-9809-48A2-8BE6-4EB97F3CA0A2}" name="Column15295"/>
    <tableColumn id="15305" xr3:uid="{CECE9473-E4F2-4055-ABF2-E351A4C2567B}" name="Column15296"/>
    <tableColumn id="15306" xr3:uid="{9767F75F-9C91-4EC4-A8A9-60194502B3E1}" name="Column15297"/>
    <tableColumn id="15307" xr3:uid="{54DA212D-0A9E-4CA4-BEC2-E1FCAAB92401}" name="Column15298"/>
    <tableColumn id="15308" xr3:uid="{43728E3E-1944-486F-AE10-6FF3D71AA63D}" name="Column15299"/>
    <tableColumn id="15309" xr3:uid="{33482D52-D886-4889-AFB4-3E3A172EBC66}" name="Column15300"/>
    <tableColumn id="15310" xr3:uid="{1CB0BAE4-D052-4109-B9ED-7F23A00A6522}" name="Column15301"/>
    <tableColumn id="15311" xr3:uid="{9B7B8FF4-91CB-42EA-BC28-74EFE27EF54B}" name="Column15302"/>
    <tableColumn id="15312" xr3:uid="{ED086738-0DD8-4614-B1C9-DEEF561E7411}" name="Column15303"/>
    <tableColumn id="15313" xr3:uid="{A3DE74B7-600B-4424-8C23-7374B11824D1}" name="Column15304"/>
    <tableColumn id="15314" xr3:uid="{300D245E-1B3D-4FF8-8C70-EB106B6A31EF}" name="Column15305"/>
    <tableColumn id="15315" xr3:uid="{8A194FF5-37BC-4EF9-B7F0-B5834BD03DC1}" name="Column15306"/>
    <tableColumn id="15316" xr3:uid="{C0955DF7-2A62-4E08-97F8-6818E2F63B8C}" name="Column15307"/>
    <tableColumn id="15317" xr3:uid="{0B57889E-DEEA-4FB3-9C68-366523EE93CE}" name="Column15308"/>
    <tableColumn id="15318" xr3:uid="{324B06C3-84AB-4AC9-9334-5FB53E8A9188}" name="Column15309"/>
    <tableColumn id="15319" xr3:uid="{8BDE9659-2363-4A12-BA0B-C8A1333B6E60}" name="Column15310"/>
    <tableColumn id="15320" xr3:uid="{6896FDE3-65E2-4BD6-AC28-9B1C91A6AA39}" name="Column15311"/>
    <tableColumn id="15321" xr3:uid="{84DA9FC2-91BF-4460-AF8E-A29CF5156AA7}" name="Column15312"/>
    <tableColumn id="15322" xr3:uid="{3F602774-29A8-442A-B4F3-1885985FFBE7}" name="Column15313"/>
    <tableColumn id="15323" xr3:uid="{0737A9C2-6A0E-4B3D-A185-9FB93A61792F}" name="Column15314"/>
    <tableColumn id="15324" xr3:uid="{B85C2ED2-16C2-4FBF-9B8F-86E086099FF2}" name="Column15315"/>
    <tableColumn id="15325" xr3:uid="{29F13D9C-E793-4593-B0D2-32A0C7B2D88F}" name="Column15316"/>
    <tableColumn id="15326" xr3:uid="{DF704430-0670-4B1C-B0AA-9F8564B84E56}" name="Column15317"/>
    <tableColumn id="15327" xr3:uid="{FF599435-99A4-4BAB-ABCE-1204D0070617}" name="Column15318"/>
    <tableColumn id="15328" xr3:uid="{60B83347-8C73-43E2-8295-A88ED482421F}" name="Column15319"/>
    <tableColumn id="15329" xr3:uid="{202CEA40-B219-4A65-89CB-3395E49CC03F}" name="Column15320"/>
    <tableColumn id="15330" xr3:uid="{D31A8AC6-58C5-473F-B661-05EDA685D7FC}" name="Column15321"/>
    <tableColumn id="15331" xr3:uid="{8E58A9F5-1CBC-4B03-8D41-7E0A3DF00029}" name="Column15322"/>
    <tableColumn id="15332" xr3:uid="{7D0E6AA1-FC39-4C0B-BE7A-0360D2C9B37A}" name="Column15323"/>
    <tableColumn id="15333" xr3:uid="{0F8401E5-15FA-46D4-80D1-C97B4914CBBE}" name="Column15324"/>
    <tableColumn id="15334" xr3:uid="{38365BC5-D9E3-4D55-BBAD-FCF30875227F}" name="Column15325"/>
    <tableColumn id="15335" xr3:uid="{48ED7D34-64C6-4867-9738-D3F8A89477D6}" name="Column15326"/>
    <tableColumn id="15336" xr3:uid="{788CC993-9C4C-4F78-9AD3-DD903AC73D6C}" name="Column15327"/>
    <tableColumn id="15337" xr3:uid="{225C59D9-B93B-4E95-A0DB-5E73637BF508}" name="Column15328"/>
    <tableColumn id="15338" xr3:uid="{3236F086-CB70-4CFD-9855-4811257BFFDC}" name="Column15329"/>
    <tableColumn id="15339" xr3:uid="{93BA5CF0-0BC9-49EB-9A9B-7790FC6E1E32}" name="Column15330"/>
    <tableColumn id="15340" xr3:uid="{028BDFA8-0396-43F0-A333-EEF18E946447}" name="Column15331"/>
    <tableColumn id="15341" xr3:uid="{24B7E6BE-C346-4C01-8C1B-D68A1D9E33ED}" name="Column15332"/>
    <tableColumn id="15342" xr3:uid="{F3A9FD13-5521-4CAA-AA6C-D20A4F051448}" name="Column15333"/>
    <tableColumn id="15343" xr3:uid="{E771928C-498A-498D-BC63-F6F752ED422F}" name="Column15334"/>
    <tableColumn id="15344" xr3:uid="{688F07A6-88A0-4B7D-8063-F1B0B089BEAD}" name="Column15335"/>
    <tableColumn id="15345" xr3:uid="{5DDF56D2-32C7-4251-87EE-8E06279E7CD2}" name="Column15336"/>
    <tableColumn id="15346" xr3:uid="{8EE4AD9A-7978-4F68-8A45-B7B1364B925C}" name="Column15337"/>
    <tableColumn id="15347" xr3:uid="{1E19560D-910D-4FDB-AB80-B42B244A5A5E}" name="Column15338"/>
    <tableColumn id="15348" xr3:uid="{6755AF6C-9CCE-4ACE-BE3C-84D39530EF3B}" name="Column15339"/>
    <tableColumn id="15349" xr3:uid="{144F4192-BB0D-4196-828C-BB43E1DAF576}" name="Column15340"/>
    <tableColumn id="15350" xr3:uid="{5275AFC3-79A7-4DA8-9CEF-4D20DEFBEBDE}" name="Column15341"/>
    <tableColumn id="15351" xr3:uid="{3C26D060-87CB-409F-89BC-F84CA3199D6F}" name="Column15342"/>
    <tableColumn id="15352" xr3:uid="{A0D4D09C-1175-49B7-B933-23055E582697}" name="Column15343"/>
    <tableColumn id="15353" xr3:uid="{4607E556-DDFC-484C-9A18-4E1D5D39CC72}" name="Column15344"/>
    <tableColumn id="15354" xr3:uid="{44E794DC-748C-4251-82B3-81DD073E50EA}" name="Column15345"/>
    <tableColumn id="15355" xr3:uid="{B56E0B1A-600C-441C-9710-941B5EA716A4}" name="Column15346"/>
    <tableColumn id="15356" xr3:uid="{6A626BDC-C718-4D56-AB0C-8B607E84E995}" name="Column15347"/>
    <tableColumn id="15357" xr3:uid="{F2186DBB-E05D-482A-AF7A-7A31950F1F11}" name="Column15348"/>
    <tableColumn id="15358" xr3:uid="{B4CFDDDC-F02A-4728-BAE1-BFACF089C71D}" name="Column15349"/>
    <tableColumn id="15359" xr3:uid="{15BA1E46-E710-4AF8-A353-70EFF1522E2C}" name="Column15350"/>
    <tableColumn id="15360" xr3:uid="{81C63875-CA5B-4659-A3D0-11004DE34492}" name="Column15351"/>
    <tableColumn id="15361" xr3:uid="{7C39BBC0-E934-45F5-B2C3-6AC8F9D2D71B}" name="Column15352"/>
    <tableColumn id="15362" xr3:uid="{8B5899FD-D767-4158-8104-6EDB27C0711C}" name="Column15353"/>
    <tableColumn id="15363" xr3:uid="{D4AF9D9F-CF47-465D-9BBE-6086F8492240}" name="Column15354"/>
    <tableColumn id="15364" xr3:uid="{BA8217D5-52D7-474C-9EB2-5AB904DC81F0}" name="Column15355"/>
    <tableColumn id="15365" xr3:uid="{51F1277D-4339-4291-83DF-B08FE68949B0}" name="Column15356"/>
    <tableColumn id="15366" xr3:uid="{5312ED2A-120B-4E36-AC13-EAD0E3384DF2}" name="Column15357"/>
    <tableColumn id="15367" xr3:uid="{5F13FD12-80FB-48F2-9FC7-05A8D428749A}" name="Column15358"/>
    <tableColumn id="15368" xr3:uid="{A5013D3D-0098-45FD-9CD9-98BEE6B6F19B}" name="Column15359"/>
    <tableColumn id="15369" xr3:uid="{2FA22B5E-F12F-4E4F-97B3-B691D348C62D}" name="Column15360"/>
    <tableColumn id="15370" xr3:uid="{C86AABC4-6BB5-4091-AC0D-CC4742549960}" name="Column15361"/>
    <tableColumn id="15371" xr3:uid="{F47B0DD3-E9C5-4919-A272-5201C705244B}" name="Column15362"/>
    <tableColumn id="15372" xr3:uid="{7C953291-545B-4F66-ACA5-B1C757AC850A}" name="Column15363"/>
    <tableColumn id="15373" xr3:uid="{380E141F-B184-48B6-9E3B-C4D6FC62C899}" name="Column15364"/>
    <tableColumn id="15374" xr3:uid="{1032DF77-6338-47E0-A103-87A1DAA04414}" name="Column15365"/>
    <tableColumn id="15375" xr3:uid="{E237CCD4-211A-45AD-8476-31C4BCD8BF16}" name="Column15366"/>
    <tableColumn id="15376" xr3:uid="{DA0C3F77-F937-492B-A882-E21E4246B212}" name="Column15367"/>
    <tableColumn id="15377" xr3:uid="{C8C4B671-F73A-4B3E-97B5-336AE59C39E5}" name="Column15368"/>
    <tableColumn id="15378" xr3:uid="{45C7CF15-E8CB-4CE2-9A90-29EAD8AB06C2}" name="Column15369"/>
    <tableColumn id="15379" xr3:uid="{AC1B00E2-733B-4545-BF82-F8D3739ADF25}" name="Column15370"/>
    <tableColumn id="15380" xr3:uid="{71EC8362-2DC5-469A-AB7E-D043C8433A6C}" name="Column15371"/>
    <tableColumn id="15381" xr3:uid="{E72EA63F-8442-4F29-85F0-A8D9429386FC}" name="Column15372"/>
    <tableColumn id="15382" xr3:uid="{A56B776D-1D43-4FAB-941F-8527BB1FCCD9}" name="Column15373"/>
    <tableColumn id="15383" xr3:uid="{12F4EE59-4E32-41E5-AC86-17F9B9D29FBE}" name="Column15374"/>
    <tableColumn id="15384" xr3:uid="{7C28C43C-8A1A-42E6-B0CC-F82F5DA17376}" name="Column15375"/>
    <tableColumn id="15385" xr3:uid="{CAB4EEEC-8BD3-4EF6-85FB-E760B7CA1175}" name="Column15376"/>
    <tableColumn id="15386" xr3:uid="{C1B46402-E7F7-4277-AB97-56347920DAC4}" name="Column15377"/>
    <tableColumn id="15387" xr3:uid="{64D3B4F9-9D1C-4C6D-931C-3D3DEB636483}" name="Column15378"/>
    <tableColumn id="15388" xr3:uid="{ED1B547F-C1E0-46EC-B889-A8EEFABB3B40}" name="Column15379"/>
    <tableColumn id="15389" xr3:uid="{88C8515D-E38D-4206-87F1-80B3CF8BA1AC}" name="Column15380"/>
    <tableColumn id="15390" xr3:uid="{D8C2A50A-F72D-4DBF-80E2-53129A56E115}" name="Column15381"/>
    <tableColumn id="15391" xr3:uid="{0327593B-07D1-4FC3-9C78-50B3B49C89EF}" name="Column15382"/>
    <tableColumn id="15392" xr3:uid="{4D9FACD1-E20E-4FBA-ADB7-781ED0121F9F}" name="Column15383"/>
    <tableColumn id="15393" xr3:uid="{F81DEBBC-E6B6-48D9-82BC-F8DC0F1E714F}" name="Column15384"/>
    <tableColumn id="15394" xr3:uid="{4DEAB33B-59DB-4610-98A1-D2641E81C4A0}" name="Column15385"/>
    <tableColumn id="15395" xr3:uid="{0622F674-F450-4709-BF75-61AFE83BD91F}" name="Column15386"/>
    <tableColumn id="15396" xr3:uid="{B311DE57-35CD-4348-AD7C-84E416BD7BF3}" name="Column15387"/>
    <tableColumn id="15397" xr3:uid="{1FF5B92B-CD97-4F5B-AAB2-0D9D4F83DB0F}" name="Column15388"/>
    <tableColumn id="15398" xr3:uid="{B79DF11E-3A58-4488-B974-CE02C07FBAD9}" name="Column15389"/>
    <tableColumn id="15399" xr3:uid="{352CE7E2-A96D-483B-AEFF-B1143D159787}" name="Column15390"/>
    <tableColumn id="15400" xr3:uid="{83C741DD-39AF-44FA-831F-3BDB18047483}" name="Column15391"/>
    <tableColumn id="15401" xr3:uid="{78D3E485-9A28-4C65-8092-72C9BE049FF1}" name="Column15392"/>
    <tableColumn id="15402" xr3:uid="{00BB5E60-DBDD-4B2B-B367-063B4D0BFECB}" name="Column15393"/>
    <tableColumn id="15403" xr3:uid="{9084E838-356F-45F3-8DDB-7151A419A893}" name="Column15394"/>
    <tableColumn id="15404" xr3:uid="{BE7F0415-A075-47F2-94E4-0B65ABD0FA97}" name="Column15395"/>
    <tableColumn id="15405" xr3:uid="{E757C2FA-007F-4D9D-9D1B-8A888A100C27}" name="Column15396"/>
    <tableColumn id="15406" xr3:uid="{6B6B4755-E117-46FE-A806-98D71960A203}" name="Column15397"/>
    <tableColumn id="15407" xr3:uid="{3ACF9AE3-5A3F-42DD-A4C5-61CDC4C384CD}" name="Column15398"/>
    <tableColumn id="15408" xr3:uid="{6F2DCDFC-259E-440B-BD95-375A3A4065C8}" name="Column15399"/>
    <tableColumn id="15409" xr3:uid="{4A2A80D3-3631-439D-8463-B8B40CB0F9E1}" name="Column15400"/>
    <tableColumn id="15410" xr3:uid="{FFBC9BFA-17A6-49E1-8C64-0A6D0651BA70}" name="Column15401"/>
    <tableColumn id="15411" xr3:uid="{8BCF61C2-F30C-4356-95CD-CC72AC6076B1}" name="Column15402"/>
    <tableColumn id="15412" xr3:uid="{3BB26F8C-01CD-44B5-8B4C-563C25A7E1A0}" name="Column15403"/>
    <tableColumn id="15413" xr3:uid="{1C1C1AE4-DA9A-4B51-85CF-26427621C80A}" name="Column15404"/>
    <tableColumn id="15414" xr3:uid="{5E080AFC-ED76-4200-AC5B-99679986352F}" name="Column15405"/>
    <tableColumn id="15415" xr3:uid="{E0BE1297-D29A-4046-B1DE-C2F5ED09F25F}" name="Column15406"/>
    <tableColumn id="15416" xr3:uid="{1BBC5EC1-83AF-40CD-9ADA-0A6BA90F62EF}" name="Column15407"/>
    <tableColumn id="15417" xr3:uid="{C4307D13-EF97-4C40-8D96-BBBF8A9DB7F7}" name="Column15408"/>
    <tableColumn id="15418" xr3:uid="{E5FBB3DD-62B6-4B54-A1DE-CED136F8E191}" name="Column15409"/>
    <tableColumn id="15419" xr3:uid="{406F13A2-81FF-4798-BA4F-41F6580FD1BA}" name="Column15410"/>
    <tableColumn id="15420" xr3:uid="{E6A0A4E1-2DEF-4CC3-8730-FC6886B7414F}" name="Column15411"/>
    <tableColumn id="15421" xr3:uid="{87E46E4E-0208-4DC3-8DDB-1AC3843EA2E7}" name="Column15412"/>
    <tableColumn id="15422" xr3:uid="{C5F1C276-9715-4965-80AF-CC230FDC77A4}" name="Column15413"/>
    <tableColumn id="15423" xr3:uid="{E15F8474-31C7-4F94-A66A-2442250D7841}" name="Column15414"/>
    <tableColumn id="15424" xr3:uid="{6116173C-F07B-4A71-9B41-1C55C3F23CEA}" name="Column15415"/>
    <tableColumn id="15425" xr3:uid="{15584BE2-79A8-4E93-84DD-2B6076DF8E89}" name="Column15416"/>
    <tableColumn id="15426" xr3:uid="{79993C03-8FF8-4B2A-ACEE-CA80D4AD9AFA}" name="Column15417"/>
    <tableColumn id="15427" xr3:uid="{510EC722-EA9E-47CE-9617-571315D8B1BA}" name="Column15418"/>
    <tableColumn id="15428" xr3:uid="{BFC24988-1AFB-4928-A2AD-C09B236D3811}" name="Column15419"/>
    <tableColumn id="15429" xr3:uid="{24DD4492-8695-4218-9197-0162A4CA5FB9}" name="Column15420"/>
    <tableColumn id="15430" xr3:uid="{0E3DDDBF-A7BF-4912-A933-BA58CF0039E2}" name="Column15421"/>
    <tableColumn id="15431" xr3:uid="{42D9FB2E-FC1A-4471-A62B-ADBC5BB05549}" name="Column15422"/>
    <tableColumn id="15432" xr3:uid="{871C0181-80D1-459F-ABFA-47608E55AABF}" name="Column15423"/>
    <tableColumn id="15433" xr3:uid="{747B7ABE-C293-4185-8CBC-47CD53F1E317}" name="Column15424"/>
    <tableColumn id="15434" xr3:uid="{A00F7E5F-37F5-4972-A383-4E5467C9B3F5}" name="Column15425"/>
    <tableColumn id="15435" xr3:uid="{864A1619-49AA-4B7E-B4B4-224E456E7456}" name="Column15426"/>
    <tableColumn id="15436" xr3:uid="{3B0AE8D7-63B5-4775-BFA3-3AAB32BD5E62}" name="Column15427"/>
    <tableColumn id="15437" xr3:uid="{212C45D4-B64A-483E-81F1-9F3DEAEC92CD}" name="Column15428"/>
    <tableColumn id="15438" xr3:uid="{5C15AE21-7938-4582-9EF9-F9348A453CF8}" name="Column15429"/>
    <tableColumn id="15439" xr3:uid="{04FFEA74-C0BB-4923-AF4C-78F78B3FEAB4}" name="Column15430"/>
    <tableColumn id="15440" xr3:uid="{077F2273-C5D3-47AE-935F-7FB51190822D}" name="Column15431"/>
    <tableColumn id="15441" xr3:uid="{45ED9795-4BF9-49CB-AFA0-E9E137297891}" name="Column15432"/>
    <tableColumn id="15442" xr3:uid="{B333D5B8-0503-4189-9289-A464E62F8B4F}" name="Column15433"/>
    <tableColumn id="15443" xr3:uid="{21AB9B9D-B642-48DE-8458-D574E35A673F}" name="Column15434"/>
    <tableColumn id="15444" xr3:uid="{A282B79F-839E-4071-A990-139745F52F2F}" name="Column15435"/>
    <tableColumn id="15445" xr3:uid="{BF2E654C-7A81-46B5-9B33-428D9495A3C4}" name="Column15436"/>
    <tableColumn id="15446" xr3:uid="{02EF5C50-79A8-44D8-AA0D-4D0F2B67EA93}" name="Column15437"/>
    <tableColumn id="15447" xr3:uid="{1659DC61-DBCA-42D5-856B-8C79D8EBAA81}" name="Column15438"/>
    <tableColumn id="15448" xr3:uid="{5CC972AF-0549-4996-9CDB-951157667B50}" name="Column15439"/>
    <tableColumn id="15449" xr3:uid="{21BC89ED-8538-490E-8A5A-161D678B05A7}" name="Column15440"/>
    <tableColumn id="15450" xr3:uid="{CFECBD20-3A6A-42A2-845D-77194361BD3D}" name="Column15441"/>
    <tableColumn id="15451" xr3:uid="{3A1E81FE-636A-43FA-B72F-9F7CB6EA69C9}" name="Column15442"/>
    <tableColumn id="15452" xr3:uid="{8238CA4C-76C1-42B9-BB5B-3C6C452A6001}" name="Column15443"/>
    <tableColumn id="15453" xr3:uid="{667719F5-9565-424C-B064-B1E0D0AD2BA2}" name="Column15444"/>
    <tableColumn id="15454" xr3:uid="{D78F2C3F-97A4-4402-8720-B76D935FFB98}" name="Column15445"/>
    <tableColumn id="15455" xr3:uid="{5FC54885-B5B8-4E52-960F-39034C7C708D}" name="Column15446"/>
    <tableColumn id="15456" xr3:uid="{B503122B-6520-47F8-9BC2-E5B51EF29307}" name="Column15447"/>
    <tableColumn id="15457" xr3:uid="{F4D52B08-EF97-4BC8-B39B-E055528712F2}" name="Column15448"/>
    <tableColumn id="15458" xr3:uid="{23C84590-B28D-4547-982D-3682B65645B8}" name="Column15449"/>
    <tableColumn id="15459" xr3:uid="{75DC6989-D515-4C46-B78A-CD84D52B8488}" name="Column15450"/>
    <tableColumn id="15460" xr3:uid="{8B6D6D0B-5F2F-46D0-A457-D7C04C1CBC50}" name="Column15451"/>
    <tableColumn id="15461" xr3:uid="{8E64057B-23CA-4505-B5EC-D4A3DD4622AC}" name="Column15452"/>
    <tableColumn id="15462" xr3:uid="{BBC685B5-AC69-4E10-9F67-2B8A19300832}" name="Column15453"/>
    <tableColumn id="15463" xr3:uid="{B8080272-F844-4748-B7CB-D911B999D5CE}" name="Column15454"/>
    <tableColumn id="15464" xr3:uid="{10D0B125-07D1-4C59-AF9B-EA49F6EF7142}" name="Column15455"/>
    <tableColumn id="15465" xr3:uid="{95216416-65C2-4236-AE84-051545253FC4}" name="Column15456"/>
    <tableColumn id="15466" xr3:uid="{36929CF2-2AD6-4AAA-A72D-E6B4A7ACEE2E}" name="Column15457"/>
    <tableColumn id="15467" xr3:uid="{4663FE4F-7F5C-43EA-8429-3086DFD4D106}" name="Column15458"/>
    <tableColumn id="15468" xr3:uid="{49B85D08-F2C4-4469-9688-442767DACCC0}" name="Column15459"/>
    <tableColumn id="15469" xr3:uid="{5B674F88-196A-4D92-A51A-DF479BFD3B79}" name="Column15460"/>
    <tableColumn id="15470" xr3:uid="{C05D5E70-C22E-4D77-B668-C46AECA0FEE9}" name="Column15461"/>
    <tableColumn id="15471" xr3:uid="{92813D52-B842-4EF6-8977-D9B43D33A22E}" name="Column15462"/>
    <tableColumn id="15472" xr3:uid="{89C91A51-E59F-46A4-BB30-24F5310F04EB}" name="Column15463"/>
    <tableColumn id="15473" xr3:uid="{B20EB47A-D211-4F84-B768-D5407EEDFF37}" name="Column15464"/>
    <tableColumn id="15474" xr3:uid="{66AD6793-466C-4FC7-B683-63D048392D16}" name="Column15465"/>
    <tableColumn id="15475" xr3:uid="{E1FAFF70-5FC7-4D2B-9C7C-C3DBB87AA2A7}" name="Column15466"/>
    <tableColumn id="15476" xr3:uid="{10C90DA1-A19F-4124-8F01-54A7E390E03A}" name="Column15467"/>
    <tableColumn id="15477" xr3:uid="{D5F0ABE7-0578-4EB4-BC1E-DB4041BA38F4}" name="Column15468"/>
    <tableColumn id="15478" xr3:uid="{6751D9F9-F905-4AFD-B629-CBE15420B173}" name="Column15469"/>
    <tableColumn id="15479" xr3:uid="{3197A2C2-000E-41B7-9038-4F537B03D475}" name="Column15470"/>
    <tableColumn id="15480" xr3:uid="{BD794570-05C3-419C-B2A9-E9A9E50066E5}" name="Column15471"/>
    <tableColumn id="15481" xr3:uid="{52FEB71F-295D-47FD-80E3-CA910FB2943E}" name="Column15472"/>
    <tableColumn id="15482" xr3:uid="{0C2B5ACA-5798-4752-84C8-30999455C8F4}" name="Column15473"/>
    <tableColumn id="15483" xr3:uid="{D06E4DCA-91A1-4571-9B30-6EE4D17C9D60}" name="Column15474"/>
    <tableColumn id="15484" xr3:uid="{D283D31E-0583-463F-9E40-10BC06D7A045}" name="Column15475"/>
    <tableColumn id="15485" xr3:uid="{872DDC36-DC1A-4F1B-898A-7B8EC0855A15}" name="Column15476"/>
    <tableColumn id="15486" xr3:uid="{3FC606B8-DAB2-4155-9D58-C581BA1D8574}" name="Column15477"/>
    <tableColumn id="15487" xr3:uid="{2BE61BC7-796C-46B5-B7B1-53B4835280C3}" name="Column15478"/>
    <tableColumn id="15488" xr3:uid="{6140EE08-B2AB-430B-9652-FB245E977BD5}" name="Column15479"/>
    <tableColumn id="15489" xr3:uid="{D8D4BBC7-63E0-4BC3-BD79-11E646EAEA6D}" name="Column15480"/>
    <tableColumn id="15490" xr3:uid="{9C674F53-948F-4CD6-B3D6-EA52D6B5ECCD}" name="Column15481"/>
    <tableColumn id="15491" xr3:uid="{401D68C6-2306-4D2E-9774-5C28AFBBA538}" name="Column15482"/>
    <tableColumn id="15492" xr3:uid="{C467CDF0-DA43-4E50-B56C-B193DEAD69ED}" name="Column15483"/>
    <tableColumn id="15493" xr3:uid="{99F6DFA2-C1A0-4556-9E0C-26A77842063E}" name="Column15484"/>
    <tableColumn id="15494" xr3:uid="{84E17FE4-C1FD-469A-8664-ADE3BA2492BB}" name="Column15485"/>
    <tableColumn id="15495" xr3:uid="{0BC01619-C7C1-4A74-86C7-CD16D96D30C6}" name="Column15486"/>
    <tableColumn id="15496" xr3:uid="{495041DF-431C-4763-BCFC-9AA15B2E45B8}" name="Column15487"/>
    <tableColumn id="15497" xr3:uid="{17E67A51-60CA-4AA5-85D6-0433D474CD18}" name="Column15488"/>
    <tableColumn id="15498" xr3:uid="{890C3DCF-C75D-489E-B567-9662D3918A19}" name="Column15489"/>
    <tableColumn id="15499" xr3:uid="{9446F1AD-49C1-475D-A77A-5A4BBFAC9338}" name="Column15490"/>
    <tableColumn id="15500" xr3:uid="{3B717690-FB19-4149-8191-DCA422F78B4E}" name="Column15491"/>
    <tableColumn id="15501" xr3:uid="{18C927F3-8289-4434-9AF6-30B03E09421D}" name="Column15492"/>
    <tableColumn id="15502" xr3:uid="{93CDF678-CE39-421B-8C9A-37EE5CF68567}" name="Column15493"/>
    <tableColumn id="15503" xr3:uid="{37531CE3-D7EF-4ED4-B329-E6628BCF3008}" name="Column15494"/>
    <tableColumn id="15504" xr3:uid="{8BBA5C0B-2BF9-46EE-9368-580DE7313EC2}" name="Column15495"/>
    <tableColumn id="15505" xr3:uid="{CE9DBD30-E9F1-4E11-B73B-F5E1A707984F}" name="Column15496"/>
    <tableColumn id="15506" xr3:uid="{12024840-4801-45B4-950D-80961C587726}" name="Column15497"/>
    <tableColumn id="15507" xr3:uid="{0C71B3BA-A07E-4CD8-B969-AE7E11E69FA4}" name="Column15498"/>
    <tableColumn id="15508" xr3:uid="{4C628C55-903E-453E-900B-7E565DA52A25}" name="Column15499"/>
    <tableColumn id="15509" xr3:uid="{EA1732EA-D547-4562-B00F-CA8C2D85C421}" name="Column15500"/>
    <tableColumn id="15510" xr3:uid="{AE630096-9D06-4137-8726-2503A1153A91}" name="Column15501"/>
    <tableColumn id="15511" xr3:uid="{883BEE3C-6AD0-4D27-B951-9A451A53C1BF}" name="Column15502"/>
    <tableColumn id="15512" xr3:uid="{1EE12A83-65F4-41BC-AC3C-4ACD67779940}" name="Column15503"/>
    <tableColumn id="15513" xr3:uid="{E98EE3CA-F41B-46EE-8460-87FBD9DDE3C5}" name="Column15504"/>
    <tableColumn id="15514" xr3:uid="{8254E71A-4808-4496-B7D7-38409C97FE3B}" name="Column15505"/>
    <tableColumn id="15515" xr3:uid="{E68AF6F7-6932-481B-9F84-9478AAFFD971}" name="Column15506"/>
    <tableColumn id="15516" xr3:uid="{DFF57DB3-A658-49CB-87BC-5B9A879F4FD9}" name="Column15507"/>
    <tableColumn id="15517" xr3:uid="{1F1924A6-7048-4B85-9B93-0AEEABC54850}" name="Column15508"/>
    <tableColumn id="15518" xr3:uid="{23ABF09B-1FFF-4EE0-AD85-74F514D9509A}" name="Column15509"/>
    <tableColumn id="15519" xr3:uid="{CC81C5A7-6D18-426E-9F46-5C2C8647BB11}" name="Column15510"/>
    <tableColumn id="15520" xr3:uid="{9EE59A42-86A3-46A7-A4FC-7AF89311D465}" name="Column15511"/>
    <tableColumn id="15521" xr3:uid="{26E5920E-CF1F-4B7B-B7A8-A0C8C554FEA2}" name="Column15512"/>
    <tableColumn id="15522" xr3:uid="{26931986-3F4E-4D86-8894-88554B6AC410}" name="Column15513"/>
    <tableColumn id="15523" xr3:uid="{E31A2B03-32D0-4C16-98C9-6740A36B241F}" name="Column15514"/>
    <tableColumn id="15524" xr3:uid="{AF824053-55A3-4666-BCB2-9E25A6531929}" name="Column15515"/>
    <tableColumn id="15525" xr3:uid="{83374C9E-B42A-45C4-92D9-DB68E71716C2}" name="Column15516"/>
    <tableColumn id="15526" xr3:uid="{736A1284-0830-4334-B410-40746014E201}" name="Column15517"/>
    <tableColumn id="15527" xr3:uid="{592BE4D8-64CA-4374-8E0E-D9B7941B468D}" name="Column15518"/>
    <tableColumn id="15528" xr3:uid="{DAC73266-C384-483A-93A0-526F989841AE}" name="Column15519"/>
    <tableColumn id="15529" xr3:uid="{95C7C87B-B506-43A3-9B96-B20B5906F9DC}" name="Column15520"/>
    <tableColumn id="15530" xr3:uid="{E02BEB4C-B1F5-45BA-86A7-D0A6C54BBE67}" name="Column15521"/>
    <tableColumn id="15531" xr3:uid="{95EBF230-B602-4C8A-A57B-799748444DDE}" name="Column15522"/>
    <tableColumn id="15532" xr3:uid="{C767C3A3-2111-45BE-8677-CCCBE8627025}" name="Column15523"/>
    <tableColumn id="15533" xr3:uid="{298AA38E-0D47-492A-A1B6-7E8CFA7754F6}" name="Column15524"/>
    <tableColumn id="15534" xr3:uid="{7C5A58CA-274C-49C9-9172-98DB82AE6898}" name="Column15525"/>
    <tableColumn id="15535" xr3:uid="{140794B4-38C5-4BD5-B1BF-219B4B0A40F7}" name="Column15526"/>
    <tableColumn id="15536" xr3:uid="{D4779B9D-EEAD-453F-88CF-E44A9B55AA5B}" name="Column15527"/>
    <tableColumn id="15537" xr3:uid="{3652634C-49BB-44D5-A859-6EC4F4F82F12}" name="Column15528"/>
    <tableColumn id="15538" xr3:uid="{CD844669-FA99-4160-92FF-E121D71EA96B}" name="Column15529"/>
    <tableColumn id="15539" xr3:uid="{427F7699-DDEE-4909-976E-7ADB110FDC86}" name="Column15530"/>
    <tableColumn id="15540" xr3:uid="{8E37A925-687A-4E56-A000-A848CEAA2A98}" name="Column15531"/>
    <tableColumn id="15541" xr3:uid="{D5383431-B6D6-4183-BD2C-4448D60AFBD5}" name="Column15532"/>
    <tableColumn id="15542" xr3:uid="{D916E4AD-5C7C-4452-B017-6C328CE63DA3}" name="Column15533"/>
    <tableColumn id="15543" xr3:uid="{FDF41F56-63CB-412C-983F-BBBF69F1BEE1}" name="Column15534"/>
    <tableColumn id="15544" xr3:uid="{4322219C-E98D-493E-9A0A-F1A154041E62}" name="Column15535"/>
    <tableColumn id="15545" xr3:uid="{1B8A2706-E742-4CAE-8C68-6AE9BFDA2782}" name="Column15536"/>
    <tableColumn id="15546" xr3:uid="{03A74D2E-0502-4206-A7BF-29C167DE6532}" name="Column15537"/>
    <tableColumn id="15547" xr3:uid="{CDE469F0-3DAA-4230-A5A6-44F45B967171}" name="Column15538"/>
    <tableColumn id="15548" xr3:uid="{461B7DFC-E7A3-4DD8-9F70-DEA333AEE3FF}" name="Column15539"/>
    <tableColumn id="15549" xr3:uid="{21F1C24C-03B2-48C1-BCE4-A2204F2FD4C9}" name="Column15540"/>
    <tableColumn id="15550" xr3:uid="{ACA95D10-C616-498E-9D19-B4C9CACD9FCE}" name="Column15541"/>
    <tableColumn id="15551" xr3:uid="{22218B0E-095B-404A-A174-92F2175BD313}" name="Column15542"/>
    <tableColumn id="15552" xr3:uid="{C507C42D-6D2E-42C0-852B-174CCA293580}" name="Column15543"/>
    <tableColumn id="15553" xr3:uid="{B39018A4-0A09-4AD5-BEAD-9FB65FC70F48}" name="Column15544"/>
    <tableColumn id="15554" xr3:uid="{8BBEA563-A71D-4D64-9E9F-EC2929368AFD}" name="Column15545"/>
    <tableColumn id="15555" xr3:uid="{EF5263FD-D40D-4E13-AAA2-C34EF1D7AF5B}" name="Column15546"/>
    <tableColumn id="15556" xr3:uid="{64351314-3024-4196-A4FC-9B455E0DD652}" name="Column15547"/>
    <tableColumn id="15557" xr3:uid="{EBA7BFFB-2A70-456B-B18A-75E10486AD7F}" name="Column15548"/>
    <tableColumn id="15558" xr3:uid="{5AB3895E-7C7F-4BAB-BD5E-3255CBA812F9}" name="Column15549"/>
    <tableColumn id="15559" xr3:uid="{68513DEA-A27D-4010-9A7B-FE3A60801FB7}" name="Column15550"/>
    <tableColumn id="15560" xr3:uid="{44C329D8-025D-4409-B948-433A95857E41}" name="Column15551"/>
    <tableColumn id="15561" xr3:uid="{C4BA44D3-9743-4B0F-B56B-67D4763C7F07}" name="Column15552"/>
    <tableColumn id="15562" xr3:uid="{30C4C188-79AE-4A15-96C7-BBAAA8FD850E}" name="Column15553"/>
    <tableColumn id="15563" xr3:uid="{27A84B3E-15E8-474B-83AE-80DB1A99CDAF}" name="Column15554"/>
    <tableColumn id="15564" xr3:uid="{DBA5CE57-CC57-4E4C-A58E-1426E342F278}" name="Column15555"/>
    <tableColumn id="15565" xr3:uid="{A4CCA5ED-70C9-47BB-86A9-80B7828CF215}" name="Column15556"/>
    <tableColumn id="15566" xr3:uid="{DA60A35C-ED3C-4EE1-89E1-0AB924AB6307}" name="Column15557"/>
    <tableColumn id="15567" xr3:uid="{EFAF2451-05DD-4B7F-A02B-941FA4171471}" name="Column15558"/>
    <tableColumn id="15568" xr3:uid="{1764E91D-4F5A-4F7D-BA27-37828E864D0D}" name="Column15559"/>
    <tableColumn id="15569" xr3:uid="{6676BBF8-A388-4A9A-A94D-0C7E094E6288}" name="Column15560"/>
    <tableColumn id="15570" xr3:uid="{20CD1956-A580-48A4-A1B0-E2834D712740}" name="Column15561"/>
    <tableColumn id="15571" xr3:uid="{D29D3E7D-A8E5-443E-AD25-E40A1959A46B}" name="Column15562"/>
    <tableColumn id="15572" xr3:uid="{F6F7B143-F007-404E-9491-A103DAF284A8}" name="Column15563"/>
    <tableColumn id="15573" xr3:uid="{9394349F-2FA6-43C4-A510-697F7FCF4298}" name="Column15564"/>
    <tableColumn id="15574" xr3:uid="{29865639-20AE-40FF-A9F4-4E65DD57A111}" name="Column15565"/>
    <tableColumn id="15575" xr3:uid="{EA557231-4464-4E91-AD93-D6075A872CB9}" name="Column15566"/>
    <tableColumn id="15576" xr3:uid="{1E68083C-2D49-40F1-AA70-364B287D05FC}" name="Column15567"/>
    <tableColumn id="15577" xr3:uid="{F0BB28B8-018B-462E-988F-C6BB73D3889B}" name="Column15568"/>
    <tableColumn id="15578" xr3:uid="{4C608069-56DE-44F6-9125-C3336A2A096D}" name="Column15569"/>
    <tableColumn id="15579" xr3:uid="{3AC3A33C-277F-4818-AD58-FC3F2B44530C}" name="Column15570"/>
    <tableColumn id="15580" xr3:uid="{E5494CC5-051D-4BF9-9594-71CE4DB02625}" name="Column15571"/>
    <tableColumn id="15581" xr3:uid="{D1A113E0-C0F6-49B6-989E-623094699EB9}" name="Column15572"/>
    <tableColumn id="15582" xr3:uid="{EDF875A7-B97A-4439-8FF5-68D65F1A3A65}" name="Column15573"/>
    <tableColumn id="15583" xr3:uid="{461E29AD-46F6-46E6-B1DD-A1AD51936C2E}" name="Column15574"/>
    <tableColumn id="15584" xr3:uid="{6646C597-CA5F-465B-80F3-1AA17855C7E2}" name="Column15575"/>
    <tableColumn id="15585" xr3:uid="{FFA2C1BD-80F0-4678-829A-B2C7726B2E70}" name="Column15576"/>
    <tableColumn id="15586" xr3:uid="{E1996A96-F3B8-4DE1-82E4-B7937B60861D}" name="Column15577"/>
    <tableColumn id="15587" xr3:uid="{062CA851-73B5-432F-B48A-10E19AA7A85F}" name="Column15578"/>
    <tableColumn id="15588" xr3:uid="{82453B69-B276-458F-BDF9-89AD6BDB2771}" name="Column15579"/>
    <tableColumn id="15589" xr3:uid="{B6C0516E-22A0-4356-A1D4-FA51C21D2573}" name="Column15580"/>
    <tableColumn id="15590" xr3:uid="{976DF2C6-1D33-4660-886E-390FFB7F8B65}" name="Column15581"/>
    <tableColumn id="15591" xr3:uid="{C9775494-3268-4812-9C1B-6F54D1655F9C}" name="Column15582"/>
    <tableColumn id="15592" xr3:uid="{6EB5D07F-A91F-4D57-B79D-F06DCE98FD29}" name="Column15583"/>
    <tableColumn id="15593" xr3:uid="{2EECE9D2-A2F8-4383-A4E0-AD1495AB418D}" name="Column15584"/>
    <tableColumn id="15594" xr3:uid="{1ED34A59-7AFC-4E61-A169-394F227688B4}" name="Column15585"/>
    <tableColumn id="15595" xr3:uid="{86D26C7F-A88F-4FCE-A207-64C4B825D0F5}" name="Column15586"/>
    <tableColumn id="15596" xr3:uid="{5322AE45-7251-40A1-B84D-CB1503262FDD}" name="Column15587"/>
    <tableColumn id="15597" xr3:uid="{17D69D05-95AD-45DE-8116-E2935B18CE42}" name="Column15588"/>
    <tableColumn id="15598" xr3:uid="{78B9BD7C-090A-4D1E-B125-93B2FBF4B348}" name="Column15589"/>
    <tableColumn id="15599" xr3:uid="{D655B659-3172-4AE0-8C5A-F22A5E2BE09A}" name="Column15590"/>
    <tableColumn id="15600" xr3:uid="{CDD31A75-3D61-4C05-A1FD-8698D010518F}" name="Column15591"/>
    <tableColumn id="15601" xr3:uid="{045C5FED-A458-40F6-800C-48D5A49DCC88}" name="Column15592"/>
    <tableColumn id="15602" xr3:uid="{C2E9B615-8906-4C9B-B1AB-FCE5B05C479F}" name="Column15593"/>
    <tableColumn id="15603" xr3:uid="{7A4E7918-1C45-475C-8A01-972D04C34621}" name="Column15594"/>
    <tableColumn id="15604" xr3:uid="{C94CE4AF-93BD-4C83-88D4-431C23A5BA26}" name="Column15595"/>
    <tableColumn id="15605" xr3:uid="{21CC9233-6688-4C11-8C5A-93797AC2971E}" name="Column15596"/>
    <tableColumn id="15606" xr3:uid="{F1CFCA5C-AF62-4583-9C55-C462AA8A3F14}" name="Column15597"/>
    <tableColumn id="15607" xr3:uid="{692D1117-B416-4109-B8BF-E4A7D46910CB}" name="Column15598"/>
    <tableColumn id="15608" xr3:uid="{5779E946-9636-4997-A6D1-96ECFED7FCFB}" name="Column15599"/>
    <tableColumn id="15609" xr3:uid="{9DE380C5-104D-40C6-B087-68286600069E}" name="Column15600"/>
    <tableColumn id="15610" xr3:uid="{4250A173-D3E3-4202-8C57-7974F4466BAC}" name="Column15601"/>
    <tableColumn id="15611" xr3:uid="{4911FA62-A9E5-4E52-A74A-3A82ACD9150F}" name="Column15602"/>
    <tableColumn id="15612" xr3:uid="{B1DBD35F-6103-4519-AE67-7546841056AF}" name="Column15603"/>
    <tableColumn id="15613" xr3:uid="{4B76F031-8E91-47FF-B2C1-66BF88C3CF50}" name="Column15604"/>
    <tableColumn id="15614" xr3:uid="{6AC480F2-C392-4FCD-A998-311F8939E71F}" name="Column15605"/>
    <tableColumn id="15615" xr3:uid="{94676D1A-BC09-4E3C-AC25-89B77E64119B}" name="Column15606"/>
    <tableColumn id="15616" xr3:uid="{C5E355CF-7AB2-4FCB-ABFF-503D1E0C3C01}" name="Column15607"/>
    <tableColumn id="15617" xr3:uid="{1E581E9F-ACBE-47D4-A8B0-5F7BEA97873D}" name="Column15608"/>
    <tableColumn id="15618" xr3:uid="{4175C37F-F4FE-4F95-A9BE-F2FDC1C32791}" name="Column15609"/>
    <tableColumn id="15619" xr3:uid="{BCC8564C-EFB9-4621-9649-51BAE2069965}" name="Column15610"/>
    <tableColumn id="15620" xr3:uid="{5B0D092F-B8C1-4613-A6D3-E3B29AA1C300}" name="Column15611"/>
    <tableColumn id="15621" xr3:uid="{4E00B454-BF1A-4616-BCA6-154DF111DF12}" name="Column15612"/>
    <tableColumn id="15622" xr3:uid="{FED16D01-3163-4FA7-8FC2-C91D63C77537}" name="Column15613"/>
    <tableColumn id="15623" xr3:uid="{CD37AA27-9D64-4482-868C-690EA7A9F886}" name="Column15614"/>
    <tableColumn id="15624" xr3:uid="{DEAA703F-81D3-4A81-BE89-18889F662D82}" name="Column15615"/>
    <tableColumn id="15625" xr3:uid="{F856E76A-8A8D-4215-BDD9-33364AD190BA}" name="Column15616"/>
    <tableColumn id="15626" xr3:uid="{3CDDFBF1-15D6-4E29-9D41-17BC43228448}" name="Column15617"/>
    <tableColumn id="15627" xr3:uid="{605A6F80-1D56-4910-81D9-C45B8D688EC7}" name="Column15618"/>
    <tableColumn id="15628" xr3:uid="{954196FA-222C-4B8C-B5AD-460D3D8A7404}" name="Column15619"/>
    <tableColumn id="15629" xr3:uid="{2F8F4240-A282-4900-BF19-B637DA378FC2}" name="Column15620"/>
    <tableColumn id="15630" xr3:uid="{A6C62CC4-A6FA-4048-B261-D43968F7D559}" name="Column15621"/>
    <tableColumn id="15631" xr3:uid="{72F59A4C-A3B8-41B7-8260-D280A365222D}" name="Column15622"/>
    <tableColumn id="15632" xr3:uid="{86207294-F51C-49BA-87C5-38644E183C71}" name="Column15623"/>
    <tableColumn id="15633" xr3:uid="{F3F4ED25-9DF7-4484-9520-232015FD1D90}" name="Column15624"/>
    <tableColumn id="15634" xr3:uid="{47806D85-FD96-41D1-8151-A1D5D28DBC59}" name="Column15625"/>
    <tableColumn id="15635" xr3:uid="{E20C3981-8E70-4E78-BEA5-49A36627C45F}" name="Column15626"/>
    <tableColumn id="15636" xr3:uid="{89A0BCC1-2167-49AA-92F9-F6CF120CA504}" name="Column15627"/>
    <tableColumn id="15637" xr3:uid="{2DE50B29-2595-410B-8297-24E4222FA570}" name="Column15628"/>
    <tableColumn id="15638" xr3:uid="{B9ADC015-76C9-4E9F-A585-6CEA3BB8DEFC}" name="Column15629"/>
    <tableColumn id="15639" xr3:uid="{27251369-4EEC-46D8-9937-991E7F53F3A1}" name="Column15630"/>
    <tableColumn id="15640" xr3:uid="{5D53DDAF-5C75-48E2-AD98-74422563AD14}" name="Column15631"/>
    <tableColumn id="15641" xr3:uid="{530686B4-2917-447A-BB6A-DFD63E1D5AA5}" name="Column15632"/>
    <tableColumn id="15642" xr3:uid="{4C265CD6-863A-4E4E-B38E-421032205259}" name="Column15633"/>
    <tableColumn id="15643" xr3:uid="{0A7A9218-72A1-4368-953B-90069FCB946A}" name="Column15634"/>
    <tableColumn id="15644" xr3:uid="{DC3FA2A8-4D5B-4E02-948C-FB74B160B248}" name="Column15635"/>
    <tableColumn id="15645" xr3:uid="{8B0BA5F4-07D0-40DC-A74F-9E03863DB2DD}" name="Column15636"/>
    <tableColumn id="15646" xr3:uid="{6A6E79C0-5581-41D3-B930-2A002D4AD33D}" name="Column15637"/>
    <tableColumn id="15647" xr3:uid="{93449E7F-99C1-4ADC-972D-30942A04C591}" name="Column15638"/>
    <tableColumn id="15648" xr3:uid="{C5909CF6-9E08-4E2D-BB95-2A179C877527}" name="Column15639"/>
    <tableColumn id="15649" xr3:uid="{512A7048-A75A-4436-BE7D-1519DDAE9D2A}" name="Column15640"/>
    <tableColumn id="15650" xr3:uid="{B7757CBA-CB9A-4250-AAE4-46DEE49458F5}" name="Column15641"/>
    <tableColumn id="15651" xr3:uid="{5653EA2D-A6C6-47F5-8912-A64A7F5713B1}" name="Column15642"/>
    <tableColumn id="15652" xr3:uid="{AD2D039D-5C77-419F-B714-BF2DB90C187D}" name="Column15643"/>
    <tableColumn id="15653" xr3:uid="{2D3CB8B9-6860-4257-9E65-4884D2D6BE0C}" name="Column15644"/>
    <tableColumn id="15654" xr3:uid="{661D06D6-97BE-4ECD-BD9A-F1CE93C86282}" name="Column15645"/>
    <tableColumn id="15655" xr3:uid="{4F6947A9-566F-4719-A90A-EBDD2DEC1593}" name="Column15646"/>
    <tableColumn id="15656" xr3:uid="{F469FC2E-41D8-4CBC-94DE-0183F3435611}" name="Column15647"/>
    <tableColumn id="15657" xr3:uid="{99506618-E871-4649-BBD0-82942AAFFAD2}" name="Column15648"/>
    <tableColumn id="15658" xr3:uid="{92C6716A-CD3B-451A-9DDC-BD417AF41945}" name="Column15649"/>
    <tableColumn id="15659" xr3:uid="{FBA7EFA5-7CCF-490A-9BAA-8E18A30F585A}" name="Column15650"/>
    <tableColumn id="15660" xr3:uid="{AD83444C-CB20-4447-95B5-3B5898401C76}" name="Column15651"/>
    <tableColumn id="15661" xr3:uid="{F92B4031-0DCF-4292-8171-2F2E0DA40BD3}" name="Column15652"/>
    <tableColumn id="15662" xr3:uid="{5E63B8CA-6B03-4568-A1A3-37CC746494EB}" name="Column15653"/>
    <tableColumn id="15663" xr3:uid="{F7A9BABF-3753-4390-8F85-C6A8AC2F3909}" name="Column15654"/>
    <tableColumn id="15664" xr3:uid="{3C47BF52-FE11-45E1-94FA-361A371DBB80}" name="Column15655"/>
    <tableColumn id="15665" xr3:uid="{61358BCD-81A0-462F-8AE5-037FD881DF6E}" name="Column15656"/>
    <tableColumn id="15666" xr3:uid="{09496158-EE6E-4871-891F-8EB8E6C42865}" name="Column15657"/>
    <tableColumn id="15667" xr3:uid="{3AF9F1F5-BEF3-4C5F-855D-0EB8C7B70C7B}" name="Column15658"/>
    <tableColumn id="15668" xr3:uid="{164F38CF-56E1-4CD6-92D2-BF3173167943}" name="Column15659"/>
    <tableColumn id="15669" xr3:uid="{92BA6B43-8071-4B04-8531-7DAF8106461F}" name="Column15660"/>
    <tableColumn id="15670" xr3:uid="{9160AF0D-484E-4A37-B9CA-4CFA791AF65E}" name="Column15661"/>
    <tableColumn id="15671" xr3:uid="{618B8DE8-9533-4013-9DF5-D3FBD43DBEBF}" name="Column15662"/>
    <tableColumn id="15672" xr3:uid="{1D523278-0FD1-45E8-A272-92D5B0C8A947}" name="Column15663"/>
    <tableColumn id="15673" xr3:uid="{0421DDEE-720D-4490-B46E-3E7A02ACE964}" name="Column15664"/>
    <tableColumn id="15674" xr3:uid="{CC71CA5A-995E-4B63-B779-E50A54CB923E}" name="Column15665"/>
    <tableColumn id="15675" xr3:uid="{B8F0AE76-A0B0-45F4-A632-4BF65F6347E1}" name="Column15666"/>
    <tableColumn id="15676" xr3:uid="{FEDCF461-4B11-426B-9441-C8E5D8E7CD00}" name="Column15667"/>
    <tableColumn id="15677" xr3:uid="{E318CB50-8CD1-4DFD-B3F6-EC184EB99A90}" name="Column15668"/>
    <tableColumn id="15678" xr3:uid="{56E17ABA-69A9-4C6E-AA8A-E08BB48CF5D1}" name="Column15669"/>
    <tableColumn id="15679" xr3:uid="{23292C5C-D606-482E-80BA-EAF50B9CD927}" name="Column15670"/>
    <tableColumn id="15680" xr3:uid="{335EFBDA-5393-4FFB-9DF4-C2E4B680721E}" name="Column15671"/>
    <tableColumn id="15681" xr3:uid="{F54BF1C1-F016-4AD0-8EA8-9B986B432A04}" name="Column15672"/>
    <tableColumn id="15682" xr3:uid="{FF7FECB0-33EC-433D-8AA0-9218452AE986}" name="Column15673"/>
    <tableColumn id="15683" xr3:uid="{54F7BBBD-796D-453A-842B-9A816E31C918}" name="Column15674"/>
    <tableColumn id="15684" xr3:uid="{7D3D7FBB-DB20-4B57-9E4A-5E03CA77F3C5}" name="Column15675"/>
    <tableColumn id="15685" xr3:uid="{08933A4D-A9F6-4339-9272-7D9FE342BFE9}" name="Column15676"/>
    <tableColumn id="15686" xr3:uid="{076CF1A0-8842-4176-B291-0EB011FF46FD}" name="Column15677"/>
    <tableColumn id="15687" xr3:uid="{58E7F305-031E-44D7-AA63-0D7CBF7FAE9F}" name="Column15678"/>
    <tableColumn id="15688" xr3:uid="{0212C279-3200-48A9-8FF8-65201A6F145F}" name="Column15679"/>
    <tableColumn id="15689" xr3:uid="{65B7ADEE-E5A6-44D1-8141-5D82A3E1D068}" name="Column15680"/>
    <tableColumn id="15690" xr3:uid="{32959A5E-4AB0-4D0B-A83D-4CD51E6BC31C}" name="Column15681"/>
    <tableColumn id="15691" xr3:uid="{640116BE-2A39-4D1B-96FC-BB2E6C977AF2}" name="Column15682"/>
    <tableColumn id="15692" xr3:uid="{554EBFBE-11EE-48C5-BAEF-1D61B9C3C306}" name="Column15683"/>
    <tableColumn id="15693" xr3:uid="{5F740FF1-835E-423C-A31D-61E4241CAFA5}" name="Column15684"/>
    <tableColumn id="15694" xr3:uid="{B593A3BB-9936-4842-87FB-627A5CC1C9ED}" name="Column15685"/>
    <tableColumn id="15695" xr3:uid="{DB808232-8A90-4D68-B2B2-CDBD3247CFFB}" name="Column15686"/>
    <tableColumn id="15696" xr3:uid="{8419A1A7-2858-43C1-BA34-739E07911B4A}" name="Column15687"/>
    <tableColumn id="15697" xr3:uid="{E78910B3-5B69-4AF2-8891-519F7D78A32F}" name="Column15688"/>
    <tableColumn id="15698" xr3:uid="{2581A237-2C8D-49E1-B1A5-D90ED6404976}" name="Column15689"/>
    <tableColumn id="15699" xr3:uid="{F44A8368-A685-467C-9FD0-B45D92A6D35D}" name="Column15690"/>
    <tableColumn id="15700" xr3:uid="{0B5E7F8E-73E9-4117-8FDD-5FFAFC1BF328}" name="Column15691"/>
    <tableColumn id="15701" xr3:uid="{6F527A2B-807F-441F-B8FF-ED6A2DB64534}" name="Column15692"/>
    <tableColumn id="15702" xr3:uid="{19AC1F0A-584D-46C4-A881-1767366B8F0C}" name="Column15693"/>
    <tableColumn id="15703" xr3:uid="{AB679359-6F2B-4F6E-88F4-5FC8A17D2215}" name="Column15694"/>
    <tableColumn id="15704" xr3:uid="{CE2FD4F3-D464-452F-9E14-68343A3DDA4C}" name="Column15695"/>
    <tableColumn id="15705" xr3:uid="{B8FCA8B7-7AF2-4057-B72D-5AC3A21B18C7}" name="Column15696"/>
    <tableColumn id="15706" xr3:uid="{B6E5E264-F9CD-4141-98D9-1680D457818A}" name="Column15697"/>
    <tableColumn id="15707" xr3:uid="{0941D502-0C48-4DBB-B27F-CBC898616250}" name="Column15698"/>
    <tableColumn id="15708" xr3:uid="{28773C6D-14FF-419B-84CA-1E7458A5D310}" name="Column15699"/>
    <tableColumn id="15709" xr3:uid="{E79B8C66-0DD5-472F-9C6C-E789265D739C}" name="Column15700"/>
    <tableColumn id="15710" xr3:uid="{BD287FD0-BA6B-454F-8AFD-5616F17C42EF}" name="Column15701"/>
    <tableColumn id="15711" xr3:uid="{3AE8B70F-1A29-420D-B97F-6FAF4AE239BE}" name="Column15702"/>
    <tableColumn id="15712" xr3:uid="{6641C48F-D5A1-4BB8-8688-ED6657243434}" name="Column15703"/>
    <tableColumn id="15713" xr3:uid="{79451FFC-4045-4AE8-AD59-B0EEDA84EDF6}" name="Column15704"/>
    <tableColumn id="15714" xr3:uid="{8B9ECD04-C3FD-4701-BBFB-F2DF48C55C65}" name="Column15705"/>
    <tableColumn id="15715" xr3:uid="{2A37747A-03C1-4608-96D9-597BF1772ED9}" name="Column15706"/>
    <tableColumn id="15716" xr3:uid="{9CC44410-5F88-435D-9C08-860296F57D81}" name="Column15707"/>
    <tableColumn id="15717" xr3:uid="{126A9A89-3AE0-4490-AAF2-6B4D72E048B3}" name="Column15708"/>
    <tableColumn id="15718" xr3:uid="{CEBBAB09-1764-4E7C-A493-0F9EA6BDEFB5}" name="Column15709"/>
    <tableColumn id="15719" xr3:uid="{D72D3A62-8FC9-400D-AA37-19D924B345C2}" name="Column15710"/>
    <tableColumn id="15720" xr3:uid="{23F04E98-C333-497F-B8FC-7D8C7873694E}" name="Column15711"/>
    <tableColumn id="15721" xr3:uid="{1AA865BC-F595-47CF-9FDD-95873C50E571}" name="Column15712"/>
    <tableColumn id="15722" xr3:uid="{E7583A26-4555-4540-8FEA-AE2C750D70FD}" name="Column15713"/>
    <tableColumn id="15723" xr3:uid="{0F5DA6E2-96D7-4995-82F2-F2E5FC76D6E4}" name="Column15714"/>
    <tableColumn id="15724" xr3:uid="{B5466EFF-79E3-4AEE-AEE3-EE63B8A5778F}" name="Column15715"/>
    <tableColumn id="15725" xr3:uid="{A1668A50-C1F9-4E4A-9CE1-E0723CB7871C}" name="Column15716"/>
    <tableColumn id="15726" xr3:uid="{1D228EFD-7326-4628-B702-58381B6AE081}" name="Column15717"/>
    <tableColumn id="15727" xr3:uid="{93EC9936-3485-4E3E-8135-6386AC07E215}" name="Column15718"/>
    <tableColumn id="15728" xr3:uid="{4C94D15E-694B-412E-8CDA-0EAE2A9C6541}" name="Column15719"/>
    <tableColumn id="15729" xr3:uid="{9FC68756-8DF4-43EC-A3F0-3EAAD94826EB}" name="Column15720"/>
    <tableColumn id="15730" xr3:uid="{79D3F2E5-4013-49E5-AADA-48406BDCEEB3}" name="Column15721"/>
    <tableColumn id="15731" xr3:uid="{61A657B8-F45C-4BB2-A354-0C855702BC46}" name="Column15722"/>
    <tableColumn id="15732" xr3:uid="{39448DFA-9859-4BED-8D1B-856C15F4620B}" name="Column15723"/>
    <tableColumn id="15733" xr3:uid="{E7340E53-2B7D-4233-9ADE-FDCA5235DC20}" name="Column15724"/>
    <tableColumn id="15734" xr3:uid="{AD7F8CE4-CA72-469E-9BFB-7302E65788AF}" name="Column15725"/>
    <tableColumn id="15735" xr3:uid="{871856B9-2FB6-4666-98E7-BFB94BB00B1D}" name="Column15726"/>
    <tableColumn id="15736" xr3:uid="{BF4F9299-141C-4067-93E4-2F1C1BD97EEB}" name="Column15727"/>
    <tableColumn id="15737" xr3:uid="{96BA4B2A-0574-4067-BA71-999AD05E49D6}" name="Column15728"/>
    <tableColumn id="15738" xr3:uid="{B27070E1-800B-42F3-ACCF-7AB9007A0CDB}" name="Column15729"/>
    <tableColumn id="15739" xr3:uid="{1A2A4527-4FD5-443C-92BE-0E6CD253B737}" name="Column15730"/>
    <tableColumn id="15740" xr3:uid="{A64091AC-9F17-4CA0-990F-2E2553E0E5D6}" name="Column15731"/>
    <tableColumn id="15741" xr3:uid="{174C8457-9A68-490D-94E2-394C4EAF6C85}" name="Column15732"/>
    <tableColumn id="15742" xr3:uid="{F8B3BBEE-9665-4E90-8EEF-4FF259571A7F}" name="Column15733"/>
    <tableColumn id="15743" xr3:uid="{6F3247E3-0D0B-44DE-A5BF-47C05BEE57D3}" name="Column15734"/>
    <tableColumn id="15744" xr3:uid="{74C376B6-DEB2-4F27-BB1E-7C87A355B3F2}" name="Column15735"/>
    <tableColumn id="15745" xr3:uid="{E7461EE7-0468-4770-8D8D-766E66F43F86}" name="Column15736"/>
    <tableColumn id="15746" xr3:uid="{267490B0-FA04-4AAD-8911-78154A7F81C7}" name="Column15737"/>
    <tableColumn id="15747" xr3:uid="{5882E757-1767-46FE-8144-66ECD17EE262}" name="Column15738"/>
    <tableColumn id="15748" xr3:uid="{3332A0B3-0C13-4D64-BF1A-33FF3E1FA28A}" name="Column15739"/>
    <tableColumn id="15749" xr3:uid="{E1BA9A84-9D06-48B0-B1F8-9C6054F99069}" name="Column15740"/>
    <tableColumn id="15750" xr3:uid="{98841209-E889-4069-9C19-734010403A08}" name="Column15741"/>
    <tableColumn id="15751" xr3:uid="{9C600D0F-8053-4FA6-80E5-7A480594DA6A}" name="Column15742"/>
    <tableColumn id="15752" xr3:uid="{303965BC-1B9B-46A4-B8EC-174DAEA3290C}" name="Column15743"/>
    <tableColumn id="15753" xr3:uid="{3D35DE83-7A2B-43E6-A46A-E68F33364937}" name="Column15744"/>
    <tableColumn id="15754" xr3:uid="{23D03331-4127-4D56-BE5F-9A31A78F5235}" name="Column15745"/>
    <tableColumn id="15755" xr3:uid="{B51554E2-AE91-4D94-B96C-234FF3249855}" name="Column15746"/>
    <tableColumn id="15756" xr3:uid="{490BB1EA-FD68-44DC-9C7D-AE98B070DD52}" name="Column15747"/>
    <tableColumn id="15757" xr3:uid="{CD9F27B4-22B7-465D-B4C5-4E22503EDC79}" name="Column15748"/>
    <tableColumn id="15758" xr3:uid="{2162D6BC-F5BB-45AA-96AC-8478BCFC9AA2}" name="Column15749"/>
    <tableColumn id="15759" xr3:uid="{B4165712-12D8-4609-B408-968F4534C406}" name="Column15750"/>
    <tableColumn id="15760" xr3:uid="{EE28D6D1-7D58-4CF8-938C-82934FC751B5}" name="Column15751"/>
    <tableColumn id="15761" xr3:uid="{6B4A0BBC-4D0A-4323-9DDD-C391A69EA226}" name="Column15752"/>
    <tableColumn id="15762" xr3:uid="{8FDB02B1-8BE3-46E9-8535-B2B16C02C7BE}" name="Column15753"/>
    <tableColumn id="15763" xr3:uid="{DA739E16-5E58-4F02-99ED-E5724F2D44EF}" name="Column15754"/>
    <tableColumn id="15764" xr3:uid="{AB364933-1FAC-4C53-B3D2-F0642615452D}" name="Column15755"/>
    <tableColumn id="15765" xr3:uid="{F62AE62E-2F33-4337-A6B4-6718CC0B507D}" name="Column15756"/>
    <tableColumn id="15766" xr3:uid="{528EF907-8B7A-4678-831B-EE41A829C0FC}" name="Column15757"/>
    <tableColumn id="15767" xr3:uid="{008A8A56-70A3-4872-9C74-EE7E8B001EF3}" name="Column15758"/>
    <tableColumn id="15768" xr3:uid="{A5F31165-84C4-4585-B744-ACFCF5349874}" name="Column15759"/>
    <tableColumn id="15769" xr3:uid="{FF5B8E22-FBD1-4051-9888-D78B8591A13B}" name="Column15760"/>
    <tableColumn id="15770" xr3:uid="{24EC24D0-56B9-4A25-BB4A-D76A6C363494}" name="Column15761"/>
    <tableColumn id="15771" xr3:uid="{79F61AB1-5306-42D8-AFD9-E3B4624C1E55}" name="Column15762"/>
    <tableColumn id="15772" xr3:uid="{6D726FEF-DCF9-4E97-90D2-AB856723162E}" name="Column15763"/>
    <tableColumn id="15773" xr3:uid="{95BD2CE2-0FA9-4205-8B37-A1E71E6FFF1C}" name="Column15764"/>
    <tableColumn id="15774" xr3:uid="{DA56348B-9CA0-44C1-B25A-4C158AAF4D47}" name="Column15765"/>
    <tableColumn id="15775" xr3:uid="{D2142940-EFCF-40C6-B26D-628B49AF8AFA}" name="Column15766"/>
    <tableColumn id="15776" xr3:uid="{869B640F-ECCF-44F5-83DF-D64AB6B2B259}" name="Column15767"/>
    <tableColumn id="15777" xr3:uid="{BAB4B7D7-7E89-4EC7-BE14-9E1F7CA35BA9}" name="Column15768"/>
    <tableColumn id="15778" xr3:uid="{6AFC192D-D5A3-43CE-86CA-CBAC5A2D64D1}" name="Column15769"/>
    <tableColumn id="15779" xr3:uid="{DC47B0FA-1A87-4C53-AEDF-1853DD5A2CC6}" name="Column15770"/>
    <tableColumn id="15780" xr3:uid="{35C2994D-CEF3-4808-BB13-7412C6EF757B}" name="Column15771"/>
    <tableColumn id="15781" xr3:uid="{1315310C-CFF2-4F80-88D1-5A4597F7EDB2}" name="Column15772"/>
    <tableColumn id="15782" xr3:uid="{83792B85-349B-43E8-8B47-4431AF2CBDAE}" name="Column15773"/>
    <tableColumn id="15783" xr3:uid="{686F22BE-C8D5-4ECE-AD62-9BEA211F2281}" name="Column15774"/>
    <tableColumn id="15784" xr3:uid="{1C4CD78B-949C-49B0-881A-EEC2F67AAA9B}" name="Column15775"/>
    <tableColumn id="15785" xr3:uid="{3A413EAE-6BD9-467B-A22A-58DD72DA91DA}" name="Column15776"/>
    <tableColumn id="15786" xr3:uid="{77A46206-DCA5-46E6-B82F-AC03F9825876}" name="Column15777"/>
    <tableColumn id="15787" xr3:uid="{69E74B5F-CCD3-4428-861F-77BF23DAFC46}" name="Column15778"/>
    <tableColumn id="15788" xr3:uid="{F4BCC4BB-2AF6-4AE6-A449-5FC6A554FE0B}" name="Column15779"/>
    <tableColumn id="15789" xr3:uid="{0037107E-FD2A-4F08-8732-FC9F50CA14B6}" name="Column15780"/>
    <tableColumn id="15790" xr3:uid="{532DBACC-6270-4997-96BA-3496228AB097}" name="Column15781"/>
    <tableColumn id="15791" xr3:uid="{2C1854CE-F32D-4BA5-A234-E54A48A1AE75}" name="Column15782"/>
    <tableColumn id="15792" xr3:uid="{29874519-91BD-408A-875B-C925B61FA389}" name="Column15783"/>
    <tableColumn id="15793" xr3:uid="{58BC9A30-A68D-4037-9E55-0D53AC667DEE}" name="Column15784"/>
    <tableColumn id="15794" xr3:uid="{DE133A2B-C743-4252-9445-A007D20A8123}" name="Column15785"/>
    <tableColumn id="15795" xr3:uid="{F1133C18-68A5-4BC5-8867-57DF53478DCD}" name="Column15786"/>
    <tableColumn id="15796" xr3:uid="{BC1272A7-5399-466E-A453-DCE7490E71A3}" name="Column15787"/>
    <tableColumn id="15797" xr3:uid="{6F9493AC-526A-4171-8A7A-7D32CA62AD0E}" name="Column15788"/>
    <tableColumn id="15798" xr3:uid="{B6917BD6-C7E4-4C07-A12A-1BE14B5D6CCE}" name="Column15789"/>
    <tableColumn id="15799" xr3:uid="{D6A49D70-54A1-4BC5-AFCB-F4C834316DC9}" name="Column15790"/>
    <tableColumn id="15800" xr3:uid="{8E946FE9-3378-4F84-9D46-40830BDD0DAF}" name="Column15791"/>
    <tableColumn id="15801" xr3:uid="{BDC8F64D-5650-41D0-A597-75CD047A35A5}" name="Column15792"/>
    <tableColumn id="15802" xr3:uid="{7C0E327C-61A1-44A2-AACF-C1E0298BC4AA}" name="Column15793"/>
    <tableColumn id="15803" xr3:uid="{313EF235-9A29-443C-A2B0-672E24432E76}" name="Column15794"/>
    <tableColumn id="15804" xr3:uid="{51F5612E-3E3E-410E-9EEF-37124F459A05}" name="Column15795"/>
    <tableColumn id="15805" xr3:uid="{339393E0-ED2C-4DB3-B10F-AAC838F461FB}" name="Column15796"/>
    <tableColumn id="15806" xr3:uid="{0BE906CE-8B0A-4038-A30C-F11672D409E8}" name="Column15797"/>
    <tableColumn id="15807" xr3:uid="{B51B6365-72B6-4769-8ADC-CFF401085A64}" name="Column15798"/>
    <tableColumn id="15808" xr3:uid="{7062D7DC-431A-41F2-B4D3-B25F1BB0A314}" name="Column15799"/>
    <tableColumn id="15809" xr3:uid="{6EC90990-EA90-48B3-9E01-92E1647DA527}" name="Column15800"/>
    <tableColumn id="15810" xr3:uid="{061404B1-CC15-4894-82FF-56243A9E5825}" name="Column15801"/>
    <tableColumn id="15811" xr3:uid="{2236EB7E-6DB0-43A1-821F-C519EAE020F0}" name="Column15802"/>
    <tableColumn id="15812" xr3:uid="{1D35F41A-5302-4CAB-80D9-D6D39C5243AB}" name="Column15803"/>
    <tableColumn id="15813" xr3:uid="{029CFEF5-2B89-466C-8EE2-E9EEA49DE4DC}" name="Column15804"/>
    <tableColumn id="15814" xr3:uid="{C00588CF-D1FB-48D0-BFD5-72EA1252EC8F}" name="Column15805"/>
    <tableColumn id="15815" xr3:uid="{B1499701-AD0F-4105-B480-625F442ED5DE}" name="Column15806"/>
    <tableColumn id="15816" xr3:uid="{7E389D03-C0C2-4905-908E-814EE58027CF}" name="Column15807"/>
    <tableColumn id="15817" xr3:uid="{3763386D-87AB-4F05-A9E7-9B25DE7622B8}" name="Column15808"/>
    <tableColumn id="15818" xr3:uid="{6A10CF38-2135-43BE-B37D-4F976E5312AE}" name="Column15809"/>
    <tableColumn id="15819" xr3:uid="{B917857E-35E2-44F6-B733-79259EC9B483}" name="Column15810"/>
    <tableColumn id="15820" xr3:uid="{5CE649CC-083C-4CC5-893B-F04D762A355F}" name="Column15811"/>
    <tableColumn id="15821" xr3:uid="{14BCEBFB-F589-43FD-9896-B370AE1E0AD8}" name="Column15812"/>
    <tableColumn id="15822" xr3:uid="{3E716B43-744D-4BE3-BD82-5759FBE294EB}" name="Column15813"/>
    <tableColumn id="15823" xr3:uid="{267F24E6-47D9-4977-B446-B7BB3E8928FE}" name="Column15814"/>
    <tableColumn id="15824" xr3:uid="{EFDF2997-F6B3-4B84-847C-2D28CAA7B297}" name="Column15815"/>
    <tableColumn id="15825" xr3:uid="{A8C25992-BBDE-44FD-BE67-44AA22F4F0EC}" name="Column15816"/>
    <tableColumn id="15826" xr3:uid="{83B722D5-B4C0-4C7D-8468-2BFA87E728DE}" name="Column15817"/>
    <tableColumn id="15827" xr3:uid="{E3664DA6-E468-45C3-BCA8-CE329541B060}" name="Column15818"/>
    <tableColumn id="15828" xr3:uid="{C0E0FB86-E781-4BCA-91CF-AE6A9040731C}" name="Column15819"/>
    <tableColumn id="15829" xr3:uid="{A45C1E67-B684-4985-A71E-9C7D70F92C00}" name="Column15820"/>
    <tableColumn id="15830" xr3:uid="{42D7C24E-424D-4E13-A6DC-C1F4BF653F19}" name="Column15821"/>
    <tableColumn id="15831" xr3:uid="{FA4ECA64-D3D8-4258-AE31-665784606F1F}" name="Column15822"/>
    <tableColumn id="15832" xr3:uid="{1BB80694-0743-4D6D-B3AC-0DBECCFBD749}" name="Column15823"/>
    <tableColumn id="15833" xr3:uid="{CB3671A0-2FFE-47F6-B39D-112462D70733}" name="Column15824"/>
    <tableColumn id="15834" xr3:uid="{6EDBE83C-DC8B-47B3-9BB6-9A771387F040}" name="Column15825"/>
    <tableColumn id="15835" xr3:uid="{702FB58A-3DB9-46BB-80D1-E4E5A3D445FC}" name="Column15826"/>
    <tableColumn id="15836" xr3:uid="{3884EC87-A531-4CFF-97B6-A7FA3A702683}" name="Column15827"/>
    <tableColumn id="15837" xr3:uid="{5DFF3AE6-14EA-4A22-B71D-8C72A49F5C27}" name="Column15828"/>
    <tableColumn id="15838" xr3:uid="{FE8B61F8-2B7C-49F8-BDA4-9DEAE102E628}" name="Column15829"/>
    <tableColumn id="15839" xr3:uid="{D71AC3ED-9140-4B0F-8C3C-AC107448D838}" name="Column15830"/>
    <tableColumn id="15840" xr3:uid="{6A24E219-6698-4A5C-9EE0-89DF7055605C}" name="Column15831"/>
    <tableColumn id="15841" xr3:uid="{259D4E2B-61EF-4F92-A3AA-55D27EFB5001}" name="Column15832"/>
    <tableColumn id="15842" xr3:uid="{762D4732-0EB3-4822-9AD7-ADF06A9C11C0}" name="Column15833"/>
    <tableColumn id="15843" xr3:uid="{76482997-0386-4E95-8177-51A263B5378F}" name="Column15834"/>
    <tableColumn id="15844" xr3:uid="{B57332E5-C122-4298-944C-7B45415A9181}" name="Column15835"/>
    <tableColumn id="15845" xr3:uid="{366C0C17-64B5-4A35-B6CB-44446164D9A8}" name="Column15836"/>
    <tableColumn id="15846" xr3:uid="{2F34CFFD-DFEF-4C82-AA55-AB28155A8324}" name="Column15837"/>
    <tableColumn id="15847" xr3:uid="{5A8C781F-2A37-4700-88EB-02D635DD16D4}" name="Column15838"/>
    <tableColumn id="15848" xr3:uid="{24AD9CFE-00A1-4839-B4AC-C5C722CE2913}" name="Column15839"/>
    <tableColumn id="15849" xr3:uid="{55F00468-42C3-40D6-8DEA-7EC5C9FB5491}" name="Column15840"/>
    <tableColumn id="15850" xr3:uid="{9240DCAE-9176-4BB8-948D-263D70D55EC9}" name="Column15841"/>
    <tableColumn id="15851" xr3:uid="{CE458DDC-8043-4BE2-8018-5F15424A42F0}" name="Column15842"/>
    <tableColumn id="15852" xr3:uid="{2ECC1CAC-3434-4DD8-8603-0DE62280351D}" name="Column15843"/>
    <tableColumn id="15853" xr3:uid="{F7869CFC-92C7-418B-93F7-032D1A32DDB6}" name="Column15844"/>
    <tableColumn id="15854" xr3:uid="{DCCD0F23-17C8-4BCE-9365-9A81D02621F7}" name="Column15845"/>
    <tableColumn id="15855" xr3:uid="{D0E120C0-293E-4A37-8925-B18B9641B425}" name="Column15846"/>
    <tableColumn id="15856" xr3:uid="{9B0E8D84-DB41-4B00-9CFF-11EEDA551E55}" name="Column15847"/>
    <tableColumn id="15857" xr3:uid="{3685023C-EC5F-4F38-84A4-876C2C60FA58}" name="Column15848"/>
    <tableColumn id="15858" xr3:uid="{76946E32-CCB5-41BD-91D7-3A840DC5B76E}" name="Column15849"/>
    <tableColumn id="15859" xr3:uid="{427C9A21-5680-4FF4-8718-E3BD45B5CE08}" name="Column15850"/>
    <tableColumn id="15860" xr3:uid="{10E4BBB4-D5DF-4EC7-981D-6ECC575525C4}" name="Column15851"/>
    <tableColumn id="15861" xr3:uid="{7E169A3A-CCF3-439A-B65C-8F9FF9D9F9C5}" name="Column15852"/>
    <tableColumn id="15862" xr3:uid="{D89989F3-4302-4CDE-8012-685D600165A3}" name="Column15853"/>
    <tableColumn id="15863" xr3:uid="{EF034B57-1E22-42E2-B5E8-6E8D322523DC}" name="Column15854"/>
    <tableColumn id="15864" xr3:uid="{E895A539-8F63-4F3E-A70A-045767739114}" name="Column15855"/>
    <tableColumn id="15865" xr3:uid="{AECC71CA-E72E-4645-AB16-66ACF2E24040}" name="Column15856"/>
    <tableColumn id="15866" xr3:uid="{9A4A6B62-02CC-4B81-94EE-B8FA193E5300}" name="Column15857"/>
    <tableColumn id="15867" xr3:uid="{E6B8D1F2-587A-410B-AA8B-5CA2CED1E0DD}" name="Column15858"/>
    <tableColumn id="15868" xr3:uid="{72B3F5E7-7C2E-4E59-96C8-09F53FBE5446}" name="Column15859"/>
    <tableColumn id="15869" xr3:uid="{711C0A04-0F05-42C1-BC2B-56A9699D3B79}" name="Column15860"/>
    <tableColumn id="15870" xr3:uid="{8C2A6E26-0497-4FCF-A2AF-756A97946D5A}" name="Column15861"/>
    <tableColumn id="15871" xr3:uid="{8096B470-412A-4993-8D55-083EE73DA6C8}" name="Column15862"/>
    <tableColumn id="15872" xr3:uid="{DE802B14-D478-45FA-88F2-29FDF46664E3}" name="Column15863"/>
    <tableColumn id="15873" xr3:uid="{73E91805-06C3-408B-A374-64936848437C}" name="Column15864"/>
    <tableColumn id="15874" xr3:uid="{04249C46-1283-45CD-AA35-B1F67E591E36}" name="Column15865"/>
    <tableColumn id="15875" xr3:uid="{973E1C59-3F3E-4B4D-B25F-A37F68005554}" name="Column15866"/>
    <tableColumn id="15876" xr3:uid="{1C5FD136-432E-4BDA-8501-9963DFA01152}" name="Column15867"/>
    <tableColumn id="15877" xr3:uid="{6E98DC88-93D5-49C4-B403-9BE343C3B4FD}" name="Column15868"/>
    <tableColumn id="15878" xr3:uid="{B0B3B77B-0F68-445B-BC16-EF4C04BFE567}" name="Column15869"/>
    <tableColumn id="15879" xr3:uid="{D45CD3F8-ED58-4043-A35D-CE412CEA557D}" name="Column15870"/>
    <tableColumn id="15880" xr3:uid="{F7C3DBEE-B449-4FF7-8E53-AAA73131E6EB}" name="Column15871"/>
    <tableColumn id="15881" xr3:uid="{DAE861FF-0250-461D-A009-7F92BB63896B}" name="Column15872"/>
    <tableColumn id="15882" xr3:uid="{A8B6E85E-1E17-4D9B-A1A4-ED44C49557D4}" name="Column15873"/>
    <tableColumn id="15883" xr3:uid="{06D8C2E3-511E-4D7D-ACC8-03A454D3E336}" name="Column15874"/>
    <tableColumn id="15884" xr3:uid="{4FE5C901-83B3-40F4-96C2-2C0398B7D3D7}" name="Column15875"/>
    <tableColumn id="15885" xr3:uid="{188127B0-5D6D-48C5-82C8-996979A4F2DB}" name="Column15876"/>
    <tableColumn id="15886" xr3:uid="{B8B918BC-EF37-4AE2-BF32-4A06789FA9AE}" name="Column15877"/>
    <tableColumn id="15887" xr3:uid="{52DBDE54-E78E-4599-A05E-74FB2F02A75E}" name="Column15878"/>
    <tableColumn id="15888" xr3:uid="{90CD212E-F891-4A80-8FFE-CB9E11FF2C8C}" name="Column15879"/>
    <tableColumn id="15889" xr3:uid="{9CD04C32-93F9-4258-9EFF-A0500CEEBB84}" name="Column15880"/>
    <tableColumn id="15890" xr3:uid="{63B6A8F4-E1AA-43A2-B326-AC2266A490F7}" name="Column15881"/>
    <tableColumn id="15891" xr3:uid="{397D6C32-FD91-4F30-807B-5CAFE30E3835}" name="Column15882"/>
    <tableColumn id="15892" xr3:uid="{FD5E9D8D-3E16-48DF-9CD5-55530E3AB1BA}" name="Column15883"/>
    <tableColumn id="15893" xr3:uid="{A6B6002F-16DE-4DB2-BB98-EE453389132C}" name="Column15884"/>
    <tableColumn id="15894" xr3:uid="{3DF2D16D-3E28-423F-AC54-44B4EAD9139D}" name="Column15885"/>
    <tableColumn id="15895" xr3:uid="{05777336-954F-4583-9D8C-6F489A078A1F}" name="Column15886"/>
    <tableColumn id="15896" xr3:uid="{D26873D2-556F-4E3B-8F96-6E17C4931CD9}" name="Column15887"/>
    <tableColumn id="15897" xr3:uid="{706E87D6-36B9-4583-8D82-134C68EC7352}" name="Column15888"/>
    <tableColumn id="15898" xr3:uid="{10F6980A-E2F5-4897-94BA-3696A5FFC8AA}" name="Column15889"/>
    <tableColumn id="15899" xr3:uid="{6125985E-3EFB-42F6-B6C5-108AA7CC4845}" name="Column15890"/>
    <tableColumn id="15900" xr3:uid="{67F348C4-D621-4EE3-9359-4CA41569110D}" name="Column15891"/>
    <tableColumn id="15901" xr3:uid="{4079387F-EE06-46CC-9509-77C397A5F965}" name="Column15892"/>
    <tableColumn id="15902" xr3:uid="{FD130F14-F9CB-4A7B-9499-C9B843302DA4}" name="Column15893"/>
    <tableColumn id="15903" xr3:uid="{3EADC3FD-F876-44DC-A4F7-1C4139409E87}" name="Column15894"/>
    <tableColumn id="15904" xr3:uid="{B32C0BF6-00AF-4BD8-90DE-131D9037DD62}" name="Column15895"/>
    <tableColumn id="15905" xr3:uid="{F62DE1DC-5697-4737-8B64-D21C2D7C5ACA}" name="Column15896"/>
    <tableColumn id="15906" xr3:uid="{C72654F5-58F6-48F0-8423-2E9E999B0975}" name="Column15897"/>
    <tableColumn id="15907" xr3:uid="{A89E621F-C86B-4EF5-97D9-F43EA7FCD0BC}" name="Column15898"/>
    <tableColumn id="15908" xr3:uid="{9CAAD6DF-B70D-4B8D-B6A2-5B1BE204CA06}" name="Column15899"/>
    <tableColumn id="15909" xr3:uid="{E3722239-6A95-4F2A-947E-CC0E493D4E74}" name="Column15900"/>
    <tableColumn id="15910" xr3:uid="{53386C3E-1639-47C9-A0EC-164CD7DE3FFE}" name="Column15901"/>
    <tableColumn id="15911" xr3:uid="{AC1573C6-9BE0-4CED-AF2A-DFCAB7869102}" name="Column15902"/>
    <tableColumn id="15912" xr3:uid="{98F3D501-D101-48D6-B39C-5E48A67B11C1}" name="Column15903"/>
    <tableColumn id="15913" xr3:uid="{4A18E0B9-DB95-4585-BD14-B87B06080568}" name="Column15904"/>
    <tableColumn id="15914" xr3:uid="{20094FB5-74A4-4845-B398-54C57554B4DB}" name="Column15905"/>
    <tableColumn id="15915" xr3:uid="{A569DBF1-FF93-4959-BBA3-CF61EA0F941D}" name="Column15906"/>
    <tableColumn id="15916" xr3:uid="{6A04422C-AABF-4BBC-A794-49A4A1A0B304}" name="Column15907"/>
    <tableColumn id="15917" xr3:uid="{F52ECB15-94A8-4E5D-8CF2-9923E63C97F2}" name="Column15908"/>
    <tableColumn id="15918" xr3:uid="{EF6044B4-1C3E-4DCF-9126-94817BA3ED0E}" name="Column15909"/>
    <tableColumn id="15919" xr3:uid="{27FCDF3D-6ADA-4A0A-8760-235C5FEE2F90}" name="Column15910"/>
    <tableColumn id="15920" xr3:uid="{597FFE3C-1F26-444E-84BB-B044021126C9}" name="Column15911"/>
    <tableColumn id="15921" xr3:uid="{C7119DD7-3F86-4DB2-9DB4-83B6A6F68F17}" name="Column15912"/>
    <tableColumn id="15922" xr3:uid="{EB9CB54B-4AB5-4E8E-8BAF-B8596B23FEB7}" name="Column15913"/>
    <tableColumn id="15923" xr3:uid="{9639200B-6E04-4B1F-974A-37F43C23E25B}" name="Column15914"/>
    <tableColumn id="15924" xr3:uid="{B59C7D69-0F07-4FFB-9E54-E53B3314EE78}" name="Column15915"/>
    <tableColumn id="15925" xr3:uid="{1CD436E6-63A4-4553-88F9-3D2CA9DA08D7}" name="Column15916"/>
    <tableColumn id="15926" xr3:uid="{E9886111-8A60-494B-8591-380ACB48634F}" name="Column15917"/>
    <tableColumn id="15927" xr3:uid="{BE435FAB-D724-4812-91A7-A3B9708A3998}" name="Column15918"/>
    <tableColumn id="15928" xr3:uid="{4CCCA01C-FDBC-4F61-9E04-40412FDE323A}" name="Column15919"/>
    <tableColumn id="15929" xr3:uid="{DAC68B2D-B9B0-473E-97E0-5BD7A42DF63F}" name="Column15920"/>
    <tableColumn id="15930" xr3:uid="{968BF1E7-EBF2-4363-8F33-88DD6052DEF4}" name="Column15921"/>
    <tableColumn id="15931" xr3:uid="{49545360-E78E-4F1E-81CC-D7978D14D830}" name="Column15922"/>
    <tableColumn id="15932" xr3:uid="{B2F7BD71-E16E-4877-BF66-591FFCB1F0EA}" name="Column15923"/>
    <tableColumn id="15933" xr3:uid="{5276CADB-C2FB-4504-A256-C7032D330AB0}" name="Column15924"/>
    <tableColumn id="15934" xr3:uid="{B2BD4380-EBF8-47BE-8BE9-35EB3A277C50}" name="Column15925"/>
    <tableColumn id="15935" xr3:uid="{19FDD8CB-2B74-46BE-9B32-7B9D717A3771}" name="Column15926"/>
    <tableColumn id="15936" xr3:uid="{8A3F479D-B4A2-44D1-B34F-69BBB52CBFD9}" name="Column15927"/>
    <tableColumn id="15937" xr3:uid="{9D82A6AC-0B2D-4C38-AC1E-9B8384EF413D}" name="Column15928"/>
    <tableColumn id="15938" xr3:uid="{698AC024-D7BC-4FCC-B15E-3C6C6A193D1B}" name="Column15929"/>
    <tableColumn id="15939" xr3:uid="{A702B40D-CD64-4317-BD37-A2EC6CF3CA97}" name="Column15930"/>
    <tableColumn id="15940" xr3:uid="{E89B1B82-9945-40E7-B07D-0ECFAFC550B4}" name="Column15931"/>
    <tableColumn id="15941" xr3:uid="{5A2EEB1E-E7C7-4FEE-AC56-C91E9EFD67D9}" name="Column15932"/>
    <tableColumn id="15942" xr3:uid="{206447CE-1E5E-4956-A261-A8DDAD2202AC}" name="Column15933"/>
    <tableColumn id="15943" xr3:uid="{934B34A8-7708-4E1F-90C3-283D2834EE4F}" name="Column15934"/>
    <tableColumn id="15944" xr3:uid="{65543036-4E48-4329-870B-8CBFA395B734}" name="Column15935"/>
    <tableColumn id="15945" xr3:uid="{C3B97B13-77FC-4DA3-868A-75B20B94C512}" name="Column15936"/>
    <tableColumn id="15946" xr3:uid="{73B37C17-4B9C-4ED4-B124-A1265765ADBE}" name="Column15937"/>
    <tableColumn id="15947" xr3:uid="{F6E190A7-51CF-4445-895C-0E6F4E1BA12D}" name="Column15938"/>
    <tableColumn id="15948" xr3:uid="{E2BD938D-83AB-4BCE-AA88-4EA3AEA89799}" name="Column15939"/>
    <tableColumn id="15949" xr3:uid="{495BC31B-E035-4D5B-B20C-F7C54D19BC92}" name="Column15940"/>
    <tableColumn id="15950" xr3:uid="{0DED8AAD-7C47-46AA-A5AD-21B9806E23ED}" name="Column15941"/>
    <tableColumn id="15951" xr3:uid="{75EA0B00-EFC0-477B-8358-F1117F661A5B}" name="Column15942"/>
    <tableColumn id="15952" xr3:uid="{5D4C5D27-D9E1-4BD6-9222-6CEFB8C2F3D7}" name="Column15943"/>
    <tableColumn id="15953" xr3:uid="{84E471A4-9DF8-4313-9AD9-BE9B5C06BAB3}" name="Column15944"/>
    <tableColumn id="15954" xr3:uid="{8BA0CF30-16B4-4CD1-B2AC-4F95802C8B45}" name="Column15945"/>
    <tableColumn id="15955" xr3:uid="{DF0F1061-F58A-4FBC-8113-00BBE5164720}" name="Column15946"/>
    <tableColumn id="15956" xr3:uid="{F7F77C08-D93F-4F07-92B9-2B0BC0AA5140}" name="Column15947"/>
    <tableColumn id="15957" xr3:uid="{67C4F0B1-0794-43A8-972D-694C9C2F7EF5}" name="Column15948"/>
    <tableColumn id="15958" xr3:uid="{0E59607D-7F43-4738-A5E5-BB615DA08E65}" name="Column15949"/>
    <tableColumn id="15959" xr3:uid="{906BB244-0648-428B-AB0D-6013D3849D39}" name="Column15950"/>
    <tableColumn id="15960" xr3:uid="{1EC0C506-3180-4767-A5A6-983BCBECB65B}" name="Column15951"/>
    <tableColumn id="15961" xr3:uid="{AA50D559-CC9B-4440-B3CA-04021B3A645D}" name="Column15952"/>
    <tableColumn id="15962" xr3:uid="{43B801D4-8FA8-42F9-9AA1-A2B8D7F2FF82}" name="Column15953"/>
    <tableColumn id="15963" xr3:uid="{7B0EA855-D888-470F-8B38-70C8A3D93D4B}" name="Column15954"/>
    <tableColumn id="15964" xr3:uid="{0C6456FB-7B25-4DE6-A515-A232DBE11E78}" name="Column15955"/>
    <tableColumn id="15965" xr3:uid="{9113C058-F807-4231-AD9E-6E2E63B6ADC1}" name="Column15956"/>
    <tableColumn id="15966" xr3:uid="{227FF0E1-5E46-4B7D-A69E-AC31B6E7F1BA}" name="Column15957"/>
    <tableColumn id="15967" xr3:uid="{B8A3D18C-D224-4697-BFB9-AEC7305BFFC0}" name="Column15958"/>
    <tableColumn id="15968" xr3:uid="{ABC37551-778B-4794-8DC4-7EECB1B31F83}" name="Column15959"/>
    <tableColumn id="15969" xr3:uid="{A8C5D60B-12DA-4BA0-AF38-E0569F982CEE}" name="Column15960"/>
    <tableColumn id="15970" xr3:uid="{4C907EFF-90CB-4B82-AC0D-2765BD487EC0}" name="Column15961"/>
    <tableColumn id="15971" xr3:uid="{43795CB8-F0A3-4734-8F14-26F873CB3794}" name="Column15962"/>
    <tableColumn id="15972" xr3:uid="{A257C641-FDF8-465F-8631-C84150ED6375}" name="Column15963"/>
    <tableColumn id="15973" xr3:uid="{BF1EFDEF-89E3-4B63-A072-CA58457C4E58}" name="Column15964"/>
    <tableColumn id="15974" xr3:uid="{0A04C351-E653-4184-B6D1-1769F4C50FAA}" name="Column15965"/>
    <tableColumn id="15975" xr3:uid="{6ACB73F0-0AF5-434D-BFDE-626C332460B7}" name="Column15966"/>
    <tableColumn id="15976" xr3:uid="{9E68C85B-60E8-4841-A887-291E4A75C691}" name="Column15967"/>
    <tableColumn id="15977" xr3:uid="{65F36E99-8307-40B6-A5B8-F15FE803A825}" name="Column15968"/>
    <tableColumn id="15978" xr3:uid="{8760C51D-55E8-4F09-858C-C3F3EADE142D}" name="Column15969"/>
    <tableColumn id="15979" xr3:uid="{AB4169BE-EBA3-4B7F-BDDF-BB05E3C1F4E8}" name="Column15970"/>
    <tableColumn id="15980" xr3:uid="{3F5E8BB6-A49C-45EA-ACEA-3070713BCC96}" name="Column15971"/>
    <tableColumn id="15981" xr3:uid="{E00A6955-DB3E-4975-94D8-492C9CA32331}" name="Column15972"/>
    <tableColumn id="15982" xr3:uid="{D66E9279-77ED-4189-A536-AC3833BACC48}" name="Column15973"/>
    <tableColumn id="15983" xr3:uid="{D60D8C0D-E8A2-4F47-93DD-F976C4BB9F42}" name="Column15974"/>
    <tableColumn id="15984" xr3:uid="{2599CC16-D464-454B-8799-97F8B034F76C}" name="Column15975"/>
    <tableColumn id="15985" xr3:uid="{B49B1EA6-55B0-4471-A730-CEC994C72A3E}" name="Column15976"/>
    <tableColumn id="15986" xr3:uid="{660F8B53-3BF2-40FA-A0B8-1B9DD097A639}" name="Column15977"/>
    <tableColumn id="15987" xr3:uid="{4120FCC0-C01D-41FC-AD77-95E2BAB07894}" name="Column15978"/>
    <tableColumn id="15988" xr3:uid="{D87A5E55-13EA-417D-A171-5B4B05F7D81E}" name="Column15979"/>
    <tableColumn id="15989" xr3:uid="{A1FF628F-4F2D-4EC3-B379-5887423DD5A4}" name="Column15980"/>
    <tableColumn id="15990" xr3:uid="{D1D49043-C180-4314-81F9-F3F2A1BDAEE7}" name="Column15981"/>
    <tableColumn id="15991" xr3:uid="{981B6EDE-B28C-44F9-8270-6AAA76BB1581}" name="Column15982"/>
    <tableColumn id="15992" xr3:uid="{A22FFDE1-589C-4A4E-A044-D3752704A595}" name="Column15983"/>
    <tableColumn id="15993" xr3:uid="{011AA0E7-4E82-4330-9D28-E561C71A4773}" name="Column15984"/>
    <tableColumn id="15994" xr3:uid="{650C957C-F83F-482B-B580-38A7FD2D1A3D}" name="Column15985"/>
    <tableColumn id="15995" xr3:uid="{63A7B301-372A-47A6-B07E-13BA8FB3BDA6}" name="Column15986"/>
    <tableColumn id="15996" xr3:uid="{95E6E795-5B9E-41B4-8A23-FD83BAEF7519}" name="Column15987"/>
    <tableColumn id="15997" xr3:uid="{B7FF10D9-572B-4CD7-824C-EA34F9801E08}" name="Column15988"/>
    <tableColumn id="15998" xr3:uid="{0CE596BD-9126-4383-A054-658EC9D93089}" name="Column15989"/>
    <tableColumn id="15999" xr3:uid="{E1956F3F-073A-4C37-9436-7669A436DFF5}" name="Column15990"/>
    <tableColumn id="16000" xr3:uid="{8C13DF78-9E1F-4CE0-9A16-171E0C3CD184}" name="Column15991"/>
    <tableColumn id="16001" xr3:uid="{332E939D-CDD1-4E42-9125-D70058478B33}" name="Column15992"/>
    <tableColumn id="16002" xr3:uid="{F1E5D708-8FC5-48F0-8043-F20CD20115AB}" name="Column15993"/>
    <tableColumn id="16003" xr3:uid="{3AAFA424-180C-4CA1-991B-81AB8B006743}" name="Column15994"/>
    <tableColumn id="16004" xr3:uid="{9A05A9BD-2762-4DAF-ADDB-712760CEDFC0}" name="Column15995"/>
    <tableColumn id="16005" xr3:uid="{7BB8270F-0D6B-492F-B9C3-62674E57135C}" name="Column15996"/>
    <tableColumn id="16006" xr3:uid="{B04E54F4-88FB-4491-945F-523CC9E92A20}" name="Column15997"/>
    <tableColumn id="16007" xr3:uid="{1DA8F39D-E37F-4755-889B-A93735883612}" name="Column15998"/>
    <tableColumn id="16008" xr3:uid="{B516AEEA-C753-4998-AF25-B6D2C715B3E4}" name="Column15999"/>
    <tableColumn id="16009" xr3:uid="{494F1DE8-1E6A-4252-98DF-35A330C485D1}" name="Column16000"/>
    <tableColumn id="16010" xr3:uid="{2585DFAD-B4C1-44BF-855D-FE5349EEABC7}" name="Column16001"/>
    <tableColumn id="16011" xr3:uid="{0FCA75C4-7956-4FCC-B219-1B0AFCD0FD5D}" name="Column16002"/>
    <tableColumn id="16012" xr3:uid="{06D95243-EA8E-4B12-AB9C-E8B33DB76429}" name="Column16003"/>
    <tableColumn id="16013" xr3:uid="{ABD4216E-87C9-42C9-9D93-2A3D3D303622}" name="Column16004"/>
    <tableColumn id="16014" xr3:uid="{295C3431-9F1C-4212-BCD9-A59FA0A2BC76}" name="Column16005"/>
    <tableColumn id="16015" xr3:uid="{9DAE4A14-C9D9-4A50-912B-EEB7474FD70F}" name="Column16006"/>
    <tableColumn id="16016" xr3:uid="{00F1AE3C-13BA-41F5-BA28-B7ADC0600DF0}" name="Column16007"/>
    <tableColumn id="16017" xr3:uid="{0A41F18F-7B8A-4C1B-BEF8-D3A23C80A230}" name="Column16008"/>
    <tableColumn id="16018" xr3:uid="{415E189A-559C-47E8-8845-C9048A6C20A1}" name="Column16009"/>
    <tableColumn id="16019" xr3:uid="{B78254EF-E9E9-4BC4-B5AB-5474CE8D3E7B}" name="Column16010"/>
    <tableColumn id="16020" xr3:uid="{9EBBC53C-F23A-43F1-A172-8AECF29DF4DE}" name="Column16011"/>
    <tableColumn id="16021" xr3:uid="{7FCBAAE9-39D4-4378-A803-AE488881790B}" name="Column16012"/>
    <tableColumn id="16022" xr3:uid="{3E4D95CB-A0EC-4C60-85CC-002A89B6092F}" name="Column16013"/>
    <tableColumn id="16023" xr3:uid="{509410F3-6067-4F56-BAF8-DC333099F932}" name="Column16014"/>
    <tableColumn id="16024" xr3:uid="{264BA8E7-8A0B-4739-8646-890EDBCDB5E5}" name="Column16015"/>
    <tableColumn id="16025" xr3:uid="{E6C99188-3C60-41E5-8C25-E05684407080}" name="Column16016"/>
    <tableColumn id="16026" xr3:uid="{601BC055-1F7B-48C0-A89F-B181BA529104}" name="Column16017"/>
    <tableColumn id="16027" xr3:uid="{C734442D-3AED-499B-9548-9891AF9B344E}" name="Column16018"/>
    <tableColumn id="16028" xr3:uid="{427407E9-BED6-4670-B897-6379343442C6}" name="Column16019"/>
    <tableColumn id="16029" xr3:uid="{39D6187B-28D0-49E5-A130-4B4DBFBB805E}" name="Column16020"/>
    <tableColumn id="16030" xr3:uid="{A28DE767-7185-4EEC-8F19-C46AB000C215}" name="Column16021"/>
    <tableColumn id="16031" xr3:uid="{E151E773-51D6-4173-B31A-5A1CCD638A6F}" name="Column16022"/>
    <tableColumn id="16032" xr3:uid="{869C487E-A0E2-48E6-A659-05F3B61FF486}" name="Column16023"/>
    <tableColumn id="16033" xr3:uid="{3B402D9C-4D3C-47AE-A6AB-460BE6559D74}" name="Column16024"/>
    <tableColumn id="16034" xr3:uid="{55FCC5B2-29AF-4EE9-B3EE-CBC076E44AFA}" name="Column16025"/>
    <tableColumn id="16035" xr3:uid="{7E426957-2F21-42A2-B160-09724D62178D}" name="Column16026"/>
    <tableColumn id="16036" xr3:uid="{9A7FF970-599F-4C47-9C86-C02EC329FBE6}" name="Column16027"/>
    <tableColumn id="16037" xr3:uid="{D7229422-5415-4467-82A8-C43E9D5FE2F7}" name="Column16028"/>
    <tableColumn id="16038" xr3:uid="{DADC1224-93B8-47AB-9936-345E0541B064}" name="Column16029"/>
    <tableColumn id="16039" xr3:uid="{7B974AAE-ECD7-4672-B922-1C8B7EB3F188}" name="Column16030"/>
    <tableColumn id="16040" xr3:uid="{05044BB9-9DDA-4A4C-84EB-119FAB2D97FF}" name="Column16031"/>
    <tableColumn id="16041" xr3:uid="{036B47DF-710A-49F8-9F1C-D0FA06B8B050}" name="Column16032"/>
    <tableColumn id="16042" xr3:uid="{D6CC5C21-EBE7-43EC-86DB-6C7CF3A0913C}" name="Column16033"/>
    <tableColumn id="16043" xr3:uid="{5A2188B0-D4DD-43C6-BB99-F3D4831E4022}" name="Column16034"/>
    <tableColumn id="16044" xr3:uid="{A4EB8B7A-BCE8-403C-8B95-89C2C35FFC2C}" name="Column16035"/>
    <tableColumn id="16045" xr3:uid="{4BBE42AB-8A95-4BD2-8CDE-23B2B2E5DE39}" name="Column16036"/>
    <tableColumn id="16046" xr3:uid="{956284E5-A331-42CA-A1B8-319E4F375828}" name="Column16037"/>
    <tableColumn id="16047" xr3:uid="{70DE979B-1C31-4497-B970-881BD74EEB8A}" name="Column16038"/>
    <tableColumn id="16048" xr3:uid="{87D885E9-67D6-4038-9FCE-F823363130A9}" name="Column16039"/>
    <tableColumn id="16049" xr3:uid="{1A17D399-AC0A-468C-A624-9C840CE5C8C0}" name="Column16040"/>
    <tableColumn id="16050" xr3:uid="{2D16CCE9-F6B9-40AE-99B8-AE5FDF214B50}" name="Column16041"/>
    <tableColumn id="16051" xr3:uid="{B33FF60E-AA95-445F-B62F-25A82393FFC4}" name="Column16042"/>
    <tableColumn id="16052" xr3:uid="{EB8525B8-D8C0-47A7-B53F-F704F1D1C230}" name="Column16043"/>
    <tableColumn id="16053" xr3:uid="{242724C0-78B7-4130-A9CE-090021ADD207}" name="Column16044"/>
    <tableColumn id="16054" xr3:uid="{088372F7-0845-4518-B013-503DCA268D33}" name="Column16045"/>
    <tableColumn id="16055" xr3:uid="{015AC107-3E84-4C97-8D1D-26662C6B5201}" name="Column16046"/>
    <tableColumn id="16056" xr3:uid="{4536873D-EC26-4136-9A92-9C8DC21CD9DE}" name="Column16047"/>
    <tableColumn id="16057" xr3:uid="{34339C22-F465-4D84-A79B-0ED1F49906B6}" name="Column16048"/>
    <tableColumn id="16058" xr3:uid="{17BF53B4-1634-401F-B2CB-8F299C890DC3}" name="Column16049"/>
    <tableColumn id="16059" xr3:uid="{93A6B642-CCA4-46B5-B6B4-9E96A36C99D7}" name="Column16050"/>
    <tableColumn id="16060" xr3:uid="{57108601-7B01-44E5-9CF4-93D270CD718A}" name="Column16051"/>
    <tableColumn id="16061" xr3:uid="{DD81CB1D-FB3B-4BB3-898E-6F9BDD832D9E}" name="Column16052"/>
    <tableColumn id="16062" xr3:uid="{DEB479DD-872E-41D6-8732-A47AF15B5BC6}" name="Column16053"/>
    <tableColumn id="16063" xr3:uid="{581C2767-AA3B-49CC-8A4B-47B6E03E030E}" name="Column16054"/>
    <tableColumn id="16064" xr3:uid="{900453BB-ABF3-429B-9B07-57EB67F487E7}" name="Column16055"/>
    <tableColumn id="16065" xr3:uid="{3992BE71-6732-420D-A132-2C7AFD5BF1D0}" name="Column16056"/>
    <tableColumn id="16066" xr3:uid="{E0EE3BED-556C-4F1F-91F9-71B4B0EC4E77}" name="Column16057"/>
    <tableColumn id="16067" xr3:uid="{2EF38179-F1DE-425C-B285-F2BAE0B89D6A}" name="Column16058"/>
    <tableColumn id="16068" xr3:uid="{30C5596A-7E1D-4F22-BD39-CEE7D1502A79}" name="Column16059"/>
    <tableColumn id="16069" xr3:uid="{DBE190D6-6146-4552-A175-1C25397D888D}" name="Column16060"/>
    <tableColumn id="16070" xr3:uid="{26079A6F-8C38-458C-81E5-79A7C06D2226}" name="Column16061"/>
    <tableColumn id="16071" xr3:uid="{DA01A92C-4200-4568-BDC6-58DD747AC9F4}" name="Column16062"/>
    <tableColumn id="16072" xr3:uid="{C87EFF43-2135-4023-949A-39EC7F9AB9D4}" name="Column16063"/>
    <tableColumn id="16073" xr3:uid="{D5B1DEF1-7E8B-4478-9EDD-708772717E21}" name="Column16064"/>
    <tableColumn id="16074" xr3:uid="{8210406B-4022-465A-99A0-7261DF87CBD6}" name="Column16065"/>
    <tableColumn id="16075" xr3:uid="{16C10293-1D15-4F8B-B0F4-A6E155C5FACE}" name="Column16066"/>
    <tableColumn id="16076" xr3:uid="{127DA830-FB83-43BE-8F2F-CE44CA6B7A7F}" name="Column16067"/>
    <tableColumn id="16077" xr3:uid="{33878EE1-F06E-433E-A20A-5BA94C6D681F}" name="Column16068"/>
    <tableColumn id="16078" xr3:uid="{1717EF4E-8E28-4826-91B8-D14E35922E43}" name="Column16069"/>
    <tableColumn id="16079" xr3:uid="{A364E7BB-796F-41B1-99AE-FC9541BF021D}" name="Column16070"/>
    <tableColumn id="16080" xr3:uid="{DAD16000-8871-4BE9-BEE5-90026410FAC7}" name="Column16071"/>
    <tableColumn id="16081" xr3:uid="{C65F288B-FBBA-4F95-A222-B1F610685999}" name="Column16072"/>
    <tableColumn id="16082" xr3:uid="{D1BF16AE-3B74-4307-9BEC-6DEE2020D146}" name="Column16073"/>
    <tableColumn id="16083" xr3:uid="{93AB78DE-FCAC-4EB2-BFF4-57DEEC33B896}" name="Column16074"/>
    <tableColumn id="16084" xr3:uid="{3DB82CD7-6CBA-49C1-8764-DB512F435BF0}" name="Column16075"/>
    <tableColumn id="16085" xr3:uid="{B0825074-B4B9-4D3F-89B5-A4F7FCAB6F88}" name="Column16076"/>
    <tableColumn id="16086" xr3:uid="{81D289DF-57BC-43E3-A043-FF5650FD5DD7}" name="Column16077"/>
    <tableColumn id="16087" xr3:uid="{2C47D0DE-65FE-45E9-8C2B-C98B49128251}" name="Column16078"/>
    <tableColumn id="16088" xr3:uid="{750D2B3F-067A-47DB-9CA9-C92B231C8EFD}" name="Column16079"/>
    <tableColumn id="16089" xr3:uid="{71E1122A-62C6-4BDA-AFF0-A912313B3E8D}" name="Column16080"/>
    <tableColumn id="16090" xr3:uid="{94A1ACAF-E1BC-438F-9C9D-3BB195D72FB4}" name="Column16081"/>
    <tableColumn id="16091" xr3:uid="{7A4FDF7F-0A02-4068-BECE-5F60EF59D9B6}" name="Column16082"/>
    <tableColumn id="16092" xr3:uid="{857B9866-CFA8-4FBD-86A9-7880FA3E1086}" name="Column16083"/>
    <tableColumn id="16093" xr3:uid="{5705BDD6-37AC-4FCF-B7B8-4316E64E9A2E}" name="Column16084"/>
    <tableColumn id="16094" xr3:uid="{2A523244-0652-423C-A97F-6A54AB99693D}" name="Column16085"/>
    <tableColumn id="16095" xr3:uid="{7435E8C7-672B-40F1-B51F-152161139D74}" name="Column16086"/>
    <tableColumn id="16096" xr3:uid="{1387A808-4044-4610-A13A-644842B47059}" name="Column16087"/>
    <tableColumn id="16097" xr3:uid="{B352006D-35F3-45BD-AEF5-41D3AF89082F}" name="Column16088"/>
    <tableColumn id="16098" xr3:uid="{B674EF21-BA7B-466E-AA2A-16B6920BC38D}" name="Column16089"/>
    <tableColumn id="16099" xr3:uid="{C154E6BB-554A-4686-8799-7ECCEF90A945}" name="Column16090"/>
    <tableColumn id="16100" xr3:uid="{875A8A26-F8C2-4D7A-AA4E-FACE96B63C08}" name="Column16091"/>
    <tableColumn id="16101" xr3:uid="{FC5C51AA-7BEB-4F16-B9B4-644CF9882239}" name="Column16092"/>
    <tableColumn id="16102" xr3:uid="{5A6D0C41-4CD6-4893-B2C2-559F3E4C49C1}" name="Column16093"/>
    <tableColumn id="16103" xr3:uid="{ED957010-FF07-4B9D-999F-C7E62304E842}" name="Column16094"/>
    <tableColumn id="16104" xr3:uid="{5FAF5005-1DB1-4726-B22D-4FF52D98C427}" name="Column16095"/>
    <tableColumn id="16105" xr3:uid="{BF495A62-FE49-469E-8D16-73DDBC270CCE}" name="Column16096"/>
    <tableColumn id="16106" xr3:uid="{5A47FE0A-498B-4961-A8A3-940922EFB993}" name="Column16097"/>
    <tableColumn id="16107" xr3:uid="{22631FF3-C4A6-4A59-820C-4622D2CBF9F3}" name="Column16098"/>
    <tableColumn id="16108" xr3:uid="{6165D507-440E-408C-9540-A70EACDA7824}" name="Column16099"/>
    <tableColumn id="16109" xr3:uid="{80A5DAE0-BA24-4F75-B175-5652A06DEE00}" name="Column16100"/>
    <tableColumn id="16110" xr3:uid="{B19D42D9-04C7-4AEE-944D-2DD137491ADA}" name="Column16101"/>
    <tableColumn id="16111" xr3:uid="{437213D5-E3B6-4065-B049-6D69A9DB0746}" name="Column16102"/>
    <tableColumn id="16112" xr3:uid="{8749774A-1487-4C1A-BA3A-12AE0EB63659}" name="Column16103"/>
    <tableColumn id="16113" xr3:uid="{07055A9C-00B8-4B2C-93B1-DD8B70E92FC9}" name="Column16104"/>
    <tableColumn id="16114" xr3:uid="{E4EC5F53-CCB9-4CA7-B1FC-8033DAE3DE7C}" name="Column16105"/>
    <tableColumn id="16115" xr3:uid="{6260F491-4C94-4539-AA04-AC83B2DFAB66}" name="Column16106"/>
    <tableColumn id="16116" xr3:uid="{E60CDCF1-73A6-424F-9EC5-95B618D213F2}" name="Column16107"/>
    <tableColumn id="16117" xr3:uid="{C45B5D14-FAE1-4AFE-8CD7-D79541D5E258}" name="Column16108"/>
    <tableColumn id="16118" xr3:uid="{B9FC9229-388B-4CBA-A145-6AD40EFF4F3C}" name="Column16109"/>
    <tableColumn id="16119" xr3:uid="{139A5435-0CFF-47ED-B64F-1AE9B5BCBBBF}" name="Column16110"/>
    <tableColumn id="16120" xr3:uid="{510FECD0-978B-4BBE-9FAF-AB0864E2D00D}" name="Column16111"/>
    <tableColumn id="16121" xr3:uid="{DB721C4A-2123-4CF1-84E8-491CB1275916}" name="Column16112"/>
    <tableColumn id="16122" xr3:uid="{E9C0BE2F-B4E5-4FBA-B219-866AD931E405}" name="Column16113"/>
    <tableColumn id="16123" xr3:uid="{8611E1AF-0977-4BCB-9AF2-79406C665617}" name="Column16114"/>
    <tableColumn id="16124" xr3:uid="{24BFAC7B-EDAA-4257-A40A-E527EE727E4B}" name="Column16115"/>
    <tableColumn id="16125" xr3:uid="{70EC87E6-C49F-42E9-9FCD-AC9FE9D67C50}" name="Column16116"/>
    <tableColumn id="16126" xr3:uid="{6F25EA01-D9E4-41ED-B227-0DF61D6F4BFE}" name="Column16117"/>
    <tableColumn id="16127" xr3:uid="{28679C20-08C3-4273-995E-DC6CD8A6D1DA}" name="Column16118"/>
    <tableColumn id="16128" xr3:uid="{4CC00D0C-5FCC-4F12-B823-85102F64FD6E}" name="Column16119"/>
    <tableColumn id="16129" xr3:uid="{65FE6F73-F775-4748-875A-54B66D8D8880}" name="Column16120"/>
    <tableColumn id="16130" xr3:uid="{6F28CBB2-02E8-4082-9709-3F60E1684062}" name="Column16121"/>
    <tableColumn id="16131" xr3:uid="{F0DFBC01-FC81-4461-A988-53248580F57E}" name="Column16122"/>
    <tableColumn id="16132" xr3:uid="{36FFB897-DADB-4FA8-9A51-A55F7F2A49D2}" name="Column16123"/>
    <tableColumn id="16133" xr3:uid="{C7BC249D-277D-4FFA-B22B-EF15DE743DF0}" name="Column16124"/>
    <tableColumn id="16134" xr3:uid="{B83C2DD3-EC7C-44C9-85EB-93780877FC16}" name="Column16125"/>
    <tableColumn id="16135" xr3:uid="{6F59475E-3B80-4C46-A1F3-B6E7D3F321C4}" name="Column16126"/>
    <tableColumn id="16136" xr3:uid="{069AC2E0-2455-4BA8-9C87-D726931A68BF}" name="Column16127"/>
    <tableColumn id="16137" xr3:uid="{F127C962-6BC5-49ED-88A7-0E51CF66E0BD}" name="Column16128"/>
    <tableColumn id="16138" xr3:uid="{D18135DD-9080-4B41-A283-70376653EEE4}" name="Column16129"/>
    <tableColumn id="16139" xr3:uid="{CAE216ED-C721-46A3-8203-9E09259177B2}" name="Column16130"/>
    <tableColumn id="16140" xr3:uid="{2D72B26C-D38C-4EAE-AB82-688FC51A3BA8}" name="Column16131"/>
    <tableColumn id="16141" xr3:uid="{257FC6D7-05B5-4052-B686-C242C405B303}" name="Column16132"/>
    <tableColumn id="16142" xr3:uid="{72A3468E-9E62-406E-929D-25DC361AFBC9}" name="Column16133"/>
    <tableColumn id="16143" xr3:uid="{2DC9B24B-1081-4733-BB70-70D5C7115A48}" name="Column16134"/>
    <tableColumn id="16144" xr3:uid="{CA6F22A6-2A8D-400A-8F48-81BEAB88D858}" name="Column16135"/>
    <tableColumn id="16145" xr3:uid="{7CAFA9EA-8C68-401E-A411-D00A02B30441}" name="Column16136"/>
    <tableColumn id="16146" xr3:uid="{4B921665-9229-4406-B45B-F118A2E21D63}" name="Column16137"/>
    <tableColumn id="16147" xr3:uid="{FCE9D011-ED26-4D43-9986-1B507EBA354D}" name="Column16138"/>
    <tableColumn id="16148" xr3:uid="{5F35322B-556A-4AC7-B666-275E5AC64306}" name="Column16139"/>
    <tableColumn id="16149" xr3:uid="{C5EB21D2-8E76-4C3D-A393-335E9DD5C3AA}" name="Column16140"/>
    <tableColumn id="16150" xr3:uid="{969265FB-4BFC-4408-BDE0-0FB80C8D7AEE}" name="Column16141"/>
    <tableColumn id="16151" xr3:uid="{D5DC8D16-A170-432F-9385-C74A245E9601}" name="Column16142"/>
    <tableColumn id="16152" xr3:uid="{DD64FAA9-274D-4406-B8EB-0CE65531B1C8}" name="Column16143"/>
    <tableColumn id="16153" xr3:uid="{5A9DCD1E-C9EA-474B-8805-1F7E1C67D8DF}" name="Column16144"/>
    <tableColumn id="16154" xr3:uid="{B25E9A9E-766E-44BB-AC5B-4A836862434F}" name="Column16145"/>
    <tableColumn id="16155" xr3:uid="{28001446-EF77-4ECF-9C83-0249594FE54F}" name="Column16146"/>
    <tableColumn id="16156" xr3:uid="{FD9EF89B-C62E-4142-832E-E22F0D301E4C}" name="Column16147"/>
    <tableColumn id="16157" xr3:uid="{B904559B-8013-4330-B961-34B287DB5CE8}" name="Column16148"/>
    <tableColumn id="16158" xr3:uid="{89A7E325-78A5-4B6B-84AD-B7EF299A70EB}" name="Column16149"/>
    <tableColumn id="16159" xr3:uid="{E30FFF53-72A9-42D2-B79C-192C3231DABA}" name="Column16150"/>
    <tableColumn id="16160" xr3:uid="{15CAA2F0-A673-4B9E-B4DD-DABF99E9C0B4}" name="Column16151"/>
    <tableColumn id="16161" xr3:uid="{0063778B-3351-4209-9F9D-BD0F42864F6C}" name="Column16152"/>
    <tableColumn id="16162" xr3:uid="{3E86571F-5A04-498A-AD3A-CB054EA09108}" name="Column16153"/>
    <tableColumn id="16163" xr3:uid="{D6FB457B-4C99-4F7C-AA39-BCFCA941D05C}" name="Column16154"/>
    <tableColumn id="16164" xr3:uid="{B3B0EFFA-875E-4D7F-83E9-1B6FEA5248D4}" name="Column16155"/>
    <tableColumn id="16165" xr3:uid="{7F66082A-697F-4EFC-90D9-E2C3F9FD546F}" name="Column16156"/>
    <tableColumn id="16166" xr3:uid="{848D255B-46DA-4A4D-BB9E-474B801E6129}" name="Column16157"/>
    <tableColumn id="16167" xr3:uid="{84CD6DCF-0C66-49B8-9BF0-9FBE1C3942F9}" name="Column16158"/>
    <tableColumn id="16168" xr3:uid="{2705A21D-FDB5-43D4-B610-76F8EDCFF4C2}" name="Column16159"/>
    <tableColumn id="16169" xr3:uid="{8D3E98D4-1D40-4DFD-9E44-9E05E30F3C5F}" name="Column16160"/>
    <tableColumn id="16170" xr3:uid="{55CE1D3C-613E-4387-9440-82790F5356BE}" name="Column16161"/>
    <tableColumn id="16171" xr3:uid="{9C928CA1-6A36-40D1-9FD0-6C97B1084676}" name="Column16162"/>
    <tableColumn id="16172" xr3:uid="{B021AC7E-DB47-4030-9C94-0D38787E236E}" name="Column16163"/>
    <tableColumn id="16173" xr3:uid="{02928F3C-DCA7-4E20-9BB5-767E29D4C520}" name="Column16164"/>
    <tableColumn id="16174" xr3:uid="{90D57B80-0F34-4F09-8CF9-F99340A674DD}" name="Column16165"/>
    <tableColumn id="16175" xr3:uid="{4DAD4DF4-1683-48A1-9DF4-86E685E78123}" name="Column16166"/>
    <tableColumn id="16176" xr3:uid="{166B45A5-0EA4-4F73-9D18-40A74E8B04E6}" name="Column16167"/>
    <tableColumn id="16177" xr3:uid="{394028E2-00F4-48F9-9DC0-FD1BCDA67B12}" name="Column16168"/>
    <tableColumn id="16178" xr3:uid="{14A7FE5A-9F0B-42F3-B2A2-A3024853A5AE}" name="Column16169"/>
    <tableColumn id="16179" xr3:uid="{A8252429-F50B-46A2-B8A0-3635B5570D73}" name="Column16170"/>
    <tableColumn id="16180" xr3:uid="{7DFB641D-B94E-4E5E-AD4B-6E49B0BD2F14}" name="Column16171"/>
    <tableColumn id="16181" xr3:uid="{83B0EC74-48C2-4A53-9086-61B88A6EC09C}" name="Column16172"/>
    <tableColumn id="16182" xr3:uid="{A1A3646A-9BAC-4E18-8B2A-7B468B6F2CE7}" name="Column16173"/>
    <tableColumn id="16183" xr3:uid="{264E6C04-25CB-4813-9E21-D6E4C21A5586}" name="Column16174"/>
    <tableColumn id="16184" xr3:uid="{5EF3D5FB-A897-402C-8CD3-3E7485BDAD22}" name="Column16175"/>
    <tableColumn id="16185" xr3:uid="{8C55E057-8E87-4D0A-9B23-B3EB3D236960}" name="Column16176"/>
    <tableColumn id="16186" xr3:uid="{48E8B067-1759-4503-9EE2-63ACF876C913}" name="Column16177"/>
    <tableColumn id="16187" xr3:uid="{546D5F08-8DA8-4F3E-8D19-E6663697D847}" name="Column16178"/>
    <tableColumn id="16188" xr3:uid="{3549B873-F81C-453A-9FBA-8A5C5FE840C6}" name="Column16179"/>
    <tableColumn id="16189" xr3:uid="{9687537E-CBC7-4EED-974E-61BA4F8E1A8D}" name="Column16180"/>
    <tableColumn id="16190" xr3:uid="{1B75DC89-FFAE-453C-BF23-8ABB422E7319}" name="Column16181"/>
    <tableColumn id="16191" xr3:uid="{4BB16448-4D96-431C-8601-BE1CCF99C4F5}" name="Column16182"/>
    <tableColumn id="16192" xr3:uid="{014ADB3D-1C4D-4503-8BB0-92AF810E44B9}" name="Column16183"/>
    <tableColumn id="16193" xr3:uid="{C7ECD037-D1F5-413D-BCB7-3AC7958B430A}" name="Column16184"/>
    <tableColumn id="16194" xr3:uid="{4183E290-5113-411C-8F51-B801AADCE4C8}" name="Column16185"/>
    <tableColumn id="16195" xr3:uid="{754C1913-FECC-4DEF-944B-2555F53232B6}" name="Column16186"/>
    <tableColumn id="16196" xr3:uid="{8ED06C3E-0C66-4227-9349-6EA6A78CAA43}" name="Column16187"/>
    <tableColumn id="16197" xr3:uid="{65FDBA9A-7003-404F-80F9-7E84AAAE4592}" name="Column16188"/>
    <tableColumn id="16198" xr3:uid="{D8BD8DAA-832D-44A4-8B1E-34135A016E84}" name="Column16189"/>
    <tableColumn id="16199" xr3:uid="{6E408F4B-685C-4593-9FB1-B28116B303DB}" name="Column16190"/>
    <tableColumn id="16200" xr3:uid="{FF546EC5-7FD5-40D3-999A-D93F1C5B1486}" name="Column16191"/>
    <tableColumn id="16201" xr3:uid="{F0D2B471-F5B6-4929-A4E4-1BC55EB1BA11}" name="Column16192"/>
    <tableColumn id="16202" xr3:uid="{6882FDF4-039D-40A3-BD54-2AAD736BD344}" name="Column16193"/>
    <tableColumn id="16203" xr3:uid="{212EBFC6-8D16-48AE-BD17-205ABBC85CF5}" name="Column16194"/>
    <tableColumn id="16204" xr3:uid="{26F0C5C6-CC50-4CA2-B619-BA95DF80512C}" name="Column16195"/>
    <tableColumn id="16205" xr3:uid="{EE5C1FA0-8378-4188-8877-F882ED085EC7}" name="Column16196"/>
    <tableColumn id="16206" xr3:uid="{9A325D99-08B4-4708-A7A8-66B223A1DE70}" name="Column16197"/>
    <tableColumn id="16207" xr3:uid="{6417AE67-DBE3-49E7-8555-45675A078FAA}" name="Column16198"/>
    <tableColumn id="16208" xr3:uid="{F1FF1375-D297-4D21-AF7E-BADAAEB9780A}" name="Column16199"/>
    <tableColumn id="16209" xr3:uid="{D322985F-D3EB-4E42-91F3-0CA110F35850}" name="Column16200"/>
    <tableColumn id="16210" xr3:uid="{AA1610C4-7C1D-41F6-8ED9-CE0CAA0121F7}" name="Column16201"/>
    <tableColumn id="16211" xr3:uid="{FA010F3F-5C2F-4077-A674-1CCA20A65669}" name="Column16202"/>
    <tableColumn id="16212" xr3:uid="{3AB9402B-9D46-440C-9F8A-3061B08818B3}" name="Column16203"/>
    <tableColumn id="16213" xr3:uid="{FA0C787E-B71D-4B67-A218-23309427DBFD}" name="Column16204"/>
    <tableColumn id="16214" xr3:uid="{DB1C6F53-C274-4032-8627-D0C1507BA732}" name="Column16205"/>
    <tableColumn id="16215" xr3:uid="{183127F0-8BFA-4095-A165-B2F2F8710DDD}" name="Column16206"/>
    <tableColumn id="16216" xr3:uid="{036D883C-24A6-4200-B974-48158F0442C5}" name="Column16207"/>
    <tableColumn id="16217" xr3:uid="{B93471CB-3772-48B8-9E27-B2E9F5900C3F}" name="Column16208"/>
    <tableColumn id="16218" xr3:uid="{A9B7929A-2A61-4FA3-ABB6-507031C87BB7}" name="Column16209"/>
    <tableColumn id="16219" xr3:uid="{52C87550-6909-42E8-8FED-F9BD4AF04334}" name="Column16210"/>
    <tableColumn id="16220" xr3:uid="{B6D8DCA6-1430-45A3-9B93-39EFC1267534}" name="Column16211"/>
    <tableColumn id="16221" xr3:uid="{2D0B9CAA-2CE5-433E-A1E2-DB2E7214FF03}" name="Column16212"/>
    <tableColumn id="16222" xr3:uid="{26D85CA8-52EF-4F8C-8F46-D2342165C0EA}" name="Column16213"/>
    <tableColumn id="16223" xr3:uid="{7219F2D1-57BC-44E6-B87C-7B96EDDA25D1}" name="Column16214"/>
    <tableColumn id="16224" xr3:uid="{0798977B-F969-48E8-B75A-24252F13CD7B}" name="Column16215"/>
    <tableColumn id="16225" xr3:uid="{C26A371F-DF94-4563-8B14-6C22A60E2E6D}" name="Column16216"/>
    <tableColumn id="16226" xr3:uid="{42B43E03-DD2C-44C3-992F-2DEA389C927D}" name="Column16217"/>
    <tableColumn id="16227" xr3:uid="{C81C7BC2-79CF-4928-BAA6-62356CF0CAA3}" name="Column16218"/>
    <tableColumn id="16228" xr3:uid="{E6697554-5936-4FCD-948C-7AF6FA721321}" name="Column16219"/>
    <tableColumn id="16229" xr3:uid="{780A0A68-B7C8-4410-87E6-E8056363CFBA}" name="Column16220"/>
    <tableColumn id="16230" xr3:uid="{692B4487-6628-4C78-A2C7-FDE790353009}" name="Column16221"/>
    <tableColumn id="16231" xr3:uid="{2458EBA6-5736-49A7-8E39-650E8204D012}" name="Column16222"/>
    <tableColumn id="16232" xr3:uid="{78BB28FE-1EDE-4867-944A-B478721AF1D4}" name="Column16223"/>
    <tableColumn id="16233" xr3:uid="{D7EB3914-F7AA-493F-B917-9FE55D337A1B}" name="Column16224"/>
    <tableColumn id="16234" xr3:uid="{1D624942-C7AB-4261-A002-9DAC39DC558F}" name="Column16225"/>
    <tableColumn id="16235" xr3:uid="{E04B31E4-A873-4CE8-B9E1-DDE18B18B00C}" name="Column16226"/>
    <tableColumn id="16236" xr3:uid="{580D1A84-6720-4067-A61F-A483AD7C8200}" name="Column16227"/>
    <tableColumn id="16237" xr3:uid="{D8C7E803-CF26-4774-AB89-8EC3CEA5AC85}" name="Column16228"/>
    <tableColumn id="16238" xr3:uid="{A9EBBB4F-9078-4AF5-9556-B9D092D8F26B}" name="Column16229"/>
    <tableColumn id="16239" xr3:uid="{868C60E9-DA56-45C5-B5BD-26AE8046A294}" name="Column16230"/>
    <tableColumn id="16240" xr3:uid="{66C6D871-B4F8-4D91-B06B-2D323C3C2AD0}" name="Column16231"/>
    <tableColumn id="16241" xr3:uid="{4AA5A054-372B-4B8F-AC09-D69296A946DF}" name="Column16232"/>
    <tableColumn id="16242" xr3:uid="{4B73AE3B-600A-47CD-B69D-6F7B45AD8F80}" name="Column16233"/>
    <tableColumn id="16243" xr3:uid="{0B960E91-84F5-4BE8-9B22-90ECBE3E9A65}" name="Column16234"/>
    <tableColumn id="16244" xr3:uid="{F9BA66BB-7640-4D93-B171-C8A5839D8B9A}" name="Column16235"/>
    <tableColumn id="16245" xr3:uid="{D82B9FED-6C6F-43ED-8D8A-E875BBE18374}" name="Column16236"/>
    <tableColumn id="16246" xr3:uid="{25CDE3D7-14FA-4972-85DE-6C665EF67C3B}" name="Column16237"/>
    <tableColumn id="16247" xr3:uid="{E6D5206D-73C5-452C-B697-2E6813126F98}" name="Column16238"/>
    <tableColumn id="16248" xr3:uid="{4E117DB0-0A0E-4E6C-A856-D941CE3EDED3}" name="Column16239"/>
    <tableColumn id="16249" xr3:uid="{306A442E-BB36-49C2-97E2-8C535AE01E3A}" name="Column16240"/>
    <tableColumn id="16250" xr3:uid="{907B7A02-303E-40DB-B74C-6276AB7F6CD7}" name="Column16241"/>
    <tableColumn id="16251" xr3:uid="{72163452-FF7A-4DE9-8C98-ADCEF0653DF1}" name="Column16242"/>
    <tableColumn id="16252" xr3:uid="{6A1E7E38-7AB7-43F8-A524-AA8B4C1DB32C}" name="Column16243"/>
    <tableColumn id="16253" xr3:uid="{7F827145-D9F9-4724-9DB3-AC995BEC9193}" name="Column16244"/>
    <tableColumn id="16254" xr3:uid="{E9549C40-A957-4F70-A578-CE487DB872BC}" name="Column16245"/>
    <tableColumn id="16255" xr3:uid="{E4D4874F-5641-4474-ABDD-F69F482649A6}" name="Column16246"/>
    <tableColumn id="16256" xr3:uid="{71A6F40A-598C-4030-B549-9205C00B11B8}" name="Column16247"/>
    <tableColumn id="16257" xr3:uid="{BA009AB0-F44E-447A-BC49-446E764CB7F1}" name="Column16248"/>
    <tableColumn id="16258" xr3:uid="{8EEC4647-47CB-4BBE-9F70-AEAA6D394A41}" name="Column16249"/>
    <tableColumn id="16259" xr3:uid="{918C8FA6-C16B-4E75-91F7-98AAE079ED34}" name="Column16250"/>
    <tableColumn id="16260" xr3:uid="{9098C70D-712A-408B-898A-7E390C2405B2}" name="Column16251"/>
    <tableColumn id="16261" xr3:uid="{7821A225-3542-44EB-8E17-3E91B1C58B72}" name="Column16252"/>
    <tableColumn id="16262" xr3:uid="{3B91C3F2-44C4-4800-AAF5-84DFC163E8C4}" name="Column16253"/>
    <tableColumn id="16263" xr3:uid="{7A37D919-304B-4E0B-9CFA-88EF7362C958}" name="Column16254"/>
    <tableColumn id="16264" xr3:uid="{781FEF11-FBB0-4E67-8241-0B2D309CAD94}" name="Column16255"/>
    <tableColumn id="16265" xr3:uid="{0770625F-27BF-4D36-8DA5-1145ADF98E8C}" name="Column16256"/>
    <tableColumn id="16266" xr3:uid="{0FFF30CF-402E-40EF-8182-5BC4DBA724F2}" name="Column16257"/>
    <tableColumn id="16267" xr3:uid="{98BECB88-C330-4D6C-86C6-696EE51D4A88}" name="Column16258"/>
    <tableColumn id="16268" xr3:uid="{D3BF2747-BE2B-46D8-BDCD-952C6D96E13C}" name="Column16259"/>
    <tableColumn id="16269" xr3:uid="{CB02FF90-9C57-4BD0-89E3-A14457A9ADEE}" name="Column16260"/>
    <tableColumn id="16270" xr3:uid="{592F50E8-E736-4836-A216-E948CE6038B4}" name="Column16261"/>
    <tableColumn id="16271" xr3:uid="{507E7726-9BCF-4B56-B6F6-7CDB167AC303}" name="Column16262"/>
    <tableColumn id="16272" xr3:uid="{E5E91BE8-D5D1-4FE0-8EE6-CE65AE5FDBDA}" name="Column16263"/>
    <tableColumn id="16273" xr3:uid="{DDC5E4FD-7327-4569-B1C3-C400B8DFEF97}" name="Column16264"/>
    <tableColumn id="16274" xr3:uid="{A7A0560E-1114-4407-A245-7320E695239A}" name="Column16265"/>
    <tableColumn id="16275" xr3:uid="{0784C220-1B4E-4D22-9E9D-22465FD4E13E}" name="Column16266"/>
    <tableColumn id="16276" xr3:uid="{548F0846-8E53-4562-A643-C6636A480F6E}" name="Column16267"/>
    <tableColumn id="16277" xr3:uid="{005FC453-4A1D-4953-B6D1-3FD0D01EB500}" name="Column16268"/>
    <tableColumn id="16278" xr3:uid="{8807E8C1-A535-4883-A080-7CCB2E55CEAE}" name="Column16269"/>
    <tableColumn id="16279" xr3:uid="{056D78C4-7B92-4A2A-B740-D35F42309F3B}" name="Column16270"/>
    <tableColumn id="16280" xr3:uid="{BF42F610-6749-43B0-B1F3-6E83223B0D5E}" name="Column16271"/>
    <tableColumn id="16281" xr3:uid="{60C4D098-8280-42C8-9EEE-18121B835B64}" name="Column16272"/>
    <tableColumn id="16282" xr3:uid="{E45B72DC-FC88-47CC-9F9D-B336589D8AF4}" name="Column16273"/>
    <tableColumn id="16283" xr3:uid="{EB04789C-C33A-4235-9589-5E5F1D541E9C}" name="Column16274"/>
    <tableColumn id="16284" xr3:uid="{17416E61-8537-4A50-B605-CBC3954462B5}" name="Column16275"/>
    <tableColumn id="16285" xr3:uid="{F43749E0-E4B5-44FE-AA83-42BA876E7127}" name="Column16276"/>
    <tableColumn id="16286" xr3:uid="{2DBCB1EF-A1CD-476C-8E19-3F310312185B}" name="Column16277"/>
    <tableColumn id="16287" xr3:uid="{7F03EA65-774D-4E30-93E6-B431FDF7E80E}" name="Column16278"/>
    <tableColumn id="16288" xr3:uid="{BB401EC1-334B-48D1-931C-8463D41683E7}" name="Column16279"/>
    <tableColumn id="16289" xr3:uid="{A17E10D2-8CE0-4D6C-8C6B-9A71F58576C3}" name="Column16280"/>
    <tableColumn id="16290" xr3:uid="{16DCDDC5-422E-4415-BC6A-B39FA5BC2549}" name="Column16281"/>
    <tableColumn id="16291" xr3:uid="{403C885A-D13C-4EFA-A2FA-3614DEE6798C}" name="Column16282"/>
    <tableColumn id="16292" xr3:uid="{2EE9A299-8AED-44BA-90F0-8EA1855F0FA3}" name="Column16283"/>
    <tableColumn id="16293" xr3:uid="{2C24B2C5-6E98-49E0-8412-23262C7A4D7E}" name="Column16284"/>
    <tableColumn id="16294" xr3:uid="{626AA91F-7BB6-47BE-8C41-E84664BC01CB}" name="Column16285"/>
    <tableColumn id="16295" xr3:uid="{9212F50D-3DBA-4435-B5F1-4E0716757F02}" name="Column16286"/>
    <tableColumn id="16296" xr3:uid="{0E319472-ADD5-42F0-A95E-8F71070A083E}" name="Column16287"/>
    <tableColumn id="16297" xr3:uid="{6BACDBA9-0728-4DAE-BEE8-10679C86D20B}" name="Column16288"/>
    <tableColumn id="16298" xr3:uid="{60E32938-E12A-4B27-B1EA-CD0CF0BCD0C0}" name="Column16289"/>
    <tableColumn id="16299" xr3:uid="{A342285F-F5DB-4897-8361-22E1D6CC3AF2}" name="Column16290"/>
    <tableColumn id="16300" xr3:uid="{50C0C731-A7DE-46C0-8A75-B4BE6C67DAF0}" name="Column16291"/>
    <tableColumn id="16301" xr3:uid="{C6D40A2F-DDEC-415F-B931-FE90DA2E1467}" name="Column16292"/>
    <tableColumn id="16302" xr3:uid="{24A06F11-CBC1-4074-850C-3246DC296BA8}" name="Column16293"/>
    <tableColumn id="16303" xr3:uid="{1184894E-D717-4565-A6D0-6451CF09A066}" name="Column16294"/>
    <tableColumn id="16304" xr3:uid="{B6B5AA14-E56A-438F-B819-65A5702AEE08}" name="Column16295"/>
    <tableColumn id="16305" xr3:uid="{822C6975-8823-43F8-BB04-161B21EEA616}" name="Column16296"/>
    <tableColumn id="16306" xr3:uid="{2724B8BA-9E72-4158-8A41-D544C4537932}" name="Column16297"/>
    <tableColumn id="16307" xr3:uid="{322AB9E3-A2A1-45B0-BDE9-C2B19311190B}" name="Column16298"/>
    <tableColumn id="16308" xr3:uid="{84599BD7-ABF9-42E0-A51A-54EBE394E977}" name="Column16299"/>
    <tableColumn id="16309" xr3:uid="{4EEF9094-D213-48E4-BD98-1DDF43A5E94E}" name="Column16300"/>
    <tableColumn id="16310" xr3:uid="{AE242609-107D-46A1-800A-8203EA3EC7AE}" name="Column16301"/>
    <tableColumn id="16311" xr3:uid="{9B18D3A5-72A0-4C9B-A6B2-614309E45F24}" name="Column16302"/>
    <tableColumn id="16312" xr3:uid="{8C5A5E9A-BA15-4F23-9995-867A52728CC9}" name="Column16303"/>
    <tableColumn id="16313" xr3:uid="{89B84D5D-4E38-4515-BC6F-9A7FFD51AC5E}" name="Column16304"/>
    <tableColumn id="16314" xr3:uid="{5BFC3549-9591-4DC9-8FA9-C80E7962E1AF}" name="Column16305"/>
    <tableColumn id="16315" xr3:uid="{6B02961A-9B7A-4A0D-BFC8-C6C678FB29E4}" name="Column16306"/>
    <tableColumn id="16316" xr3:uid="{3EC0D9EC-C88C-4908-B490-59AB128F4294}" name="Column16307"/>
    <tableColumn id="16317" xr3:uid="{7C77747A-4EFA-416C-A4C2-0D9227177DD0}" name="Column16308"/>
    <tableColumn id="16318" xr3:uid="{12E79508-3377-4B53-8561-AEC47BD8C165}" name="Column16309"/>
    <tableColumn id="16319" xr3:uid="{E3936E60-52CC-467C-9499-6E0D0BD3C8A0}" name="Column16310"/>
    <tableColumn id="16320" xr3:uid="{8E0B06A4-146C-4FC4-B5DC-3158539E4BC0}" name="Column16311"/>
    <tableColumn id="16321" xr3:uid="{C63BBADC-67F0-405B-8995-E05E7C5C9CAA}" name="Column16312"/>
    <tableColumn id="16322" xr3:uid="{B8922D33-8F6B-4D1A-8DB3-28D6758A62BA}" name="Column16313"/>
    <tableColumn id="16323" xr3:uid="{54F239E8-7F4A-40D9-B10D-FB1A7519473B}" name="Column16314"/>
    <tableColumn id="16324" xr3:uid="{E7688CB4-C7AD-49FA-A1B2-3BFE6D4E94FF}" name="Column16315"/>
    <tableColumn id="16325" xr3:uid="{BF3CC782-6FE8-41B2-9C21-BF814298C87A}" name="Column16316"/>
    <tableColumn id="16326" xr3:uid="{CCD42821-D188-47A1-8911-518118FC9DE2}" name="Column16317"/>
    <tableColumn id="16327" xr3:uid="{9FC39CDC-CD83-4496-8AA5-E0B514F80312}" name="Column16318"/>
    <tableColumn id="16328" xr3:uid="{B5FE8596-6971-4A3B-91C6-13C80A5E6D1B}" name="Column16319"/>
    <tableColumn id="16329" xr3:uid="{B6FEC171-CCD2-4CCB-A9B0-048D99561ED1}" name="Column16320"/>
    <tableColumn id="16330" xr3:uid="{34D1C95D-4011-4D2C-9034-BC9CD65EE43E}" name="Column16321"/>
    <tableColumn id="16331" xr3:uid="{243F0B1C-DEE0-4BFE-9AA9-C06CE3B0CE8D}" name="Column16322"/>
    <tableColumn id="16332" xr3:uid="{A5E2ED0C-937C-47F2-BB45-6219983CD16C}" name="Column16323"/>
    <tableColumn id="16333" xr3:uid="{7AC74B6E-A2BE-47B8-A57E-7F9CE6CFCCDD}" name="Column16324"/>
    <tableColumn id="16334" xr3:uid="{CE4B475D-E08A-4896-BFC8-5EC56FA081A0}" name="Column16325"/>
    <tableColumn id="16335" xr3:uid="{63DC56B0-ADEB-440B-9AF8-AE4DC4D28DE2}" name="Column16326"/>
    <tableColumn id="16336" xr3:uid="{41670057-D8CD-4341-A034-7F83E1ACAC02}" name="Column16327"/>
    <tableColumn id="16337" xr3:uid="{1684809D-3492-4B58-9A8D-E971CC41B9F0}" name="Column16328"/>
    <tableColumn id="16338" xr3:uid="{D930B81C-644B-4E81-8224-6AFA82AF2755}" name="Column16329"/>
    <tableColumn id="16339" xr3:uid="{7E453E5D-2225-4AAD-9ED3-9A0253B5397B}" name="Column16330"/>
    <tableColumn id="16340" xr3:uid="{22B16129-2CB4-4941-A7CE-DF2E5073BB43}" name="Column16331"/>
    <tableColumn id="16341" xr3:uid="{2022C06A-F8C5-4AAC-B449-89B04CDFFD9E}" name="Column16332"/>
    <tableColumn id="16342" xr3:uid="{3CE58F50-2B73-467D-83F5-1F891CB43838}" name="Column16333"/>
    <tableColumn id="16343" xr3:uid="{6CB70D4E-4AD4-4CAC-9D6B-A345FEAA1BD2}" name="Column16334"/>
    <tableColumn id="16344" xr3:uid="{EA51AC9A-2D67-4E4D-A590-917B4C5F7ED9}" name="Column16335"/>
    <tableColumn id="16345" xr3:uid="{7E2BC39B-EE9B-4A77-8C2A-9748E6D36E77}" name="Column16336"/>
    <tableColumn id="16346" xr3:uid="{514292AA-8168-4B18-AE9B-A74AD1398C7D}" name="Column16337"/>
    <tableColumn id="16347" xr3:uid="{10BC9EA5-434A-417E-AAA9-8AB9AD7171C6}" name="Column16338"/>
    <tableColumn id="16348" xr3:uid="{EA503290-239B-446C-A5DA-F7206054B99A}" name="Column16339"/>
    <tableColumn id="16349" xr3:uid="{1237B2AC-2989-4D6A-94F2-40CE02891C87}" name="Column16340"/>
    <tableColumn id="16350" xr3:uid="{A35B912A-07BE-4122-A781-111DCBCF0D56}" name="Column16341"/>
    <tableColumn id="16351" xr3:uid="{206D8F9A-0642-452A-8D68-A53936C738A9}" name="Column16342"/>
    <tableColumn id="16352" xr3:uid="{D672983A-5F7A-4F2F-BDD6-8548155EAC3F}" name="Column16343"/>
    <tableColumn id="16353" xr3:uid="{37761C89-80F4-4B51-B0A1-5D6C93C15D9A}" name="Column16344"/>
    <tableColumn id="16354" xr3:uid="{B7FE92DE-7038-4460-81C9-56A319B1061C}" name="Column16345"/>
    <tableColumn id="16355" xr3:uid="{EB251104-F89B-4EF3-B84B-E96F0788E848}" name="Column16346"/>
    <tableColumn id="16356" xr3:uid="{8E730AA8-6376-4968-8158-E80C306142C9}" name="Column16347"/>
    <tableColumn id="16357" xr3:uid="{113BBB1B-A350-4807-87A4-5C8BF361679B}" name="Column16348"/>
    <tableColumn id="16358" xr3:uid="{54AD4E56-00C8-42E8-844E-CD70214CEC51}" name="Column16349"/>
    <tableColumn id="16359" xr3:uid="{E9DA79E5-5464-4292-A0E2-C4EE4546587B}" name="Column16350"/>
    <tableColumn id="16360" xr3:uid="{C6FA26C9-59C0-4081-9EFD-AC006510A704}" name="Column16351"/>
    <tableColumn id="16361" xr3:uid="{8193EE55-ED67-4BEF-9D70-70DD466B387A}" name="Column16352"/>
    <tableColumn id="16362" xr3:uid="{7F1C3B5F-5C1E-49D8-85EC-BA374F295661}" name="Column16353"/>
    <tableColumn id="16363" xr3:uid="{A41A37CB-8D46-4F6E-9482-09B98A2646C4}" name="Column16354"/>
    <tableColumn id="16364" xr3:uid="{0C16D482-4BCD-42DC-A638-24FDC8B4C593}" name="Column16355"/>
    <tableColumn id="16365" xr3:uid="{CBF9AE5E-4B06-4748-B163-25E0E0074240}" name="Column16356"/>
    <tableColumn id="16366" xr3:uid="{733EE096-6595-42B3-84C1-8101EC45F498}" name="Column16357"/>
    <tableColumn id="16367" xr3:uid="{5714536A-B761-489E-AEA5-CDB7ED912536}" name="Column16358"/>
    <tableColumn id="16368" xr3:uid="{934E9292-A8AD-4185-BCB2-6EF2C0186211}" name="Column16359"/>
    <tableColumn id="16369" xr3:uid="{862C0BED-5533-44FF-95F5-D3D31A66730A}" name="Column16360"/>
    <tableColumn id="16370" xr3:uid="{93378AA7-2EFC-49DE-BBE3-00C82E60A501}" name="Column16361"/>
    <tableColumn id="16371" xr3:uid="{2333E981-78AD-44B0-AA6F-011BABBB4FD8}" name="Column16362"/>
    <tableColumn id="16372" xr3:uid="{56F91F2E-633A-4796-80F4-D5F616BE95A5}" name="Column16363"/>
    <tableColumn id="16373" xr3:uid="{92435686-11F3-421B-8719-BAF404FFEDD0}" name="Column16364"/>
    <tableColumn id="16374" xr3:uid="{CD3669EB-79C4-47BE-A882-8A9F91EAC60B}" name="Column16365"/>
    <tableColumn id="16375" xr3:uid="{F1210163-7310-4046-B0D4-A5B678AEB18A}" name="Column16366"/>
    <tableColumn id="16376" xr3:uid="{D16111F6-6CE4-42ED-8D60-FA1D61A5F92B}" name="Column16367"/>
    <tableColumn id="16377" xr3:uid="{5263F174-07CD-443F-947A-160105FC2FD5}" name="Column16368"/>
    <tableColumn id="16378" xr3:uid="{627EACC2-6377-44C0-9164-63B9CE614BE5}" name="Column16369"/>
    <tableColumn id="16379" xr3:uid="{9A1D11B6-0333-49D5-A168-0181AEFC2972}" name="Column16370"/>
    <tableColumn id="16380" xr3:uid="{4488FDF1-C6E5-4846-B372-A9AC8AD7A4EA}" name="Column16371"/>
    <tableColumn id="16381" xr3:uid="{A86FE754-2E1C-4CB5-B768-37824090F6D5}" name="Column16372"/>
    <tableColumn id="16382" xr3:uid="{94B667D1-E76C-4A4C-8E50-570D21C30945}" name="Column16373"/>
    <tableColumn id="16383" xr3:uid="{1299CAAA-3DCD-4E96-9016-CCA6E44ECF73}" name="Column16374"/>
    <tableColumn id="16384" xr3:uid="{D5F84DFF-37A9-41F4-928B-0883EDCCFFA1}" name="Column1637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958008-38D7-41B0-8573-CA337CC3205F}" name="tbl_product" displayName="tbl_product" ref="A1:G49" totalsRowShown="0">
  <autoFilter ref="A1:G49" xr:uid="{58958008-38D7-41B0-8573-CA337CC3205F}"/>
  <tableColumns count="7">
    <tableColumn id="1" xr3:uid="{9852561C-3EED-4985-BC26-0F51C0AB4252}" name="Product ID"/>
    <tableColumn id="2" xr3:uid="{430D526E-15CD-4F0E-9A10-2CF4FEB3BB76}" name="Coffee Type"/>
    <tableColumn id="3" xr3:uid="{49B3C2A5-03FE-4409-97EE-76FB5FF37E00}" name="Roast Type"/>
    <tableColumn id="4" xr3:uid="{F9EC9E88-F1BA-4715-8055-F2FDD000D6C1}" name="Size" dataDxfId="0"/>
    <tableColumn id="5" xr3:uid="{2310B99C-7016-4995-881A-AFDE6419788F}" name="Unit Price"/>
    <tableColumn id="6" xr3:uid="{831E2915-B4C9-4DCD-87B9-D8680BDD69FD}" name="Price per 100g"/>
    <tableColumn id="7" xr3:uid="{C577FDAB-CFE9-43F4-BD9C-54E091F5096A}"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R1001"/>
  <sheetViews>
    <sheetView tabSelected="1" zoomScale="115" zoomScaleNormal="115" workbookViewId="0">
      <selection activeCell="I1" sqref="I1"/>
    </sheetView>
  </sheetViews>
  <sheetFormatPr defaultRowHeight="15" x14ac:dyDescent="0.25"/>
  <cols>
    <col min="1" max="1" width="17.85546875" customWidth="1"/>
    <col min="2" max="2" width="17.7109375" style="13" customWidth="1"/>
    <col min="3" max="3" width="17.42578125" style="13" bestFit="1" customWidth="1"/>
    <col min="4" max="4" width="11.28515625" customWidth="1"/>
    <col min="5" max="5" width="9.7109375" style="18" customWidth="1"/>
    <col min="6" max="7" width="14.42578125" style="21" customWidth="1"/>
    <col min="8" max="8" width="12.42578125" style="1" customWidth="1"/>
    <col min="9" max="9" width="14.7109375" style="7" bestFit="1" customWidth="1"/>
    <col min="10" max="10" width="12.7109375" style="7" customWidth="1"/>
    <col min="11" max="11" width="23.7109375" style="7" bestFit="1" customWidth="1"/>
    <col min="12" max="12" width="20.7109375" style="7" bestFit="1" customWidth="1"/>
    <col min="13" max="13" width="15.42578125" style="7" bestFit="1" customWidth="1"/>
    <col min="14" max="14" width="11.5703125" style="7" bestFit="1" customWidth="1"/>
    <col min="15" max="15" width="18.140625" customWidth="1"/>
    <col min="16" max="16" width="16.85546875" customWidth="1"/>
    <col min="17" max="17" width="13.7109375" bestFit="1" customWidth="1"/>
  </cols>
  <sheetData>
    <row r="1" spans="1:18" s="5" customFormat="1" x14ac:dyDescent="0.25">
      <c r="A1" s="4" t="s">
        <v>0</v>
      </c>
      <c r="B1" s="11" t="s">
        <v>1</v>
      </c>
      <c r="C1" s="11" t="s">
        <v>22583</v>
      </c>
      <c r="D1" s="4" t="s">
        <v>2</v>
      </c>
      <c r="E1" s="4" t="s">
        <v>3</v>
      </c>
      <c r="F1" s="16" t="s">
        <v>4</v>
      </c>
      <c r="G1" s="19" t="s">
        <v>6208</v>
      </c>
      <c r="H1" s="19" t="s">
        <v>22580</v>
      </c>
      <c r="I1" s="14" t="s">
        <v>22574</v>
      </c>
      <c r="J1" s="22" t="s">
        <v>22575</v>
      </c>
      <c r="K1" s="22" t="s">
        <v>22576</v>
      </c>
      <c r="L1" s="22" t="s">
        <v>22577</v>
      </c>
      <c r="M1" s="22" t="s">
        <v>22578</v>
      </c>
      <c r="N1" s="22" t="s">
        <v>7</v>
      </c>
      <c r="O1" s="22" t="s">
        <v>22579</v>
      </c>
      <c r="P1" s="4" t="s">
        <v>6202</v>
      </c>
      <c r="Q1" s="4" t="s">
        <v>6203</v>
      </c>
      <c r="R1" s="4" t="s">
        <v>6204</v>
      </c>
    </row>
    <row r="2" spans="1:18" x14ac:dyDescent="0.25">
      <c r="A2" s="2" t="s">
        <v>13</v>
      </c>
      <c r="B2" s="12">
        <v>43713</v>
      </c>
      <c r="C2" s="12" t="str">
        <f>TEXT(OrderData[[#This Row],[Order Date]],"yyyy")</f>
        <v>2019</v>
      </c>
      <c r="D2" s="2" t="s">
        <v>14</v>
      </c>
      <c r="E2" t="s">
        <v>15</v>
      </c>
      <c r="F2" s="17">
        <v>2</v>
      </c>
      <c r="G2" s="20">
        <f>_xlfn.XLOOKUP(OrderData[[#This Row],[Product ID]],tbl_product[Product ID],tbl_product[Unit Price])</f>
        <v>9.9499999999999993</v>
      </c>
      <c r="H2" s="20">
        <f>OrderData[[#This Row],[Quantity]]*OrderData[[#This Row],[unit price]]</f>
        <v>19.899999999999999</v>
      </c>
      <c r="I2" s="15">
        <f>_xlfn.XLOOKUP(OrderData[[#This Row],[Product ID]],tbl_product[Product ID],tbl_product[Size])</f>
        <v>1</v>
      </c>
      <c r="J2" s="6" t="str">
        <f>_xlfn.XLOOKUP(OrderData[[#This Row],[Product ID]],tbl_product[Product ID],tbl_product[Roast Type])</f>
        <v>M</v>
      </c>
      <c r="K2" s="7" t="str">
        <f>_xlfn.XLOOKUP(OrderData[[#This Row],[Product ID]],tbl_product[Product ID],tbl_product[Coffee Type])</f>
        <v>Rob</v>
      </c>
      <c r="L2" s="7" t="str">
        <f>_xlfn.XLOOKUP(OrderData[[#This Row],[Customer ID]],tbl_customer[Customer ID],tbl_customer[Customer Name])</f>
        <v>Aloisia Allner</v>
      </c>
      <c r="M2" s="7" t="str">
        <f>_xlfn.XLOOKUP(OrderData[[#This Row],[Customer ID]],tbl_customer[Customer ID],tbl_customer[City])</f>
        <v>Paterson</v>
      </c>
      <c r="N2" s="7" t="str">
        <f>_xlfn.XLOOKUP(OrderData[[#This Row],[Customer ID]],tbl_customer[Customer ID],tbl_customer[Country])</f>
        <v>United States</v>
      </c>
      <c r="O2" s="7" t="str">
        <f>_xlfn.XLOOKUP(OrderData[[#This Row],[Customer ID]],tbl_customer[Customer ID],tbl_customer[Loyalty Card])</f>
        <v>Yes</v>
      </c>
    </row>
    <row r="3" spans="1:18" x14ac:dyDescent="0.25">
      <c r="A3" s="2" t="s">
        <v>13</v>
      </c>
      <c r="B3" s="12">
        <v>43713</v>
      </c>
      <c r="C3" s="12" t="str">
        <f>TEXT(OrderData[[#This Row],[Order Date]],"yyyy")</f>
        <v>2019</v>
      </c>
      <c r="D3" s="2" t="s">
        <v>14</v>
      </c>
      <c r="E3" t="s">
        <v>16</v>
      </c>
      <c r="F3" s="17">
        <v>5</v>
      </c>
      <c r="G3" s="20">
        <f>_xlfn.XLOOKUP(OrderData[[#This Row],[Product ID]],tbl_product[Product ID],tbl_product[Unit Price])</f>
        <v>8.25</v>
      </c>
      <c r="H3" s="20">
        <f>OrderData[[#This Row],[Quantity]]*OrderData[[#This Row],[unit price]]</f>
        <v>41.25</v>
      </c>
      <c r="I3" s="15">
        <f>_xlfn.XLOOKUP(OrderData[[#This Row],[Product ID]],tbl_product[Product ID],tbl_product[Size])</f>
        <v>0.5</v>
      </c>
      <c r="J3" s="6" t="str">
        <f>_xlfn.XLOOKUP(OrderData[[#This Row],[Product ID]],tbl_product[Product ID],tbl_product[Roast Type])</f>
        <v>M</v>
      </c>
      <c r="K3" s="7" t="str">
        <f>_xlfn.XLOOKUP(OrderData[[#This Row],[Product ID]],tbl_product[Product ID],tbl_product[Coffee Type])</f>
        <v>Exc</v>
      </c>
      <c r="L3" s="7" t="str">
        <f>_xlfn.XLOOKUP(OrderData[[#This Row],[Customer ID]],tbl_customer[Customer ID],tbl_customer[Customer Name])</f>
        <v>Aloisia Allner</v>
      </c>
      <c r="M3" s="7" t="str">
        <f>_xlfn.XLOOKUP(OrderData[[#This Row],[Customer ID]],tbl_customer[Customer ID],tbl_customer[City])</f>
        <v>Paterson</v>
      </c>
      <c r="N3" s="7" t="str">
        <f>_xlfn.XLOOKUP(OrderData[[#This Row],[Customer ID]],tbl_customer[Customer ID],tbl_customer[Country])</f>
        <v>United States</v>
      </c>
      <c r="O3" s="7" t="str">
        <f>_xlfn.XLOOKUP(OrderData[[#This Row],[Customer ID]],tbl_customer[Customer ID],tbl_customer[Loyalty Card])</f>
        <v>Yes</v>
      </c>
    </row>
    <row r="4" spans="1:18" x14ac:dyDescent="0.25">
      <c r="A4" s="2" t="s">
        <v>17</v>
      </c>
      <c r="B4" s="12">
        <v>44364</v>
      </c>
      <c r="C4" s="12" t="str">
        <f>TEXT(OrderData[[#This Row],[Order Date]],"yyyy")</f>
        <v>2021</v>
      </c>
      <c r="D4" s="2" t="s">
        <v>18</v>
      </c>
      <c r="E4" t="s">
        <v>19</v>
      </c>
      <c r="F4" s="17">
        <v>1</v>
      </c>
      <c r="G4" s="20">
        <f>_xlfn.XLOOKUP(OrderData[[#This Row],[Product ID]],tbl_product[Product ID],tbl_product[Unit Price])</f>
        <v>12.95</v>
      </c>
      <c r="H4" s="20">
        <f>OrderData[[#This Row],[Quantity]]*OrderData[[#This Row],[unit price]]</f>
        <v>12.95</v>
      </c>
      <c r="I4" s="15">
        <f>_xlfn.XLOOKUP(OrderData[[#This Row],[Product ID]],tbl_product[Product ID],tbl_product[Size])</f>
        <v>1</v>
      </c>
      <c r="J4" s="6" t="str">
        <f>_xlfn.XLOOKUP(OrderData[[#This Row],[Product ID]],tbl_product[Product ID],tbl_product[Roast Type])</f>
        <v>L</v>
      </c>
      <c r="K4" s="7" t="str">
        <f>_xlfn.XLOOKUP(OrderData[[#This Row],[Product ID]],tbl_product[Product ID],tbl_product[Coffee Type])</f>
        <v>Ara</v>
      </c>
      <c r="L4" s="7" t="str">
        <f>_xlfn.XLOOKUP(OrderData[[#This Row],[Customer ID]],tbl_customer[Customer ID],tbl_customer[Customer Name])</f>
        <v>Jami Redholes</v>
      </c>
      <c r="M4" s="7" t="str">
        <f>_xlfn.XLOOKUP(OrderData[[#This Row],[Customer ID]],tbl_customer[Customer ID],tbl_customer[City])</f>
        <v>San Antonio</v>
      </c>
      <c r="N4" s="7" t="str">
        <f>_xlfn.XLOOKUP(OrderData[[#This Row],[Customer ID]],tbl_customer[Customer ID],tbl_customer[Country])</f>
        <v>United States</v>
      </c>
      <c r="O4" s="7" t="str">
        <f>_xlfn.XLOOKUP(OrderData[[#This Row],[Customer ID]],tbl_customer[Customer ID],tbl_customer[Loyalty Card])</f>
        <v>Yes</v>
      </c>
    </row>
    <row r="5" spans="1:18" x14ac:dyDescent="0.25">
      <c r="A5" s="2" t="s">
        <v>20</v>
      </c>
      <c r="B5" s="12">
        <v>44392</v>
      </c>
      <c r="C5" s="12" t="str">
        <f>TEXT(OrderData[[#This Row],[Order Date]],"yyyy")</f>
        <v>2021</v>
      </c>
      <c r="D5" s="2" t="s">
        <v>21</v>
      </c>
      <c r="E5" t="s">
        <v>22</v>
      </c>
      <c r="F5" s="17">
        <v>2</v>
      </c>
      <c r="G5" s="20">
        <f>_xlfn.XLOOKUP(OrderData[[#This Row],[Product ID]],tbl_product[Product ID],tbl_product[Unit Price])</f>
        <v>13.75</v>
      </c>
      <c r="H5" s="20">
        <f>OrderData[[#This Row],[Quantity]]*OrderData[[#This Row],[unit price]]</f>
        <v>27.5</v>
      </c>
      <c r="I5" s="15">
        <f>_xlfn.XLOOKUP(OrderData[[#This Row],[Product ID]],tbl_product[Product ID],tbl_product[Size])</f>
        <v>1</v>
      </c>
      <c r="J5" s="6" t="str">
        <f>_xlfn.XLOOKUP(OrderData[[#This Row],[Product ID]],tbl_product[Product ID],tbl_product[Roast Type])</f>
        <v>M</v>
      </c>
      <c r="K5" s="7" t="str">
        <f>_xlfn.XLOOKUP(OrderData[[#This Row],[Product ID]],tbl_product[Product ID],tbl_product[Coffee Type])</f>
        <v>Exc</v>
      </c>
      <c r="L5" s="7" t="str">
        <f>_xlfn.XLOOKUP(OrderData[[#This Row],[Customer ID]],tbl_customer[Customer ID],tbl_customer[Customer Name])</f>
        <v>Christoffer O' Shea</v>
      </c>
      <c r="M5" s="7" t="str">
        <f>_xlfn.XLOOKUP(OrderData[[#This Row],[Customer ID]],tbl_customer[Customer ID],tbl_customer[City])</f>
        <v>Cill Airne</v>
      </c>
      <c r="N5" s="7" t="str">
        <f>_xlfn.XLOOKUP(OrderData[[#This Row],[Customer ID]],tbl_customer[Customer ID],tbl_customer[Country])</f>
        <v>Ireland</v>
      </c>
      <c r="O5" s="7" t="str">
        <f>_xlfn.XLOOKUP(OrderData[[#This Row],[Customer ID]],tbl_customer[Customer ID],tbl_customer[Loyalty Card])</f>
        <v>No</v>
      </c>
    </row>
    <row r="6" spans="1:18" x14ac:dyDescent="0.25">
      <c r="A6" s="2" t="s">
        <v>20</v>
      </c>
      <c r="B6" s="12">
        <v>44392</v>
      </c>
      <c r="C6" s="12" t="str">
        <f>TEXT(OrderData[[#This Row],[Order Date]],"yyyy")</f>
        <v>2021</v>
      </c>
      <c r="D6" s="2" t="s">
        <v>21</v>
      </c>
      <c r="E6" t="s">
        <v>23</v>
      </c>
      <c r="F6" s="17">
        <v>2</v>
      </c>
      <c r="G6" s="20">
        <f>_xlfn.XLOOKUP(OrderData[[#This Row],[Product ID]],tbl_product[Product ID],tbl_product[Unit Price])</f>
        <v>27.484999999999996</v>
      </c>
      <c r="H6" s="20">
        <f>OrderData[[#This Row],[Quantity]]*OrderData[[#This Row],[unit price]]</f>
        <v>54.969999999999992</v>
      </c>
      <c r="I6" s="15">
        <f>_xlfn.XLOOKUP(OrderData[[#This Row],[Product ID]],tbl_product[Product ID],tbl_product[Size])</f>
        <v>2.5</v>
      </c>
      <c r="J6" s="6" t="str">
        <f>_xlfn.XLOOKUP(OrderData[[#This Row],[Product ID]],tbl_product[Product ID],tbl_product[Roast Type])</f>
        <v>L</v>
      </c>
      <c r="K6" s="7" t="str">
        <f>_xlfn.XLOOKUP(OrderData[[#This Row],[Product ID]],tbl_product[Product ID],tbl_product[Coffee Type])</f>
        <v>Rob</v>
      </c>
      <c r="L6" s="7" t="str">
        <f>_xlfn.XLOOKUP(OrderData[[#This Row],[Customer ID]],tbl_customer[Customer ID],tbl_customer[Customer Name])</f>
        <v>Christoffer O' Shea</v>
      </c>
      <c r="M6" s="7" t="str">
        <f>_xlfn.XLOOKUP(OrderData[[#This Row],[Customer ID]],tbl_customer[Customer ID],tbl_customer[City])</f>
        <v>Cill Airne</v>
      </c>
      <c r="N6" s="7" t="str">
        <f>_xlfn.XLOOKUP(OrderData[[#This Row],[Customer ID]],tbl_customer[Customer ID],tbl_customer[Country])</f>
        <v>Ireland</v>
      </c>
      <c r="O6" s="7" t="str">
        <f>_xlfn.XLOOKUP(OrderData[[#This Row],[Customer ID]],tbl_customer[Customer ID],tbl_customer[Loyalty Card])</f>
        <v>No</v>
      </c>
    </row>
    <row r="7" spans="1:18" x14ac:dyDescent="0.25">
      <c r="A7" s="2" t="s">
        <v>24</v>
      </c>
      <c r="B7" s="12">
        <v>44412</v>
      </c>
      <c r="C7" s="12" t="str">
        <f>TEXT(OrderData[[#This Row],[Order Date]],"yyyy")</f>
        <v>2021</v>
      </c>
      <c r="D7" s="2" t="s">
        <v>25</v>
      </c>
      <c r="E7" t="s">
        <v>26</v>
      </c>
      <c r="F7" s="17">
        <v>3</v>
      </c>
      <c r="G7" s="20">
        <f>_xlfn.XLOOKUP(OrderData[[#This Row],[Product ID]],tbl_product[Product ID],tbl_product[Unit Price])</f>
        <v>12.95</v>
      </c>
      <c r="H7" s="20">
        <f>OrderData[[#This Row],[Quantity]]*OrderData[[#This Row],[unit price]]</f>
        <v>38.849999999999994</v>
      </c>
      <c r="I7" s="15">
        <f>_xlfn.XLOOKUP(OrderData[[#This Row],[Product ID]],tbl_product[Product ID],tbl_product[Size])</f>
        <v>1</v>
      </c>
      <c r="J7" s="6" t="str">
        <f>_xlfn.XLOOKUP(OrderData[[#This Row],[Product ID]],tbl_product[Product ID],tbl_product[Roast Type])</f>
        <v>D</v>
      </c>
      <c r="K7" s="7" t="str">
        <f>_xlfn.XLOOKUP(OrderData[[#This Row],[Product ID]],tbl_product[Product ID],tbl_product[Coffee Type])</f>
        <v>Lib</v>
      </c>
      <c r="L7" s="7" t="str">
        <f>_xlfn.XLOOKUP(OrderData[[#This Row],[Customer ID]],tbl_customer[Customer ID],tbl_customer[Customer Name])</f>
        <v>Beryle Cottier</v>
      </c>
      <c r="M7" s="7" t="str">
        <f>_xlfn.XLOOKUP(OrderData[[#This Row],[Customer ID]],tbl_customer[Customer ID],tbl_customer[City])</f>
        <v>Scranton</v>
      </c>
      <c r="N7" s="7" t="str">
        <f>_xlfn.XLOOKUP(OrderData[[#This Row],[Customer ID]],tbl_customer[Customer ID],tbl_customer[Country])</f>
        <v>United States</v>
      </c>
      <c r="O7" s="7" t="str">
        <f>_xlfn.XLOOKUP(OrderData[[#This Row],[Customer ID]],tbl_customer[Customer ID],tbl_customer[Loyalty Card])</f>
        <v>No</v>
      </c>
    </row>
    <row r="8" spans="1:18" x14ac:dyDescent="0.25">
      <c r="A8" s="2" t="s">
        <v>27</v>
      </c>
      <c r="B8" s="12">
        <v>44582</v>
      </c>
      <c r="C8" s="12" t="str">
        <f>TEXT(OrderData[[#This Row],[Order Date]],"yyyy")</f>
        <v>2022</v>
      </c>
      <c r="D8" s="2" t="s">
        <v>28</v>
      </c>
      <c r="E8" t="s">
        <v>29</v>
      </c>
      <c r="F8" s="17">
        <v>3</v>
      </c>
      <c r="G8" s="20">
        <f>_xlfn.XLOOKUP(OrderData[[#This Row],[Product ID]],tbl_product[Product ID],tbl_product[Unit Price])</f>
        <v>7.29</v>
      </c>
      <c r="H8" s="20">
        <f>OrderData[[#This Row],[Quantity]]*OrderData[[#This Row],[unit price]]</f>
        <v>21.87</v>
      </c>
      <c r="I8" s="15">
        <f>_xlfn.XLOOKUP(OrderData[[#This Row],[Product ID]],tbl_product[Product ID],tbl_product[Size])</f>
        <v>0.5</v>
      </c>
      <c r="J8" s="6" t="str">
        <f>_xlfn.XLOOKUP(OrderData[[#This Row],[Product ID]],tbl_product[Product ID],tbl_product[Roast Type])</f>
        <v>D</v>
      </c>
      <c r="K8" s="7" t="str">
        <f>_xlfn.XLOOKUP(OrderData[[#This Row],[Product ID]],tbl_product[Product ID],tbl_product[Coffee Type])</f>
        <v>Exc</v>
      </c>
      <c r="L8" s="7" t="str">
        <f>_xlfn.XLOOKUP(OrderData[[#This Row],[Customer ID]],tbl_customer[Customer ID],tbl_customer[Customer Name])</f>
        <v>Shaylynn Lobe</v>
      </c>
      <c r="M8" s="7" t="str">
        <f>_xlfn.XLOOKUP(OrderData[[#This Row],[Customer ID]],tbl_customer[Customer ID],tbl_customer[City])</f>
        <v>Dayton</v>
      </c>
      <c r="N8" s="7" t="str">
        <f>_xlfn.XLOOKUP(OrderData[[#This Row],[Customer ID]],tbl_customer[Customer ID],tbl_customer[Country])</f>
        <v>United States</v>
      </c>
      <c r="O8" s="7" t="str">
        <f>_xlfn.XLOOKUP(OrderData[[#This Row],[Customer ID]],tbl_customer[Customer ID],tbl_customer[Loyalty Card])</f>
        <v>Yes</v>
      </c>
    </row>
    <row r="9" spans="1:18" x14ac:dyDescent="0.25">
      <c r="A9" s="2" t="s">
        <v>30</v>
      </c>
      <c r="B9" s="12">
        <v>44701</v>
      </c>
      <c r="C9" s="12" t="str">
        <f>TEXT(OrderData[[#This Row],[Order Date]],"yyyy")</f>
        <v>2022</v>
      </c>
      <c r="D9" s="2" t="s">
        <v>31</v>
      </c>
      <c r="E9" t="s">
        <v>32</v>
      </c>
      <c r="F9" s="17">
        <v>1</v>
      </c>
      <c r="G9" s="20">
        <f>_xlfn.XLOOKUP(OrderData[[#This Row],[Product ID]],tbl_product[Product ID],tbl_product[Unit Price])</f>
        <v>4.7549999999999999</v>
      </c>
      <c r="H9" s="20">
        <f>OrderData[[#This Row],[Quantity]]*OrderData[[#This Row],[unit price]]</f>
        <v>4.7549999999999999</v>
      </c>
      <c r="I9" s="15">
        <f>_xlfn.XLOOKUP(OrderData[[#This Row],[Product ID]],tbl_product[Product ID],tbl_product[Size])</f>
        <v>0.2</v>
      </c>
      <c r="J9" s="6" t="str">
        <f>_xlfn.XLOOKUP(OrderData[[#This Row],[Product ID]],tbl_product[Product ID],tbl_product[Roast Type])</f>
        <v>L</v>
      </c>
      <c r="K9" s="7" t="str">
        <f>_xlfn.XLOOKUP(OrderData[[#This Row],[Product ID]],tbl_product[Product ID],tbl_product[Coffee Type])</f>
        <v>Lib</v>
      </c>
      <c r="L9" s="7" t="str">
        <f>_xlfn.XLOOKUP(OrderData[[#This Row],[Customer ID]],tbl_customer[Customer ID],tbl_customer[Customer Name])</f>
        <v>Melvin Wharfe</v>
      </c>
      <c r="M9" s="7" t="str">
        <f>_xlfn.XLOOKUP(OrderData[[#This Row],[Customer ID]],tbl_customer[Customer ID],tbl_customer[City])</f>
        <v>Kill</v>
      </c>
      <c r="N9" s="7" t="str">
        <f>_xlfn.XLOOKUP(OrderData[[#This Row],[Customer ID]],tbl_customer[Customer ID],tbl_customer[Country])</f>
        <v>Ireland</v>
      </c>
      <c r="O9" s="7" t="str">
        <f>_xlfn.XLOOKUP(OrderData[[#This Row],[Customer ID]],tbl_customer[Customer ID],tbl_customer[Loyalty Card])</f>
        <v>Yes</v>
      </c>
    </row>
    <row r="10" spans="1:18" x14ac:dyDescent="0.25">
      <c r="A10" s="2" t="s">
        <v>33</v>
      </c>
      <c r="B10" s="12">
        <v>43467</v>
      </c>
      <c r="C10" s="12" t="str">
        <f>TEXT(OrderData[[#This Row],[Order Date]],"yyyy")</f>
        <v>2019</v>
      </c>
      <c r="D10" s="2" t="s">
        <v>34</v>
      </c>
      <c r="E10" t="s">
        <v>35</v>
      </c>
      <c r="F10" s="17">
        <v>3</v>
      </c>
      <c r="G10" s="20">
        <f>_xlfn.XLOOKUP(OrderData[[#This Row],[Product ID]],tbl_product[Product ID],tbl_product[Unit Price])</f>
        <v>5.97</v>
      </c>
      <c r="H10" s="20">
        <f>OrderData[[#This Row],[Quantity]]*OrderData[[#This Row],[unit price]]</f>
        <v>17.91</v>
      </c>
      <c r="I10" s="15">
        <f>_xlfn.XLOOKUP(OrderData[[#This Row],[Product ID]],tbl_product[Product ID],tbl_product[Size])</f>
        <v>0.5</v>
      </c>
      <c r="J10" s="6" t="str">
        <f>_xlfn.XLOOKUP(OrderData[[#This Row],[Product ID]],tbl_product[Product ID],tbl_product[Roast Type])</f>
        <v>M</v>
      </c>
      <c r="K10" s="7" t="str">
        <f>_xlfn.XLOOKUP(OrderData[[#This Row],[Product ID]],tbl_product[Product ID],tbl_product[Coffee Type])</f>
        <v>Rob</v>
      </c>
      <c r="L10" s="7" t="str">
        <f>_xlfn.XLOOKUP(OrderData[[#This Row],[Customer ID]],tbl_customer[Customer ID],tbl_customer[Customer Name])</f>
        <v>Guthrey Petracci</v>
      </c>
      <c r="M10" s="7" t="str">
        <f>_xlfn.XLOOKUP(OrderData[[#This Row],[Customer ID]],tbl_customer[Customer ID],tbl_customer[City])</f>
        <v>Los Angeles</v>
      </c>
      <c r="N10" s="7" t="str">
        <f>_xlfn.XLOOKUP(OrderData[[#This Row],[Customer ID]],tbl_customer[Customer ID],tbl_customer[Country])</f>
        <v>United States</v>
      </c>
      <c r="O10" s="7" t="str">
        <f>_xlfn.XLOOKUP(OrderData[[#This Row],[Customer ID]],tbl_customer[Customer ID],tbl_customer[Loyalty Card])</f>
        <v>No</v>
      </c>
    </row>
    <row r="11" spans="1:18" x14ac:dyDescent="0.25">
      <c r="A11" s="2" t="s">
        <v>36</v>
      </c>
      <c r="B11" s="12">
        <v>43713</v>
      </c>
      <c r="C11" s="12" t="str">
        <f>TEXT(OrderData[[#This Row],[Order Date]],"yyyy")</f>
        <v>2019</v>
      </c>
      <c r="D11" s="2" t="s">
        <v>37</v>
      </c>
      <c r="E11" t="s">
        <v>35</v>
      </c>
      <c r="F11" s="17">
        <v>1</v>
      </c>
      <c r="G11" s="20">
        <f>_xlfn.XLOOKUP(OrderData[[#This Row],[Product ID]],tbl_product[Product ID],tbl_product[Unit Price])</f>
        <v>5.97</v>
      </c>
      <c r="H11" s="20">
        <f>OrderData[[#This Row],[Quantity]]*OrderData[[#This Row],[unit price]]</f>
        <v>5.97</v>
      </c>
      <c r="I11" s="15">
        <f>_xlfn.XLOOKUP(OrderData[[#This Row],[Product ID]],tbl_product[Product ID],tbl_product[Size])</f>
        <v>0.5</v>
      </c>
      <c r="J11" s="6" t="str">
        <f>_xlfn.XLOOKUP(OrderData[[#This Row],[Product ID]],tbl_product[Product ID],tbl_product[Roast Type])</f>
        <v>M</v>
      </c>
      <c r="K11" s="7" t="str">
        <f>_xlfn.XLOOKUP(OrderData[[#This Row],[Product ID]],tbl_product[Product ID],tbl_product[Coffee Type])</f>
        <v>Rob</v>
      </c>
      <c r="L11" s="7" t="str">
        <f>_xlfn.XLOOKUP(OrderData[[#This Row],[Customer ID]],tbl_customer[Customer ID],tbl_customer[Customer Name])</f>
        <v>Rodger Raven</v>
      </c>
      <c r="M11" s="7" t="str">
        <f>_xlfn.XLOOKUP(OrderData[[#This Row],[Customer ID]],tbl_customer[Customer ID],tbl_customer[City])</f>
        <v>Los Angeles</v>
      </c>
      <c r="N11" s="7" t="str">
        <f>_xlfn.XLOOKUP(OrderData[[#This Row],[Customer ID]],tbl_customer[Customer ID],tbl_customer[Country])</f>
        <v>United States</v>
      </c>
      <c r="O11" s="7" t="str">
        <f>_xlfn.XLOOKUP(OrderData[[#This Row],[Customer ID]],tbl_customer[Customer ID],tbl_customer[Loyalty Card])</f>
        <v>No</v>
      </c>
    </row>
    <row r="12" spans="1:18" x14ac:dyDescent="0.25">
      <c r="A12" s="2" t="s">
        <v>38</v>
      </c>
      <c r="B12" s="12">
        <v>44263</v>
      </c>
      <c r="C12" s="12" t="str">
        <f>TEXT(OrderData[[#This Row],[Order Date]],"yyyy")</f>
        <v>2021</v>
      </c>
      <c r="D12" s="2" t="s">
        <v>39</v>
      </c>
      <c r="E12" t="s">
        <v>40</v>
      </c>
      <c r="F12" s="17">
        <v>4</v>
      </c>
      <c r="G12" s="20">
        <f>_xlfn.XLOOKUP(OrderData[[#This Row],[Product ID]],tbl_product[Product ID],tbl_product[Unit Price])</f>
        <v>9.9499999999999993</v>
      </c>
      <c r="H12" s="20">
        <f>OrderData[[#This Row],[Quantity]]*OrderData[[#This Row],[unit price]]</f>
        <v>39.799999999999997</v>
      </c>
      <c r="I12" s="15">
        <f>_xlfn.XLOOKUP(OrderData[[#This Row],[Product ID]],tbl_product[Product ID],tbl_product[Size])</f>
        <v>1</v>
      </c>
      <c r="J12" s="6" t="str">
        <f>_xlfn.XLOOKUP(OrderData[[#This Row],[Product ID]],tbl_product[Product ID],tbl_product[Roast Type])</f>
        <v>D</v>
      </c>
      <c r="K12" s="7" t="str">
        <f>_xlfn.XLOOKUP(OrderData[[#This Row],[Product ID]],tbl_product[Product ID],tbl_product[Coffee Type])</f>
        <v>Ara</v>
      </c>
      <c r="L12" s="7" t="str">
        <f>_xlfn.XLOOKUP(OrderData[[#This Row],[Customer ID]],tbl_customer[Customer ID],tbl_customer[Customer Name])</f>
        <v>Ferrell Ferber</v>
      </c>
      <c r="M12" s="7" t="str">
        <f>_xlfn.XLOOKUP(OrderData[[#This Row],[Customer ID]],tbl_customer[Customer ID],tbl_customer[City])</f>
        <v>San Jose</v>
      </c>
      <c r="N12" s="7" t="str">
        <f>_xlfn.XLOOKUP(OrderData[[#This Row],[Customer ID]],tbl_customer[Customer ID],tbl_customer[Country])</f>
        <v>United States</v>
      </c>
      <c r="O12" s="7" t="str">
        <f>_xlfn.XLOOKUP(OrderData[[#This Row],[Customer ID]],tbl_customer[Customer ID],tbl_customer[Loyalty Card])</f>
        <v>No</v>
      </c>
    </row>
    <row r="13" spans="1:18" x14ac:dyDescent="0.25">
      <c r="A13" s="2" t="s">
        <v>41</v>
      </c>
      <c r="B13" s="12">
        <v>44132</v>
      </c>
      <c r="C13" s="12" t="str">
        <f>TEXT(OrderData[[#This Row],[Order Date]],"yyyy")</f>
        <v>2020</v>
      </c>
      <c r="D13" s="2" t="s">
        <v>42</v>
      </c>
      <c r="E13" t="s">
        <v>43</v>
      </c>
      <c r="F13" s="17">
        <v>5</v>
      </c>
      <c r="G13" s="20">
        <f>_xlfn.XLOOKUP(OrderData[[#This Row],[Product ID]],tbl_product[Product ID],tbl_product[Unit Price])</f>
        <v>34.154999999999994</v>
      </c>
      <c r="H13" s="20">
        <f>OrderData[[#This Row],[Quantity]]*OrderData[[#This Row],[unit price]]</f>
        <v>170.77499999999998</v>
      </c>
      <c r="I13" s="15">
        <f>_xlfn.XLOOKUP(OrderData[[#This Row],[Product ID]],tbl_product[Product ID],tbl_product[Size])</f>
        <v>2.5</v>
      </c>
      <c r="J13" s="6" t="str">
        <f>_xlfn.XLOOKUP(OrderData[[#This Row],[Product ID]],tbl_product[Product ID],tbl_product[Roast Type])</f>
        <v>L</v>
      </c>
      <c r="K13" s="7" t="str">
        <f>_xlfn.XLOOKUP(OrderData[[#This Row],[Product ID]],tbl_product[Product ID],tbl_product[Coffee Type])</f>
        <v>Exc</v>
      </c>
      <c r="L13" s="7" t="str">
        <f>_xlfn.XLOOKUP(OrderData[[#This Row],[Customer ID]],tbl_customer[Customer ID],tbl_customer[Customer Name])</f>
        <v>Duky Phizackerly</v>
      </c>
      <c r="M13" s="7" t="str">
        <f>_xlfn.XLOOKUP(OrderData[[#This Row],[Customer ID]],tbl_customer[Customer ID],tbl_customer[City])</f>
        <v>San Jose</v>
      </c>
      <c r="N13" s="7" t="str">
        <f>_xlfn.XLOOKUP(OrderData[[#This Row],[Customer ID]],tbl_customer[Customer ID],tbl_customer[Country])</f>
        <v>United States</v>
      </c>
      <c r="O13" s="7" t="str">
        <f>_xlfn.XLOOKUP(OrderData[[#This Row],[Customer ID]],tbl_customer[Customer ID],tbl_customer[Loyalty Card])</f>
        <v>Yes</v>
      </c>
    </row>
    <row r="14" spans="1:18" x14ac:dyDescent="0.25">
      <c r="A14" s="2" t="s">
        <v>44</v>
      </c>
      <c r="B14" s="12">
        <v>44744</v>
      </c>
      <c r="C14" s="12" t="str">
        <f>TEXT(OrderData[[#This Row],[Order Date]],"yyyy")</f>
        <v>2022</v>
      </c>
      <c r="D14" s="2" t="s">
        <v>45</v>
      </c>
      <c r="E14" t="s">
        <v>15</v>
      </c>
      <c r="F14" s="17">
        <v>5</v>
      </c>
      <c r="G14" s="20">
        <f>_xlfn.XLOOKUP(OrderData[[#This Row],[Product ID]],tbl_product[Product ID],tbl_product[Unit Price])</f>
        <v>9.9499999999999993</v>
      </c>
      <c r="H14" s="20">
        <f>OrderData[[#This Row],[Quantity]]*OrderData[[#This Row],[unit price]]</f>
        <v>49.75</v>
      </c>
      <c r="I14" s="15">
        <f>_xlfn.XLOOKUP(OrderData[[#This Row],[Product ID]],tbl_product[Product ID],tbl_product[Size])</f>
        <v>1</v>
      </c>
      <c r="J14" s="6" t="str">
        <f>_xlfn.XLOOKUP(OrderData[[#This Row],[Product ID]],tbl_product[Product ID],tbl_product[Roast Type])</f>
        <v>M</v>
      </c>
      <c r="K14" s="7" t="str">
        <f>_xlfn.XLOOKUP(OrderData[[#This Row],[Product ID]],tbl_product[Product ID],tbl_product[Coffee Type])</f>
        <v>Rob</v>
      </c>
      <c r="L14" s="7" t="str">
        <f>_xlfn.XLOOKUP(OrderData[[#This Row],[Customer ID]],tbl_customer[Customer ID],tbl_customer[Customer Name])</f>
        <v>Rosaleen Scholar</v>
      </c>
      <c r="M14" s="7" t="str">
        <f>_xlfn.XLOOKUP(OrderData[[#This Row],[Customer ID]],tbl_customer[Customer ID],tbl_customer[City])</f>
        <v>Richmond</v>
      </c>
      <c r="N14" s="7" t="str">
        <f>_xlfn.XLOOKUP(OrderData[[#This Row],[Customer ID]],tbl_customer[Customer ID],tbl_customer[Country])</f>
        <v>United States</v>
      </c>
      <c r="O14" s="7" t="str">
        <f>_xlfn.XLOOKUP(OrderData[[#This Row],[Customer ID]],tbl_customer[Customer ID],tbl_customer[Loyalty Card])</f>
        <v>No</v>
      </c>
    </row>
    <row r="15" spans="1:18" x14ac:dyDescent="0.25">
      <c r="A15" s="2" t="s">
        <v>46</v>
      </c>
      <c r="B15" s="12">
        <v>43973</v>
      </c>
      <c r="C15" s="12" t="str">
        <f>TEXT(OrderData[[#This Row],[Order Date]],"yyyy")</f>
        <v>2020</v>
      </c>
      <c r="D15" s="2" t="s">
        <v>47</v>
      </c>
      <c r="E15" t="s">
        <v>48</v>
      </c>
      <c r="F15" s="17">
        <v>2</v>
      </c>
      <c r="G15" s="20">
        <f>_xlfn.XLOOKUP(OrderData[[#This Row],[Product ID]],tbl_product[Product ID],tbl_product[Unit Price])</f>
        <v>20.584999999999997</v>
      </c>
      <c r="H15" s="20">
        <f>OrderData[[#This Row],[Quantity]]*OrderData[[#This Row],[unit price]]</f>
        <v>41.169999999999995</v>
      </c>
      <c r="I15" s="15">
        <f>_xlfn.XLOOKUP(OrderData[[#This Row],[Product ID]],tbl_product[Product ID],tbl_product[Size])</f>
        <v>2.5</v>
      </c>
      <c r="J15" s="6" t="str">
        <f>_xlfn.XLOOKUP(OrderData[[#This Row],[Product ID]],tbl_product[Product ID],tbl_product[Roast Type])</f>
        <v>D</v>
      </c>
      <c r="K15" s="7" t="str">
        <f>_xlfn.XLOOKUP(OrderData[[#This Row],[Product ID]],tbl_product[Product ID],tbl_product[Coffee Type])</f>
        <v>Rob</v>
      </c>
      <c r="L15" s="7" t="str">
        <f>_xlfn.XLOOKUP(OrderData[[#This Row],[Customer ID]],tbl_customer[Customer ID],tbl_customer[Customer Name])</f>
        <v>Terence Vanyutin</v>
      </c>
      <c r="M15" s="7" t="str">
        <f>_xlfn.XLOOKUP(OrderData[[#This Row],[Customer ID]],tbl_customer[Customer ID],tbl_customer[City])</f>
        <v>Migrate</v>
      </c>
      <c r="N15" s="7" t="str">
        <f>_xlfn.XLOOKUP(OrderData[[#This Row],[Customer ID]],tbl_customer[Customer ID],tbl_customer[Country])</f>
        <v>United States</v>
      </c>
      <c r="O15" s="7" t="str">
        <f>_xlfn.XLOOKUP(OrderData[[#This Row],[Customer ID]],tbl_customer[Customer ID],tbl_customer[Loyalty Card])</f>
        <v>No</v>
      </c>
    </row>
    <row r="16" spans="1:18" x14ac:dyDescent="0.25">
      <c r="A16" s="2" t="s">
        <v>49</v>
      </c>
      <c r="B16" s="12">
        <v>44656</v>
      </c>
      <c r="C16" s="12" t="str">
        <f>TEXT(OrderData[[#This Row],[Order Date]],"yyyy")</f>
        <v>2022</v>
      </c>
      <c r="D16" s="2" t="s">
        <v>50</v>
      </c>
      <c r="E16" t="s">
        <v>51</v>
      </c>
      <c r="F16" s="17">
        <v>3</v>
      </c>
      <c r="G16" s="20">
        <f>_xlfn.XLOOKUP(OrderData[[#This Row],[Product ID]],tbl_product[Product ID],tbl_product[Unit Price])</f>
        <v>3.8849999999999998</v>
      </c>
      <c r="H16" s="20">
        <f>OrderData[[#This Row],[Quantity]]*OrderData[[#This Row],[unit price]]</f>
        <v>11.654999999999999</v>
      </c>
      <c r="I16" s="15">
        <f>_xlfn.XLOOKUP(OrderData[[#This Row],[Product ID]],tbl_product[Product ID],tbl_product[Size])</f>
        <v>0.2</v>
      </c>
      <c r="J16" s="6" t="str">
        <f>_xlfn.XLOOKUP(OrderData[[#This Row],[Product ID]],tbl_product[Product ID],tbl_product[Roast Type])</f>
        <v>D</v>
      </c>
      <c r="K16" s="7" t="str">
        <f>_xlfn.XLOOKUP(OrderData[[#This Row],[Product ID]],tbl_product[Product ID],tbl_product[Coffee Type])</f>
        <v>Lib</v>
      </c>
      <c r="L16" s="7" t="str">
        <f>_xlfn.XLOOKUP(OrderData[[#This Row],[Customer ID]],tbl_customer[Customer ID],tbl_customer[Customer Name])</f>
        <v>Patrice Trobe</v>
      </c>
      <c r="M16" s="7" t="str">
        <f>_xlfn.XLOOKUP(OrderData[[#This Row],[Customer ID]],tbl_customer[Customer ID],tbl_customer[City])</f>
        <v>Saint Louis</v>
      </c>
      <c r="N16" s="7" t="str">
        <f>_xlfn.XLOOKUP(OrderData[[#This Row],[Customer ID]],tbl_customer[Customer ID],tbl_customer[Country])</f>
        <v>United States</v>
      </c>
      <c r="O16" s="7" t="str">
        <f>_xlfn.XLOOKUP(OrderData[[#This Row],[Customer ID]],tbl_customer[Customer ID],tbl_customer[Loyalty Card])</f>
        <v>Yes</v>
      </c>
    </row>
    <row r="17" spans="1:15" x14ac:dyDescent="0.25">
      <c r="A17" s="2" t="s">
        <v>52</v>
      </c>
      <c r="B17" s="12">
        <v>44719</v>
      </c>
      <c r="C17" s="12" t="str">
        <f>TEXT(OrderData[[#This Row],[Order Date]],"yyyy")</f>
        <v>2022</v>
      </c>
      <c r="D17" s="2" t="s">
        <v>53</v>
      </c>
      <c r="E17" t="s">
        <v>54</v>
      </c>
      <c r="F17" s="17">
        <v>5</v>
      </c>
      <c r="G17" s="20">
        <f>_xlfn.XLOOKUP(OrderData[[#This Row],[Product ID]],tbl_product[Product ID],tbl_product[Unit Price])</f>
        <v>22.884999999999998</v>
      </c>
      <c r="H17" s="20">
        <f>OrderData[[#This Row],[Quantity]]*OrderData[[#This Row],[unit price]]</f>
        <v>114.42499999999998</v>
      </c>
      <c r="I17" s="15">
        <f>_xlfn.XLOOKUP(OrderData[[#This Row],[Product ID]],tbl_product[Product ID],tbl_product[Size])</f>
        <v>2.5</v>
      </c>
      <c r="J17" s="6" t="str">
        <f>_xlfn.XLOOKUP(OrderData[[#This Row],[Product ID]],tbl_product[Product ID],tbl_product[Roast Type])</f>
        <v>M</v>
      </c>
      <c r="K17" s="7" t="str">
        <f>_xlfn.XLOOKUP(OrderData[[#This Row],[Product ID]],tbl_product[Product ID],tbl_product[Coffee Type])</f>
        <v>Rob</v>
      </c>
      <c r="L17" s="7" t="str">
        <f>_xlfn.XLOOKUP(OrderData[[#This Row],[Customer ID]],tbl_customer[Customer ID],tbl_customer[Customer Name])</f>
        <v>Llywellyn Oscroft</v>
      </c>
      <c r="M17" s="7" t="str">
        <f>_xlfn.XLOOKUP(OrderData[[#This Row],[Customer ID]],tbl_customer[Customer ID],tbl_customer[City])</f>
        <v>Philadelphia</v>
      </c>
      <c r="N17" s="7" t="str">
        <f>_xlfn.XLOOKUP(OrderData[[#This Row],[Customer ID]],tbl_customer[Customer ID],tbl_customer[Country])</f>
        <v>United States</v>
      </c>
      <c r="O17" s="7" t="str">
        <f>_xlfn.XLOOKUP(OrderData[[#This Row],[Customer ID]],tbl_customer[Customer ID],tbl_customer[Loyalty Card])</f>
        <v>No</v>
      </c>
    </row>
    <row r="18" spans="1:15" x14ac:dyDescent="0.25">
      <c r="A18" s="2" t="s">
        <v>55</v>
      </c>
      <c r="B18" s="12">
        <v>43544</v>
      </c>
      <c r="C18" s="12" t="str">
        <f>TEXT(OrderData[[#This Row],[Order Date]],"yyyy")</f>
        <v>2019</v>
      </c>
      <c r="D18" s="2" t="s">
        <v>56</v>
      </c>
      <c r="E18" t="s">
        <v>57</v>
      </c>
      <c r="F18" s="17">
        <v>6</v>
      </c>
      <c r="G18" s="20">
        <f>_xlfn.XLOOKUP(OrderData[[#This Row],[Product ID]],tbl_product[Product ID],tbl_product[Unit Price])</f>
        <v>3.375</v>
      </c>
      <c r="H18" s="20">
        <f>OrderData[[#This Row],[Quantity]]*OrderData[[#This Row],[unit price]]</f>
        <v>20.25</v>
      </c>
      <c r="I18" s="15">
        <f>_xlfn.XLOOKUP(OrderData[[#This Row],[Product ID]],tbl_product[Product ID],tbl_product[Size])</f>
        <v>0.2</v>
      </c>
      <c r="J18" s="6" t="str">
        <f>_xlfn.XLOOKUP(OrderData[[#This Row],[Product ID]],tbl_product[Product ID],tbl_product[Roast Type])</f>
        <v>M</v>
      </c>
      <c r="K18" s="7" t="str">
        <f>_xlfn.XLOOKUP(OrderData[[#This Row],[Product ID]],tbl_product[Product ID],tbl_product[Coffee Type])</f>
        <v>Ara</v>
      </c>
      <c r="L18" s="7" t="str">
        <f>_xlfn.XLOOKUP(OrderData[[#This Row],[Customer ID]],tbl_customer[Customer ID],tbl_customer[Customer Name])</f>
        <v>Minni Alabaster</v>
      </c>
      <c r="M18" s="7" t="str">
        <f>_xlfn.XLOOKUP(OrderData[[#This Row],[Customer ID]],tbl_customer[Customer ID],tbl_customer[City])</f>
        <v>Portland</v>
      </c>
      <c r="N18" s="7" t="str">
        <f>_xlfn.XLOOKUP(OrderData[[#This Row],[Customer ID]],tbl_customer[Customer ID],tbl_customer[Country])</f>
        <v>United States</v>
      </c>
      <c r="O18" s="7" t="str">
        <f>_xlfn.XLOOKUP(OrderData[[#This Row],[Customer ID]],tbl_customer[Customer ID],tbl_customer[Loyalty Card])</f>
        <v>No</v>
      </c>
    </row>
    <row r="19" spans="1:15" x14ac:dyDescent="0.25">
      <c r="A19" s="2" t="s">
        <v>58</v>
      </c>
      <c r="B19" s="12">
        <v>43757</v>
      </c>
      <c r="C19" s="12" t="str">
        <f>TEXT(OrderData[[#This Row],[Order Date]],"yyyy")</f>
        <v>2019</v>
      </c>
      <c r="D19" s="2" t="s">
        <v>59</v>
      </c>
      <c r="E19" t="s">
        <v>19</v>
      </c>
      <c r="F19" s="17">
        <v>6</v>
      </c>
      <c r="G19" s="20">
        <f>_xlfn.XLOOKUP(OrderData[[#This Row],[Product ID]],tbl_product[Product ID],tbl_product[Unit Price])</f>
        <v>12.95</v>
      </c>
      <c r="H19" s="20">
        <f>OrderData[[#This Row],[Quantity]]*OrderData[[#This Row],[unit price]]</f>
        <v>77.699999999999989</v>
      </c>
      <c r="I19" s="15">
        <f>_xlfn.XLOOKUP(OrderData[[#This Row],[Product ID]],tbl_product[Product ID],tbl_product[Size])</f>
        <v>1</v>
      </c>
      <c r="J19" s="6" t="str">
        <f>_xlfn.XLOOKUP(OrderData[[#This Row],[Product ID]],tbl_product[Product ID],tbl_product[Roast Type])</f>
        <v>L</v>
      </c>
      <c r="K19" s="7" t="str">
        <f>_xlfn.XLOOKUP(OrderData[[#This Row],[Product ID]],tbl_product[Product ID],tbl_product[Coffee Type])</f>
        <v>Ara</v>
      </c>
      <c r="L19" s="7" t="str">
        <f>_xlfn.XLOOKUP(OrderData[[#This Row],[Customer ID]],tbl_customer[Customer ID],tbl_customer[Customer Name])</f>
        <v>Rhianon Broxup</v>
      </c>
      <c r="M19" s="7" t="str">
        <f>_xlfn.XLOOKUP(OrderData[[#This Row],[Customer ID]],tbl_customer[Customer ID],tbl_customer[City])</f>
        <v>Houston</v>
      </c>
      <c r="N19" s="7" t="str">
        <f>_xlfn.XLOOKUP(OrderData[[#This Row],[Customer ID]],tbl_customer[Customer ID],tbl_customer[Country])</f>
        <v>United States</v>
      </c>
      <c r="O19" s="7" t="str">
        <f>_xlfn.XLOOKUP(OrderData[[#This Row],[Customer ID]],tbl_customer[Customer ID],tbl_customer[Loyalty Card])</f>
        <v>No</v>
      </c>
    </row>
    <row r="20" spans="1:15" x14ac:dyDescent="0.25">
      <c r="A20" s="2" t="s">
        <v>60</v>
      </c>
      <c r="B20" s="12">
        <v>43629</v>
      </c>
      <c r="C20" s="12" t="str">
        <f>TEXT(OrderData[[#This Row],[Order Date]],"yyyy")</f>
        <v>2019</v>
      </c>
      <c r="D20" s="2" t="s">
        <v>61</v>
      </c>
      <c r="E20" t="s">
        <v>48</v>
      </c>
      <c r="F20" s="17">
        <v>4</v>
      </c>
      <c r="G20" s="20">
        <f>_xlfn.XLOOKUP(OrderData[[#This Row],[Product ID]],tbl_product[Product ID],tbl_product[Unit Price])</f>
        <v>20.584999999999997</v>
      </c>
      <c r="H20" s="20">
        <f>OrderData[[#This Row],[Quantity]]*OrderData[[#This Row],[unit price]]</f>
        <v>82.339999999999989</v>
      </c>
      <c r="I20" s="15">
        <f>_xlfn.XLOOKUP(OrderData[[#This Row],[Product ID]],tbl_product[Product ID],tbl_product[Size])</f>
        <v>2.5</v>
      </c>
      <c r="J20" s="6" t="str">
        <f>_xlfn.XLOOKUP(OrderData[[#This Row],[Product ID]],tbl_product[Product ID],tbl_product[Roast Type])</f>
        <v>D</v>
      </c>
      <c r="K20" s="7" t="str">
        <f>_xlfn.XLOOKUP(OrderData[[#This Row],[Product ID]],tbl_product[Product ID],tbl_product[Coffee Type])</f>
        <v>Rob</v>
      </c>
      <c r="L20" s="7" t="str">
        <f>_xlfn.XLOOKUP(OrderData[[#This Row],[Customer ID]],tbl_customer[Customer ID],tbl_customer[Customer Name])</f>
        <v>Pall Redford</v>
      </c>
      <c r="M20" s="7" t="str">
        <f>_xlfn.XLOOKUP(OrderData[[#This Row],[Customer ID]],tbl_customer[Customer ID],tbl_customer[City])</f>
        <v>Caherconlish</v>
      </c>
      <c r="N20" s="7" t="str">
        <f>_xlfn.XLOOKUP(OrderData[[#This Row],[Customer ID]],tbl_customer[Customer ID],tbl_customer[Country])</f>
        <v>Ireland</v>
      </c>
      <c r="O20" s="7" t="str">
        <f>_xlfn.XLOOKUP(OrderData[[#This Row],[Customer ID]],tbl_customer[Customer ID],tbl_customer[Loyalty Card])</f>
        <v>Yes</v>
      </c>
    </row>
    <row r="21" spans="1:15" x14ac:dyDescent="0.25">
      <c r="A21" s="2" t="s">
        <v>62</v>
      </c>
      <c r="B21" s="12">
        <v>44169</v>
      </c>
      <c r="C21" s="12" t="str">
        <f>TEXT(OrderData[[#This Row],[Order Date]],"yyyy")</f>
        <v>2020</v>
      </c>
      <c r="D21" s="2" t="s">
        <v>63</v>
      </c>
      <c r="E21" t="s">
        <v>57</v>
      </c>
      <c r="F21" s="17">
        <v>5</v>
      </c>
      <c r="G21" s="20">
        <f>_xlfn.XLOOKUP(OrderData[[#This Row],[Product ID]],tbl_product[Product ID],tbl_product[Unit Price])</f>
        <v>3.375</v>
      </c>
      <c r="H21" s="20">
        <f>OrderData[[#This Row],[Quantity]]*OrderData[[#This Row],[unit price]]</f>
        <v>16.875</v>
      </c>
      <c r="I21" s="15">
        <f>_xlfn.XLOOKUP(OrderData[[#This Row],[Product ID]],tbl_product[Product ID],tbl_product[Size])</f>
        <v>0.2</v>
      </c>
      <c r="J21" s="6" t="str">
        <f>_xlfn.XLOOKUP(OrderData[[#This Row],[Product ID]],tbl_product[Product ID],tbl_product[Roast Type])</f>
        <v>M</v>
      </c>
      <c r="K21" s="7" t="str">
        <f>_xlfn.XLOOKUP(OrderData[[#This Row],[Product ID]],tbl_product[Product ID],tbl_product[Coffee Type])</f>
        <v>Ara</v>
      </c>
      <c r="L21" s="7" t="str">
        <f>_xlfn.XLOOKUP(OrderData[[#This Row],[Customer ID]],tbl_customer[Customer ID],tbl_customer[Customer Name])</f>
        <v>Aurea Corradino</v>
      </c>
      <c r="M21" s="7" t="str">
        <f>_xlfn.XLOOKUP(OrderData[[#This Row],[Customer ID]],tbl_customer[Customer ID],tbl_customer[City])</f>
        <v>New York City</v>
      </c>
      <c r="N21" s="7" t="str">
        <f>_xlfn.XLOOKUP(OrderData[[#This Row],[Customer ID]],tbl_customer[Customer ID],tbl_customer[Country])</f>
        <v>United States</v>
      </c>
      <c r="O21" s="7" t="str">
        <f>_xlfn.XLOOKUP(OrderData[[#This Row],[Customer ID]],tbl_customer[Customer ID],tbl_customer[Loyalty Card])</f>
        <v>Yes</v>
      </c>
    </row>
    <row r="22" spans="1:15" x14ac:dyDescent="0.25">
      <c r="A22" s="2" t="s">
        <v>62</v>
      </c>
      <c r="B22" s="12">
        <v>44169</v>
      </c>
      <c r="C22" s="12" t="str">
        <f>TEXT(OrderData[[#This Row],[Order Date]],"yyyy")</f>
        <v>2020</v>
      </c>
      <c r="D22" s="2" t="s">
        <v>63</v>
      </c>
      <c r="E22" t="s">
        <v>64</v>
      </c>
      <c r="F22" s="17">
        <v>4</v>
      </c>
      <c r="G22" s="20">
        <f>_xlfn.XLOOKUP(OrderData[[#This Row],[Product ID]],tbl_product[Product ID],tbl_product[Unit Price])</f>
        <v>3.645</v>
      </c>
      <c r="H22" s="20">
        <f>OrderData[[#This Row],[Quantity]]*OrderData[[#This Row],[unit price]]</f>
        <v>14.58</v>
      </c>
      <c r="I22" s="15">
        <f>_xlfn.XLOOKUP(OrderData[[#This Row],[Product ID]],tbl_product[Product ID],tbl_product[Size])</f>
        <v>0.2</v>
      </c>
      <c r="J22" s="6" t="str">
        <f>_xlfn.XLOOKUP(OrderData[[#This Row],[Product ID]],tbl_product[Product ID],tbl_product[Roast Type])</f>
        <v>D</v>
      </c>
      <c r="K22" s="7" t="str">
        <f>_xlfn.XLOOKUP(OrderData[[#This Row],[Product ID]],tbl_product[Product ID],tbl_product[Coffee Type])</f>
        <v>Exc</v>
      </c>
      <c r="L22" s="7" t="str">
        <f>_xlfn.XLOOKUP(OrderData[[#This Row],[Customer ID]],tbl_customer[Customer ID],tbl_customer[Customer Name])</f>
        <v>Aurea Corradino</v>
      </c>
      <c r="M22" s="7" t="str">
        <f>_xlfn.XLOOKUP(OrderData[[#This Row],[Customer ID]],tbl_customer[Customer ID],tbl_customer[City])</f>
        <v>New York City</v>
      </c>
      <c r="N22" s="7" t="str">
        <f>_xlfn.XLOOKUP(OrderData[[#This Row],[Customer ID]],tbl_customer[Customer ID],tbl_customer[Country])</f>
        <v>United States</v>
      </c>
      <c r="O22" s="7" t="str">
        <f>_xlfn.XLOOKUP(OrderData[[#This Row],[Customer ID]],tbl_customer[Customer ID],tbl_customer[Loyalty Card])</f>
        <v>Yes</v>
      </c>
    </row>
    <row r="23" spans="1:15" x14ac:dyDescent="0.25">
      <c r="A23" s="2" t="s">
        <v>65</v>
      </c>
      <c r="B23" s="12">
        <v>44169</v>
      </c>
      <c r="C23" s="12" t="str">
        <f>TEXT(OrderData[[#This Row],[Order Date]],"yyyy")</f>
        <v>2020</v>
      </c>
      <c r="D23" s="2" t="s">
        <v>66</v>
      </c>
      <c r="E23" t="s">
        <v>67</v>
      </c>
      <c r="F23" s="17">
        <v>6</v>
      </c>
      <c r="G23" s="20">
        <f>_xlfn.XLOOKUP(OrderData[[#This Row],[Product ID]],tbl_product[Product ID],tbl_product[Unit Price])</f>
        <v>2.9849999999999999</v>
      </c>
      <c r="H23" s="20">
        <f>OrderData[[#This Row],[Quantity]]*OrderData[[#This Row],[unit price]]</f>
        <v>17.91</v>
      </c>
      <c r="I23" s="15">
        <f>_xlfn.XLOOKUP(OrderData[[#This Row],[Product ID]],tbl_product[Product ID],tbl_product[Size])</f>
        <v>0.2</v>
      </c>
      <c r="J23" s="6" t="str">
        <f>_xlfn.XLOOKUP(OrderData[[#This Row],[Product ID]],tbl_product[Product ID],tbl_product[Roast Type])</f>
        <v>D</v>
      </c>
      <c r="K23" s="7" t="str">
        <f>_xlfn.XLOOKUP(OrderData[[#This Row],[Product ID]],tbl_product[Product ID],tbl_product[Coffee Type])</f>
        <v>Ara</v>
      </c>
      <c r="L23" s="7" t="str">
        <f>_xlfn.XLOOKUP(OrderData[[#This Row],[Customer ID]],tbl_customer[Customer ID],tbl_customer[Customer Name])</f>
        <v>Avrit Davidowsky</v>
      </c>
      <c r="M23" s="7" t="str">
        <f>_xlfn.XLOOKUP(OrderData[[#This Row],[Customer ID]],tbl_customer[Customer ID],tbl_customer[City])</f>
        <v>Grand Rapids</v>
      </c>
      <c r="N23" s="7" t="str">
        <f>_xlfn.XLOOKUP(OrderData[[#This Row],[Customer ID]],tbl_customer[Customer ID],tbl_customer[Country])</f>
        <v>United States</v>
      </c>
      <c r="O23" s="7" t="str">
        <f>_xlfn.XLOOKUP(OrderData[[#This Row],[Customer ID]],tbl_customer[Customer ID],tbl_customer[Loyalty Card])</f>
        <v>No</v>
      </c>
    </row>
    <row r="24" spans="1:15" x14ac:dyDescent="0.25">
      <c r="A24" s="2" t="s">
        <v>68</v>
      </c>
      <c r="B24" s="12">
        <v>44218</v>
      </c>
      <c r="C24" s="12" t="str">
        <f>TEXT(OrderData[[#This Row],[Order Date]],"yyyy")</f>
        <v>2021</v>
      </c>
      <c r="D24" s="2" t="s">
        <v>69</v>
      </c>
      <c r="E24" t="s">
        <v>54</v>
      </c>
      <c r="F24" s="17">
        <v>4</v>
      </c>
      <c r="G24" s="20">
        <f>_xlfn.XLOOKUP(OrderData[[#This Row],[Product ID]],tbl_product[Product ID],tbl_product[Unit Price])</f>
        <v>22.884999999999998</v>
      </c>
      <c r="H24" s="20">
        <f>OrderData[[#This Row],[Quantity]]*OrderData[[#This Row],[unit price]]</f>
        <v>91.539999999999992</v>
      </c>
      <c r="I24" s="15">
        <f>_xlfn.XLOOKUP(OrderData[[#This Row],[Product ID]],tbl_product[Product ID],tbl_product[Size])</f>
        <v>2.5</v>
      </c>
      <c r="J24" s="6" t="str">
        <f>_xlfn.XLOOKUP(OrderData[[#This Row],[Product ID]],tbl_product[Product ID],tbl_product[Roast Type])</f>
        <v>M</v>
      </c>
      <c r="K24" s="7" t="str">
        <f>_xlfn.XLOOKUP(OrderData[[#This Row],[Product ID]],tbl_product[Product ID],tbl_product[Coffee Type])</f>
        <v>Rob</v>
      </c>
      <c r="L24" s="7" t="str">
        <f>_xlfn.XLOOKUP(OrderData[[#This Row],[Customer ID]],tbl_customer[Customer ID],tbl_customer[Customer Name])</f>
        <v>Annabel Antuk</v>
      </c>
      <c r="M24" s="7" t="str">
        <f>_xlfn.XLOOKUP(OrderData[[#This Row],[Customer ID]],tbl_customer[Customer ID],tbl_customer[City])</f>
        <v>Punta Gorda</v>
      </c>
      <c r="N24" s="7" t="str">
        <f>_xlfn.XLOOKUP(OrderData[[#This Row],[Customer ID]],tbl_customer[Customer ID],tbl_customer[Country])</f>
        <v>United States</v>
      </c>
      <c r="O24" s="7" t="str">
        <f>_xlfn.XLOOKUP(OrderData[[#This Row],[Customer ID]],tbl_customer[Customer ID],tbl_customer[Loyalty Card])</f>
        <v>Yes</v>
      </c>
    </row>
    <row r="25" spans="1:15" x14ac:dyDescent="0.25">
      <c r="A25" s="2" t="s">
        <v>70</v>
      </c>
      <c r="B25" s="12">
        <v>44603</v>
      </c>
      <c r="C25" s="12" t="str">
        <f>TEXT(OrderData[[#This Row],[Order Date]],"yyyy")</f>
        <v>2022</v>
      </c>
      <c r="D25" s="2" t="s">
        <v>71</v>
      </c>
      <c r="E25" t="s">
        <v>67</v>
      </c>
      <c r="F25" s="17">
        <v>4</v>
      </c>
      <c r="G25" s="20">
        <f>_xlfn.XLOOKUP(OrderData[[#This Row],[Product ID]],tbl_product[Product ID],tbl_product[Unit Price])</f>
        <v>2.9849999999999999</v>
      </c>
      <c r="H25" s="20">
        <f>OrderData[[#This Row],[Quantity]]*OrderData[[#This Row],[unit price]]</f>
        <v>11.94</v>
      </c>
      <c r="I25" s="15">
        <f>_xlfn.XLOOKUP(OrderData[[#This Row],[Product ID]],tbl_product[Product ID],tbl_product[Size])</f>
        <v>0.2</v>
      </c>
      <c r="J25" s="6" t="str">
        <f>_xlfn.XLOOKUP(OrderData[[#This Row],[Product ID]],tbl_product[Product ID],tbl_product[Roast Type])</f>
        <v>D</v>
      </c>
      <c r="K25" s="7" t="str">
        <f>_xlfn.XLOOKUP(OrderData[[#This Row],[Product ID]],tbl_product[Product ID],tbl_product[Coffee Type])</f>
        <v>Ara</v>
      </c>
      <c r="L25" s="7" t="str">
        <f>_xlfn.XLOOKUP(OrderData[[#This Row],[Customer ID]],tbl_customer[Customer ID],tbl_customer[Customer Name])</f>
        <v>Iorgo Kleinert</v>
      </c>
      <c r="M25" s="7" t="str">
        <f>_xlfn.XLOOKUP(OrderData[[#This Row],[Customer ID]],tbl_customer[Customer ID],tbl_customer[City])</f>
        <v>Vancouver</v>
      </c>
      <c r="N25" s="7" t="str">
        <f>_xlfn.XLOOKUP(OrderData[[#This Row],[Customer ID]],tbl_customer[Customer ID],tbl_customer[Country])</f>
        <v>United States</v>
      </c>
      <c r="O25" s="7" t="str">
        <f>_xlfn.XLOOKUP(OrderData[[#This Row],[Customer ID]],tbl_customer[Customer ID],tbl_customer[Loyalty Card])</f>
        <v>Yes</v>
      </c>
    </row>
    <row r="26" spans="1:15" x14ac:dyDescent="0.25">
      <c r="A26" s="2" t="s">
        <v>72</v>
      </c>
      <c r="B26" s="12">
        <v>44454</v>
      </c>
      <c r="C26" s="12" t="str">
        <f>TEXT(OrderData[[#This Row],[Order Date]],"yyyy")</f>
        <v>2021</v>
      </c>
      <c r="D26" s="2" t="s">
        <v>73</v>
      </c>
      <c r="E26" t="s">
        <v>74</v>
      </c>
      <c r="F26" s="17">
        <v>1</v>
      </c>
      <c r="G26" s="20">
        <f>_xlfn.XLOOKUP(OrderData[[#This Row],[Product ID]],tbl_product[Product ID],tbl_product[Unit Price])</f>
        <v>11.25</v>
      </c>
      <c r="H26" s="20">
        <f>OrderData[[#This Row],[Quantity]]*OrderData[[#This Row],[unit price]]</f>
        <v>11.25</v>
      </c>
      <c r="I26" s="15">
        <f>_xlfn.XLOOKUP(OrderData[[#This Row],[Product ID]],tbl_product[Product ID],tbl_product[Size])</f>
        <v>1</v>
      </c>
      <c r="J26" s="6" t="str">
        <f>_xlfn.XLOOKUP(OrderData[[#This Row],[Product ID]],tbl_product[Product ID],tbl_product[Roast Type])</f>
        <v>M</v>
      </c>
      <c r="K26" s="7" t="str">
        <f>_xlfn.XLOOKUP(OrderData[[#This Row],[Product ID]],tbl_product[Product ID],tbl_product[Coffee Type])</f>
        <v>Ara</v>
      </c>
      <c r="L26" s="7" t="str">
        <f>_xlfn.XLOOKUP(OrderData[[#This Row],[Customer ID]],tbl_customer[Customer ID],tbl_customer[Customer Name])</f>
        <v>Chrisy Blofeld</v>
      </c>
      <c r="M26" s="7" t="str">
        <f>_xlfn.XLOOKUP(OrderData[[#This Row],[Customer ID]],tbl_customer[Customer ID],tbl_customer[City])</f>
        <v>Englewood</v>
      </c>
      <c r="N26" s="7" t="str">
        <f>_xlfn.XLOOKUP(OrderData[[#This Row],[Customer ID]],tbl_customer[Customer ID],tbl_customer[Country])</f>
        <v>United States</v>
      </c>
      <c r="O26" s="7" t="str">
        <f>_xlfn.XLOOKUP(OrderData[[#This Row],[Customer ID]],tbl_customer[Customer ID],tbl_customer[Loyalty Card])</f>
        <v>No</v>
      </c>
    </row>
    <row r="27" spans="1:15" x14ac:dyDescent="0.25">
      <c r="A27" s="2" t="s">
        <v>75</v>
      </c>
      <c r="B27" s="12">
        <v>44128</v>
      </c>
      <c r="C27" s="12" t="str">
        <f>TEXT(OrderData[[#This Row],[Order Date]],"yyyy")</f>
        <v>2020</v>
      </c>
      <c r="D27" s="2" t="s">
        <v>76</v>
      </c>
      <c r="E27" t="s">
        <v>77</v>
      </c>
      <c r="F27" s="17">
        <v>3</v>
      </c>
      <c r="G27" s="20">
        <f>_xlfn.XLOOKUP(OrderData[[#This Row],[Product ID]],tbl_product[Product ID],tbl_product[Unit Price])</f>
        <v>4.125</v>
      </c>
      <c r="H27" s="20">
        <f>OrderData[[#This Row],[Quantity]]*OrderData[[#This Row],[unit price]]</f>
        <v>12.375</v>
      </c>
      <c r="I27" s="15">
        <f>_xlfn.XLOOKUP(OrderData[[#This Row],[Product ID]],tbl_product[Product ID],tbl_product[Size])</f>
        <v>0.2</v>
      </c>
      <c r="J27" s="6" t="str">
        <f>_xlfn.XLOOKUP(OrderData[[#This Row],[Product ID]],tbl_product[Product ID],tbl_product[Roast Type])</f>
        <v>M</v>
      </c>
      <c r="K27" s="7" t="str">
        <f>_xlfn.XLOOKUP(OrderData[[#This Row],[Product ID]],tbl_product[Product ID],tbl_product[Coffee Type])</f>
        <v>Exc</v>
      </c>
      <c r="L27" s="7" t="str">
        <f>_xlfn.XLOOKUP(OrderData[[#This Row],[Customer ID]],tbl_customer[Customer ID],tbl_customer[Customer Name])</f>
        <v>Culley Farris</v>
      </c>
      <c r="M27" s="7" t="str">
        <f>_xlfn.XLOOKUP(OrderData[[#This Row],[Customer ID]],tbl_customer[Customer ID],tbl_customer[City])</f>
        <v>Punta Gorda</v>
      </c>
      <c r="N27" s="7" t="str">
        <f>_xlfn.XLOOKUP(OrderData[[#This Row],[Customer ID]],tbl_customer[Customer ID],tbl_customer[Country])</f>
        <v>United States</v>
      </c>
      <c r="O27" s="7" t="str">
        <f>_xlfn.XLOOKUP(OrderData[[#This Row],[Customer ID]],tbl_customer[Customer ID],tbl_customer[Loyalty Card])</f>
        <v>Yes</v>
      </c>
    </row>
    <row r="28" spans="1:15" x14ac:dyDescent="0.25">
      <c r="A28" s="2" t="s">
        <v>78</v>
      </c>
      <c r="B28" s="12">
        <v>43516</v>
      </c>
      <c r="C28" s="12" t="str">
        <f>TEXT(OrderData[[#This Row],[Order Date]],"yyyy")</f>
        <v>2019</v>
      </c>
      <c r="D28" s="2" t="s">
        <v>79</v>
      </c>
      <c r="E28" t="s">
        <v>80</v>
      </c>
      <c r="F28" s="17">
        <v>4</v>
      </c>
      <c r="G28" s="20">
        <f>_xlfn.XLOOKUP(OrderData[[#This Row],[Product ID]],tbl_product[Product ID],tbl_product[Unit Price])</f>
        <v>6.75</v>
      </c>
      <c r="H28" s="20">
        <f>OrderData[[#This Row],[Quantity]]*OrderData[[#This Row],[unit price]]</f>
        <v>27</v>
      </c>
      <c r="I28" s="15">
        <f>_xlfn.XLOOKUP(OrderData[[#This Row],[Product ID]],tbl_product[Product ID],tbl_product[Size])</f>
        <v>0.5</v>
      </c>
      <c r="J28" s="6" t="str">
        <f>_xlfn.XLOOKUP(OrderData[[#This Row],[Product ID]],tbl_product[Product ID],tbl_product[Roast Type])</f>
        <v>M</v>
      </c>
      <c r="K28" s="7" t="str">
        <f>_xlfn.XLOOKUP(OrderData[[#This Row],[Product ID]],tbl_product[Product ID],tbl_product[Coffee Type])</f>
        <v>Ara</v>
      </c>
      <c r="L28" s="7" t="str">
        <f>_xlfn.XLOOKUP(OrderData[[#This Row],[Customer ID]],tbl_customer[Customer ID],tbl_customer[Customer Name])</f>
        <v>Selene Shales</v>
      </c>
      <c r="M28" s="7" t="str">
        <f>_xlfn.XLOOKUP(OrderData[[#This Row],[Customer ID]],tbl_customer[Customer ID],tbl_customer[City])</f>
        <v>Petaluma</v>
      </c>
      <c r="N28" s="7" t="str">
        <f>_xlfn.XLOOKUP(OrderData[[#This Row],[Customer ID]],tbl_customer[Customer ID],tbl_customer[Country])</f>
        <v>United States</v>
      </c>
      <c r="O28" s="7" t="str">
        <f>_xlfn.XLOOKUP(OrderData[[#This Row],[Customer ID]],tbl_customer[Customer ID],tbl_customer[Loyalty Card])</f>
        <v>Yes</v>
      </c>
    </row>
    <row r="29" spans="1:15" x14ac:dyDescent="0.25">
      <c r="A29" s="2" t="s">
        <v>81</v>
      </c>
      <c r="B29" s="12">
        <v>43746</v>
      </c>
      <c r="C29" s="12" t="str">
        <f>TEXT(OrderData[[#This Row],[Order Date]],"yyyy")</f>
        <v>2019</v>
      </c>
      <c r="D29" s="2" t="s">
        <v>82</v>
      </c>
      <c r="E29" t="s">
        <v>57</v>
      </c>
      <c r="F29" s="17">
        <v>5</v>
      </c>
      <c r="G29" s="20">
        <f>_xlfn.XLOOKUP(OrderData[[#This Row],[Product ID]],tbl_product[Product ID],tbl_product[Unit Price])</f>
        <v>3.375</v>
      </c>
      <c r="H29" s="20">
        <f>OrderData[[#This Row],[Quantity]]*OrderData[[#This Row],[unit price]]</f>
        <v>16.875</v>
      </c>
      <c r="I29" s="15">
        <f>_xlfn.XLOOKUP(OrderData[[#This Row],[Product ID]],tbl_product[Product ID],tbl_product[Size])</f>
        <v>0.2</v>
      </c>
      <c r="J29" s="6" t="str">
        <f>_xlfn.XLOOKUP(OrderData[[#This Row],[Product ID]],tbl_product[Product ID],tbl_product[Roast Type])</f>
        <v>M</v>
      </c>
      <c r="K29" s="7" t="str">
        <f>_xlfn.XLOOKUP(OrderData[[#This Row],[Product ID]],tbl_product[Product ID],tbl_product[Coffee Type])</f>
        <v>Ara</v>
      </c>
      <c r="L29" s="7" t="str">
        <f>_xlfn.XLOOKUP(OrderData[[#This Row],[Customer ID]],tbl_customer[Customer ID],tbl_customer[Customer Name])</f>
        <v>Vivie Danneil</v>
      </c>
      <c r="M29" s="7" t="str">
        <f>_xlfn.XLOOKUP(OrderData[[#This Row],[Customer ID]],tbl_customer[Customer ID],tbl_customer[City])</f>
        <v>Tralee</v>
      </c>
      <c r="N29" s="7" t="str">
        <f>_xlfn.XLOOKUP(OrderData[[#This Row],[Customer ID]],tbl_customer[Customer ID],tbl_customer[Country])</f>
        <v>Ireland</v>
      </c>
      <c r="O29" s="7" t="str">
        <f>_xlfn.XLOOKUP(OrderData[[#This Row],[Customer ID]],tbl_customer[Customer ID],tbl_customer[Loyalty Card])</f>
        <v>No</v>
      </c>
    </row>
    <row r="30" spans="1:15" x14ac:dyDescent="0.25">
      <c r="A30" s="2" t="s">
        <v>83</v>
      </c>
      <c r="B30" s="12">
        <v>44775</v>
      </c>
      <c r="C30" s="12" t="str">
        <f>TEXT(OrderData[[#This Row],[Order Date]],"yyyy")</f>
        <v>2022</v>
      </c>
      <c r="D30" s="2" t="s">
        <v>84</v>
      </c>
      <c r="E30" t="s">
        <v>85</v>
      </c>
      <c r="F30" s="17">
        <v>3</v>
      </c>
      <c r="G30" s="20">
        <f>_xlfn.XLOOKUP(OrderData[[#This Row],[Product ID]],tbl_product[Product ID],tbl_product[Unit Price])</f>
        <v>5.97</v>
      </c>
      <c r="H30" s="20">
        <f>OrderData[[#This Row],[Quantity]]*OrderData[[#This Row],[unit price]]</f>
        <v>17.91</v>
      </c>
      <c r="I30" s="15">
        <f>_xlfn.XLOOKUP(OrderData[[#This Row],[Product ID]],tbl_product[Product ID],tbl_product[Size])</f>
        <v>0.5</v>
      </c>
      <c r="J30" s="6" t="str">
        <f>_xlfn.XLOOKUP(OrderData[[#This Row],[Product ID]],tbl_product[Product ID],tbl_product[Roast Type])</f>
        <v>D</v>
      </c>
      <c r="K30" s="7" t="str">
        <f>_xlfn.XLOOKUP(OrderData[[#This Row],[Product ID]],tbl_product[Product ID],tbl_product[Coffee Type])</f>
        <v>Ara</v>
      </c>
      <c r="L30" s="7" t="str">
        <f>_xlfn.XLOOKUP(OrderData[[#This Row],[Customer ID]],tbl_customer[Customer ID],tbl_customer[Customer Name])</f>
        <v>Theresita Newbury</v>
      </c>
      <c r="M30" s="7" t="str">
        <f>_xlfn.XLOOKUP(OrderData[[#This Row],[Customer ID]],tbl_customer[Customer ID],tbl_customer[City])</f>
        <v>Clonskeagh</v>
      </c>
      <c r="N30" s="7" t="str">
        <f>_xlfn.XLOOKUP(OrderData[[#This Row],[Customer ID]],tbl_customer[Customer ID],tbl_customer[Country])</f>
        <v>Ireland</v>
      </c>
      <c r="O30" s="7" t="str">
        <f>_xlfn.XLOOKUP(OrderData[[#This Row],[Customer ID]],tbl_customer[Customer ID],tbl_customer[Loyalty Card])</f>
        <v>No</v>
      </c>
    </row>
    <row r="31" spans="1:15" x14ac:dyDescent="0.25">
      <c r="A31" s="2" t="s">
        <v>86</v>
      </c>
      <c r="B31" s="12">
        <v>43516</v>
      </c>
      <c r="C31" s="12" t="str">
        <f>TEXT(OrderData[[#This Row],[Order Date]],"yyyy")</f>
        <v>2019</v>
      </c>
      <c r="D31" s="2" t="s">
        <v>87</v>
      </c>
      <c r="E31" t="s">
        <v>40</v>
      </c>
      <c r="F31" s="17">
        <v>4</v>
      </c>
      <c r="G31" s="20">
        <f>_xlfn.XLOOKUP(OrderData[[#This Row],[Product ID]],tbl_product[Product ID],tbl_product[Unit Price])</f>
        <v>9.9499999999999993</v>
      </c>
      <c r="H31" s="20">
        <f>OrderData[[#This Row],[Quantity]]*OrderData[[#This Row],[unit price]]</f>
        <v>39.799999999999997</v>
      </c>
      <c r="I31" s="15">
        <f>_xlfn.XLOOKUP(OrderData[[#This Row],[Product ID]],tbl_product[Product ID],tbl_product[Size])</f>
        <v>1</v>
      </c>
      <c r="J31" s="6" t="str">
        <f>_xlfn.XLOOKUP(OrderData[[#This Row],[Product ID]],tbl_product[Product ID],tbl_product[Roast Type])</f>
        <v>D</v>
      </c>
      <c r="K31" s="7" t="str">
        <f>_xlfn.XLOOKUP(OrderData[[#This Row],[Product ID]],tbl_product[Product ID],tbl_product[Coffee Type])</f>
        <v>Ara</v>
      </c>
      <c r="L31" s="7" t="str">
        <f>_xlfn.XLOOKUP(OrderData[[#This Row],[Customer ID]],tbl_customer[Customer ID],tbl_customer[Customer Name])</f>
        <v>Mozelle Calcutt</v>
      </c>
      <c r="M31" s="7" t="str">
        <f>_xlfn.XLOOKUP(OrderData[[#This Row],[Customer ID]],tbl_customer[Customer ID],tbl_customer[City])</f>
        <v>Rathwire</v>
      </c>
      <c r="N31" s="7" t="str">
        <f>_xlfn.XLOOKUP(OrderData[[#This Row],[Customer ID]],tbl_customer[Customer ID],tbl_customer[Country])</f>
        <v>Ireland</v>
      </c>
      <c r="O31" s="7" t="str">
        <f>_xlfn.XLOOKUP(OrderData[[#This Row],[Customer ID]],tbl_customer[Customer ID],tbl_customer[Loyalty Card])</f>
        <v>Yes</v>
      </c>
    </row>
    <row r="32" spans="1:15" x14ac:dyDescent="0.25">
      <c r="A32" s="2" t="s">
        <v>88</v>
      </c>
      <c r="B32" s="12">
        <v>44464</v>
      </c>
      <c r="C32" s="12" t="str">
        <f>TEXT(OrderData[[#This Row],[Order Date]],"yyyy")</f>
        <v>2021</v>
      </c>
      <c r="D32" s="2" t="s">
        <v>89</v>
      </c>
      <c r="E32" t="s">
        <v>90</v>
      </c>
      <c r="F32" s="17">
        <v>5</v>
      </c>
      <c r="G32" s="20">
        <f>_xlfn.XLOOKUP(OrderData[[#This Row],[Product ID]],tbl_product[Product ID],tbl_product[Unit Price])</f>
        <v>4.3650000000000002</v>
      </c>
      <c r="H32" s="20">
        <f>OrderData[[#This Row],[Quantity]]*OrderData[[#This Row],[unit price]]</f>
        <v>21.825000000000003</v>
      </c>
      <c r="I32" s="15">
        <f>_xlfn.XLOOKUP(OrderData[[#This Row],[Product ID]],tbl_product[Product ID],tbl_product[Size])</f>
        <v>0.2</v>
      </c>
      <c r="J32" s="6" t="str">
        <f>_xlfn.XLOOKUP(OrderData[[#This Row],[Product ID]],tbl_product[Product ID],tbl_product[Roast Type])</f>
        <v>M</v>
      </c>
      <c r="K32" s="7" t="str">
        <f>_xlfn.XLOOKUP(OrderData[[#This Row],[Product ID]],tbl_product[Product ID],tbl_product[Coffee Type])</f>
        <v>Lib</v>
      </c>
      <c r="L32" s="7" t="str">
        <f>_xlfn.XLOOKUP(OrderData[[#This Row],[Customer ID]],tbl_customer[Customer ID],tbl_customer[Customer Name])</f>
        <v>Adrian Swaine</v>
      </c>
      <c r="M32" s="7" t="str">
        <f>_xlfn.XLOOKUP(OrderData[[#This Row],[Customer ID]],tbl_customer[Customer ID],tbl_customer[City])</f>
        <v>Aurora</v>
      </c>
      <c r="N32" s="7" t="str">
        <f>_xlfn.XLOOKUP(OrderData[[#This Row],[Customer ID]],tbl_customer[Customer ID],tbl_customer[Country])</f>
        <v>United States</v>
      </c>
      <c r="O32" s="7" t="str">
        <f>_xlfn.XLOOKUP(OrderData[[#This Row],[Customer ID]],tbl_customer[Customer ID],tbl_customer[Loyalty Card])</f>
        <v>No</v>
      </c>
    </row>
    <row r="33" spans="1:15" x14ac:dyDescent="0.25">
      <c r="A33" s="2" t="s">
        <v>88</v>
      </c>
      <c r="B33" s="12">
        <v>44464</v>
      </c>
      <c r="C33" s="12" t="str">
        <f>TEXT(OrderData[[#This Row],[Order Date]],"yyyy")</f>
        <v>2021</v>
      </c>
      <c r="D33" s="2" t="s">
        <v>89</v>
      </c>
      <c r="E33" t="s">
        <v>85</v>
      </c>
      <c r="F33" s="17">
        <v>6</v>
      </c>
      <c r="G33" s="20">
        <f>_xlfn.XLOOKUP(OrderData[[#This Row],[Product ID]],tbl_product[Product ID],tbl_product[Unit Price])</f>
        <v>5.97</v>
      </c>
      <c r="H33" s="20">
        <f>OrderData[[#This Row],[Quantity]]*OrderData[[#This Row],[unit price]]</f>
        <v>35.82</v>
      </c>
      <c r="I33" s="15">
        <f>_xlfn.XLOOKUP(OrderData[[#This Row],[Product ID]],tbl_product[Product ID],tbl_product[Size])</f>
        <v>0.5</v>
      </c>
      <c r="J33" s="6" t="str">
        <f>_xlfn.XLOOKUP(OrderData[[#This Row],[Product ID]],tbl_product[Product ID],tbl_product[Roast Type])</f>
        <v>D</v>
      </c>
      <c r="K33" s="7" t="str">
        <f>_xlfn.XLOOKUP(OrderData[[#This Row],[Product ID]],tbl_product[Product ID],tbl_product[Coffee Type])</f>
        <v>Ara</v>
      </c>
      <c r="L33" s="7" t="str">
        <f>_xlfn.XLOOKUP(OrderData[[#This Row],[Customer ID]],tbl_customer[Customer ID],tbl_customer[Customer Name])</f>
        <v>Adrian Swaine</v>
      </c>
      <c r="M33" s="7" t="str">
        <f>_xlfn.XLOOKUP(OrderData[[#This Row],[Customer ID]],tbl_customer[Customer ID],tbl_customer[City])</f>
        <v>Aurora</v>
      </c>
      <c r="N33" s="7" t="str">
        <f>_xlfn.XLOOKUP(OrderData[[#This Row],[Customer ID]],tbl_customer[Customer ID],tbl_customer[Country])</f>
        <v>United States</v>
      </c>
      <c r="O33" s="7" t="str">
        <f>_xlfn.XLOOKUP(OrderData[[#This Row],[Customer ID]],tbl_customer[Customer ID],tbl_customer[Loyalty Card])</f>
        <v>No</v>
      </c>
    </row>
    <row r="34" spans="1:15" x14ac:dyDescent="0.25">
      <c r="A34" s="2" t="s">
        <v>88</v>
      </c>
      <c r="B34" s="12">
        <v>44464</v>
      </c>
      <c r="C34" s="12" t="str">
        <f>TEXT(OrderData[[#This Row],[Order Date]],"yyyy")</f>
        <v>2021</v>
      </c>
      <c r="D34" s="2" t="s">
        <v>89</v>
      </c>
      <c r="E34" t="s">
        <v>91</v>
      </c>
      <c r="F34" s="17">
        <v>6</v>
      </c>
      <c r="G34" s="20">
        <f>_xlfn.XLOOKUP(OrderData[[#This Row],[Product ID]],tbl_product[Product ID],tbl_product[Unit Price])</f>
        <v>8.73</v>
      </c>
      <c r="H34" s="20">
        <f>OrderData[[#This Row],[Quantity]]*OrderData[[#This Row],[unit price]]</f>
        <v>52.38</v>
      </c>
      <c r="I34" s="15">
        <f>_xlfn.XLOOKUP(OrderData[[#This Row],[Product ID]],tbl_product[Product ID],tbl_product[Size])</f>
        <v>0.5</v>
      </c>
      <c r="J34" s="6" t="str">
        <f>_xlfn.XLOOKUP(OrderData[[#This Row],[Product ID]],tbl_product[Product ID],tbl_product[Roast Type])</f>
        <v>M</v>
      </c>
      <c r="K34" s="7" t="str">
        <f>_xlfn.XLOOKUP(OrderData[[#This Row],[Product ID]],tbl_product[Product ID],tbl_product[Coffee Type])</f>
        <v>Lib</v>
      </c>
      <c r="L34" s="7" t="str">
        <f>_xlfn.XLOOKUP(OrderData[[#This Row],[Customer ID]],tbl_customer[Customer ID],tbl_customer[Customer Name])</f>
        <v>Adrian Swaine</v>
      </c>
      <c r="M34" s="7" t="str">
        <f>_xlfn.XLOOKUP(OrderData[[#This Row],[Customer ID]],tbl_customer[Customer ID],tbl_customer[City])</f>
        <v>Aurora</v>
      </c>
      <c r="N34" s="7" t="str">
        <f>_xlfn.XLOOKUP(OrderData[[#This Row],[Customer ID]],tbl_customer[Customer ID],tbl_customer[Country])</f>
        <v>United States</v>
      </c>
      <c r="O34" s="7" t="str">
        <f>_xlfn.XLOOKUP(OrderData[[#This Row],[Customer ID]],tbl_customer[Customer ID],tbl_customer[Loyalty Card])</f>
        <v>No</v>
      </c>
    </row>
    <row r="35" spans="1:15" x14ac:dyDescent="0.25">
      <c r="A35" s="2" t="s">
        <v>92</v>
      </c>
      <c r="B35" s="12">
        <v>44394</v>
      </c>
      <c r="C35" s="12" t="str">
        <f>TEXT(OrderData[[#This Row],[Order Date]],"yyyy")</f>
        <v>2021</v>
      </c>
      <c r="D35" s="2" t="s">
        <v>93</v>
      </c>
      <c r="E35" t="s">
        <v>32</v>
      </c>
      <c r="F35" s="17">
        <v>5</v>
      </c>
      <c r="G35" s="20">
        <f>_xlfn.XLOOKUP(OrderData[[#This Row],[Product ID]],tbl_product[Product ID],tbl_product[Unit Price])</f>
        <v>4.7549999999999999</v>
      </c>
      <c r="H35" s="20">
        <f>OrderData[[#This Row],[Quantity]]*OrderData[[#This Row],[unit price]]</f>
        <v>23.774999999999999</v>
      </c>
      <c r="I35" s="15">
        <f>_xlfn.XLOOKUP(OrderData[[#This Row],[Product ID]],tbl_product[Product ID],tbl_product[Size])</f>
        <v>0.2</v>
      </c>
      <c r="J35" s="6" t="str">
        <f>_xlfn.XLOOKUP(OrderData[[#This Row],[Product ID]],tbl_product[Product ID],tbl_product[Roast Type])</f>
        <v>L</v>
      </c>
      <c r="K35" s="7" t="str">
        <f>_xlfn.XLOOKUP(OrderData[[#This Row],[Product ID]],tbl_product[Product ID],tbl_product[Coffee Type])</f>
        <v>Lib</v>
      </c>
      <c r="L35" s="7" t="str">
        <f>_xlfn.XLOOKUP(OrderData[[#This Row],[Customer ID]],tbl_customer[Customer ID],tbl_customer[Customer Name])</f>
        <v>Gallard Gatheral</v>
      </c>
      <c r="M35" s="7" t="str">
        <f>_xlfn.XLOOKUP(OrderData[[#This Row],[Customer ID]],tbl_customer[Customer ID],tbl_customer[City])</f>
        <v>Grand Forks</v>
      </c>
      <c r="N35" s="7" t="str">
        <f>_xlfn.XLOOKUP(OrderData[[#This Row],[Customer ID]],tbl_customer[Customer ID],tbl_customer[Country])</f>
        <v>United States</v>
      </c>
      <c r="O35" s="7" t="str">
        <f>_xlfn.XLOOKUP(OrderData[[#This Row],[Customer ID]],tbl_customer[Customer ID],tbl_customer[Loyalty Card])</f>
        <v>No</v>
      </c>
    </row>
    <row r="36" spans="1:15" x14ac:dyDescent="0.25">
      <c r="A36" s="2" t="s">
        <v>94</v>
      </c>
      <c r="B36" s="12">
        <v>44011</v>
      </c>
      <c r="C36" s="12" t="str">
        <f>TEXT(OrderData[[#This Row],[Order Date]],"yyyy")</f>
        <v>2020</v>
      </c>
      <c r="D36" s="2" t="s">
        <v>95</v>
      </c>
      <c r="E36" t="s">
        <v>96</v>
      </c>
      <c r="F36" s="17">
        <v>6</v>
      </c>
      <c r="G36" s="20">
        <f>_xlfn.XLOOKUP(OrderData[[#This Row],[Product ID]],tbl_product[Product ID],tbl_product[Unit Price])</f>
        <v>9.51</v>
      </c>
      <c r="H36" s="20">
        <f>OrderData[[#This Row],[Quantity]]*OrderData[[#This Row],[unit price]]</f>
        <v>57.06</v>
      </c>
      <c r="I36" s="15">
        <f>_xlfn.XLOOKUP(OrderData[[#This Row],[Product ID]],tbl_product[Product ID],tbl_product[Size])</f>
        <v>0.5</v>
      </c>
      <c r="J36" s="6" t="str">
        <f>_xlfn.XLOOKUP(OrderData[[#This Row],[Product ID]],tbl_product[Product ID],tbl_product[Roast Type])</f>
        <v>L</v>
      </c>
      <c r="K36" s="7" t="str">
        <f>_xlfn.XLOOKUP(OrderData[[#This Row],[Product ID]],tbl_product[Product ID],tbl_product[Coffee Type])</f>
        <v>Lib</v>
      </c>
      <c r="L36" s="7" t="str">
        <f>_xlfn.XLOOKUP(OrderData[[#This Row],[Customer ID]],tbl_customer[Customer ID],tbl_customer[Customer Name])</f>
        <v>Una Welberry</v>
      </c>
      <c r="M36" s="7" t="str">
        <f>_xlfn.XLOOKUP(OrderData[[#This Row],[Customer ID]],tbl_customer[Customer ID],tbl_customer[City])</f>
        <v>Upton</v>
      </c>
      <c r="N36" s="7" t="str">
        <f>_xlfn.XLOOKUP(OrderData[[#This Row],[Customer ID]],tbl_customer[Customer ID],tbl_customer[Country])</f>
        <v>United Kingdom</v>
      </c>
      <c r="O36" s="7" t="str">
        <f>_xlfn.XLOOKUP(OrderData[[#This Row],[Customer ID]],tbl_customer[Customer ID],tbl_customer[Loyalty Card])</f>
        <v>Yes</v>
      </c>
    </row>
    <row r="37" spans="1:15" x14ac:dyDescent="0.25">
      <c r="A37" s="2" t="s">
        <v>97</v>
      </c>
      <c r="B37" s="12">
        <v>44348</v>
      </c>
      <c r="C37" s="12" t="str">
        <f>TEXT(OrderData[[#This Row],[Order Date]],"yyyy")</f>
        <v>2021</v>
      </c>
      <c r="D37" s="2" t="s">
        <v>98</v>
      </c>
      <c r="E37" t="s">
        <v>85</v>
      </c>
      <c r="F37" s="17">
        <v>6</v>
      </c>
      <c r="G37" s="20">
        <f>_xlfn.XLOOKUP(OrderData[[#This Row],[Product ID]],tbl_product[Product ID],tbl_product[Unit Price])</f>
        <v>5.97</v>
      </c>
      <c r="H37" s="20">
        <f>OrderData[[#This Row],[Quantity]]*OrderData[[#This Row],[unit price]]</f>
        <v>35.82</v>
      </c>
      <c r="I37" s="15">
        <f>_xlfn.XLOOKUP(OrderData[[#This Row],[Product ID]],tbl_product[Product ID],tbl_product[Size])</f>
        <v>0.5</v>
      </c>
      <c r="J37" s="6" t="str">
        <f>_xlfn.XLOOKUP(OrderData[[#This Row],[Product ID]],tbl_product[Product ID],tbl_product[Roast Type])</f>
        <v>D</v>
      </c>
      <c r="K37" s="7" t="str">
        <f>_xlfn.XLOOKUP(OrderData[[#This Row],[Product ID]],tbl_product[Product ID],tbl_product[Coffee Type])</f>
        <v>Ara</v>
      </c>
      <c r="L37" s="7" t="str">
        <f>_xlfn.XLOOKUP(OrderData[[#This Row],[Customer ID]],tbl_customer[Customer ID],tbl_customer[Customer Name])</f>
        <v>Faber Eilhart</v>
      </c>
      <c r="M37" s="7" t="str">
        <f>_xlfn.XLOOKUP(OrderData[[#This Row],[Customer ID]],tbl_customer[Customer ID],tbl_customer[City])</f>
        <v>Charleston</v>
      </c>
      <c r="N37" s="7" t="str">
        <f>_xlfn.XLOOKUP(OrderData[[#This Row],[Customer ID]],tbl_customer[Customer ID],tbl_customer[Country])</f>
        <v>United States</v>
      </c>
      <c r="O37" s="7" t="str">
        <f>_xlfn.XLOOKUP(OrderData[[#This Row],[Customer ID]],tbl_customer[Customer ID],tbl_customer[Loyalty Card])</f>
        <v>No</v>
      </c>
    </row>
    <row r="38" spans="1:15" x14ac:dyDescent="0.25">
      <c r="A38" s="2" t="s">
        <v>99</v>
      </c>
      <c r="B38" s="12">
        <v>44233</v>
      </c>
      <c r="C38" s="12" t="str">
        <f>TEXT(OrderData[[#This Row],[Order Date]],"yyyy")</f>
        <v>2021</v>
      </c>
      <c r="D38" s="2" t="s">
        <v>100</v>
      </c>
      <c r="E38" t="s">
        <v>90</v>
      </c>
      <c r="F38" s="17">
        <v>2</v>
      </c>
      <c r="G38" s="20">
        <f>_xlfn.XLOOKUP(OrderData[[#This Row],[Product ID]],tbl_product[Product ID],tbl_product[Unit Price])</f>
        <v>4.3650000000000002</v>
      </c>
      <c r="H38" s="20">
        <f>OrderData[[#This Row],[Quantity]]*OrderData[[#This Row],[unit price]]</f>
        <v>8.73</v>
      </c>
      <c r="I38" s="15">
        <f>_xlfn.XLOOKUP(OrderData[[#This Row],[Product ID]],tbl_product[Product ID],tbl_product[Size])</f>
        <v>0.2</v>
      </c>
      <c r="J38" s="6" t="str">
        <f>_xlfn.XLOOKUP(OrderData[[#This Row],[Product ID]],tbl_product[Product ID],tbl_product[Roast Type])</f>
        <v>M</v>
      </c>
      <c r="K38" s="7" t="str">
        <f>_xlfn.XLOOKUP(OrderData[[#This Row],[Product ID]],tbl_product[Product ID],tbl_product[Coffee Type])</f>
        <v>Lib</v>
      </c>
      <c r="L38" s="7" t="str">
        <f>_xlfn.XLOOKUP(OrderData[[#This Row],[Customer ID]],tbl_customer[Customer ID],tbl_customer[Customer Name])</f>
        <v>Zorina Ponting</v>
      </c>
      <c r="M38" s="7" t="str">
        <f>_xlfn.XLOOKUP(OrderData[[#This Row],[Customer ID]],tbl_customer[Customer ID],tbl_customer[City])</f>
        <v>Little Rock</v>
      </c>
      <c r="N38" s="7" t="str">
        <f>_xlfn.XLOOKUP(OrderData[[#This Row],[Customer ID]],tbl_customer[Customer ID],tbl_customer[Country])</f>
        <v>United States</v>
      </c>
      <c r="O38" s="7" t="str">
        <f>_xlfn.XLOOKUP(OrderData[[#This Row],[Customer ID]],tbl_customer[Customer ID],tbl_customer[Loyalty Card])</f>
        <v>No</v>
      </c>
    </row>
    <row r="39" spans="1:15" x14ac:dyDescent="0.25">
      <c r="A39" s="2" t="s">
        <v>101</v>
      </c>
      <c r="B39" s="12">
        <v>43580</v>
      </c>
      <c r="C39" s="12" t="str">
        <f>TEXT(OrderData[[#This Row],[Order Date]],"yyyy")</f>
        <v>2019</v>
      </c>
      <c r="D39" s="2" t="s">
        <v>102</v>
      </c>
      <c r="E39" t="s">
        <v>96</v>
      </c>
      <c r="F39" s="17">
        <v>3</v>
      </c>
      <c r="G39" s="20">
        <f>_xlfn.XLOOKUP(OrderData[[#This Row],[Product ID]],tbl_product[Product ID],tbl_product[Unit Price])</f>
        <v>9.51</v>
      </c>
      <c r="H39" s="20">
        <f>OrderData[[#This Row],[Quantity]]*OrderData[[#This Row],[unit price]]</f>
        <v>28.53</v>
      </c>
      <c r="I39" s="15">
        <f>_xlfn.XLOOKUP(OrderData[[#This Row],[Product ID]],tbl_product[Product ID],tbl_product[Size])</f>
        <v>0.5</v>
      </c>
      <c r="J39" s="6" t="str">
        <f>_xlfn.XLOOKUP(OrderData[[#This Row],[Product ID]],tbl_product[Product ID],tbl_product[Roast Type])</f>
        <v>L</v>
      </c>
      <c r="K39" s="7" t="str">
        <f>_xlfn.XLOOKUP(OrderData[[#This Row],[Product ID]],tbl_product[Product ID],tbl_product[Coffee Type])</f>
        <v>Lib</v>
      </c>
      <c r="L39" s="7" t="str">
        <f>_xlfn.XLOOKUP(OrderData[[#This Row],[Customer ID]],tbl_customer[Customer ID],tbl_customer[Customer Name])</f>
        <v>Silvio Strase</v>
      </c>
      <c r="M39" s="7" t="str">
        <f>_xlfn.XLOOKUP(OrderData[[#This Row],[Customer ID]],tbl_customer[Customer ID],tbl_customer[City])</f>
        <v>Denver</v>
      </c>
      <c r="N39" s="7" t="str">
        <f>_xlfn.XLOOKUP(OrderData[[#This Row],[Customer ID]],tbl_customer[Customer ID],tbl_customer[Country])</f>
        <v>United States</v>
      </c>
      <c r="O39" s="7" t="str">
        <f>_xlfn.XLOOKUP(OrderData[[#This Row],[Customer ID]],tbl_customer[Customer ID],tbl_customer[Loyalty Card])</f>
        <v>No</v>
      </c>
    </row>
    <row r="40" spans="1:15" x14ac:dyDescent="0.25">
      <c r="A40" s="2" t="s">
        <v>103</v>
      </c>
      <c r="B40" s="12">
        <v>43946</v>
      </c>
      <c r="C40" s="12" t="str">
        <f>TEXT(OrderData[[#This Row],[Order Date]],"yyyy")</f>
        <v>2020</v>
      </c>
      <c r="D40" s="2" t="s">
        <v>104</v>
      </c>
      <c r="E40" t="s">
        <v>54</v>
      </c>
      <c r="F40" s="17">
        <v>5</v>
      </c>
      <c r="G40" s="20">
        <f>_xlfn.XLOOKUP(OrderData[[#This Row],[Product ID]],tbl_product[Product ID],tbl_product[Unit Price])</f>
        <v>22.884999999999998</v>
      </c>
      <c r="H40" s="20">
        <f>OrderData[[#This Row],[Quantity]]*OrderData[[#This Row],[unit price]]</f>
        <v>114.42499999999998</v>
      </c>
      <c r="I40" s="15">
        <f>_xlfn.XLOOKUP(OrderData[[#This Row],[Product ID]],tbl_product[Product ID],tbl_product[Size])</f>
        <v>2.5</v>
      </c>
      <c r="J40" s="6" t="str">
        <f>_xlfn.XLOOKUP(OrderData[[#This Row],[Product ID]],tbl_product[Product ID],tbl_product[Roast Type])</f>
        <v>M</v>
      </c>
      <c r="K40" s="7" t="str">
        <f>_xlfn.XLOOKUP(OrderData[[#This Row],[Product ID]],tbl_product[Product ID],tbl_product[Coffee Type])</f>
        <v>Rob</v>
      </c>
      <c r="L40" s="7" t="str">
        <f>_xlfn.XLOOKUP(OrderData[[#This Row],[Customer ID]],tbl_customer[Customer ID],tbl_customer[Customer Name])</f>
        <v>Dorie de la Tremoille</v>
      </c>
      <c r="M40" s="7" t="str">
        <f>_xlfn.XLOOKUP(OrderData[[#This Row],[Customer ID]],tbl_customer[Customer ID],tbl_customer[City])</f>
        <v>Minneapolis</v>
      </c>
      <c r="N40" s="7" t="str">
        <f>_xlfn.XLOOKUP(OrderData[[#This Row],[Customer ID]],tbl_customer[Customer ID],tbl_customer[Country])</f>
        <v>United States</v>
      </c>
      <c r="O40" s="7" t="str">
        <f>_xlfn.XLOOKUP(OrderData[[#This Row],[Customer ID]],tbl_customer[Customer ID],tbl_customer[Loyalty Card])</f>
        <v>No</v>
      </c>
    </row>
    <row r="41" spans="1:15" x14ac:dyDescent="0.25">
      <c r="A41" s="2" t="s">
        <v>105</v>
      </c>
      <c r="B41" s="12">
        <v>44524</v>
      </c>
      <c r="C41" s="12" t="str">
        <f>TEXT(OrderData[[#This Row],[Order Date]],"yyyy")</f>
        <v>2021</v>
      </c>
      <c r="D41" s="2" t="s">
        <v>106</v>
      </c>
      <c r="E41" t="s">
        <v>15</v>
      </c>
      <c r="F41" s="17">
        <v>6</v>
      </c>
      <c r="G41" s="20">
        <f>_xlfn.XLOOKUP(OrderData[[#This Row],[Product ID]],tbl_product[Product ID],tbl_product[Unit Price])</f>
        <v>9.9499999999999993</v>
      </c>
      <c r="H41" s="20">
        <f>OrderData[[#This Row],[Quantity]]*OrderData[[#This Row],[unit price]]</f>
        <v>59.699999999999996</v>
      </c>
      <c r="I41" s="15">
        <f>_xlfn.XLOOKUP(OrderData[[#This Row],[Product ID]],tbl_product[Product ID],tbl_product[Size])</f>
        <v>1</v>
      </c>
      <c r="J41" s="6" t="str">
        <f>_xlfn.XLOOKUP(OrderData[[#This Row],[Product ID]],tbl_product[Product ID],tbl_product[Roast Type])</f>
        <v>M</v>
      </c>
      <c r="K41" s="7" t="str">
        <f>_xlfn.XLOOKUP(OrderData[[#This Row],[Product ID]],tbl_product[Product ID],tbl_product[Coffee Type])</f>
        <v>Rob</v>
      </c>
      <c r="L41" s="7" t="str">
        <f>_xlfn.XLOOKUP(OrderData[[#This Row],[Customer ID]],tbl_customer[Customer ID],tbl_customer[Customer Name])</f>
        <v>Hy Zanetto</v>
      </c>
      <c r="M41" s="7" t="str">
        <f>_xlfn.XLOOKUP(OrderData[[#This Row],[Customer ID]],tbl_customer[Customer ID],tbl_customer[City])</f>
        <v>Tucson</v>
      </c>
      <c r="N41" s="7" t="str">
        <f>_xlfn.XLOOKUP(OrderData[[#This Row],[Customer ID]],tbl_customer[Customer ID],tbl_customer[Country])</f>
        <v>United States</v>
      </c>
      <c r="O41" s="7" t="str">
        <f>_xlfn.XLOOKUP(OrderData[[#This Row],[Customer ID]],tbl_customer[Customer ID],tbl_customer[Loyalty Card])</f>
        <v>Yes</v>
      </c>
    </row>
    <row r="42" spans="1:15" x14ac:dyDescent="0.25">
      <c r="A42" s="2" t="s">
        <v>107</v>
      </c>
      <c r="B42" s="12">
        <v>44305</v>
      </c>
      <c r="C42" s="12" t="str">
        <f>TEXT(OrderData[[#This Row],[Order Date]],"yyyy")</f>
        <v>2021</v>
      </c>
      <c r="D42" s="2" t="s">
        <v>108</v>
      </c>
      <c r="E42" t="s">
        <v>109</v>
      </c>
      <c r="F42" s="17">
        <v>3</v>
      </c>
      <c r="G42" s="20">
        <f>_xlfn.XLOOKUP(OrderData[[#This Row],[Product ID]],tbl_product[Product ID],tbl_product[Unit Price])</f>
        <v>14.55</v>
      </c>
      <c r="H42" s="20">
        <f>OrderData[[#This Row],[Quantity]]*OrderData[[#This Row],[unit price]]</f>
        <v>43.650000000000006</v>
      </c>
      <c r="I42" s="15">
        <f>_xlfn.XLOOKUP(OrderData[[#This Row],[Product ID]],tbl_product[Product ID],tbl_product[Size])</f>
        <v>1</v>
      </c>
      <c r="J42" s="6" t="str">
        <f>_xlfn.XLOOKUP(OrderData[[#This Row],[Product ID]],tbl_product[Product ID],tbl_product[Roast Type])</f>
        <v>M</v>
      </c>
      <c r="K42" s="7" t="str">
        <f>_xlfn.XLOOKUP(OrderData[[#This Row],[Product ID]],tbl_product[Product ID],tbl_product[Coffee Type])</f>
        <v>Lib</v>
      </c>
      <c r="L42" s="7" t="str">
        <f>_xlfn.XLOOKUP(OrderData[[#This Row],[Customer ID]],tbl_customer[Customer ID],tbl_customer[Customer Name])</f>
        <v>Jessica McNess</v>
      </c>
      <c r="M42" s="7" t="str">
        <f>_xlfn.XLOOKUP(OrderData[[#This Row],[Customer ID]],tbl_customer[Customer ID],tbl_customer[City])</f>
        <v>New Orleans</v>
      </c>
      <c r="N42" s="7" t="str">
        <f>_xlfn.XLOOKUP(OrderData[[#This Row],[Customer ID]],tbl_customer[Customer ID],tbl_customer[Country])</f>
        <v>United States</v>
      </c>
      <c r="O42" s="7" t="str">
        <f>_xlfn.XLOOKUP(OrderData[[#This Row],[Customer ID]],tbl_customer[Customer ID],tbl_customer[Loyalty Card])</f>
        <v>No</v>
      </c>
    </row>
    <row r="43" spans="1:15" x14ac:dyDescent="0.25">
      <c r="A43" s="2" t="s">
        <v>110</v>
      </c>
      <c r="B43" s="12">
        <v>44749</v>
      </c>
      <c r="C43" s="12" t="str">
        <f>TEXT(OrderData[[#This Row],[Order Date]],"yyyy")</f>
        <v>2022</v>
      </c>
      <c r="D43" s="2" t="s">
        <v>111</v>
      </c>
      <c r="E43" t="s">
        <v>64</v>
      </c>
      <c r="F43" s="17">
        <v>2</v>
      </c>
      <c r="G43" s="20">
        <f>_xlfn.XLOOKUP(OrderData[[#This Row],[Product ID]],tbl_product[Product ID],tbl_product[Unit Price])</f>
        <v>3.645</v>
      </c>
      <c r="H43" s="20">
        <f>OrderData[[#This Row],[Quantity]]*OrderData[[#This Row],[unit price]]</f>
        <v>7.29</v>
      </c>
      <c r="I43" s="15">
        <f>_xlfn.XLOOKUP(OrderData[[#This Row],[Product ID]],tbl_product[Product ID],tbl_product[Size])</f>
        <v>0.2</v>
      </c>
      <c r="J43" s="6" t="str">
        <f>_xlfn.XLOOKUP(OrderData[[#This Row],[Product ID]],tbl_product[Product ID],tbl_product[Roast Type])</f>
        <v>D</v>
      </c>
      <c r="K43" s="7" t="str">
        <f>_xlfn.XLOOKUP(OrderData[[#This Row],[Product ID]],tbl_product[Product ID],tbl_product[Coffee Type])</f>
        <v>Exc</v>
      </c>
      <c r="L43" s="7" t="str">
        <f>_xlfn.XLOOKUP(OrderData[[#This Row],[Customer ID]],tbl_customer[Customer ID],tbl_customer[Customer Name])</f>
        <v>Lorenzo Yeoland</v>
      </c>
      <c r="M43" s="7" t="str">
        <f>_xlfn.XLOOKUP(OrderData[[#This Row],[Customer ID]],tbl_customer[Customer ID],tbl_customer[City])</f>
        <v>Hartford</v>
      </c>
      <c r="N43" s="7" t="str">
        <f>_xlfn.XLOOKUP(OrderData[[#This Row],[Customer ID]],tbl_customer[Customer ID],tbl_customer[Country])</f>
        <v>United States</v>
      </c>
      <c r="O43" s="7" t="str">
        <f>_xlfn.XLOOKUP(OrderData[[#This Row],[Customer ID]],tbl_customer[Customer ID],tbl_customer[Loyalty Card])</f>
        <v>Yes</v>
      </c>
    </row>
    <row r="44" spans="1:15" x14ac:dyDescent="0.25">
      <c r="A44" s="2" t="s">
        <v>112</v>
      </c>
      <c r="B44" s="12">
        <v>43607</v>
      </c>
      <c r="C44" s="12" t="str">
        <f>TEXT(OrderData[[#This Row],[Order Date]],"yyyy")</f>
        <v>2019</v>
      </c>
      <c r="D44" s="2" t="s">
        <v>113</v>
      </c>
      <c r="E44" t="s">
        <v>114</v>
      </c>
      <c r="F44" s="17">
        <v>3</v>
      </c>
      <c r="G44" s="20">
        <f>_xlfn.XLOOKUP(OrderData[[#This Row],[Product ID]],tbl_product[Product ID],tbl_product[Unit Price])</f>
        <v>2.6849999999999996</v>
      </c>
      <c r="H44" s="20">
        <f>OrderData[[#This Row],[Quantity]]*OrderData[[#This Row],[unit price]]</f>
        <v>8.0549999999999997</v>
      </c>
      <c r="I44" s="15">
        <f>_xlfn.XLOOKUP(OrderData[[#This Row],[Product ID]],tbl_product[Product ID],tbl_product[Size])</f>
        <v>0.2</v>
      </c>
      <c r="J44" s="6" t="str">
        <f>_xlfn.XLOOKUP(OrderData[[#This Row],[Product ID]],tbl_product[Product ID],tbl_product[Roast Type])</f>
        <v>D</v>
      </c>
      <c r="K44" s="7" t="str">
        <f>_xlfn.XLOOKUP(OrderData[[#This Row],[Product ID]],tbl_product[Product ID],tbl_product[Coffee Type])</f>
        <v>Rob</v>
      </c>
      <c r="L44" s="7" t="str">
        <f>_xlfn.XLOOKUP(OrderData[[#This Row],[Customer ID]],tbl_customer[Customer ID],tbl_customer[Customer Name])</f>
        <v>Abigail Tolworthy</v>
      </c>
      <c r="M44" s="7" t="str">
        <f>_xlfn.XLOOKUP(OrderData[[#This Row],[Customer ID]],tbl_customer[Customer ID],tbl_customer[City])</f>
        <v>Ogden</v>
      </c>
      <c r="N44" s="7" t="str">
        <f>_xlfn.XLOOKUP(OrderData[[#This Row],[Customer ID]],tbl_customer[Customer ID],tbl_customer[Country])</f>
        <v>United States</v>
      </c>
      <c r="O44" s="7" t="str">
        <f>_xlfn.XLOOKUP(OrderData[[#This Row],[Customer ID]],tbl_customer[Customer ID],tbl_customer[Loyalty Card])</f>
        <v>Yes</v>
      </c>
    </row>
    <row r="45" spans="1:15" x14ac:dyDescent="0.25">
      <c r="A45" s="2" t="s">
        <v>115</v>
      </c>
      <c r="B45" s="12">
        <v>44473</v>
      </c>
      <c r="C45" s="12" t="str">
        <f>TEXT(OrderData[[#This Row],[Order Date]],"yyyy")</f>
        <v>2021</v>
      </c>
      <c r="D45" s="2" t="s">
        <v>116</v>
      </c>
      <c r="E45" t="s">
        <v>117</v>
      </c>
      <c r="F45" s="17">
        <v>2</v>
      </c>
      <c r="G45" s="20">
        <f>_xlfn.XLOOKUP(OrderData[[#This Row],[Product ID]],tbl_product[Product ID],tbl_product[Unit Price])</f>
        <v>36.454999999999998</v>
      </c>
      <c r="H45" s="20">
        <f>OrderData[[#This Row],[Quantity]]*OrderData[[#This Row],[unit price]]</f>
        <v>72.91</v>
      </c>
      <c r="I45" s="15">
        <f>_xlfn.XLOOKUP(OrderData[[#This Row],[Product ID]],tbl_product[Product ID],tbl_product[Size])</f>
        <v>2.5</v>
      </c>
      <c r="J45" s="6" t="str">
        <f>_xlfn.XLOOKUP(OrderData[[#This Row],[Product ID]],tbl_product[Product ID],tbl_product[Roast Type])</f>
        <v>L</v>
      </c>
      <c r="K45" s="7" t="str">
        <f>_xlfn.XLOOKUP(OrderData[[#This Row],[Product ID]],tbl_product[Product ID],tbl_product[Coffee Type])</f>
        <v>Lib</v>
      </c>
      <c r="L45" s="7" t="str">
        <f>_xlfn.XLOOKUP(OrderData[[#This Row],[Customer ID]],tbl_customer[Customer ID],tbl_customer[Customer Name])</f>
        <v>Maurie Bartol</v>
      </c>
      <c r="M45" s="7" t="str">
        <f>_xlfn.XLOOKUP(OrderData[[#This Row],[Customer ID]],tbl_customer[Customer ID],tbl_customer[City])</f>
        <v>Boston</v>
      </c>
      <c r="N45" s="7" t="str">
        <f>_xlfn.XLOOKUP(OrderData[[#This Row],[Customer ID]],tbl_customer[Customer ID],tbl_customer[Country])</f>
        <v>United States</v>
      </c>
      <c r="O45" s="7" t="str">
        <f>_xlfn.XLOOKUP(OrderData[[#This Row],[Customer ID]],tbl_customer[Customer ID],tbl_customer[Loyalty Card])</f>
        <v>No</v>
      </c>
    </row>
    <row r="46" spans="1:15" x14ac:dyDescent="0.25">
      <c r="A46" s="2" t="s">
        <v>118</v>
      </c>
      <c r="B46" s="12">
        <v>43932</v>
      </c>
      <c r="C46" s="12" t="str">
        <f>TEXT(OrderData[[#This Row],[Order Date]],"yyyy")</f>
        <v>2020</v>
      </c>
      <c r="D46" s="2" t="s">
        <v>119</v>
      </c>
      <c r="E46" t="s">
        <v>16</v>
      </c>
      <c r="F46" s="17">
        <v>2</v>
      </c>
      <c r="G46" s="20">
        <f>_xlfn.XLOOKUP(OrderData[[#This Row],[Product ID]],tbl_product[Product ID],tbl_product[Unit Price])</f>
        <v>8.25</v>
      </c>
      <c r="H46" s="20">
        <f>OrderData[[#This Row],[Quantity]]*OrderData[[#This Row],[unit price]]</f>
        <v>16.5</v>
      </c>
      <c r="I46" s="15">
        <f>_xlfn.XLOOKUP(OrderData[[#This Row],[Product ID]],tbl_product[Product ID],tbl_product[Size])</f>
        <v>0.5</v>
      </c>
      <c r="J46" s="6" t="str">
        <f>_xlfn.XLOOKUP(OrderData[[#This Row],[Product ID]],tbl_product[Product ID],tbl_product[Roast Type])</f>
        <v>M</v>
      </c>
      <c r="K46" s="7" t="str">
        <f>_xlfn.XLOOKUP(OrderData[[#This Row],[Product ID]],tbl_product[Product ID],tbl_product[Coffee Type])</f>
        <v>Exc</v>
      </c>
      <c r="L46" s="7" t="str">
        <f>_xlfn.XLOOKUP(OrderData[[#This Row],[Customer ID]],tbl_customer[Customer ID],tbl_customer[Customer Name])</f>
        <v>Olag Baudassi</v>
      </c>
      <c r="M46" s="7" t="str">
        <f>_xlfn.XLOOKUP(OrderData[[#This Row],[Customer ID]],tbl_customer[Customer ID],tbl_customer[City])</f>
        <v>Rochester</v>
      </c>
      <c r="N46" s="7" t="str">
        <f>_xlfn.XLOOKUP(OrderData[[#This Row],[Customer ID]],tbl_customer[Customer ID],tbl_customer[Country])</f>
        <v>United States</v>
      </c>
      <c r="O46" s="7" t="str">
        <f>_xlfn.XLOOKUP(OrderData[[#This Row],[Customer ID]],tbl_customer[Customer ID],tbl_customer[Loyalty Card])</f>
        <v>Yes</v>
      </c>
    </row>
    <row r="47" spans="1:15" x14ac:dyDescent="0.25">
      <c r="A47" s="2" t="s">
        <v>120</v>
      </c>
      <c r="B47" s="12">
        <v>44592</v>
      </c>
      <c r="C47" s="12" t="str">
        <f>TEXT(OrderData[[#This Row],[Order Date]],"yyyy")</f>
        <v>2022</v>
      </c>
      <c r="D47" s="2" t="s">
        <v>121</v>
      </c>
      <c r="E47" t="s">
        <v>122</v>
      </c>
      <c r="F47" s="17">
        <v>6</v>
      </c>
      <c r="G47" s="20">
        <f>_xlfn.XLOOKUP(OrderData[[#This Row],[Product ID]],tbl_product[Product ID],tbl_product[Unit Price])</f>
        <v>29.784999999999997</v>
      </c>
      <c r="H47" s="20">
        <f>OrderData[[#This Row],[Quantity]]*OrderData[[#This Row],[unit price]]</f>
        <v>178.70999999999998</v>
      </c>
      <c r="I47" s="15">
        <f>_xlfn.XLOOKUP(OrderData[[#This Row],[Product ID]],tbl_product[Product ID],tbl_product[Size])</f>
        <v>2.5</v>
      </c>
      <c r="J47" s="6" t="str">
        <f>_xlfn.XLOOKUP(OrderData[[#This Row],[Product ID]],tbl_product[Product ID],tbl_product[Roast Type])</f>
        <v>D</v>
      </c>
      <c r="K47" s="7" t="str">
        <f>_xlfn.XLOOKUP(OrderData[[#This Row],[Product ID]],tbl_product[Product ID],tbl_product[Coffee Type])</f>
        <v>Lib</v>
      </c>
      <c r="L47" s="7" t="str">
        <f>_xlfn.XLOOKUP(OrderData[[#This Row],[Customer ID]],tbl_customer[Customer ID],tbl_customer[Customer Name])</f>
        <v>Petey Kingsbury</v>
      </c>
      <c r="M47" s="7" t="str">
        <f>_xlfn.XLOOKUP(OrderData[[#This Row],[Customer ID]],tbl_customer[Customer ID],tbl_customer[City])</f>
        <v>Bronx</v>
      </c>
      <c r="N47" s="7" t="str">
        <f>_xlfn.XLOOKUP(OrderData[[#This Row],[Customer ID]],tbl_customer[Customer ID],tbl_customer[Country])</f>
        <v>United States</v>
      </c>
      <c r="O47" s="7" t="str">
        <f>_xlfn.XLOOKUP(OrderData[[#This Row],[Customer ID]],tbl_customer[Customer ID],tbl_customer[Loyalty Card])</f>
        <v>No</v>
      </c>
    </row>
    <row r="48" spans="1:15" x14ac:dyDescent="0.25">
      <c r="A48" s="2" t="s">
        <v>123</v>
      </c>
      <c r="B48" s="12">
        <v>43776</v>
      </c>
      <c r="C48" s="12" t="str">
        <f>TEXT(OrderData[[#This Row],[Order Date]],"yyyy")</f>
        <v>2019</v>
      </c>
      <c r="D48" s="2" t="s">
        <v>124</v>
      </c>
      <c r="E48" t="s">
        <v>125</v>
      </c>
      <c r="F48" s="17">
        <v>2</v>
      </c>
      <c r="G48" s="20">
        <f>_xlfn.XLOOKUP(OrderData[[#This Row],[Product ID]],tbl_product[Product ID],tbl_product[Unit Price])</f>
        <v>31.624999999999996</v>
      </c>
      <c r="H48" s="20">
        <f>OrderData[[#This Row],[Quantity]]*OrderData[[#This Row],[unit price]]</f>
        <v>63.249999999999993</v>
      </c>
      <c r="I48" s="15">
        <f>_xlfn.XLOOKUP(OrderData[[#This Row],[Product ID]],tbl_product[Product ID],tbl_product[Size])</f>
        <v>2.5</v>
      </c>
      <c r="J48" s="6" t="str">
        <f>_xlfn.XLOOKUP(OrderData[[#This Row],[Product ID]],tbl_product[Product ID],tbl_product[Roast Type])</f>
        <v>M</v>
      </c>
      <c r="K48" s="7" t="str">
        <f>_xlfn.XLOOKUP(OrderData[[#This Row],[Product ID]],tbl_product[Product ID],tbl_product[Coffee Type])</f>
        <v>Exc</v>
      </c>
      <c r="L48" s="7" t="str">
        <f>_xlfn.XLOOKUP(OrderData[[#This Row],[Customer ID]],tbl_customer[Customer ID],tbl_customer[Customer Name])</f>
        <v>Donna Baskeyfied</v>
      </c>
      <c r="M48" s="7" t="str">
        <f>_xlfn.XLOOKUP(OrderData[[#This Row],[Customer ID]],tbl_customer[Customer ID],tbl_customer[City])</f>
        <v>Birmingham</v>
      </c>
      <c r="N48" s="7" t="str">
        <f>_xlfn.XLOOKUP(OrderData[[#This Row],[Customer ID]],tbl_customer[Customer ID],tbl_customer[Country])</f>
        <v>United States</v>
      </c>
      <c r="O48" s="7" t="str">
        <f>_xlfn.XLOOKUP(OrderData[[#This Row],[Customer ID]],tbl_customer[Customer ID],tbl_customer[Loyalty Card])</f>
        <v>Yes</v>
      </c>
    </row>
    <row r="49" spans="1:15" x14ac:dyDescent="0.25">
      <c r="A49" s="2" t="s">
        <v>126</v>
      </c>
      <c r="B49" s="12">
        <v>43644</v>
      </c>
      <c r="C49" s="12" t="str">
        <f>TEXT(OrderData[[#This Row],[Order Date]],"yyyy")</f>
        <v>2019</v>
      </c>
      <c r="D49" s="2" t="s">
        <v>127</v>
      </c>
      <c r="E49" t="s">
        <v>128</v>
      </c>
      <c r="F49" s="17">
        <v>2</v>
      </c>
      <c r="G49" s="20">
        <f>_xlfn.XLOOKUP(OrderData[[#This Row],[Product ID]],tbl_product[Product ID],tbl_product[Unit Price])</f>
        <v>3.8849999999999998</v>
      </c>
      <c r="H49" s="20">
        <f>OrderData[[#This Row],[Quantity]]*OrderData[[#This Row],[unit price]]</f>
        <v>7.77</v>
      </c>
      <c r="I49" s="15">
        <f>_xlfn.XLOOKUP(OrderData[[#This Row],[Product ID]],tbl_product[Product ID],tbl_product[Size])</f>
        <v>0.2</v>
      </c>
      <c r="J49" s="6" t="str">
        <f>_xlfn.XLOOKUP(OrderData[[#This Row],[Product ID]],tbl_product[Product ID],tbl_product[Roast Type])</f>
        <v>L</v>
      </c>
      <c r="K49" s="7" t="str">
        <f>_xlfn.XLOOKUP(OrderData[[#This Row],[Product ID]],tbl_product[Product ID],tbl_product[Coffee Type])</f>
        <v>Ara</v>
      </c>
      <c r="L49" s="7" t="str">
        <f>_xlfn.XLOOKUP(OrderData[[#This Row],[Customer ID]],tbl_customer[Customer ID],tbl_customer[Customer Name])</f>
        <v>Arda Curley</v>
      </c>
      <c r="M49" s="7" t="str">
        <f>_xlfn.XLOOKUP(OrderData[[#This Row],[Customer ID]],tbl_customer[Customer ID],tbl_customer[City])</f>
        <v>San Bernardino</v>
      </c>
      <c r="N49" s="7" t="str">
        <f>_xlfn.XLOOKUP(OrderData[[#This Row],[Customer ID]],tbl_customer[Customer ID],tbl_customer[Country])</f>
        <v>United States</v>
      </c>
      <c r="O49" s="7" t="str">
        <f>_xlfn.XLOOKUP(OrderData[[#This Row],[Customer ID]],tbl_customer[Customer ID],tbl_customer[Loyalty Card])</f>
        <v>Yes</v>
      </c>
    </row>
    <row r="50" spans="1:15" x14ac:dyDescent="0.25">
      <c r="A50" s="2" t="s">
        <v>129</v>
      </c>
      <c r="B50" s="12">
        <v>44085</v>
      </c>
      <c r="C50" s="12" t="str">
        <f>TEXT(OrderData[[#This Row],[Order Date]],"yyyy")</f>
        <v>2020</v>
      </c>
      <c r="D50" s="2" t="s">
        <v>130</v>
      </c>
      <c r="E50" t="s">
        <v>131</v>
      </c>
      <c r="F50" s="17">
        <v>4</v>
      </c>
      <c r="G50" s="20">
        <f>_xlfn.XLOOKUP(OrderData[[#This Row],[Product ID]],tbl_product[Product ID],tbl_product[Unit Price])</f>
        <v>22.884999999999998</v>
      </c>
      <c r="H50" s="20">
        <f>OrderData[[#This Row],[Quantity]]*OrderData[[#This Row],[unit price]]</f>
        <v>91.539999999999992</v>
      </c>
      <c r="I50" s="15">
        <f>_xlfn.XLOOKUP(OrderData[[#This Row],[Product ID]],tbl_product[Product ID],tbl_product[Size])</f>
        <v>2.5</v>
      </c>
      <c r="J50" s="6" t="str">
        <f>_xlfn.XLOOKUP(OrderData[[#This Row],[Product ID]],tbl_product[Product ID],tbl_product[Roast Type])</f>
        <v>D</v>
      </c>
      <c r="K50" s="7" t="str">
        <f>_xlfn.XLOOKUP(OrderData[[#This Row],[Product ID]],tbl_product[Product ID],tbl_product[Coffee Type])</f>
        <v>Ara</v>
      </c>
      <c r="L50" s="7" t="str">
        <f>_xlfn.XLOOKUP(OrderData[[#This Row],[Customer ID]],tbl_customer[Customer ID],tbl_customer[Customer Name])</f>
        <v>Raynor McGilvary</v>
      </c>
      <c r="M50" s="7" t="str">
        <f>_xlfn.XLOOKUP(OrderData[[#This Row],[Customer ID]],tbl_customer[Customer ID],tbl_customer[City])</f>
        <v>Norfolk</v>
      </c>
      <c r="N50" s="7" t="str">
        <f>_xlfn.XLOOKUP(OrderData[[#This Row],[Customer ID]],tbl_customer[Customer ID],tbl_customer[Country])</f>
        <v>United States</v>
      </c>
      <c r="O50" s="7" t="str">
        <f>_xlfn.XLOOKUP(OrderData[[#This Row],[Customer ID]],tbl_customer[Customer ID],tbl_customer[Loyalty Card])</f>
        <v>No</v>
      </c>
    </row>
    <row r="51" spans="1:15" x14ac:dyDescent="0.25">
      <c r="A51" s="2" t="s">
        <v>132</v>
      </c>
      <c r="B51" s="12">
        <v>44790</v>
      </c>
      <c r="C51" s="12" t="str">
        <f>TEXT(OrderData[[#This Row],[Order Date]],"yyyy")</f>
        <v>2022</v>
      </c>
      <c r="D51" s="2" t="s">
        <v>133</v>
      </c>
      <c r="E51" t="s">
        <v>19</v>
      </c>
      <c r="F51" s="17">
        <v>3</v>
      </c>
      <c r="G51" s="20">
        <f>_xlfn.XLOOKUP(OrderData[[#This Row],[Product ID]],tbl_product[Product ID],tbl_product[Unit Price])</f>
        <v>12.95</v>
      </c>
      <c r="H51" s="20">
        <f>OrderData[[#This Row],[Quantity]]*OrderData[[#This Row],[unit price]]</f>
        <v>38.849999999999994</v>
      </c>
      <c r="I51" s="15">
        <f>_xlfn.XLOOKUP(OrderData[[#This Row],[Product ID]],tbl_product[Product ID],tbl_product[Size])</f>
        <v>1</v>
      </c>
      <c r="J51" s="6" t="str">
        <f>_xlfn.XLOOKUP(OrderData[[#This Row],[Product ID]],tbl_product[Product ID],tbl_product[Roast Type])</f>
        <v>L</v>
      </c>
      <c r="K51" s="7" t="str">
        <f>_xlfn.XLOOKUP(OrderData[[#This Row],[Product ID]],tbl_product[Product ID],tbl_product[Coffee Type])</f>
        <v>Ara</v>
      </c>
      <c r="L51" s="7" t="str">
        <f>_xlfn.XLOOKUP(OrderData[[#This Row],[Customer ID]],tbl_customer[Customer ID],tbl_customer[Customer Name])</f>
        <v>Isis Pikett</v>
      </c>
      <c r="M51" s="7" t="str">
        <f>_xlfn.XLOOKUP(OrderData[[#This Row],[Customer ID]],tbl_customer[Customer ID],tbl_customer[City])</f>
        <v>Washington</v>
      </c>
      <c r="N51" s="7" t="str">
        <f>_xlfn.XLOOKUP(OrderData[[#This Row],[Customer ID]],tbl_customer[Customer ID],tbl_customer[Country])</f>
        <v>United States</v>
      </c>
      <c r="O51" s="7" t="str">
        <f>_xlfn.XLOOKUP(OrderData[[#This Row],[Customer ID]],tbl_customer[Customer ID],tbl_customer[Loyalty Card])</f>
        <v>No</v>
      </c>
    </row>
    <row r="52" spans="1:15" x14ac:dyDescent="0.25">
      <c r="A52" s="2" t="s">
        <v>134</v>
      </c>
      <c r="B52" s="12">
        <v>44792</v>
      </c>
      <c r="C52" s="12" t="str">
        <f>TEXT(OrderData[[#This Row],[Order Date]],"yyyy")</f>
        <v>2022</v>
      </c>
      <c r="D52" s="2" t="s">
        <v>135</v>
      </c>
      <c r="E52" t="s">
        <v>136</v>
      </c>
      <c r="F52" s="17">
        <v>2</v>
      </c>
      <c r="G52" s="20">
        <f>_xlfn.XLOOKUP(OrderData[[#This Row],[Product ID]],tbl_product[Product ID],tbl_product[Unit Price])</f>
        <v>7.77</v>
      </c>
      <c r="H52" s="20">
        <f>OrderData[[#This Row],[Quantity]]*OrderData[[#This Row],[unit price]]</f>
        <v>15.54</v>
      </c>
      <c r="I52" s="15">
        <f>_xlfn.XLOOKUP(OrderData[[#This Row],[Product ID]],tbl_product[Product ID],tbl_product[Size])</f>
        <v>0.5</v>
      </c>
      <c r="J52" s="6" t="str">
        <f>_xlfn.XLOOKUP(OrderData[[#This Row],[Product ID]],tbl_product[Product ID],tbl_product[Roast Type])</f>
        <v>D</v>
      </c>
      <c r="K52" s="7" t="str">
        <f>_xlfn.XLOOKUP(OrderData[[#This Row],[Product ID]],tbl_product[Product ID],tbl_product[Coffee Type])</f>
        <v>Lib</v>
      </c>
      <c r="L52" s="7" t="str">
        <f>_xlfn.XLOOKUP(OrderData[[#This Row],[Customer ID]],tbl_customer[Customer ID],tbl_customer[Customer Name])</f>
        <v>Inger Bouldon</v>
      </c>
      <c r="M52" s="7" t="str">
        <f>_xlfn.XLOOKUP(OrderData[[#This Row],[Customer ID]],tbl_customer[Customer ID],tbl_customer[City])</f>
        <v>Fort Lauderdale</v>
      </c>
      <c r="N52" s="7" t="str">
        <f>_xlfn.XLOOKUP(OrderData[[#This Row],[Customer ID]],tbl_customer[Customer ID],tbl_customer[Country])</f>
        <v>United States</v>
      </c>
      <c r="O52" s="7" t="str">
        <f>_xlfn.XLOOKUP(OrderData[[#This Row],[Customer ID]],tbl_customer[Customer ID],tbl_customer[Loyalty Card])</f>
        <v>No</v>
      </c>
    </row>
    <row r="53" spans="1:15" x14ac:dyDescent="0.25">
      <c r="A53" s="2" t="s">
        <v>137</v>
      </c>
      <c r="B53" s="12">
        <v>43600</v>
      </c>
      <c r="C53" s="12" t="str">
        <f>TEXT(OrderData[[#This Row],[Order Date]],"yyyy")</f>
        <v>2019</v>
      </c>
      <c r="D53" s="2" t="s">
        <v>138</v>
      </c>
      <c r="E53" t="s">
        <v>117</v>
      </c>
      <c r="F53" s="17">
        <v>4</v>
      </c>
      <c r="G53" s="20">
        <f>_xlfn.XLOOKUP(OrderData[[#This Row],[Product ID]],tbl_product[Product ID],tbl_product[Unit Price])</f>
        <v>36.454999999999998</v>
      </c>
      <c r="H53" s="20">
        <f>OrderData[[#This Row],[Quantity]]*OrderData[[#This Row],[unit price]]</f>
        <v>145.82</v>
      </c>
      <c r="I53" s="15">
        <f>_xlfn.XLOOKUP(OrderData[[#This Row],[Product ID]],tbl_product[Product ID],tbl_product[Size])</f>
        <v>2.5</v>
      </c>
      <c r="J53" s="6" t="str">
        <f>_xlfn.XLOOKUP(OrderData[[#This Row],[Product ID]],tbl_product[Product ID],tbl_product[Roast Type])</f>
        <v>L</v>
      </c>
      <c r="K53" s="7" t="str">
        <f>_xlfn.XLOOKUP(OrderData[[#This Row],[Product ID]],tbl_product[Product ID],tbl_product[Coffee Type])</f>
        <v>Lib</v>
      </c>
      <c r="L53" s="7" t="str">
        <f>_xlfn.XLOOKUP(OrderData[[#This Row],[Customer ID]],tbl_customer[Customer ID],tbl_customer[Customer Name])</f>
        <v>Karry Flanders</v>
      </c>
      <c r="M53" s="7" t="str">
        <f>_xlfn.XLOOKUP(OrderData[[#This Row],[Customer ID]],tbl_customer[Customer ID],tbl_customer[City])</f>
        <v>Crumlin</v>
      </c>
      <c r="N53" s="7" t="str">
        <f>_xlfn.XLOOKUP(OrderData[[#This Row],[Customer ID]],tbl_customer[Customer ID],tbl_customer[Country])</f>
        <v>Ireland</v>
      </c>
      <c r="O53" s="7" t="str">
        <f>_xlfn.XLOOKUP(OrderData[[#This Row],[Customer ID]],tbl_customer[Customer ID],tbl_customer[Loyalty Card])</f>
        <v>Yes</v>
      </c>
    </row>
    <row r="54" spans="1:15" x14ac:dyDescent="0.25">
      <c r="A54" s="2" t="s">
        <v>139</v>
      </c>
      <c r="B54" s="12">
        <v>43719</v>
      </c>
      <c r="C54" s="12" t="str">
        <f>TEXT(OrderData[[#This Row],[Order Date]],"yyyy")</f>
        <v>2019</v>
      </c>
      <c r="D54" s="2" t="s">
        <v>140</v>
      </c>
      <c r="E54" t="s">
        <v>35</v>
      </c>
      <c r="F54" s="17">
        <v>5</v>
      </c>
      <c r="G54" s="20">
        <f>_xlfn.XLOOKUP(OrderData[[#This Row],[Product ID]],tbl_product[Product ID],tbl_product[Unit Price])</f>
        <v>5.97</v>
      </c>
      <c r="H54" s="20">
        <f>OrderData[[#This Row],[Quantity]]*OrderData[[#This Row],[unit price]]</f>
        <v>29.849999999999998</v>
      </c>
      <c r="I54" s="15">
        <f>_xlfn.XLOOKUP(OrderData[[#This Row],[Product ID]],tbl_product[Product ID],tbl_product[Size])</f>
        <v>0.5</v>
      </c>
      <c r="J54" s="6" t="str">
        <f>_xlfn.XLOOKUP(OrderData[[#This Row],[Product ID]],tbl_product[Product ID],tbl_product[Roast Type])</f>
        <v>M</v>
      </c>
      <c r="K54" s="7" t="str">
        <f>_xlfn.XLOOKUP(OrderData[[#This Row],[Product ID]],tbl_product[Product ID],tbl_product[Coffee Type])</f>
        <v>Rob</v>
      </c>
      <c r="L54" s="7" t="str">
        <f>_xlfn.XLOOKUP(OrderData[[#This Row],[Customer ID]],tbl_customer[Customer ID],tbl_customer[Customer Name])</f>
        <v>Hartley Mattioli</v>
      </c>
      <c r="M54" s="7" t="str">
        <f>_xlfn.XLOOKUP(OrderData[[#This Row],[Customer ID]],tbl_customer[Customer ID],tbl_customer[City])</f>
        <v>Kinloch</v>
      </c>
      <c r="N54" s="7" t="str">
        <f>_xlfn.XLOOKUP(OrderData[[#This Row],[Customer ID]],tbl_customer[Customer ID],tbl_customer[Country])</f>
        <v>United Kingdom</v>
      </c>
      <c r="O54" s="7" t="str">
        <f>_xlfn.XLOOKUP(OrderData[[#This Row],[Customer ID]],tbl_customer[Customer ID],tbl_customer[Loyalty Card])</f>
        <v>No</v>
      </c>
    </row>
    <row r="55" spans="1:15" x14ac:dyDescent="0.25">
      <c r="A55" s="2" t="s">
        <v>139</v>
      </c>
      <c r="B55" s="12">
        <v>43719</v>
      </c>
      <c r="C55" s="12" t="str">
        <f>TEXT(OrderData[[#This Row],[Order Date]],"yyyy")</f>
        <v>2019</v>
      </c>
      <c r="D55" s="2" t="s">
        <v>140</v>
      </c>
      <c r="E55" t="s">
        <v>117</v>
      </c>
      <c r="F55" s="17">
        <v>2</v>
      </c>
      <c r="G55" s="20">
        <f>_xlfn.XLOOKUP(OrderData[[#This Row],[Product ID]],tbl_product[Product ID],tbl_product[Unit Price])</f>
        <v>36.454999999999998</v>
      </c>
      <c r="H55" s="20">
        <f>OrderData[[#This Row],[Quantity]]*OrderData[[#This Row],[unit price]]</f>
        <v>72.91</v>
      </c>
      <c r="I55" s="15">
        <f>_xlfn.XLOOKUP(OrderData[[#This Row],[Product ID]],tbl_product[Product ID],tbl_product[Size])</f>
        <v>2.5</v>
      </c>
      <c r="J55" s="6" t="str">
        <f>_xlfn.XLOOKUP(OrderData[[#This Row],[Product ID]],tbl_product[Product ID],tbl_product[Roast Type])</f>
        <v>L</v>
      </c>
      <c r="K55" s="7" t="str">
        <f>_xlfn.XLOOKUP(OrderData[[#This Row],[Product ID]],tbl_product[Product ID],tbl_product[Coffee Type])</f>
        <v>Lib</v>
      </c>
      <c r="L55" s="7" t="str">
        <f>_xlfn.XLOOKUP(OrderData[[#This Row],[Customer ID]],tbl_customer[Customer ID],tbl_customer[Customer Name])</f>
        <v>Hartley Mattioli</v>
      </c>
      <c r="M55" s="7" t="str">
        <f>_xlfn.XLOOKUP(OrderData[[#This Row],[Customer ID]],tbl_customer[Customer ID],tbl_customer[City])</f>
        <v>Kinloch</v>
      </c>
      <c r="N55" s="7" t="str">
        <f>_xlfn.XLOOKUP(OrderData[[#This Row],[Customer ID]],tbl_customer[Customer ID],tbl_customer[Country])</f>
        <v>United Kingdom</v>
      </c>
      <c r="O55" s="7" t="str">
        <f>_xlfn.XLOOKUP(OrderData[[#This Row],[Customer ID]],tbl_customer[Customer ID],tbl_customer[Loyalty Card])</f>
        <v>No</v>
      </c>
    </row>
    <row r="56" spans="1:15" x14ac:dyDescent="0.25">
      <c r="A56" s="2" t="s">
        <v>141</v>
      </c>
      <c r="B56" s="12">
        <v>44271</v>
      </c>
      <c r="C56" s="12" t="str">
        <f>TEXT(OrderData[[#This Row],[Order Date]],"yyyy")</f>
        <v>2021</v>
      </c>
      <c r="D56" s="2" t="s">
        <v>142</v>
      </c>
      <c r="E56" t="s">
        <v>109</v>
      </c>
      <c r="F56" s="17">
        <v>5</v>
      </c>
      <c r="G56" s="20">
        <f>_xlfn.XLOOKUP(OrderData[[#This Row],[Product ID]],tbl_product[Product ID],tbl_product[Unit Price])</f>
        <v>14.55</v>
      </c>
      <c r="H56" s="20">
        <f>OrderData[[#This Row],[Quantity]]*OrderData[[#This Row],[unit price]]</f>
        <v>72.75</v>
      </c>
      <c r="I56" s="15">
        <f>_xlfn.XLOOKUP(OrderData[[#This Row],[Product ID]],tbl_product[Product ID],tbl_product[Size])</f>
        <v>1</v>
      </c>
      <c r="J56" s="6" t="str">
        <f>_xlfn.XLOOKUP(OrderData[[#This Row],[Product ID]],tbl_product[Product ID],tbl_product[Roast Type])</f>
        <v>M</v>
      </c>
      <c r="K56" s="7" t="str">
        <f>_xlfn.XLOOKUP(OrderData[[#This Row],[Product ID]],tbl_product[Product ID],tbl_product[Coffee Type])</f>
        <v>Lib</v>
      </c>
      <c r="L56" s="7" t="str">
        <f>_xlfn.XLOOKUP(OrderData[[#This Row],[Customer ID]],tbl_customer[Customer ID],tbl_customer[Customer Name])</f>
        <v>Archambault Gillard</v>
      </c>
      <c r="M56" s="7" t="str">
        <f>_xlfn.XLOOKUP(OrderData[[#This Row],[Customer ID]],tbl_customer[Customer ID],tbl_customer[City])</f>
        <v>Toledo</v>
      </c>
      <c r="N56" s="7" t="str">
        <f>_xlfn.XLOOKUP(OrderData[[#This Row],[Customer ID]],tbl_customer[Customer ID],tbl_customer[Country])</f>
        <v>United States</v>
      </c>
      <c r="O56" s="7" t="str">
        <f>_xlfn.XLOOKUP(OrderData[[#This Row],[Customer ID]],tbl_customer[Customer ID],tbl_customer[Loyalty Card])</f>
        <v>No</v>
      </c>
    </row>
    <row r="57" spans="1:15" x14ac:dyDescent="0.25">
      <c r="A57" s="2" t="s">
        <v>143</v>
      </c>
      <c r="B57" s="12">
        <v>44168</v>
      </c>
      <c r="C57" s="12" t="str">
        <f>TEXT(OrderData[[#This Row],[Order Date]],"yyyy")</f>
        <v>2020</v>
      </c>
      <c r="D57" s="2" t="s">
        <v>144</v>
      </c>
      <c r="E57" t="s">
        <v>145</v>
      </c>
      <c r="F57" s="17">
        <v>3</v>
      </c>
      <c r="G57" s="20">
        <f>_xlfn.XLOOKUP(OrderData[[#This Row],[Product ID]],tbl_product[Product ID],tbl_product[Unit Price])</f>
        <v>15.85</v>
      </c>
      <c r="H57" s="20">
        <f>OrderData[[#This Row],[Quantity]]*OrderData[[#This Row],[unit price]]</f>
        <v>47.55</v>
      </c>
      <c r="I57" s="15">
        <f>_xlfn.XLOOKUP(OrderData[[#This Row],[Product ID]],tbl_product[Product ID],tbl_product[Size])</f>
        <v>1</v>
      </c>
      <c r="J57" s="6" t="str">
        <f>_xlfn.XLOOKUP(OrderData[[#This Row],[Product ID]],tbl_product[Product ID],tbl_product[Roast Type])</f>
        <v>L</v>
      </c>
      <c r="K57" s="7" t="str">
        <f>_xlfn.XLOOKUP(OrderData[[#This Row],[Product ID]],tbl_product[Product ID],tbl_product[Coffee Type])</f>
        <v>Lib</v>
      </c>
      <c r="L57" s="7" t="str">
        <f>_xlfn.XLOOKUP(OrderData[[#This Row],[Customer ID]],tbl_customer[Customer ID],tbl_customer[Customer Name])</f>
        <v>Salomo Cushworth</v>
      </c>
      <c r="M57" s="7" t="str">
        <f>_xlfn.XLOOKUP(OrderData[[#This Row],[Customer ID]],tbl_customer[Customer ID],tbl_customer[City])</f>
        <v>Trenton</v>
      </c>
      <c r="N57" s="7" t="str">
        <f>_xlfn.XLOOKUP(OrderData[[#This Row],[Customer ID]],tbl_customer[Customer ID],tbl_customer[Country])</f>
        <v>United States</v>
      </c>
      <c r="O57" s="7" t="str">
        <f>_xlfn.XLOOKUP(OrderData[[#This Row],[Customer ID]],tbl_customer[Customer ID],tbl_customer[Loyalty Card])</f>
        <v>No</v>
      </c>
    </row>
    <row r="58" spans="1:15" x14ac:dyDescent="0.25">
      <c r="A58" s="2" t="s">
        <v>146</v>
      </c>
      <c r="B58" s="12">
        <v>43857</v>
      </c>
      <c r="C58" s="12" t="str">
        <f>TEXT(OrderData[[#This Row],[Order Date]],"yyyy")</f>
        <v>2020</v>
      </c>
      <c r="D58" s="2" t="s">
        <v>147</v>
      </c>
      <c r="E58" t="s">
        <v>64</v>
      </c>
      <c r="F58" s="17">
        <v>3</v>
      </c>
      <c r="G58" s="20">
        <f>_xlfn.XLOOKUP(OrderData[[#This Row],[Product ID]],tbl_product[Product ID],tbl_product[Unit Price])</f>
        <v>3.645</v>
      </c>
      <c r="H58" s="20">
        <f>OrderData[[#This Row],[Quantity]]*OrderData[[#This Row],[unit price]]</f>
        <v>10.935</v>
      </c>
      <c r="I58" s="15">
        <f>_xlfn.XLOOKUP(OrderData[[#This Row],[Product ID]],tbl_product[Product ID],tbl_product[Size])</f>
        <v>0.2</v>
      </c>
      <c r="J58" s="6" t="str">
        <f>_xlfn.XLOOKUP(OrderData[[#This Row],[Product ID]],tbl_product[Product ID],tbl_product[Roast Type])</f>
        <v>D</v>
      </c>
      <c r="K58" s="7" t="str">
        <f>_xlfn.XLOOKUP(OrderData[[#This Row],[Product ID]],tbl_product[Product ID],tbl_product[Coffee Type])</f>
        <v>Exc</v>
      </c>
      <c r="L58" s="7" t="str">
        <f>_xlfn.XLOOKUP(OrderData[[#This Row],[Customer ID]],tbl_customer[Customer ID],tbl_customer[Customer Name])</f>
        <v>Theda Grizard</v>
      </c>
      <c r="M58" s="7" t="str">
        <f>_xlfn.XLOOKUP(OrderData[[#This Row],[Customer ID]],tbl_customer[Customer ID],tbl_customer[City])</f>
        <v>Tampa</v>
      </c>
      <c r="N58" s="7" t="str">
        <f>_xlfn.XLOOKUP(OrderData[[#This Row],[Customer ID]],tbl_customer[Customer ID],tbl_customer[Country])</f>
        <v>United States</v>
      </c>
      <c r="O58" s="7" t="str">
        <f>_xlfn.XLOOKUP(OrderData[[#This Row],[Customer ID]],tbl_customer[Customer ID],tbl_customer[Loyalty Card])</f>
        <v>Yes</v>
      </c>
    </row>
    <row r="59" spans="1:15" x14ac:dyDescent="0.25">
      <c r="A59" s="2" t="s">
        <v>148</v>
      </c>
      <c r="B59" s="12">
        <v>44759</v>
      </c>
      <c r="C59" s="12" t="str">
        <f>TEXT(OrderData[[#This Row],[Order Date]],"yyyy")</f>
        <v>2022</v>
      </c>
      <c r="D59" s="2" t="s">
        <v>149</v>
      </c>
      <c r="E59" t="s">
        <v>150</v>
      </c>
      <c r="F59" s="17">
        <v>4</v>
      </c>
      <c r="G59" s="20">
        <f>_xlfn.XLOOKUP(OrderData[[#This Row],[Product ID]],tbl_product[Product ID],tbl_product[Unit Price])</f>
        <v>14.85</v>
      </c>
      <c r="H59" s="20">
        <f>OrderData[[#This Row],[Quantity]]*OrderData[[#This Row],[unit price]]</f>
        <v>59.4</v>
      </c>
      <c r="I59" s="15">
        <f>_xlfn.XLOOKUP(OrderData[[#This Row],[Product ID]],tbl_product[Product ID],tbl_product[Size])</f>
        <v>1</v>
      </c>
      <c r="J59" s="6" t="str">
        <f>_xlfn.XLOOKUP(OrderData[[#This Row],[Product ID]],tbl_product[Product ID],tbl_product[Roast Type])</f>
        <v>L</v>
      </c>
      <c r="K59" s="7" t="str">
        <f>_xlfn.XLOOKUP(OrderData[[#This Row],[Product ID]],tbl_product[Product ID],tbl_product[Coffee Type])</f>
        <v>Exc</v>
      </c>
      <c r="L59" s="7" t="str">
        <f>_xlfn.XLOOKUP(OrderData[[#This Row],[Customer ID]],tbl_customer[Customer ID],tbl_customer[Customer Name])</f>
        <v>Rozele Relton</v>
      </c>
      <c r="M59" s="7" t="str">
        <f>_xlfn.XLOOKUP(OrderData[[#This Row],[Customer ID]],tbl_customer[Customer ID],tbl_customer[City])</f>
        <v>Pensacola</v>
      </c>
      <c r="N59" s="7" t="str">
        <f>_xlfn.XLOOKUP(OrderData[[#This Row],[Customer ID]],tbl_customer[Customer ID],tbl_customer[Country])</f>
        <v>United States</v>
      </c>
      <c r="O59" s="7" t="str">
        <f>_xlfn.XLOOKUP(OrderData[[#This Row],[Customer ID]],tbl_customer[Customer ID],tbl_customer[Loyalty Card])</f>
        <v>No</v>
      </c>
    </row>
    <row r="60" spans="1:15" x14ac:dyDescent="0.25">
      <c r="A60" s="2" t="s">
        <v>151</v>
      </c>
      <c r="B60" s="12">
        <v>44624</v>
      </c>
      <c r="C60" s="12" t="str">
        <f>TEXT(OrderData[[#This Row],[Order Date]],"yyyy")</f>
        <v>2022</v>
      </c>
      <c r="D60" s="2" t="s">
        <v>152</v>
      </c>
      <c r="E60" t="s">
        <v>122</v>
      </c>
      <c r="F60" s="17">
        <v>3</v>
      </c>
      <c r="G60" s="20">
        <f>_xlfn.XLOOKUP(OrderData[[#This Row],[Product ID]],tbl_product[Product ID],tbl_product[Unit Price])</f>
        <v>29.784999999999997</v>
      </c>
      <c r="H60" s="20">
        <f>OrderData[[#This Row],[Quantity]]*OrderData[[#This Row],[unit price]]</f>
        <v>89.35499999999999</v>
      </c>
      <c r="I60" s="15">
        <f>_xlfn.XLOOKUP(OrderData[[#This Row],[Product ID]],tbl_product[Product ID],tbl_product[Size])</f>
        <v>2.5</v>
      </c>
      <c r="J60" s="6" t="str">
        <f>_xlfn.XLOOKUP(OrderData[[#This Row],[Product ID]],tbl_product[Product ID],tbl_product[Roast Type])</f>
        <v>D</v>
      </c>
      <c r="K60" s="7" t="str">
        <f>_xlfn.XLOOKUP(OrderData[[#This Row],[Product ID]],tbl_product[Product ID],tbl_product[Coffee Type])</f>
        <v>Lib</v>
      </c>
      <c r="L60" s="7" t="str">
        <f>_xlfn.XLOOKUP(OrderData[[#This Row],[Customer ID]],tbl_customer[Customer ID],tbl_customer[Customer Name])</f>
        <v>Willa Rolling</v>
      </c>
      <c r="M60" s="7" t="str">
        <f>_xlfn.XLOOKUP(OrderData[[#This Row],[Customer ID]],tbl_customer[Customer ID],tbl_customer[City])</f>
        <v>Zephyrhills</v>
      </c>
      <c r="N60" s="7" t="str">
        <f>_xlfn.XLOOKUP(OrderData[[#This Row],[Customer ID]],tbl_customer[Customer ID],tbl_customer[Country])</f>
        <v>United States</v>
      </c>
      <c r="O60" s="7" t="str">
        <f>_xlfn.XLOOKUP(OrderData[[#This Row],[Customer ID]],tbl_customer[Customer ID],tbl_customer[Loyalty Card])</f>
        <v>Yes</v>
      </c>
    </row>
    <row r="61" spans="1:15" x14ac:dyDescent="0.25">
      <c r="A61" s="2" t="s">
        <v>153</v>
      </c>
      <c r="B61" s="12">
        <v>44537</v>
      </c>
      <c r="C61" s="12" t="str">
        <f>TEXT(OrderData[[#This Row],[Order Date]],"yyyy")</f>
        <v>2021</v>
      </c>
      <c r="D61" s="2" t="s">
        <v>154</v>
      </c>
      <c r="E61" t="s">
        <v>91</v>
      </c>
      <c r="F61" s="17">
        <v>3</v>
      </c>
      <c r="G61" s="20">
        <f>_xlfn.XLOOKUP(OrderData[[#This Row],[Product ID]],tbl_product[Product ID],tbl_product[Unit Price])</f>
        <v>8.73</v>
      </c>
      <c r="H61" s="20">
        <f>OrderData[[#This Row],[Quantity]]*OrderData[[#This Row],[unit price]]</f>
        <v>26.19</v>
      </c>
      <c r="I61" s="15">
        <f>_xlfn.XLOOKUP(OrderData[[#This Row],[Product ID]],tbl_product[Product ID],tbl_product[Size])</f>
        <v>0.5</v>
      </c>
      <c r="J61" s="6" t="str">
        <f>_xlfn.XLOOKUP(OrderData[[#This Row],[Product ID]],tbl_product[Product ID],tbl_product[Roast Type])</f>
        <v>M</v>
      </c>
      <c r="K61" s="7" t="str">
        <f>_xlfn.XLOOKUP(OrderData[[#This Row],[Product ID]],tbl_product[Product ID],tbl_product[Coffee Type])</f>
        <v>Lib</v>
      </c>
      <c r="L61" s="7" t="str">
        <f>_xlfn.XLOOKUP(OrderData[[#This Row],[Customer ID]],tbl_customer[Customer ID],tbl_customer[Customer Name])</f>
        <v>Stanislaus Gilroy</v>
      </c>
      <c r="M61" s="7" t="str">
        <f>_xlfn.XLOOKUP(OrderData[[#This Row],[Customer ID]],tbl_customer[Customer ID],tbl_customer[City])</f>
        <v>Saint Paul</v>
      </c>
      <c r="N61" s="7" t="str">
        <f>_xlfn.XLOOKUP(OrderData[[#This Row],[Customer ID]],tbl_customer[Customer ID],tbl_customer[Country])</f>
        <v>United States</v>
      </c>
      <c r="O61" s="7" t="str">
        <f>_xlfn.XLOOKUP(OrderData[[#This Row],[Customer ID]],tbl_customer[Customer ID],tbl_customer[Loyalty Card])</f>
        <v>Yes</v>
      </c>
    </row>
    <row r="62" spans="1:15" x14ac:dyDescent="0.25">
      <c r="A62" s="2" t="s">
        <v>155</v>
      </c>
      <c r="B62" s="12">
        <v>44252</v>
      </c>
      <c r="C62" s="12" t="str">
        <f>TEXT(OrderData[[#This Row],[Order Date]],"yyyy")</f>
        <v>2021</v>
      </c>
      <c r="D62" s="2" t="s">
        <v>156</v>
      </c>
      <c r="E62" t="s">
        <v>131</v>
      </c>
      <c r="F62" s="17">
        <v>5</v>
      </c>
      <c r="G62" s="20">
        <f>_xlfn.XLOOKUP(OrderData[[#This Row],[Product ID]],tbl_product[Product ID],tbl_product[Unit Price])</f>
        <v>22.884999999999998</v>
      </c>
      <c r="H62" s="20">
        <f>OrderData[[#This Row],[Quantity]]*OrderData[[#This Row],[unit price]]</f>
        <v>114.42499999999998</v>
      </c>
      <c r="I62" s="15">
        <f>_xlfn.XLOOKUP(OrderData[[#This Row],[Product ID]],tbl_product[Product ID],tbl_product[Size])</f>
        <v>2.5</v>
      </c>
      <c r="J62" s="6" t="str">
        <f>_xlfn.XLOOKUP(OrderData[[#This Row],[Product ID]],tbl_product[Product ID],tbl_product[Roast Type])</f>
        <v>D</v>
      </c>
      <c r="K62" s="7" t="str">
        <f>_xlfn.XLOOKUP(OrderData[[#This Row],[Product ID]],tbl_product[Product ID],tbl_product[Coffee Type])</f>
        <v>Ara</v>
      </c>
      <c r="L62" s="7" t="str">
        <f>_xlfn.XLOOKUP(OrderData[[#This Row],[Customer ID]],tbl_customer[Customer ID],tbl_customer[Customer Name])</f>
        <v>Correy Cottingham</v>
      </c>
      <c r="M62" s="7" t="str">
        <f>_xlfn.XLOOKUP(OrderData[[#This Row],[Customer ID]],tbl_customer[Customer ID],tbl_customer[City])</f>
        <v>Fort Wayne</v>
      </c>
      <c r="N62" s="7" t="str">
        <f>_xlfn.XLOOKUP(OrderData[[#This Row],[Customer ID]],tbl_customer[Customer ID],tbl_customer[Country])</f>
        <v>United States</v>
      </c>
      <c r="O62" s="7" t="str">
        <f>_xlfn.XLOOKUP(OrderData[[#This Row],[Customer ID]],tbl_customer[Customer ID],tbl_customer[Loyalty Card])</f>
        <v>No</v>
      </c>
    </row>
    <row r="63" spans="1:15" x14ac:dyDescent="0.25">
      <c r="A63" s="2" t="s">
        <v>157</v>
      </c>
      <c r="B63" s="12">
        <v>43521</v>
      </c>
      <c r="C63" s="12" t="str">
        <f>TEXT(OrderData[[#This Row],[Order Date]],"yyyy")</f>
        <v>2019</v>
      </c>
      <c r="D63" s="2" t="s">
        <v>158</v>
      </c>
      <c r="E63" t="s">
        <v>159</v>
      </c>
      <c r="F63" s="17">
        <v>5</v>
      </c>
      <c r="G63" s="20">
        <f>_xlfn.XLOOKUP(OrderData[[#This Row],[Product ID]],tbl_product[Product ID],tbl_product[Unit Price])</f>
        <v>5.3699999999999992</v>
      </c>
      <c r="H63" s="20">
        <f>OrderData[[#This Row],[Quantity]]*OrderData[[#This Row],[unit price]]</f>
        <v>26.849999999999994</v>
      </c>
      <c r="I63" s="15">
        <f>_xlfn.XLOOKUP(OrderData[[#This Row],[Product ID]],tbl_product[Product ID],tbl_product[Size])</f>
        <v>0.5</v>
      </c>
      <c r="J63" s="6" t="str">
        <f>_xlfn.XLOOKUP(OrderData[[#This Row],[Product ID]],tbl_product[Product ID],tbl_product[Roast Type])</f>
        <v>D</v>
      </c>
      <c r="K63" s="7" t="str">
        <f>_xlfn.XLOOKUP(OrderData[[#This Row],[Product ID]],tbl_product[Product ID],tbl_product[Coffee Type])</f>
        <v>Rob</v>
      </c>
      <c r="L63" s="7" t="str">
        <f>_xlfn.XLOOKUP(OrderData[[#This Row],[Customer ID]],tbl_customer[Customer ID],tbl_customer[Customer Name])</f>
        <v>Pammi Endacott</v>
      </c>
      <c r="M63" s="7" t="str">
        <f>_xlfn.XLOOKUP(OrderData[[#This Row],[Customer ID]],tbl_customer[Customer ID],tbl_customer[City])</f>
        <v>Wootton</v>
      </c>
      <c r="N63" s="7" t="str">
        <f>_xlfn.XLOOKUP(OrderData[[#This Row],[Customer ID]],tbl_customer[Customer ID],tbl_customer[Country])</f>
        <v>United Kingdom</v>
      </c>
      <c r="O63" s="7" t="str">
        <f>_xlfn.XLOOKUP(OrderData[[#This Row],[Customer ID]],tbl_customer[Customer ID],tbl_customer[Loyalty Card])</f>
        <v>Yes</v>
      </c>
    </row>
    <row r="64" spans="1:15" x14ac:dyDescent="0.25">
      <c r="A64" s="2" t="s">
        <v>160</v>
      </c>
      <c r="B64" s="12">
        <v>43505</v>
      </c>
      <c r="C64" s="12" t="str">
        <f>TEXT(OrderData[[#This Row],[Order Date]],"yyyy")</f>
        <v>2019</v>
      </c>
      <c r="D64" s="2" t="s">
        <v>161</v>
      </c>
      <c r="E64" t="s">
        <v>32</v>
      </c>
      <c r="F64" s="17">
        <v>5</v>
      </c>
      <c r="G64" s="20">
        <f>_xlfn.XLOOKUP(OrderData[[#This Row],[Product ID]],tbl_product[Product ID],tbl_product[Unit Price])</f>
        <v>4.7549999999999999</v>
      </c>
      <c r="H64" s="20">
        <f>OrderData[[#This Row],[Quantity]]*OrderData[[#This Row],[unit price]]</f>
        <v>23.774999999999999</v>
      </c>
      <c r="I64" s="15">
        <f>_xlfn.XLOOKUP(OrderData[[#This Row],[Product ID]],tbl_product[Product ID],tbl_product[Size])</f>
        <v>0.2</v>
      </c>
      <c r="J64" s="6" t="str">
        <f>_xlfn.XLOOKUP(OrderData[[#This Row],[Product ID]],tbl_product[Product ID],tbl_product[Roast Type])</f>
        <v>L</v>
      </c>
      <c r="K64" s="7" t="str">
        <f>_xlfn.XLOOKUP(OrderData[[#This Row],[Product ID]],tbl_product[Product ID],tbl_product[Coffee Type])</f>
        <v>Lib</v>
      </c>
      <c r="L64" s="7" t="str">
        <f>_xlfn.XLOOKUP(OrderData[[#This Row],[Customer ID]],tbl_customer[Customer ID],tbl_customer[Customer Name])</f>
        <v>Nona Linklater</v>
      </c>
      <c r="M64" s="7" t="str">
        <f>_xlfn.XLOOKUP(OrderData[[#This Row],[Customer ID]],tbl_customer[Customer ID],tbl_customer[City])</f>
        <v>Naples</v>
      </c>
      <c r="N64" s="7" t="str">
        <f>_xlfn.XLOOKUP(OrderData[[#This Row],[Customer ID]],tbl_customer[Customer ID],tbl_customer[Country])</f>
        <v>United States</v>
      </c>
      <c r="O64" s="7" t="str">
        <f>_xlfn.XLOOKUP(OrderData[[#This Row],[Customer ID]],tbl_customer[Customer ID],tbl_customer[Loyalty Card])</f>
        <v>Yes</v>
      </c>
    </row>
    <row r="65" spans="1:15" x14ac:dyDescent="0.25">
      <c r="A65" s="2" t="s">
        <v>162</v>
      </c>
      <c r="B65" s="12">
        <v>43868</v>
      </c>
      <c r="C65" s="12" t="str">
        <f>TEXT(OrderData[[#This Row],[Order Date]],"yyyy")</f>
        <v>2020</v>
      </c>
      <c r="D65" s="2" t="s">
        <v>163</v>
      </c>
      <c r="E65" t="s">
        <v>80</v>
      </c>
      <c r="F65" s="17">
        <v>1</v>
      </c>
      <c r="G65" s="20">
        <f>_xlfn.XLOOKUP(OrderData[[#This Row],[Product ID]],tbl_product[Product ID],tbl_product[Unit Price])</f>
        <v>6.75</v>
      </c>
      <c r="H65" s="20">
        <f>OrderData[[#This Row],[Quantity]]*OrderData[[#This Row],[unit price]]</f>
        <v>6.75</v>
      </c>
      <c r="I65" s="15">
        <f>_xlfn.XLOOKUP(OrderData[[#This Row],[Product ID]],tbl_product[Product ID],tbl_product[Size])</f>
        <v>0.5</v>
      </c>
      <c r="J65" s="6" t="str">
        <f>_xlfn.XLOOKUP(OrderData[[#This Row],[Product ID]],tbl_product[Product ID],tbl_product[Roast Type])</f>
        <v>M</v>
      </c>
      <c r="K65" s="7" t="str">
        <f>_xlfn.XLOOKUP(OrderData[[#This Row],[Product ID]],tbl_product[Product ID],tbl_product[Coffee Type])</f>
        <v>Ara</v>
      </c>
      <c r="L65" s="7" t="str">
        <f>_xlfn.XLOOKUP(OrderData[[#This Row],[Customer ID]],tbl_customer[Customer ID],tbl_customer[Customer Name])</f>
        <v>Annadiane Dykes</v>
      </c>
      <c r="M65" s="7" t="str">
        <f>_xlfn.XLOOKUP(OrderData[[#This Row],[Customer ID]],tbl_customer[Customer ID],tbl_customer[City])</f>
        <v>Chicago</v>
      </c>
      <c r="N65" s="7" t="str">
        <f>_xlfn.XLOOKUP(OrderData[[#This Row],[Customer ID]],tbl_customer[Customer ID],tbl_customer[Country])</f>
        <v>United States</v>
      </c>
      <c r="O65" s="7" t="str">
        <f>_xlfn.XLOOKUP(OrderData[[#This Row],[Customer ID]],tbl_customer[Customer ID],tbl_customer[Loyalty Card])</f>
        <v>No</v>
      </c>
    </row>
    <row r="66" spans="1:15" x14ac:dyDescent="0.25">
      <c r="A66" s="2" t="s">
        <v>164</v>
      </c>
      <c r="B66" s="12">
        <v>43913</v>
      </c>
      <c r="C66" s="12" t="str">
        <f>TEXT(OrderData[[#This Row],[Order Date]],"yyyy")</f>
        <v>2020</v>
      </c>
      <c r="D66" s="2" t="s">
        <v>165</v>
      </c>
      <c r="E66" t="s">
        <v>35</v>
      </c>
      <c r="F66" s="17">
        <v>6</v>
      </c>
      <c r="G66" s="20">
        <f>_xlfn.XLOOKUP(OrderData[[#This Row],[Product ID]],tbl_product[Product ID],tbl_product[Unit Price])</f>
        <v>5.97</v>
      </c>
      <c r="H66" s="20">
        <f>OrderData[[#This Row],[Quantity]]*OrderData[[#This Row],[unit price]]</f>
        <v>35.82</v>
      </c>
      <c r="I66" s="15">
        <f>_xlfn.XLOOKUP(OrderData[[#This Row],[Product ID]],tbl_product[Product ID],tbl_product[Size])</f>
        <v>0.5</v>
      </c>
      <c r="J66" s="6" t="str">
        <f>_xlfn.XLOOKUP(OrderData[[#This Row],[Product ID]],tbl_product[Product ID],tbl_product[Roast Type])</f>
        <v>M</v>
      </c>
      <c r="K66" s="7" t="str">
        <f>_xlfn.XLOOKUP(OrderData[[#This Row],[Product ID]],tbl_product[Product ID],tbl_product[Coffee Type])</f>
        <v>Rob</v>
      </c>
      <c r="L66" s="7" t="str">
        <f>_xlfn.XLOOKUP(OrderData[[#This Row],[Customer ID]],tbl_customer[Customer ID],tbl_customer[Customer Name])</f>
        <v>Felecia Dodgson</v>
      </c>
      <c r="M66" s="7" t="str">
        <f>_xlfn.XLOOKUP(OrderData[[#This Row],[Customer ID]],tbl_customer[Customer ID],tbl_customer[City])</f>
        <v>Newark</v>
      </c>
      <c r="N66" s="7" t="str">
        <f>_xlfn.XLOOKUP(OrderData[[#This Row],[Customer ID]],tbl_customer[Customer ID],tbl_customer[Country])</f>
        <v>United States</v>
      </c>
      <c r="O66" s="7" t="str">
        <f>_xlfn.XLOOKUP(OrderData[[#This Row],[Customer ID]],tbl_customer[Customer ID],tbl_customer[Loyalty Card])</f>
        <v>Yes</v>
      </c>
    </row>
    <row r="67" spans="1:15" x14ac:dyDescent="0.25">
      <c r="A67" s="2" t="s">
        <v>166</v>
      </c>
      <c r="B67" s="12">
        <v>44626</v>
      </c>
      <c r="C67" s="12" t="str">
        <f>TEXT(OrderData[[#This Row],[Order Date]],"yyyy")</f>
        <v>2022</v>
      </c>
      <c r="D67" s="2" t="s">
        <v>167</v>
      </c>
      <c r="E67" t="s">
        <v>48</v>
      </c>
      <c r="F67" s="17">
        <v>4</v>
      </c>
      <c r="G67" s="20">
        <f>_xlfn.XLOOKUP(OrderData[[#This Row],[Product ID]],tbl_product[Product ID],tbl_product[Unit Price])</f>
        <v>20.584999999999997</v>
      </c>
      <c r="H67" s="20">
        <f>OrderData[[#This Row],[Quantity]]*OrderData[[#This Row],[unit price]]</f>
        <v>82.339999999999989</v>
      </c>
      <c r="I67" s="15">
        <f>_xlfn.XLOOKUP(OrderData[[#This Row],[Product ID]],tbl_product[Product ID],tbl_product[Size])</f>
        <v>2.5</v>
      </c>
      <c r="J67" s="6" t="str">
        <f>_xlfn.XLOOKUP(OrderData[[#This Row],[Product ID]],tbl_product[Product ID],tbl_product[Roast Type])</f>
        <v>D</v>
      </c>
      <c r="K67" s="7" t="str">
        <f>_xlfn.XLOOKUP(OrderData[[#This Row],[Product ID]],tbl_product[Product ID],tbl_product[Coffee Type])</f>
        <v>Rob</v>
      </c>
      <c r="L67" s="7" t="str">
        <f>_xlfn.XLOOKUP(OrderData[[#This Row],[Customer ID]],tbl_customer[Customer ID],tbl_customer[Customer Name])</f>
        <v>Angelia Cockrem</v>
      </c>
      <c r="M67" s="7" t="str">
        <f>_xlfn.XLOOKUP(OrderData[[#This Row],[Customer ID]],tbl_customer[Customer ID],tbl_customer[City])</f>
        <v>Vienna</v>
      </c>
      <c r="N67" s="7" t="str">
        <f>_xlfn.XLOOKUP(OrderData[[#This Row],[Customer ID]],tbl_customer[Customer ID],tbl_customer[Country])</f>
        <v>United States</v>
      </c>
      <c r="O67" s="7" t="str">
        <f>_xlfn.XLOOKUP(OrderData[[#This Row],[Customer ID]],tbl_customer[Customer ID],tbl_customer[Loyalty Card])</f>
        <v>Yes</v>
      </c>
    </row>
    <row r="68" spans="1:15" x14ac:dyDescent="0.25">
      <c r="A68" s="2" t="s">
        <v>168</v>
      </c>
      <c r="B68" s="12">
        <v>44666</v>
      </c>
      <c r="C68" s="12" t="str">
        <f>TEXT(OrderData[[#This Row],[Order Date]],"yyyy")</f>
        <v>2022</v>
      </c>
      <c r="D68" s="2" t="s">
        <v>169</v>
      </c>
      <c r="E68" t="s">
        <v>170</v>
      </c>
      <c r="F68" s="17">
        <v>1</v>
      </c>
      <c r="G68" s="20">
        <f>_xlfn.XLOOKUP(OrderData[[#This Row],[Product ID]],tbl_product[Product ID],tbl_product[Unit Price])</f>
        <v>7.169999999999999</v>
      </c>
      <c r="H68" s="20">
        <f>OrderData[[#This Row],[Quantity]]*OrderData[[#This Row],[unit price]]</f>
        <v>7.169999999999999</v>
      </c>
      <c r="I68" s="15">
        <f>_xlfn.XLOOKUP(OrderData[[#This Row],[Product ID]],tbl_product[Product ID],tbl_product[Size])</f>
        <v>0.5</v>
      </c>
      <c r="J68" s="6" t="str">
        <f>_xlfn.XLOOKUP(OrderData[[#This Row],[Product ID]],tbl_product[Product ID],tbl_product[Roast Type])</f>
        <v>L</v>
      </c>
      <c r="K68" s="7" t="str">
        <f>_xlfn.XLOOKUP(OrderData[[#This Row],[Product ID]],tbl_product[Product ID],tbl_product[Coffee Type])</f>
        <v>Rob</v>
      </c>
      <c r="L68" s="7" t="str">
        <f>_xlfn.XLOOKUP(OrderData[[#This Row],[Customer ID]],tbl_customer[Customer ID],tbl_customer[Customer Name])</f>
        <v>Belvia Umpleby</v>
      </c>
      <c r="M68" s="7" t="str">
        <f>_xlfn.XLOOKUP(OrderData[[#This Row],[Customer ID]],tbl_customer[Customer ID],tbl_customer[City])</f>
        <v>Fort Worth</v>
      </c>
      <c r="N68" s="7" t="str">
        <f>_xlfn.XLOOKUP(OrderData[[#This Row],[Customer ID]],tbl_customer[Customer ID],tbl_customer[Country])</f>
        <v>United States</v>
      </c>
      <c r="O68" s="7" t="str">
        <f>_xlfn.XLOOKUP(OrderData[[#This Row],[Customer ID]],tbl_customer[Customer ID],tbl_customer[Loyalty Card])</f>
        <v>Yes</v>
      </c>
    </row>
    <row r="69" spans="1:15" x14ac:dyDescent="0.25">
      <c r="A69" s="2" t="s">
        <v>171</v>
      </c>
      <c r="B69" s="12">
        <v>44519</v>
      </c>
      <c r="C69" s="12" t="str">
        <f>TEXT(OrderData[[#This Row],[Order Date]],"yyyy")</f>
        <v>2021</v>
      </c>
      <c r="D69" s="2" t="s">
        <v>172</v>
      </c>
      <c r="E69" t="s">
        <v>32</v>
      </c>
      <c r="F69" s="17">
        <v>2</v>
      </c>
      <c r="G69" s="20">
        <f>_xlfn.XLOOKUP(OrderData[[#This Row],[Product ID]],tbl_product[Product ID],tbl_product[Unit Price])</f>
        <v>4.7549999999999999</v>
      </c>
      <c r="H69" s="20">
        <f>OrderData[[#This Row],[Quantity]]*OrderData[[#This Row],[unit price]]</f>
        <v>9.51</v>
      </c>
      <c r="I69" s="15">
        <f>_xlfn.XLOOKUP(OrderData[[#This Row],[Product ID]],tbl_product[Product ID],tbl_product[Size])</f>
        <v>0.2</v>
      </c>
      <c r="J69" s="6" t="str">
        <f>_xlfn.XLOOKUP(OrderData[[#This Row],[Product ID]],tbl_product[Product ID],tbl_product[Roast Type])</f>
        <v>L</v>
      </c>
      <c r="K69" s="7" t="str">
        <f>_xlfn.XLOOKUP(OrderData[[#This Row],[Product ID]],tbl_product[Product ID],tbl_product[Coffee Type])</f>
        <v>Lib</v>
      </c>
      <c r="L69" s="7" t="str">
        <f>_xlfn.XLOOKUP(OrderData[[#This Row],[Customer ID]],tbl_customer[Customer ID],tbl_customer[Customer Name])</f>
        <v>Nat Saleway</v>
      </c>
      <c r="M69" s="7" t="str">
        <f>_xlfn.XLOOKUP(OrderData[[#This Row],[Customer ID]],tbl_customer[Customer ID],tbl_customer[City])</f>
        <v>Burbank</v>
      </c>
      <c r="N69" s="7" t="str">
        <f>_xlfn.XLOOKUP(OrderData[[#This Row],[Customer ID]],tbl_customer[Customer ID],tbl_customer[Country])</f>
        <v>United States</v>
      </c>
      <c r="O69" s="7" t="str">
        <f>_xlfn.XLOOKUP(OrderData[[#This Row],[Customer ID]],tbl_customer[Customer ID],tbl_customer[Loyalty Card])</f>
        <v>No</v>
      </c>
    </row>
    <row r="70" spans="1:15" x14ac:dyDescent="0.25">
      <c r="A70" s="2" t="s">
        <v>173</v>
      </c>
      <c r="B70" s="12">
        <v>43754</v>
      </c>
      <c r="C70" s="12" t="str">
        <f>TEXT(OrderData[[#This Row],[Order Date]],"yyyy")</f>
        <v>2019</v>
      </c>
      <c r="D70" s="2" t="s">
        <v>174</v>
      </c>
      <c r="E70" t="s">
        <v>175</v>
      </c>
      <c r="F70" s="17">
        <v>1</v>
      </c>
      <c r="G70" s="20">
        <f>_xlfn.XLOOKUP(OrderData[[#This Row],[Product ID]],tbl_product[Product ID],tbl_product[Unit Price])</f>
        <v>2.9849999999999999</v>
      </c>
      <c r="H70" s="20">
        <f>OrderData[[#This Row],[Quantity]]*OrderData[[#This Row],[unit price]]</f>
        <v>2.9849999999999999</v>
      </c>
      <c r="I70" s="15">
        <f>_xlfn.XLOOKUP(OrderData[[#This Row],[Product ID]],tbl_product[Product ID],tbl_product[Size])</f>
        <v>0.2</v>
      </c>
      <c r="J70" s="6" t="str">
        <f>_xlfn.XLOOKUP(OrderData[[#This Row],[Product ID]],tbl_product[Product ID],tbl_product[Roast Type])</f>
        <v>M</v>
      </c>
      <c r="K70" s="7" t="str">
        <f>_xlfn.XLOOKUP(OrderData[[#This Row],[Product ID]],tbl_product[Product ID],tbl_product[Coffee Type])</f>
        <v>Rob</v>
      </c>
      <c r="L70" s="7" t="str">
        <f>_xlfn.XLOOKUP(OrderData[[#This Row],[Customer ID]],tbl_customer[Customer ID],tbl_customer[Customer Name])</f>
        <v>Hayward Goulter</v>
      </c>
      <c r="M70" s="7" t="str">
        <f>_xlfn.XLOOKUP(OrderData[[#This Row],[Customer ID]],tbl_customer[Customer ID],tbl_customer[City])</f>
        <v>Kingsport</v>
      </c>
      <c r="N70" s="7" t="str">
        <f>_xlfn.XLOOKUP(OrderData[[#This Row],[Customer ID]],tbl_customer[Customer ID],tbl_customer[Country])</f>
        <v>United States</v>
      </c>
      <c r="O70" s="7" t="str">
        <f>_xlfn.XLOOKUP(OrderData[[#This Row],[Customer ID]],tbl_customer[Customer ID],tbl_customer[Loyalty Card])</f>
        <v>No</v>
      </c>
    </row>
    <row r="71" spans="1:15" x14ac:dyDescent="0.25">
      <c r="A71" s="2" t="s">
        <v>176</v>
      </c>
      <c r="B71" s="12">
        <v>43795</v>
      </c>
      <c r="C71" s="12" t="str">
        <f>TEXT(OrderData[[#This Row],[Order Date]],"yyyy")</f>
        <v>2019</v>
      </c>
      <c r="D71" s="2" t="s">
        <v>177</v>
      </c>
      <c r="E71" t="s">
        <v>15</v>
      </c>
      <c r="F71" s="17">
        <v>6</v>
      </c>
      <c r="G71" s="20">
        <f>_xlfn.XLOOKUP(OrderData[[#This Row],[Product ID]],tbl_product[Product ID],tbl_product[Unit Price])</f>
        <v>9.9499999999999993</v>
      </c>
      <c r="H71" s="20">
        <f>OrderData[[#This Row],[Quantity]]*OrderData[[#This Row],[unit price]]</f>
        <v>59.699999999999996</v>
      </c>
      <c r="I71" s="15">
        <f>_xlfn.XLOOKUP(OrderData[[#This Row],[Product ID]],tbl_product[Product ID],tbl_product[Size])</f>
        <v>1</v>
      </c>
      <c r="J71" s="6" t="str">
        <f>_xlfn.XLOOKUP(OrderData[[#This Row],[Product ID]],tbl_product[Product ID],tbl_product[Roast Type])</f>
        <v>M</v>
      </c>
      <c r="K71" s="7" t="str">
        <f>_xlfn.XLOOKUP(OrderData[[#This Row],[Product ID]],tbl_product[Product ID],tbl_product[Coffee Type])</f>
        <v>Rob</v>
      </c>
      <c r="L71" s="7" t="str">
        <f>_xlfn.XLOOKUP(OrderData[[#This Row],[Customer ID]],tbl_customer[Customer ID],tbl_customer[Customer Name])</f>
        <v>Gay Rizzello</v>
      </c>
      <c r="M71" s="7" t="str">
        <f>_xlfn.XLOOKUP(OrderData[[#This Row],[Customer ID]],tbl_customer[Customer ID],tbl_customer[City])</f>
        <v>Liverpool</v>
      </c>
      <c r="N71" s="7" t="str">
        <f>_xlfn.XLOOKUP(OrderData[[#This Row],[Customer ID]],tbl_customer[Customer ID],tbl_customer[Country])</f>
        <v>United Kingdom</v>
      </c>
      <c r="O71" s="7" t="str">
        <f>_xlfn.XLOOKUP(OrderData[[#This Row],[Customer ID]],tbl_customer[Customer ID],tbl_customer[Loyalty Card])</f>
        <v>Yes</v>
      </c>
    </row>
    <row r="72" spans="1:15" x14ac:dyDescent="0.25">
      <c r="A72" s="2" t="s">
        <v>178</v>
      </c>
      <c r="B72" s="12">
        <v>43646</v>
      </c>
      <c r="C72" s="12" t="str">
        <f>TEXT(OrderData[[#This Row],[Order Date]],"yyyy")</f>
        <v>2019</v>
      </c>
      <c r="D72" s="2" t="s">
        <v>179</v>
      </c>
      <c r="E72" t="s">
        <v>43</v>
      </c>
      <c r="F72" s="17">
        <v>4</v>
      </c>
      <c r="G72" s="20">
        <f>_xlfn.XLOOKUP(OrderData[[#This Row],[Product ID]],tbl_product[Product ID],tbl_product[Unit Price])</f>
        <v>34.154999999999994</v>
      </c>
      <c r="H72" s="20">
        <f>OrderData[[#This Row],[Quantity]]*OrderData[[#This Row],[unit price]]</f>
        <v>136.61999999999998</v>
      </c>
      <c r="I72" s="15">
        <f>_xlfn.XLOOKUP(OrderData[[#This Row],[Product ID]],tbl_product[Product ID],tbl_product[Size])</f>
        <v>2.5</v>
      </c>
      <c r="J72" s="6" t="str">
        <f>_xlfn.XLOOKUP(OrderData[[#This Row],[Product ID]],tbl_product[Product ID],tbl_product[Roast Type])</f>
        <v>L</v>
      </c>
      <c r="K72" s="7" t="str">
        <f>_xlfn.XLOOKUP(OrderData[[#This Row],[Product ID]],tbl_product[Product ID],tbl_product[Coffee Type])</f>
        <v>Exc</v>
      </c>
      <c r="L72" s="7" t="str">
        <f>_xlfn.XLOOKUP(OrderData[[#This Row],[Customer ID]],tbl_customer[Customer ID],tbl_customer[Customer Name])</f>
        <v>Shannon List</v>
      </c>
      <c r="M72" s="7" t="str">
        <f>_xlfn.XLOOKUP(OrderData[[#This Row],[Customer ID]],tbl_customer[Customer ID],tbl_customer[City])</f>
        <v>Columbus</v>
      </c>
      <c r="N72" s="7" t="str">
        <f>_xlfn.XLOOKUP(OrderData[[#This Row],[Customer ID]],tbl_customer[Customer ID],tbl_customer[Country])</f>
        <v>United States</v>
      </c>
      <c r="O72" s="7" t="str">
        <f>_xlfn.XLOOKUP(OrderData[[#This Row],[Customer ID]],tbl_customer[Customer ID],tbl_customer[Loyalty Card])</f>
        <v>No</v>
      </c>
    </row>
    <row r="73" spans="1:15" x14ac:dyDescent="0.25">
      <c r="A73" s="2" t="s">
        <v>180</v>
      </c>
      <c r="B73" s="12">
        <v>44200</v>
      </c>
      <c r="C73" s="12" t="str">
        <f>TEXT(OrderData[[#This Row],[Order Date]],"yyyy")</f>
        <v>2021</v>
      </c>
      <c r="D73" s="2" t="s">
        <v>181</v>
      </c>
      <c r="E73" t="s">
        <v>32</v>
      </c>
      <c r="F73" s="17">
        <v>2</v>
      </c>
      <c r="G73" s="20">
        <f>_xlfn.XLOOKUP(OrderData[[#This Row],[Product ID]],tbl_product[Product ID],tbl_product[Unit Price])</f>
        <v>4.7549999999999999</v>
      </c>
      <c r="H73" s="20">
        <f>OrderData[[#This Row],[Quantity]]*OrderData[[#This Row],[unit price]]</f>
        <v>9.51</v>
      </c>
      <c r="I73" s="15">
        <f>_xlfn.XLOOKUP(OrderData[[#This Row],[Product ID]],tbl_product[Product ID],tbl_product[Size])</f>
        <v>0.2</v>
      </c>
      <c r="J73" s="6" t="str">
        <f>_xlfn.XLOOKUP(OrderData[[#This Row],[Product ID]],tbl_product[Product ID],tbl_product[Roast Type])</f>
        <v>L</v>
      </c>
      <c r="K73" s="7" t="str">
        <f>_xlfn.XLOOKUP(OrderData[[#This Row],[Product ID]],tbl_product[Product ID],tbl_product[Coffee Type])</f>
        <v>Lib</v>
      </c>
      <c r="L73" s="7" t="str">
        <f>_xlfn.XLOOKUP(OrderData[[#This Row],[Customer ID]],tbl_customer[Customer ID],tbl_customer[Customer Name])</f>
        <v>Shirlene Edmondson</v>
      </c>
      <c r="M73" s="7" t="str">
        <f>_xlfn.XLOOKUP(OrderData[[#This Row],[Customer ID]],tbl_customer[Customer ID],tbl_customer[City])</f>
        <v>Newmarket on Fergus</v>
      </c>
      <c r="N73" s="7" t="str">
        <f>_xlfn.XLOOKUP(OrderData[[#This Row],[Customer ID]],tbl_customer[Customer ID],tbl_customer[Country])</f>
        <v>Ireland</v>
      </c>
      <c r="O73" s="7" t="str">
        <f>_xlfn.XLOOKUP(OrderData[[#This Row],[Customer ID]],tbl_customer[Customer ID],tbl_customer[Loyalty Card])</f>
        <v>No</v>
      </c>
    </row>
    <row r="74" spans="1:15" x14ac:dyDescent="0.25">
      <c r="A74" s="2" t="s">
        <v>182</v>
      </c>
      <c r="B74" s="12">
        <v>44131</v>
      </c>
      <c r="C74" s="12" t="str">
        <f>TEXT(OrderData[[#This Row],[Order Date]],"yyyy")</f>
        <v>2020</v>
      </c>
      <c r="D74" s="2" t="s">
        <v>183</v>
      </c>
      <c r="E74" t="s">
        <v>184</v>
      </c>
      <c r="F74" s="17">
        <v>3</v>
      </c>
      <c r="G74" s="20">
        <f>_xlfn.XLOOKUP(OrderData[[#This Row],[Product ID]],tbl_product[Product ID],tbl_product[Unit Price])</f>
        <v>25.874999999999996</v>
      </c>
      <c r="H74" s="20">
        <f>OrderData[[#This Row],[Quantity]]*OrderData[[#This Row],[unit price]]</f>
        <v>77.624999999999986</v>
      </c>
      <c r="I74" s="15">
        <f>_xlfn.XLOOKUP(OrderData[[#This Row],[Product ID]],tbl_product[Product ID],tbl_product[Size])</f>
        <v>2.5</v>
      </c>
      <c r="J74" s="6" t="str">
        <f>_xlfn.XLOOKUP(OrderData[[#This Row],[Product ID]],tbl_product[Product ID],tbl_product[Roast Type])</f>
        <v>M</v>
      </c>
      <c r="K74" s="7" t="str">
        <f>_xlfn.XLOOKUP(OrderData[[#This Row],[Product ID]],tbl_product[Product ID],tbl_product[Coffee Type])</f>
        <v>Ara</v>
      </c>
      <c r="L74" s="7" t="str">
        <f>_xlfn.XLOOKUP(OrderData[[#This Row],[Customer ID]],tbl_customer[Customer ID],tbl_customer[Customer Name])</f>
        <v>Aurlie McCarl</v>
      </c>
      <c r="M74" s="7" t="str">
        <f>_xlfn.XLOOKUP(OrderData[[#This Row],[Customer ID]],tbl_customer[Customer ID],tbl_customer[City])</f>
        <v>New Orleans</v>
      </c>
      <c r="N74" s="7" t="str">
        <f>_xlfn.XLOOKUP(OrderData[[#This Row],[Customer ID]],tbl_customer[Customer ID],tbl_customer[Country])</f>
        <v>United States</v>
      </c>
      <c r="O74" s="7" t="str">
        <f>_xlfn.XLOOKUP(OrderData[[#This Row],[Customer ID]],tbl_customer[Customer ID],tbl_customer[Loyalty Card])</f>
        <v>No</v>
      </c>
    </row>
    <row r="75" spans="1:15" x14ac:dyDescent="0.25">
      <c r="A75" s="2" t="s">
        <v>185</v>
      </c>
      <c r="B75" s="12">
        <v>44362</v>
      </c>
      <c r="C75" s="12" t="str">
        <f>TEXT(OrderData[[#This Row],[Order Date]],"yyyy")</f>
        <v>2021</v>
      </c>
      <c r="D75" s="2" t="s">
        <v>186</v>
      </c>
      <c r="E75" t="s">
        <v>90</v>
      </c>
      <c r="F75" s="17">
        <v>5</v>
      </c>
      <c r="G75" s="20">
        <f>_xlfn.XLOOKUP(OrderData[[#This Row],[Product ID]],tbl_product[Product ID],tbl_product[Unit Price])</f>
        <v>4.3650000000000002</v>
      </c>
      <c r="H75" s="20">
        <f>OrderData[[#This Row],[Quantity]]*OrderData[[#This Row],[unit price]]</f>
        <v>21.825000000000003</v>
      </c>
      <c r="I75" s="15">
        <f>_xlfn.XLOOKUP(OrderData[[#This Row],[Product ID]],tbl_product[Product ID],tbl_product[Size])</f>
        <v>0.2</v>
      </c>
      <c r="J75" s="6" t="str">
        <f>_xlfn.XLOOKUP(OrderData[[#This Row],[Product ID]],tbl_product[Product ID],tbl_product[Roast Type])</f>
        <v>M</v>
      </c>
      <c r="K75" s="7" t="str">
        <f>_xlfn.XLOOKUP(OrderData[[#This Row],[Product ID]],tbl_product[Product ID],tbl_product[Coffee Type])</f>
        <v>Lib</v>
      </c>
      <c r="L75" s="7" t="str">
        <f>_xlfn.XLOOKUP(OrderData[[#This Row],[Customer ID]],tbl_customer[Customer ID],tbl_customer[Customer Name])</f>
        <v>Alikee Carryer</v>
      </c>
      <c r="M75" s="7" t="str">
        <f>_xlfn.XLOOKUP(OrderData[[#This Row],[Customer ID]],tbl_customer[Customer ID],tbl_customer[City])</f>
        <v>Charlotte</v>
      </c>
      <c r="N75" s="7" t="str">
        <f>_xlfn.XLOOKUP(OrderData[[#This Row],[Customer ID]],tbl_customer[Customer ID],tbl_customer[Country])</f>
        <v>United States</v>
      </c>
      <c r="O75" s="7" t="str">
        <f>_xlfn.XLOOKUP(OrderData[[#This Row],[Customer ID]],tbl_customer[Customer ID],tbl_customer[Loyalty Card])</f>
        <v>Yes</v>
      </c>
    </row>
    <row r="76" spans="1:15" x14ac:dyDescent="0.25">
      <c r="A76" s="2" t="s">
        <v>187</v>
      </c>
      <c r="B76" s="12">
        <v>44396</v>
      </c>
      <c r="C76" s="12" t="str">
        <f>TEXT(OrderData[[#This Row],[Order Date]],"yyyy")</f>
        <v>2021</v>
      </c>
      <c r="D76" s="2" t="s">
        <v>188</v>
      </c>
      <c r="E76" t="s">
        <v>189</v>
      </c>
      <c r="F76" s="17">
        <v>2</v>
      </c>
      <c r="G76" s="20">
        <f>_xlfn.XLOOKUP(OrderData[[#This Row],[Product ID]],tbl_product[Product ID],tbl_product[Unit Price])</f>
        <v>8.91</v>
      </c>
      <c r="H76" s="20">
        <f>OrderData[[#This Row],[Quantity]]*OrderData[[#This Row],[unit price]]</f>
        <v>17.82</v>
      </c>
      <c r="I76" s="15">
        <f>_xlfn.XLOOKUP(OrderData[[#This Row],[Product ID]],tbl_product[Product ID],tbl_product[Size])</f>
        <v>0.5</v>
      </c>
      <c r="J76" s="6" t="str">
        <f>_xlfn.XLOOKUP(OrderData[[#This Row],[Product ID]],tbl_product[Product ID],tbl_product[Roast Type])</f>
        <v>L</v>
      </c>
      <c r="K76" s="7" t="str">
        <f>_xlfn.XLOOKUP(OrderData[[#This Row],[Product ID]],tbl_product[Product ID],tbl_product[Coffee Type])</f>
        <v>Exc</v>
      </c>
      <c r="L76" s="7" t="str">
        <f>_xlfn.XLOOKUP(OrderData[[#This Row],[Customer ID]],tbl_customer[Customer ID],tbl_customer[Customer Name])</f>
        <v>Jennifer Rangall</v>
      </c>
      <c r="M76" s="7" t="str">
        <f>_xlfn.XLOOKUP(OrderData[[#This Row],[Customer ID]],tbl_customer[Customer ID],tbl_customer[City])</f>
        <v>Springfield</v>
      </c>
      <c r="N76" s="7" t="str">
        <f>_xlfn.XLOOKUP(OrderData[[#This Row],[Customer ID]],tbl_customer[Customer ID],tbl_customer[Country])</f>
        <v>United States</v>
      </c>
      <c r="O76" s="7" t="str">
        <f>_xlfn.XLOOKUP(OrderData[[#This Row],[Customer ID]],tbl_customer[Customer ID],tbl_customer[Loyalty Card])</f>
        <v>Yes</v>
      </c>
    </row>
    <row r="77" spans="1:15" x14ac:dyDescent="0.25">
      <c r="A77" s="2" t="s">
        <v>190</v>
      </c>
      <c r="B77" s="12">
        <v>44400</v>
      </c>
      <c r="C77" s="12" t="str">
        <f>TEXT(OrderData[[#This Row],[Order Date]],"yyyy")</f>
        <v>2021</v>
      </c>
      <c r="D77" s="2" t="s">
        <v>191</v>
      </c>
      <c r="E77" t="s">
        <v>192</v>
      </c>
      <c r="F77" s="17">
        <v>6</v>
      </c>
      <c r="G77" s="20">
        <f>_xlfn.XLOOKUP(OrderData[[#This Row],[Product ID]],tbl_product[Product ID],tbl_product[Unit Price])</f>
        <v>8.9499999999999993</v>
      </c>
      <c r="H77" s="20">
        <f>OrderData[[#This Row],[Quantity]]*OrderData[[#This Row],[unit price]]</f>
        <v>53.699999999999996</v>
      </c>
      <c r="I77" s="15">
        <f>_xlfn.XLOOKUP(OrderData[[#This Row],[Product ID]],tbl_product[Product ID],tbl_product[Size])</f>
        <v>1</v>
      </c>
      <c r="J77" s="6" t="str">
        <f>_xlfn.XLOOKUP(OrderData[[#This Row],[Product ID]],tbl_product[Product ID],tbl_product[Roast Type])</f>
        <v>D</v>
      </c>
      <c r="K77" s="7" t="str">
        <f>_xlfn.XLOOKUP(OrderData[[#This Row],[Product ID]],tbl_product[Product ID],tbl_product[Coffee Type])</f>
        <v>Rob</v>
      </c>
      <c r="L77" s="7" t="str">
        <f>_xlfn.XLOOKUP(OrderData[[#This Row],[Customer ID]],tbl_customer[Customer ID],tbl_customer[Customer Name])</f>
        <v>Kipper Boorn</v>
      </c>
      <c r="M77" s="7" t="str">
        <f>_xlfn.XLOOKUP(OrderData[[#This Row],[Customer ID]],tbl_customer[Customer ID],tbl_customer[City])</f>
        <v>Listowel</v>
      </c>
      <c r="N77" s="7" t="str">
        <f>_xlfn.XLOOKUP(OrderData[[#This Row],[Customer ID]],tbl_customer[Customer ID],tbl_customer[Country])</f>
        <v>Ireland</v>
      </c>
      <c r="O77" s="7" t="str">
        <f>_xlfn.XLOOKUP(OrderData[[#This Row],[Customer ID]],tbl_customer[Customer ID],tbl_customer[Loyalty Card])</f>
        <v>Yes</v>
      </c>
    </row>
    <row r="78" spans="1:15" x14ac:dyDescent="0.25">
      <c r="A78" s="2" t="s">
        <v>193</v>
      </c>
      <c r="B78" s="12">
        <v>43855</v>
      </c>
      <c r="C78" s="12" t="str">
        <f>TEXT(OrderData[[#This Row],[Order Date]],"yyyy")</f>
        <v>2020</v>
      </c>
      <c r="D78" s="2" t="s">
        <v>194</v>
      </c>
      <c r="E78" t="s">
        <v>195</v>
      </c>
      <c r="F78" s="17">
        <v>1</v>
      </c>
      <c r="G78" s="20">
        <f>_xlfn.XLOOKUP(OrderData[[#This Row],[Product ID]],tbl_product[Product ID],tbl_product[Unit Price])</f>
        <v>3.5849999999999995</v>
      </c>
      <c r="H78" s="20">
        <f>OrderData[[#This Row],[Quantity]]*OrderData[[#This Row],[unit price]]</f>
        <v>3.5849999999999995</v>
      </c>
      <c r="I78" s="15">
        <f>_xlfn.XLOOKUP(OrderData[[#This Row],[Product ID]],tbl_product[Product ID],tbl_product[Size])</f>
        <v>0.2</v>
      </c>
      <c r="J78" s="6" t="str">
        <f>_xlfn.XLOOKUP(OrderData[[#This Row],[Product ID]],tbl_product[Product ID],tbl_product[Roast Type])</f>
        <v>L</v>
      </c>
      <c r="K78" s="7" t="str">
        <f>_xlfn.XLOOKUP(OrderData[[#This Row],[Product ID]],tbl_product[Product ID],tbl_product[Coffee Type])</f>
        <v>Rob</v>
      </c>
      <c r="L78" s="7" t="str">
        <f>_xlfn.XLOOKUP(OrderData[[#This Row],[Customer ID]],tbl_customer[Customer ID],tbl_customer[Customer Name])</f>
        <v>Melania Beadle</v>
      </c>
      <c r="M78" s="7" t="str">
        <f>_xlfn.XLOOKUP(OrderData[[#This Row],[Customer ID]],tbl_customer[Customer ID],tbl_customer[City])</f>
        <v>Moycullen</v>
      </c>
      <c r="N78" s="7" t="str">
        <f>_xlfn.XLOOKUP(OrderData[[#This Row],[Customer ID]],tbl_customer[Customer ID],tbl_customer[Country])</f>
        <v>Ireland</v>
      </c>
      <c r="O78" s="7" t="str">
        <f>_xlfn.XLOOKUP(OrderData[[#This Row],[Customer ID]],tbl_customer[Customer ID],tbl_customer[Loyalty Card])</f>
        <v>Yes</v>
      </c>
    </row>
    <row r="79" spans="1:15" x14ac:dyDescent="0.25">
      <c r="A79" s="2" t="s">
        <v>196</v>
      </c>
      <c r="B79" s="12">
        <v>43594</v>
      </c>
      <c r="C79" s="12" t="str">
        <f>TEXT(OrderData[[#This Row],[Order Date]],"yyyy")</f>
        <v>2019</v>
      </c>
      <c r="D79" s="2" t="s">
        <v>197</v>
      </c>
      <c r="E79" t="s">
        <v>64</v>
      </c>
      <c r="F79" s="17">
        <v>2</v>
      </c>
      <c r="G79" s="20">
        <f>_xlfn.XLOOKUP(OrderData[[#This Row],[Product ID]],tbl_product[Product ID],tbl_product[Unit Price])</f>
        <v>3.645</v>
      </c>
      <c r="H79" s="20">
        <f>OrderData[[#This Row],[Quantity]]*OrderData[[#This Row],[unit price]]</f>
        <v>7.29</v>
      </c>
      <c r="I79" s="15">
        <f>_xlfn.XLOOKUP(OrderData[[#This Row],[Product ID]],tbl_product[Product ID],tbl_product[Size])</f>
        <v>0.2</v>
      </c>
      <c r="J79" s="6" t="str">
        <f>_xlfn.XLOOKUP(OrderData[[#This Row],[Product ID]],tbl_product[Product ID],tbl_product[Roast Type])</f>
        <v>D</v>
      </c>
      <c r="K79" s="7" t="str">
        <f>_xlfn.XLOOKUP(OrderData[[#This Row],[Product ID]],tbl_product[Product ID],tbl_product[Coffee Type])</f>
        <v>Exc</v>
      </c>
      <c r="L79" s="7" t="str">
        <f>_xlfn.XLOOKUP(OrderData[[#This Row],[Customer ID]],tbl_customer[Customer ID],tbl_customer[Customer Name])</f>
        <v>Colene Elgey</v>
      </c>
      <c r="M79" s="7" t="str">
        <f>_xlfn.XLOOKUP(OrderData[[#This Row],[Customer ID]],tbl_customer[Customer ID],tbl_customer[City])</f>
        <v>Midland</v>
      </c>
      <c r="N79" s="7" t="str">
        <f>_xlfn.XLOOKUP(OrderData[[#This Row],[Customer ID]],tbl_customer[Customer ID],tbl_customer[Country])</f>
        <v>United States</v>
      </c>
      <c r="O79" s="7" t="str">
        <f>_xlfn.XLOOKUP(OrderData[[#This Row],[Customer ID]],tbl_customer[Customer ID],tbl_customer[Loyalty Card])</f>
        <v>No</v>
      </c>
    </row>
    <row r="80" spans="1:15" x14ac:dyDescent="0.25">
      <c r="A80" s="2" t="s">
        <v>198</v>
      </c>
      <c r="B80" s="12">
        <v>43920</v>
      </c>
      <c r="C80" s="12" t="str">
        <f>TEXT(OrderData[[#This Row],[Order Date]],"yyyy")</f>
        <v>2020</v>
      </c>
      <c r="D80" s="2" t="s">
        <v>199</v>
      </c>
      <c r="E80" t="s">
        <v>80</v>
      </c>
      <c r="F80" s="17">
        <v>6</v>
      </c>
      <c r="G80" s="20">
        <f>_xlfn.XLOOKUP(OrderData[[#This Row],[Product ID]],tbl_product[Product ID],tbl_product[Unit Price])</f>
        <v>6.75</v>
      </c>
      <c r="H80" s="20">
        <f>OrderData[[#This Row],[Quantity]]*OrderData[[#This Row],[unit price]]</f>
        <v>40.5</v>
      </c>
      <c r="I80" s="15">
        <f>_xlfn.XLOOKUP(OrderData[[#This Row],[Product ID]],tbl_product[Product ID],tbl_product[Size])</f>
        <v>0.5</v>
      </c>
      <c r="J80" s="6" t="str">
        <f>_xlfn.XLOOKUP(OrderData[[#This Row],[Product ID]],tbl_product[Product ID],tbl_product[Roast Type])</f>
        <v>M</v>
      </c>
      <c r="K80" s="7" t="str">
        <f>_xlfn.XLOOKUP(OrderData[[#This Row],[Product ID]],tbl_product[Product ID],tbl_product[Coffee Type])</f>
        <v>Ara</v>
      </c>
      <c r="L80" s="7" t="str">
        <f>_xlfn.XLOOKUP(OrderData[[#This Row],[Customer ID]],tbl_customer[Customer ID],tbl_customer[Customer Name])</f>
        <v>Lothaire Mizzi</v>
      </c>
      <c r="M80" s="7" t="str">
        <f>_xlfn.XLOOKUP(OrderData[[#This Row],[Customer ID]],tbl_customer[Customer ID],tbl_customer[City])</f>
        <v>Dallas</v>
      </c>
      <c r="N80" s="7" t="str">
        <f>_xlfn.XLOOKUP(OrderData[[#This Row],[Customer ID]],tbl_customer[Customer ID],tbl_customer[Country])</f>
        <v>United States</v>
      </c>
      <c r="O80" s="7" t="str">
        <f>_xlfn.XLOOKUP(OrderData[[#This Row],[Customer ID]],tbl_customer[Customer ID],tbl_customer[Loyalty Card])</f>
        <v>Yes</v>
      </c>
    </row>
    <row r="81" spans="1:15" x14ac:dyDescent="0.25">
      <c r="A81" s="2" t="s">
        <v>200</v>
      </c>
      <c r="B81" s="12">
        <v>44633</v>
      </c>
      <c r="C81" s="12" t="str">
        <f>TEXT(OrderData[[#This Row],[Order Date]],"yyyy")</f>
        <v>2022</v>
      </c>
      <c r="D81" s="2" t="s">
        <v>201</v>
      </c>
      <c r="E81" t="s">
        <v>202</v>
      </c>
      <c r="F81" s="17">
        <v>4</v>
      </c>
      <c r="G81" s="20">
        <f>_xlfn.XLOOKUP(OrderData[[#This Row],[Product ID]],tbl_product[Product ID],tbl_product[Unit Price])</f>
        <v>11.95</v>
      </c>
      <c r="H81" s="20">
        <f>OrderData[[#This Row],[Quantity]]*OrderData[[#This Row],[unit price]]</f>
        <v>47.8</v>
      </c>
      <c r="I81" s="15">
        <f>_xlfn.XLOOKUP(OrderData[[#This Row],[Product ID]],tbl_product[Product ID],tbl_product[Size])</f>
        <v>1</v>
      </c>
      <c r="J81" s="6" t="str">
        <f>_xlfn.XLOOKUP(OrderData[[#This Row],[Product ID]],tbl_product[Product ID],tbl_product[Roast Type])</f>
        <v>L</v>
      </c>
      <c r="K81" s="7" t="str">
        <f>_xlfn.XLOOKUP(OrderData[[#This Row],[Product ID]],tbl_product[Product ID],tbl_product[Coffee Type])</f>
        <v>Rob</v>
      </c>
      <c r="L81" s="7" t="str">
        <f>_xlfn.XLOOKUP(OrderData[[#This Row],[Customer ID]],tbl_customer[Customer ID],tbl_customer[Customer Name])</f>
        <v>Cletis Giacomazzo</v>
      </c>
      <c r="M81" s="7" t="str">
        <f>_xlfn.XLOOKUP(OrderData[[#This Row],[Customer ID]],tbl_customer[Customer ID],tbl_customer[City])</f>
        <v>Dulles</v>
      </c>
      <c r="N81" s="7" t="str">
        <f>_xlfn.XLOOKUP(OrderData[[#This Row],[Customer ID]],tbl_customer[Customer ID],tbl_customer[Country])</f>
        <v>United States</v>
      </c>
      <c r="O81" s="7" t="str">
        <f>_xlfn.XLOOKUP(OrderData[[#This Row],[Customer ID]],tbl_customer[Customer ID],tbl_customer[Loyalty Card])</f>
        <v>No</v>
      </c>
    </row>
    <row r="82" spans="1:15" x14ac:dyDescent="0.25">
      <c r="A82" s="2" t="s">
        <v>203</v>
      </c>
      <c r="B82" s="12">
        <v>43572</v>
      </c>
      <c r="C82" s="12" t="str">
        <f>TEXT(OrderData[[#This Row],[Order Date]],"yyyy")</f>
        <v>2019</v>
      </c>
      <c r="D82" s="2" t="s">
        <v>204</v>
      </c>
      <c r="E82" t="s">
        <v>205</v>
      </c>
      <c r="F82" s="17">
        <v>5</v>
      </c>
      <c r="G82" s="20">
        <f>_xlfn.XLOOKUP(OrderData[[#This Row],[Product ID]],tbl_product[Product ID],tbl_product[Unit Price])</f>
        <v>7.77</v>
      </c>
      <c r="H82" s="20">
        <f>OrderData[[#This Row],[Quantity]]*OrderData[[#This Row],[unit price]]</f>
        <v>38.849999999999994</v>
      </c>
      <c r="I82" s="15">
        <f>_xlfn.XLOOKUP(OrderData[[#This Row],[Product ID]],tbl_product[Product ID],tbl_product[Size])</f>
        <v>0.5</v>
      </c>
      <c r="J82" s="6" t="str">
        <f>_xlfn.XLOOKUP(OrderData[[#This Row],[Product ID]],tbl_product[Product ID],tbl_product[Roast Type])</f>
        <v>L</v>
      </c>
      <c r="K82" s="7" t="str">
        <f>_xlfn.XLOOKUP(OrderData[[#This Row],[Product ID]],tbl_product[Product ID],tbl_product[Coffee Type])</f>
        <v>Ara</v>
      </c>
      <c r="L82" s="7" t="str">
        <f>_xlfn.XLOOKUP(OrderData[[#This Row],[Customer ID]],tbl_customer[Customer ID],tbl_customer[Customer Name])</f>
        <v>Ami Arnow</v>
      </c>
      <c r="M82" s="7" t="str">
        <f>_xlfn.XLOOKUP(OrderData[[#This Row],[Customer ID]],tbl_customer[Customer ID],tbl_customer[City])</f>
        <v>Oakland</v>
      </c>
      <c r="N82" s="7" t="str">
        <f>_xlfn.XLOOKUP(OrderData[[#This Row],[Customer ID]],tbl_customer[Customer ID],tbl_customer[Country])</f>
        <v>United States</v>
      </c>
      <c r="O82" s="7" t="str">
        <f>_xlfn.XLOOKUP(OrderData[[#This Row],[Customer ID]],tbl_customer[Customer ID],tbl_customer[Loyalty Card])</f>
        <v>Yes</v>
      </c>
    </row>
    <row r="83" spans="1:15" x14ac:dyDescent="0.25">
      <c r="A83" s="2" t="s">
        <v>206</v>
      </c>
      <c r="B83" s="12">
        <v>43763</v>
      </c>
      <c r="C83" s="12" t="str">
        <f>TEXT(OrderData[[#This Row],[Order Date]],"yyyy")</f>
        <v>2019</v>
      </c>
      <c r="D83" s="2" t="s">
        <v>207</v>
      </c>
      <c r="E83" t="s">
        <v>117</v>
      </c>
      <c r="F83" s="17">
        <v>3</v>
      </c>
      <c r="G83" s="20">
        <f>_xlfn.XLOOKUP(OrderData[[#This Row],[Product ID]],tbl_product[Product ID],tbl_product[Unit Price])</f>
        <v>36.454999999999998</v>
      </c>
      <c r="H83" s="20">
        <f>OrderData[[#This Row],[Quantity]]*OrderData[[#This Row],[unit price]]</f>
        <v>109.36499999999999</v>
      </c>
      <c r="I83" s="15">
        <f>_xlfn.XLOOKUP(OrderData[[#This Row],[Product ID]],tbl_product[Product ID],tbl_product[Size])</f>
        <v>2.5</v>
      </c>
      <c r="J83" s="6" t="str">
        <f>_xlfn.XLOOKUP(OrderData[[#This Row],[Product ID]],tbl_product[Product ID],tbl_product[Roast Type])</f>
        <v>L</v>
      </c>
      <c r="K83" s="7" t="str">
        <f>_xlfn.XLOOKUP(OrderData[[#This Row],[Product ID]],tbl_product[Product ID],tbl_product[Coffee Type])</f>
        <v>Lib</v>
      </c>
      <c r="L83" s="7" t="str">
        <f>_xlfn.XLOOKUP(OrderData[[#This Row],[Customer ID]],tbl_customer[Customer ID],tbl_customer[Customer Name])</f>
        <v>Sheppard Yann</v>
      </c>
      <c r="M83" s="7" t="str">
        <f>_xlfn.XLOOKUP(OrderData[[#This Row],[Customer ID]],tbl_customer[Customer ID],tbl_customer[City])</f>
        <v>Colorado Springs</v>
      </c>
      <c r="N83" s="7" t="str">
        <f>_xlfn.XLOOKUP(OrderData[[#This Row],[Customer ID]],tbl_customer[Customer ID],tbl_customer[Country])</f>
        <v>United States</v>
      </c>
      <c r="O83" s="7" t="str">
        <f>_xlfn.XLOOKUP(OrderData[[#This Row],[Customer ID]],tbl_customer[Customer ID],tbl_customer[Loyalty Card])</f>
        <v>Yes</v>
      </c>
    </row>
    <row r="84" spans="1:15" x14ac:dyDescent="0.25">
      <c r="A84" s="2" t="s">
        <v>208</v>
      </c>
      <c r="B84" s="12">
        <v>43721</v>
      </c>
      <c r="C84" s="12" t="str">
        <f>TEXT(OrderData[[#This Row],[Order Date]],"yyyy")</f>
        <v>2019</v>
      </c>
      <c r="D84" s="2" t="s">
        <v>209</v>
      </c>
      <c r="E84" t="s">
        <v>210</v>
      </c>
      <c r="F84" s="17">
        <v>3</v>
      </c>
      <c r="G84" s="20">
        <f>_xlfn.XLOOKUP(OrderData[[#This Row],[Product ID]],tbl_product[Product ID],tbl_product[Unit Price])</f>
        <v>33.464999999999996</v>
      </c>
      <c r="H84" s="20">
        <f>OrderData[[#This Row],[Quantity]]*OrderData[[#This Row],[unit price]]</f>
        <v>100.39499999999998</v>
      </c>
      <c r="I84" s="15">
        <f>_xlfn.XLOOKUP(OrderData[[#This Row],[Product ID]],tbl_product[Product ID],tbl_product[Size])</f>
        <v>2.5</v>
      </c>
      <c r="J84" s="6" t="str">
        <f>_xlfn.XLOOKUP(OrderData[[#This Row],[Product ID]],tbl_product[Product ID],tbl_product[Roast Type])</f>
        <v>M</v>
      </c>
      <c r="K84" s="7" t="str">
        <f>_xlfn.XLOOKUP(OrderData[[#This Row],[Product ID]],tbl_product[Product ID],tbl_product[Coffee Type])</f>
        <v>Lib</v>
      </c>
      <c r="L84" s="7" t="str">
        <f>_xlfn.XLOOKUP(OrderData[[#This Row],[Customer ID]],tbl_customer[Customer ID],tbl_customer[Customer Name])</f>
        <v>Bunny Naulls</v>
      </c>
      <c r="M84" s="7" t="str">
        <f>_xlfn.XLOOKUP(OrderData[[#This Row],[Customer ID]],tbl_customer[Customer ID],tbl_customer[City])</f>
        <v>Adare</v>
      </c>
      <c r="N84" s="7" t="str">
        <f>_xlfn.XLOOKUP(OrderData[[#This Row],[Customer ID]],tbl_customer[Customer ID],tbl_customer[Country])</f>
        <v>Ireland</v>
      </c>
      <c r="O84" s="7" t="str">
        <f>_xlfn.XLOOKUP(OrderData[[#This Row],[Customer ID]],tbl_customer[Customer ID],tbl_customer[Loyalty Card])</f>
        <v>Yes</v>
      </c>
    </row>
    <row r="85" spans="1:15" x14ac:dyDescent="0.25">
      <c r="A85" s="2" t="s">
        <v>211</v>
      </c>
      <c r="B85" s="12">
        <v>43933</v>
      </c>
      <c r="C85" s="12" t="str">
        <f>TEXT(OrderData[[#This Row],[Order Date]],"yyyy")</f>
        <v>2020</v>
      </c>
      <c r="D85" s="2" t="s">
        <v>212</v>
      </c>
      <c r="E85" t="s">
        <v>48</v>
      </c>
      <c r="F85" s="17">
        <v>4</v>
      </c>
      <c r="G85" s="20">
        <f>_xlfn.XLOOKUP(OrderData[[#This Row],[Product ID]],tbl_product[Product ID],tbl_product[Unit Price])</f>
        <v>20.584999999999997</v>
      </c>
      <c r="H85" s="20">
        <f>OrderData[[#This Row],[Quantity]]*OrderData[[#This Row],[unit price]]</f>
        <v>82.339999999999989</v>
      </c>
      <c r="I85" s="15">
        <f>_xlfn.XLOOKUP(OrderData[[#This Row],[Product ID]],tbl_product[Product ID],tbl_product[Size])</f>
        <v>2.5</v>
      </c>
      <c r="J85" s="6" t="str">
        <f>_xlfn.XLOOKUP(OrderData[[#This Row],[Product ID]],tbl_product[Product ID],tbl_product[Roast Type])</f>
        <v>D</v>
      </c>
      <c r="K85" s="7" t="str">
        <f>_xlfn.XLOOKUP(OrderData[[#This Row],[Product ID]],tbl_product[Product ID],tbl_product[Coffee Type])</f>
        <v>Rob</v>
      </c>
      <c r="L85" s="7" t="str">
        <f>_xlfn.XLOOKUP(OrderData[[#This Row],[Customer ID]],tbl_customer[Customer ID],tbl_customer[Customer Name])</f>
        <v>Hally Lorait</v>
      </c>
      <c r="M85" s="7" t="str">
        <f>_xlfn.XLOOKUP(OrderData[[#This Row],[Customer ID]],tbl_customer[Customer ID],tbl_customer[City])</f>
        <v>Buffalo</v>
      </c>
      <c r="N85" s="7" t="str">
        <f>_xlfn.XLOOKUP(OrderData[[#This Row],[Customer ID]],tbl_customer[Customer ID],tbl_customer[Country])</f>
        <v>United States</v>
      </c>
      <c r="O85" s="7" t="str">
        <f>_xlfn.XLOOKUP(OrderData[[#This Row],[Customer ID]],tbl_customer[Customer ID],tbl_customer[Loyalty Card])</f>
        <v>Yes</v>
      </c>
    </row>
    <row r="86" spans="1:15" x14ac:dyDescent="0.25">
      <c r="A86" s="2" t="s">
        <v>213</v>
      </c>
      <c r="B86" s="12">
        <v>43783</v>
      </c>
      <c r="C86" s="12" t="str">
        <f>TEXT(OrderData[[#This Row],[Order Date]],"yyyy")</f>
        <v>2019</v>
      </c>
      <c r="D86" s="2" t="s">
        <v>214</v>
      </c>
      <c r="E86" t="s">
        <v>96</v>
      </c>
      <c r="F86" s="17">
        <v>1</v>
      </c>
      <c r="G86" s="20">
        <f>_xlfn.XLOOKUP(OrderData[[#This Row],[Product ID]],tbl_product[Product ID],tbl_product[Unit Price])</f>
        <v>9.51</v>
      </c>
      <c r="H86" s="20">
        <f>OrderData[[#This Row],[Quantity]]*OrderData[[#This Row],[unit price]]</f>
        <v>9.51</v>
      </c>
      <c r="I86" s="15">
        <f>_xlfn.XLOOKUP(OrderData[[#This Row],[Product ID]],tbl_product[Product ID],tbl_product[Size])</f>
        <v>0.5</v>
      </c>
      <c r="J86" s="6" t="str">
        <f>_xlfn.XLOOKUP(OrderData[[#This Row],[Product ID]],tbl_product[Product ID],tbl_product[Roast Type])</f>
        <v>L</v>
      </c>
      <c r="K86" s="7" t="str">
        <f>_xlfn.XLOOKUP(OrderData[[#This Row],[Product ID]],tbl_product[Product ID],tbl_product[Coffee Type])</f>
        <v>Lib</v>
      </c>
      <c r="L86" s="7" t="str">
        <f>_xlfn.XLOOKUP(OrderData[[#This Row],[Customer ID]],tbl_customer[Customer ID],tbl_customer[Customer Name])</f>
        <v>Zaccaria Sherewood</v>
      </c>
      <c r="M86" s="7" t="str">
        <f>_xlfn.XLOOKUP(OrderData[[#This Row],[Customer ID]],tbl_customer[Customer ID],tbl_customer[City])</f>
        <v>Fresno</v>
      </c>
      <c r="N86" s="7" t="str">
        <f>_xlfn.XLOOKUP(OrderData[[#This Row],[Customer ID]],tbl_customer[Customer ID],tbl_customer[Country])</f>
        <v>United States</v>
      </c>
      <c r="O86" s="7" t="str">
        <f>_xlfn.XLOOKUP(OrderData[[#This Row],[Customer ID]],tbl_customer[Customer ID],tbl_customer[Loyalty Card])</f>
        <v>No</v>
      </c>
    </row>
    <row r="87" spans="1:15" x14ac:dyDescent="0.25">
      <c r="A87" s="2" t="s">
        <v>215</v>
      </c>
      <c r="B87" s="12">
        <v>43664</v>
      </c>
      <c r="C87" s="12" t="str">
        <f>TEXT(OrderData[[#This Row],[Order Date]],"yyyy")</f>
        <v>2019</v>
      </c>
      <c r="D87" s="2" t="s">
        <v>216</v>
      </c>
      <c r="E87" t="s">
        <v>217</v>
      </c>
      <c r="F87" s="17">
        <v>3</v>
      </c>
      <c r="G87" s="20">
        <f>_xlfn.XLOOKUP(OrderData[[#This Row],[Product ID]],tbl_product[Product ID],tbl_product[Unit Price])</f>
        <v>29.784999999999997</v>
      </c>
      <c r="H87" s="20">
        <f>OrderData[[#This Row],[Quantity]]*OrderData[[#This Row],[unit price]]</f>
        <v>89.35499999999999</v>
      </c>
      <c r="I87" s="15">
        <f>_xlfn.XLOOKUP(OrderData[[#This Row],[Product ID]],tbl_product[Product ID],tbl_product[Size])</f>
        <v>2.5</v>
      </c>
      <c r="J87" s="6" t="str">
        <f>_xlfn.XLOOKUP(OrderData[[#This Row],[Product ID]],tbl_product[Product ID],tbl_product[Roast Type])</f>
        <v>L</v>
      </c>
      <c r="K87" s="7" t="str">
        <f>_xlfn.XLOOKUP(OrderData[[#This Row],[Product ID]],tbl_product[Product ID],tbl_product[Coffee Type])</f>
        <v>Ara</v>
      </c>
      <c r="L87" s="7" t="str">
        <f>_xlfn.XLOOKUP(OrderData[[#This Row],[Customer ID]],tbl_customer[Customer ID],tbl_customer[Customer Name])</f>
        <v>Jeffrey Dufaire</v>
      </c>
      <c r="M87" s="7" t="str">
        <f>_xlfn.XLOOKUP(OrderData[[#This Row],[Customer ID]],tbl_customer[Customer ID],tbl_customer[City])</f>
        <v>Fort Worth</v>
      </c>
      <c r="N87" s="7" t="str">
        <f>_xlfn.XLOOKUP(OrderData[[#This Row],[Customer ID]],tbl_customer[Customer ID],tbl_customer[Country])</f>
        <v>United States</v>
      </c>
      <c r="O87" s="7" t="str">
        <f>_xlfn.XLOOKUP(OrderData[[#This Row],[Customer ID]],tbl_customer[Customer ID],tbl_customer[Loyalty Card])</f>
        <v>No</v>
      </c>
    </row>
    <row r="88" spans="1:15" x14ac:dyDescent="0.25">
      <c r="A88" s="2" t="s">
        <v>215</v>
      </c>
      <c r="B88" s="12">
        <v>43664</v>
      </c>
      <c r="C88" s="12" t="str">
        <f>TEXT(OrderData[[#This Row],[Order Date]],"yyyy")</f>
        <v>2019</v>
      </c>
      <c r="D88" s="2" t="s">
        <v>216</v>
      </c>
      <c r="E88" t="s">
        <v>67</v>
      </c>
      <c r="F88" s="17">
        <v>4</v>
      </c>
      <c r="G88" s="20">
        <f>_xlfn.XLOOKUP(OrderData[[#This Row],[Product ID]],tbl_product[Product ID],tbl_product[Unit Price])</f>
        <v>2.9849999999999999</v>
      </c>
      <c r="H88" s="20">
        <f>OrderData[[#This Row],[Quantity]]*OrderData[[#This Row],[unit price]]</f>
        <v>11.94</v>
      </c>
      <c r="I88" s="15">
        <f>_xlfn.XLOOKUP(OrderData[[#This Row],[Product ID]],tbl_product[Product ID],tbl_product[Size])</f>
        <v>0.2</v>
      </c>
      <c r="J88" s="6" t="str">
        <f>_xlfn.XLOOKUP(OrderData[[#This Row],[Product ID]],tbl_product[Product ID],tbl_product[Roast Type])</f>
        <v>D</v>
      </c>
      <c r="K88" s="7" t="str">
        <f>_xlfn.XLOOKUP(OrderData[[#This Row],[Product ID]],tbl_product[Product ID],tbl_product[Coffee Type])</f>
        <v>Ara</v>
      </c>
      <c r="L88" s="7" t="str">
        <f>_xlfn.XLOOKUP(OrderData[[#This Row],[Customer ID]],tbl_customer[Customer ID],tbl_customer[Customer Name])</f>
        <v>Jeffrey Dufaire</v>
      </c>
      <c r="M88" s="7" t="str">
        <f>_xlfn.XLOOKUP(OrderData[[#This Row],[Customer ID]],tbl_customer[Customer ID],tbl_customer[City])</f>
        <v>Fort Worth</v>
      </c>
      <c r="N88" s="7" t="str">
        <f>_xlfn.XLOOKUP(OrderData[[#This Row],[Customer ID]],tbl_customer[Customer ID],tbl_customer[Country])</f>
        <v>United States</v>
      </c>
      <c r="O88" s="7" t="str">
        <f>_xlfn.XLOOKUP(OrderData[[#This Row],[Customer ID]],tbl_customer[Customer ID],tbl_customer[Loyalty Card])</f>
        <v>No</v>
      </c>
    </row>
    <row r="89" spans="1:15" x14ac:dyDescent="0.25">
      <c r="A89" s="2" t="s">
        <v>218</v>
      </c>
      <c r="B89" s="12">
        <v>44289</v>
      </c>
      <c r="C89" s="12" t="str">
        <f>TEXT(OrderData[[#This Row],[Order Date]],"yyyy")</f>
        <v>2021</v>
      </c>
      <c r="D89" s="2" t="s">
        <v>219</v>
      </c>
      <c r="E89" t="s">
        <v>74</v>
      </c>
      <c r="F89" s="17">
        <v>3</v>
      </c>
      <c r="G89" s="20">
        <f>_xlfn.XLOOKUP(OrderData[[#This Row],[Product ID]],tbl_product[Product ID],tbl_product[Unit Price])</f>
        <v>11.25</v>
      </c>
      <c r="H89" s="20">
        <f>OrderData[[#This Row],[Quantity]]*OrderData[[#This Row],[unit price]]</f>
        <v>33.75</v>
      </c>
      <c r="I89" s="15">
        <f>_xlfn.XLOOKUP(OrderData[[#This Row],[Product ID]],tbl_product[Product ID],tbl_product[Size])</f>
        <v>1</v>
      </c>
      <c r="J89" s="6" t="str">
        <f>_xlfn.XLOOKUP(OrderData[[#This Row],[Product ID]],tbl_product[Product ID],tbl_product[Roast Type])</f>
        <v>M</v>
      </c>
      <c r="K89" s="7" t="str">
        <f>_xlfn.XLOOKUP(OrderData[[#This Row],[Product ID]],tbl_product[Product ID],tbl_product[Coffee Type])</f>
        <v>Ara</v>
      </c>
      <c r="L89" s="7" t="str">
        <f>_xlfn.XLOOKUP(OrderData[[#This Row],[Customer ID]],tbl_customer[Customer ID],tbl_customer[Customer Name])</f>
        <v>Beitris Keaveney</v>
      </c>
      <c r="M89" s="7" t="str">
        <f>_xlfn.XLOOKUP(OrderData[[#This Row],[Customer ID]],tbl_customer[Customer ID],tbl_customer[City])</f>
        <v>Beaumont</v>
      </c>
      <c r="N89" s="7" t="str">
        <f>_xlfn.XLOOKUP(OrderData[[#This Row],[Customer ID]],tbl_customer[Customer ID],tbl_customer[Country])</f>
        <v>United States</v>
      </c>
      <c r="O89" s="7" t="str">
        <f>_xlfn.XLOOKUP(OrderData[[#This Row],[Customer ID]],tbl_customer[Customer ID],tbl_customer[Loyalty Card])</f>
        <v>No</v>
      </c>
    </row>
    <row r="90" spans="1:15" x14ac:dyDescent="0.25">
      <c r="A90" s="2" t="s">
        <v>220</v>
      </c>
      <c r="B90" s="12">
        <v>44284</v>
      </c>
      <c r="C90" s="12" t="str">
        <f>TEXT(OrderData[[#This Row],[Order Date]],"yyyy")</f>
        <v>2021</v>
      </c>
      <c r="D90" s="2" t="s">
        <v>221</v>
      </c>
      <c r="E90" t="s">
        <v>202</v>
      </c>
      <c r="F90" s="17">
        <v>3</v>
      </c>
      <c r="G90" s="20">
        <f>_xlfn.XLOOKUP(OrderData[[#This Row],[Product ID]],tbl_product[Product ID],tbl_product[Unit Price])</f>
        <v>11.95</v>
      </c>
      <c r="H90" s="20">
        <f>OrderData[[#This Row],[Quantity]]*OrderData[[#This Row],[unit price]]</f>
        <v>35.849999999999994</v>
      </c>
      <c r="I90" s="15">
        <f>_xlfn.XLOOKUP(OrderData[[#This Row],[Product ID]],tbl_product[Product ID],tbl_product[Size])</f>
        <v>1</v>
      </c>
      <c r="J90" s="6" t="str">
        <f>_xlfn.XLOOKUP(OrderData[[#This Row],[Product ID]],tbl_product[Product ID],tbl_product[Roast Type])</f>
        <v>L</v>
      </c>
      <c r="K90" s="7" t="str">
        <f>_xlfn.XLOOKUP(OrderData[[#This Row],[Product ID]],tbl_product[Product ID],tbl_product[Coffee Type])</f>
        <v>Rob</v>
      </c>
      <c r="L90" s="7" t="str">
        <f>_xlfn.XLOOKUP(OrderData[[#This Row],[Customer ID]],tbl_customer[Customer ID],tbl_customer[Customer Name])</f>
        <v>Elna Grise</v>
      </c>
      <c r="M90" s="7" t="str">
        <f>_xlfn.XLOOKUP(OrderData[[#This Row],[Customer ID]],tbl_customer[Customer ID],tbl_customer[City])</f>
        <v>Reno</v>
      </c>
      <c r="N90" s="7" t="str">
        <f>_xlfn.XLOOKUP(OrderData[[#This Row],[Customer ID]],tbl_customer[Customer ID],tbl_customer[Country])</f>
        <v>United States</v>
      </c>
      <c r="O90" s="7" t="str">
        <f>_xlfn.XLOOKUP(OrderData[[#This Row],[Customer ID]],tbl_customer[Customer ID],tbl_customer[Loyalty Card])</f>
        <v>No</v>
      </c>
    </row>
    <row r="91" spans="1:15" x14ac:dyDescent="0.25">
      <c r="A91" s="2" t="s">
        <v>222</v>
      </c>
      <c r="B91" s="12">
        <v>44545</v>
      </c>
      <c r="C91" s="12" t="str">
        <f>TEXT(OrderData[[#This Row],[Order Date]],"yyyy")</f>
        <v>2021</v>
      </c>
      <c r="D91" s="2" t="s">
        <v>223</v>
      </c>
      <c r="E91" t="s">
        <v>19</v>
      </c>
      <c r="F91" s="17">
        <v>6</v>
      </c>
      <c r="G91" s="20">
        <f>_xlfn.XLOOKUP(OrderData[[#This Row],[Product ID]],tbl_product[Product ID],tbl_product[Unit Price])</f>
        <v>12.95</v>
      </c>
      <c r="H91" s="20">
        <f>OrderData[[#This Row],[Quantity]]*OrderData[[#This Row],[unit price]]</f>
        <v>77.699999999999989</v>
      </c>
      <c r="I91" s="15">
        <f>_xlfn.XLOOKUP(OrderData[[#This Row],[Product ID]],tbl_product[Product ID],tbl_product[Size])</f>
        <v>1</v>
      </c>
      <c r="J91" s="6" t="str">
        <f>_xlfn.XLOOKUP(OrderData[[#This Row],[Product ID]],tbl_product[Product ID],tbl_product[Roast Type])</f>
        <v>L</v>
      </c>
      <c r="K91" s="7" t="str">
        <f>_xlfn.XLOOKUP(OrderData[[#This Row],[Product ID]],tbl_product[Product ID],tbl_product[Coffee Type])</f>
        <v>Ara</v>
      </c>
      <c r="L91" s="7" t="str">
        <f>_xlfn.XLOOKUP(OrderData[[#This Row],[Customer ID]],tbl_customer[Customer ID],tbl_customer[Customer Name])</f>
        <v>Torie Gottelier</v>
      </c>
      <c r="M91" s="7" t="str">
        <f>_xlfn.XLOOKUP(OrderData[[#This Row],[Customer ID]],tbl_customer[Customer ID],tbl_customer[City])</f>
        <v>Kansas City</v>
      </c>
      <c r="N91" s="7" t="str">
        <f>_xlfn.XLOOKUP(OrderData[[#This Row],[Customer ID]],tbl_customer[Customer ID],tbl_customer[Country])</f>
        <v>United States</v>
      </c>
      <c r="O91" s="7" t="str">
        <f>_xlfn.XLOOKUP(OrderData[[#This Row],[Customer ID]],tbl_customer[Customer ID],tbl_customer[Loyalty Card])</f>
        <v>No</v>
      </c>
    </row>
    <row r="92" spans="1:15" x14ac:dyDescent="0.25">
      <c r="A92" s="2" t="s">
        <v>224</v>
      </c>
      <c r="B92" s="12">
        <v>43971</v>
      </c>
      <c r="C92" s="12" t="str">
        <f>TEXT(OrderData[[#This Row],[Order Date]],"yyyy")</f>
        <v>2020</v>
      </c>
      <c r="D92" s="2" t="s">
        <v>225</v>
      </c>
      <c r="E92" t="s">
        <v>19</v>
      </c>
      <c r="F92" s="17">
        <v>4</v>
      </c>
      <c r="G92" s="20">
        <f>_xlfn.XLOOKUP(OrderData[[#This Row],[Product ID]],tbl_product[Product ID],tbl_product[Unit Price])</f>
        <v>12.95</v>
      </c>
      <c r="H92" s="20">
        <f>OrderData[[#This Row],[Quantity]]*OrderData[[#This Row],[unit price]]</f>
        <v>51.8</v>
      </c>
      <c r="I92" s="15">
        <f>_xlfn.XLOOKUP(OrderData[[#This Row],[Product ID]],tbl_product[Product ID],tbl_product[Size])</f>
        <v>1</v>
      </c>
      <c r="J92" s="6" t="str">
        <f>_xlfn.XLOOKUP(OrderData[[#This Row],[Product ID]],tbl_product[Product ID],tbl_product[Roast Type])</f>
        <v>L</v>
      </c>
      <c r="K92" s="7" t="str">
        <f>_xlfn.XLOOKUP(OrderData[[#This Row],[Product ID]],tbl_product[Product ID],tbl_product[Coffee Type])</f>
        <v>Ara</v>
      </c>
      <c r="L92" s="7" t="str">
        <f>_xlfn.XLOOKUP(OrderData[[#This Row],[Customer ID]],tbl_customer[Customer ID],tbl_customer[Customer Name])</f>
        <v>Loydie Langlais</v>
      </c>
      <c r="M92" s="7" t="str">
        <f>_xlfn.XLOOKUP(OrderData[[#This Row],[Customer ID]],tbl_customer[Customer ID],tbl_customer[City])</f>
        <v>Crumlin</v>
      </c>
      <c r="N92" s="7" t="str">
        <f>_xlfn.XLOOKUP(OrderData[[#This Row],[Customer ID]],tbl_customer[Customer ID],tbl_customer[Country])</f>
        <v>Ireland</v>
      </c>
      <c r="O92" s="7" t="str">
        <f>_xlfn.XLOOKUP(OrderData[[#This Row],[Customer ID]],tbl_customer[Customer ID],tbl_customer[Loyalty Card])</f>
        <v>Yes</v>
      </c>
    </row>
    <row r="93" spans="1:15" x14ac:dyDescent="0.25">
      <c r="A93" s="2" t="s">
        <v>226</v>
      </c>
      <c r="B93" s="12">
        <v>44137</v>
      </c>
      <c r="C93" s="12" t="str">
        <f>TEXT(OrderData[[#This Row],[Order Date]],"yyyy")</f>
        <v>2020</v>
      </c>
      <c r="D93" s="2" t="s">
        <v>227</v>
      </c>
      <c r="E93" t="s">
        <v>184</v>
      </c>
      <c r="F93" s="17">
        <v>4</v>
      </c>
      <c r="G93" s="20">
        <f>_xlfn.XLOOKUP(OrderData[[#This Row],[Product ID]],tbl_product[Product ID],tbl_product[Unit Price])</f>
        <v>25.874999999999996</v>
      </c>
      <c r="H93" s="20">
        <f>OrderData[[#This Row],[Quantity]]*OrderData[[#This Row],[unit price]]</f>
        <v>103.49999999999999</v>
      </c>
      <c r="I93" s="15">
        <f>_xlfn.XLOOKUP(OrderData[[#This Row],[Product ID]],tbl_product[Product ID],tbl_product[Size])</f>
        <v>2.5</v>
      </c>
      <c r="J93" s="6" t="str">
        <f>_xlfn.XLOOKUP(OrderData[[#This Row],[Product ID]],tbl_product[Product ID],tbl_product[Roast Type])</f>
        <v>M</v>
      </c>
      <c r="K93" s="7" t="str">
        <f>_xlfn.XLOOKUP(OrderData[[#This Row],[Product ID]],tbl_product[Product ID],tbl_product[Coffee Type])</f>
        <v>Ara</v>
      </c>
      <c r="L93" s="7" t="str">
        <f>_xlfn.XLOOKUP(OrderData[[#This Row],[Customer ID]],tbl_customer[Customer ID],tbl_customer[Customer Name])</f>
        <v>Adham Greenhead</v>
      </c>
      <c r="M93" s="7" t="str">
        <f>_xlfn.XLOOKUP(OrderData[[#This Row],[Customer ID]],tbl_customer[Customer ID],tbl_customer[City])</f>
        <v>Corona</v>
      </c>
      <c r="N93" s="7" t="str">
        <f>_xlfn.XLOOKUP(OrderData[[#This Row],[Customer ID]],tbl_customer[Customer ID],tbl_customer[Country])</f>
        <v>United States</v>
      </c>
      <c r="O93" s="7" t="str">
        <f>_xlfn.XLOOKUP(OrderData[[#This Row],[Customer ID]],tbl_customer[Customer ID],tbl_customer[Loyalty Card])</f>
        <v>No</v>
      </c>
    </row>
    <row r="94" spans="1:15" x14ac:dyDescent="0.25">
      <c r="A94" s="2" t="s">
        <v>228</v>
      </c>
      <c r="B94" s="12">
        <v>44037</v>
      </c>
      <c r="C94" s="12" t="str">
        <f>TEXT(OrderData[[#This Row],[Order Date]],"yyyy")</f>
        <v>2020</v>
      </c>
      <c r="D94" s="2" t="s">
        <v>229</v>
      </c>
      <c r="E94" t="s">
        <v>150</v>
      </c>
      <c r="F94" s="17">
        <v>3</v>
      </c>
      <c r="G94" s="20">
        <f>_xlfn.XLOOKUP(OrderData[[#This Row],[Product ID]],tbl_product[Product ID],tbl_product[Unit Price])</f>
        <v>14.85</v>
      </c>
      <c r="H94" s="20">
        <f>OrderData[[#This Row],[Quantity]]*OrderData[[#This Row],[unit price]]</f>
        <v>44.55</v>
      </c>
      <c r="I94" s="15">
        <f>_xlfn.XLOOKUP(OrderData[[#This Row],[Product ID]],tbl_product[Product ID],tbl_product[Size])</f>
        <v>1</v>
      </c>
      <c r="J94" s="6" t="str">
        <f>_xlfn.XLOOKUP(OrderData[[#This Row],[Product ID]],tbl_product[Product ID],tbl_product[Roast Type])</f>
        <v>L</v>
      </c>
      <c r="K94" s="7" t="str">
        <f>_xlfn.XLOOKUP(OrderData[[#This Row],[Product ID]],tbl_product[Product ID],tbl_product[Coffee Type])</f>
        <v>Exc</v>
      </c>
      <c r="L94" s="7" t="str">
        <f>_xlfn.XLOOKUP(OrderData[[#This Row],[Customer ID]],tbl_customer[Customer ID],tbl_customer[Customer Name])</f>
        <v>Hamish MacSherry</v>
      </c>
      <c r="M94" s="7" t="str">
        <f>_xlfn.XLOOKUP(OrderData[[#This Row],[Customer ID]],tbl_customer[Customer ID],tbl_customer[City])</f>
        <v>Austin</v>
      </c>
      <c r="N94" s="7" t="str">
        <f>_xlfn.XLOOKUP(OrderData[[#This Row],[Customer ID]],tbl_customer[Customer ID],tbl_customer[Country])</f>
        <v>United States</v>
      </c>
      <c r="O94" s="7" t="str">
        <f>_xlfn.XLOOKUP(OrderData[[#This Row],[Customer ID]],tbl_customer[Customer ID],tbl_customer[Loyalty Card])</f>
        <v>Yes</v>
      </c>
    </row>
    <row r="95" spans="1:15" x14ac:dyDescent="0.25">
      <c r="A95" s="2" t="s">
        <v>230</v>
      </c>
      <c r="B95" s="12">
        <v>43538</v>
      </c>
      <c r="C95" s="12" t="str">
        <f>TEXT(OrderData[[#This Row],[Order Date]],"yyyy")</f>
        <v>2019</v>
      </c>
      <c r="D95" s="2" t="s">
        <v>231</v>
      </c>
      <c r="E95" t="s">
        <v>189</v>
      </c>
      <c r="F95" s="17">
        <v>4</v>
      </c>
      <c r="G95" s="20">
        <f>_xlfn.XLOOKUP(OrderData[[#This Row],[Product ID]],tbl_product[Product ID],tbl_product[Unit Price])</f>
        <v>8.91</v>
      </c>
      <c r="H95" s="20">
        <f>OrderData[[#This Row],[Quantity]]*OrderData[[#This Row],[unit price]]</f>
        <v>35.64</v>
      </c>
      <c r="I95" s="15">
        <f>_xlfn.XLOOKUP(OrderData[[#This Row],[Product ID]],tbl_product[Product ID],tbl_product[Size])</f>
        <v>0.5</v>
      </c>
      <c r="J95" s="6" t="str">
        <f>_xlfn.XLOOKUP(OrderData[[#This Row],[Product ID]],tbl_product[Product ID],tbl_product[Roast Type])</f>
        <v>L</v>
      </c>
      <c r="K95" s="7" t="str">
        <f>_xlfn.XLOOKUP(OrderData[[#This Row],[Product ID]],tbl_product[Product ID],tbl_product[Coffee Type])</f>
        <v>Exc</v>
      </c>
      <c r="L95" s="7" t="str">
        <f>_xlfn.XLOOKUP(OrderData[[#This Row],[Customer ID]],tbl_customer[Customer ID],tbl_customer[Customer Name])</f>
        <v>Else Langcaster</v>
      </c>
      <c r="M95" s="7" t="str">
        <f>_xlfn.XLOOKUP(OrderData[[#This Row],[Customer ID]],tbl_customer[Customer ID],tbl_customer[City])</f>
        <v>Normanton</v>
      </c>
      <c r="N95" s="7" t="str">
        <f>_xlfn.XLOOKUP(OrderData[[#This Row],[Customer ID]],tbl_customer[Customer ID],tbl_customer[Country])</f>
        <v>United Kingdom</v>
      </c>
      <c r="O95" s="7" t="str">
        <f>_xlfn.XLOOKUP(OrderData[[#This Row],[Customer ID]],tbl_customer[Customer ID],tbl_customer[Loyalty Card])</f>
        <v>Yes</v>
      </c>
    </row>
    <row r="96" spans="1:15" x14ac:dyDescent="0.25">
      <c r="A96" s="2" t="s">
        <v>232</v>
      </c>
      <c r="B96" s="12">
        <v>44014</v>
      </c>
      <c r="C96" s="12" t="str">
        <f>TEXT(OrderData[[#This Row],[Order Date]],"yyyy")</f>
        <v>2020</v>
      </c>
      <c r="D96" s="2" t="s">
        <v>233</v>
      </c>
      <c r="E96" t="s">
        <v>67</v>
      </c>
      <c r="F96" s="17">
        <v>6</v>
      </c>
      <c r="G96" s="20">
        <f>_xlfn.XLOOKUP(OrderData[[#This Row],[Product ID]],tbl_product[Product ID],tbl_product[Unit Price])</f>
        <v>2.9849999999999999</v>
      </c>
      <c r="H96" s="20">
        <f>OrderData[[#This Row],[Quantity]]*OrderData[[#This Row],[unit price]]</f>
        <v>17.91</v>
      </c>
      <c r="I96" s="15">
        <f>_xlfn.XLOOKUP(OrderData[[#This Row],[Product ID]],tbl_product[Product ID],tbl_product[Size])</f>
        <v>0.2</v>
      </c>
      <c r="J96" s="6" t="str">
        <f>_xlfn.XLOOKUP(OrderData[[#This Row],[Product ID]],tbl_product[Product ID],tbl_product[Roast Type])</f>
        <v>D</v>
      </c>
      <c r="K96" s="7" t="str">
        <f>_xlfn.XLOOKUP(OrderData[[#This Row],[Product ID]],tbl_product[Product ID],tbl_product[Coffee Type])</f>
        <v>Ara</v>
      </c>
      <c r="L96" s="7" t="str">
        <f>_xlfn.XLOOKUP(OrderData[[#This Row],[Customer ID]],tbl_customer[Customer ID],tbl_customer[Customer Name])</f>
        <v>Rudy Farquharson</v>
      </c>
      <c r="M96" s="7" t="str">
        <f>_xlfn.XLOOKUP(OrderData[[#This Row],[Customer ID]],tbl_customer[Customer ID],tbl_customer[City])</f>
        <v>Charlesland</v>
      </c>
      <c r="N96" s="7" t="str">
        <f>_xlfn.XLOOKUP(OrderData[[#This Row],[Customer ID]],tbl_customer[Customer ID],tbl_customer[Country])</f>
        <v>Ireland</v>
      </c>
      <c r="O96" s="7" t="str">
        <f>_xlfn.XLOOKUP(OrderData[[#This Row],[Customer ID]],tbl_customer[Customer ID],tbl_customer[Loyalty Card])</f>
        <v>Yes</v>
      </c>
    </row>
    <row r="97" spans="1:15" x14ac:dyDescent="0.25">
      <c r="A97" s="2" t="s">
        <v>234</v>
      </c>
      <c r="B97" s="12">
        <v>43816</v>
      </c>
      <c r="C97" s="12" t="str">
        <f>TEXT(OrderData[[#This Row],[Order Date]],"yyyy")</f>
        <v>2019</v>
      </c>
      <c r="D97" s="2" t="s">
        <v>235</v>
      </c>
      <c r="E97" t="s">
        <v>184</v>
      </c>
      <c r="F97" s="17">
        <v>6</v>
      </c>
      <c r="G97" s="20">
        <f>_xlfn.XLOOKUP(OrderData[[#This Row],[Product ID]],tbl_product[Product ID],tbl_product[Unit Price])</f>
        <v>25.874999999999996</v>
      </c>
      <c r="H97" s="20">
        <f>OrderData[[#This Row],[Quantity]]*OrderData[[#This Row],[unit price]]</f>
        <v>155.24999999999997</v>
      </c>
      <c r="I97" s="15">
        <f>_xlfn.XLOOKUP(OrderData[[#This Row],[Product ID]],tbl_product[Product ID],tbl_product[Size])</f>
        <v>2.5</v>
      </c>
      <c r="J97" s="6" t="str">
        <f>_xlfn.XLOOKUP(OrderData[[#This Row],[Product ID]],tbl_product[Product ID],tbl_product[Roast Type])</f>
        <v>M</v>
      </c>
      <c r="K97" s="7" t="str">
        <f>_xlfn.XLOOKUP(OrderData[[#This Row],[Product ID]],tbl_product[Product ID],tbl_product[Coffee Type])</f>
        <v>Ara</v>
      </c>
      <c r="L97" s="7" t="str">
        <f>_xlfn.XLOOKUP(OrderData[[#This Row],[Customer ID]],tbl_customer[Customer ID],tbl_customer[Customer Name])</f>
        <v>Norene Magauran</v>
      </c>
      <c r="M97" s="7" t="str">
        <f>_xlfn.XLOOKUP(OrderData[[#This Row],[Customer ID]],tbl_customer[Customer ID],tbl_customer[City])</f>
        <v>Fresno</v>
      </c>
      <c r="N97" s="7" t="str">
        <f>_xlfn.XLOOKUP(OrderData[[#This Row],[Customer ID]],tbl_customer[Customer ID],tbl_customer[Country])</f>
        <v>United States</v>
      </c>
      <c r="O97" s="7" t="str">
        <f>_xlfn.XLOOKUP(OrderData[[#This Row],[Customer ID]],tbl_customer[Customer ID],tbl_customer[Loyalty Card])</f>
        <v>No</v>
      </c>
    </row>
    <row r="98" spans="1:15" x14ac:dyDescent="0.25">
      <c r="A98" s="2" t="s">
        <v>236</v>
      </c>
      <c r="B98" s="12">
        <v>44171</v>
      </c>
      <c r="C98" s="12" t="str">
        <f>TEXT(OrderData[[#This Row],[Order Date]],"yyyy")</f>
        <v>2020</v>
      </c>
      <c r="D98" s="2" t="s">
        <v>237</v>
      </c>
      <c r="E98" t="s">
        <v>67</v>
      </c>
      <c r="F98" s="17">
        <v>2</v>
      </c>
      <c r="G98" s="20">
        <f>_xlfn.XLOOKUP(OrderData[[#This Row],[Product ID]],tbl_product[Product ID],tbl_product[Unit Price])</f>
        <v>2.9849999999999999</v>
      </c>
      <c r="H98" s="20">
        <f>OrderData[[#This Row],[Quantity]]*OrderData[[#This Row],[unit price]]</f>
        <v>5.97</v>
      </c>
      <c r="I98" s="15">
        <f>_xlfn.XLOOKUP(OrderData[[#This Row],[Product ID]],tbl_product[Product ID],tbl_product[Size])</f>
        <v>0.2</v>
      </c>
      <c r="J98" s="6" t="str">
        <f>_xlfn.XLOOKUP(OrderData[[#This Row],[Product ID]],tbl_product[Product ID],tbl_product[Roast Type])</f>
        <v>D</v>
      </c>
      <c r="K98" s="7" t="str">
        <f>_xlfn.XLOOKUP(OrderData[[#This Row],[Product ID]],tbl_product[Product ID],tbl_product[Coffee Type])</f>
        <v>Ara</v>
      </c>
      <c r="L98" s="7" t="str">
        <f>_xlfn.XLOOKUP(OrderData[[#This Row],[Customer ID]],tbl_customer[Customer ID],tbl_customer[Customer Name])</f>
        <v>Vicki Kirdsch</v>
      </c>
      <c r="M98" s="7" t="str">
        <f>_xlfn.XLOOKUP(OrderData[[#This Row],[Customer ID]],tbl_customer[Customer ID],tbl_customer[City])</f>
        <v>Saint Louis</v>
      </c>
      <c r="N98" s="7" t="str">
        <f>_xlfn.XLOOKUP(OrderData[[#This Row],[Customer ID]],tbl_customer[Customer ID],tbl_customer[Country])</f>
        <v>United States</v>
      </c>
      <c r="O98" s="7" t="str">
        <f>_xlfn.XLOOKUP(OrderData[[#This Row],[Customer ID]],tbl_customer[Customer ID],tbl_customer[Loyalty Card])</f>
        <v>No</v>
      </c>
    </row>
    <row r="99" spans="1:15" x14ac:dyDescent="0.25">
      <c r="A99" s="2" t="s">
        <v>238</v>
      </c>
      <c r="B99" s="12">
        <v>44259</v>
      </c>
      <c r="C99" s="12" t="str">
        <f>TEXT(OrderData[[#This Row],[Order Date]],"yyyy")</f>
        <v>2021</v>
      </c>
      <c r="D99" s="2" t="s">
        <v>239</v>
      </c>
      <c r="E99" t="s">
        <v>80</v>
      </c>
      <c r="F99" s="17">
        <v>2</v>
      </c>
      <c r="G99" s="20">
        <f>_xlfn.XLOOKUP(OrderData[[#This Row],[Product ID]],tbl_product[Product ID],tbl_product[Unit Price])</f>
        <v>6.75</v>
      </c>
      <c r="H99" s="20">
        <f>OrderData[[#This Row],[Quantity]]*OrderData[[#This Row],[unit price]]</f>
        <v>13.5</v>
      </c>
      <c r="I99" s="15">
        <f>_xlfn.XLOOKUP(OrderData[[#This Row],[Product ID]],tbl_product[Product ID],tbl_product[Size])</f>
        <v>0.5</v>
      </c>
      <c r="J99" s="6" t="str">
        <f>_xlfn.XLOOKUP(OrderData[[#This Row],[Product ID]],tbl_product[Product ID],tbl_product[Roast Type])</f>
        <v>M</v>
      </c>
      <c r="K99" s="7" t="str">
        <f>_xlfn.XLOOKUP(OrderData[[#This Row],[Product ID]],tbl_product[Product ID],tbl_product[Coffee Type])</f>
        <v>Ara</v>
      </c>
      <c r="L99" s="7" t="str">
        <f>_xlfn.XLOOKUP(OrderData[[#This Row],[Customer ID]],tbl_customer[Customer ID],tbl_customer[Customer Name])</f>
        <v>Ilysa Whapple</v>
      </c>
      <c r="M99" s="7" t="str">
        <f>_xlfn.XLOOKUP(OrderData[[#This Row],[Customer ID]],tbl_customer[Customer ID],tbl_customer[City])</f>
        <v>Fresno</v>
      </c>
      <c r="N99" s="7" t="str">
        <f>_xlfn.XLOOKUP(OrderData[[#This Row],[Customer ID]],tbl_customer[Customer ID],tbl_customer[Country])</f>
        <v>United States</v>
      </c>
      <c r="O99" s="7" t="str">
        <f>_xlfn.XLOOKUP(OrderData[[#This Row],[Customer ID]],tbl_customer[Customer ID],tbl_customer[Loyalty Card])</f>
        <v>No</v>
      </c>
    </row>
    <row r="100" spans="1:15" x14ac:dyDescent="0.25">
      <c r="A100" s="2" t="s">
        <v>240</v>
      </c>
      <c r="B100" s="12">
        <v>44394</v>
      </c>
      <c r="C100" s="12" t="str">
        <f>TEXT(OrderData[[#This Row],[Order Date]],"yyyy")</f>
        <v>2021</v>
      </c>
      <c r="D100" s="2" t="s">
        <v>241</v>
      </c>
      <c r="E100" t="s">
        <v>67</v>
      </c>
      <c r="F100" s="17">
        <v>1</v>
      </c>
      <c r="G100" s="20">
        <f>_xlfn.XLOOKUP(OrderData[[#This Row],[Product ID]],tbl_product[Product ID],tbl_product[Unit Price])</f>
        <v>2.9849999999999999</v>
      </c>
      <c r="H100" s="20">
        <f>OrderData[[#This Row],[Quantity]]*OrderData[[#This Row],[unit price]]</f>
        <v>2.9849999999999999</v>
      </c>
      <c r="I100" s="15">
        <f>_xlfn.XLOOKUP(OrderData[[#This Row],[Product ID]],tbl_product[Product ID],tbl_product[Size])</f>
        <v>0.2</v>
      </c>
      <c r="J100" s="6" t="str">
        <f>_xlfn.XLOOKUP(OrderData[[#This Row],[Product ID]],tbl_product[Product ID],tbl_product[Roast Type])</f>
        <v>D</v>
      </c>
      <c r="K100" s="7" t="str">
        <f>_xlfn.XLOOKUP(OrderData[[#This Row],[Product ID]],tbl_product[Product ID],tbl_product[Coffee Type])</f>
        <v>Ara</v>
      </c>
      <c r="L100" s="7" t="str">
        <f>_xlfn.XLOOKUP(OrderData[[#This Row],[Customer ID]],tbl_customer[Customer ID],tbl_customer[Customer Name])</f>
        <v>Ruy Cancellieri</v>
      </c>
      <c r="M100" s="7" t="str">
        <f>_xlfn.XLOOKUP(OrderData[[#This Row],[Customer ID]],tbl_customer[Customer ID],tbl_customer[City])</f>
        <v>Confey</v>
      </c>
      <c r="N100" s="7" t="str">
        <f>_xlfn.XLOOKUP(OrderData[[#This Row],[Customer ID]],tbl_customer[Customer ID],tbl_customer[Country])</f>
        <v>Ireland</v>
      </c>
      <c r="O100" s="7" t="str">
        <f>_xlfn.XLOOKUP(OrderData[[#This Row],[Customer ID]],tbl_customer[Customer ID],tbl_customer[Loyalty Card])</f>
        <v>No</v>
      </c>
    </row>
    <row r="101" spans="1:15" x14ac:dyDescent="0.25">
      <c r="A101" s="2" t="s">
        <v>242</v>
      </c>
      <c r="B101" s="12">
        <v>44139</v>
      </c>
      <c r="C101" s="12" t="str">
        <f>TEXT(OrderData[[#This Row],[Order Date]],"yyyy")</f>
        <v>2020</v>
      </c>
      <c r="D101" s="2" t="s">
        <v>243</v>
      </c>
      <c r="E101" t="s">
        <v>90</v>
      </c>
      <c r="F101" s="17">
        <v>3</v>
      </c>
      <c r="G101" s="20">
        <f>_xlfn.XLOOKUP(OrderData[[#This Row],[Product ID]],tbl_product[Product ID],tbl_product[Unit Price])</f>
        <v>4.3650000000000002</v>
      </c>
      <c r="H101" s="20">
        <f>OrderData[[#This Row],[Quantity]]*OrderData[[#This Row],[unit price]]</f>
        <v>13.095000000000001</v>
      </c>
      <c r="I101" s="15">
        <f>_xlfn.XLOOKUP(OrderData[[#This Row],[Product ID]],tbl_product[Product ID],tbl_product[Size])</f>
        <v>0.2</v>
      </c>
      <c r="J101" s="6" t="str">
        <f>_xlfn.XLOOKUP(OrderData[[#This Row],[Product ID]],tbl_product[Product ID],tbl_product[Roast Type])</f>
        <v>M</v>
      </c>
      <c r="K101" s="7" t="str">
        <f>_xlfn.XLOOKUP(OrderData[[#This Row],[Product ID]],tbl_product[Product ID],tbl_product[Coffee Type])</f>
        <v>Lib</v>
      </c>
      <c r="L101" s="7" t="str">
        <f>_xlfn.XLOOKUP(OrderData[[#This Row],[Customer ID]],tbl_customer[Customer ID],tbl_customer[Customer Name])</f>
        <v>Aube Follett</v>
      </c>
      <c r="M101" s="7" t="str">
        <f>_xlfn.XLOOKUP(OrderData[[#This Row],[Customer ID]],tbl_customer[Customer ID],tbl_customer[City])</f>
        <v>Columbus</v>
      </c>
      <c r="N101" s="7" t="str">
        <f>_xlfn.XLOOKUP(OrderData[[#This Row],[Customer ID]],tbl_customer[Customer ID],tbl_customer[Country])</f>
        <v>United States</v>
      </c>
      <c r="O101" s="7" t="str">
        <f>_xlfn.XLOOKUP(OrderData[[#This Row],[Customer ID]],tbl_customer[Customer ID],tbl_customer[Loyalty Card])</f>
        <v>Yes</v>
      </c>
    </row>
    <row r="102" spans="1:15" x14ac:dyDescent="0.25">
      <c r="A102" s="2" t="s">
        <v>244</v>
      </c>
      <c r="B102" s="12">
        <v>44291</v>
      </c>
      <c r="C102" s="12" t="str">
        <f>TEXT(OrderData[[#This Row],[Order Date]],"yyyy")</f>
        <v>2021</v>
      </c>
      <c r="D102" s="2" t="s">
        <v>245</v>
      </c>
      <c r="E102" t="s">
        <v>128</v>
      </c>
      <c r="F102" s="17">
        <v>2</v>
      </c>
      <c r="G102" s="20">
        <f>_xlfn.XLOOKUP(OrderData[[#This Row],[Product ID]],tbl_product[Product ID],tbl_product[Unit Price])</f>
        <v>3.8849999999999998</v>
      </c>
      <c r="H102" s="20">
        <f>OrderData[[#This Row],[Quantity]]*OrderData[[#This Row],[unit price]]</f>
        <v>7.77</v>
      </c>
      <c r="I102" s="15">
        <f>_xlfn.XLOOKUP(OrderData[[#This Row],[Product ID]],tbl_product[Product ID],tbl_product[Size])</f>
        <v>0.2</v>
      </c>
      <c r="J102" s="6" t="str">
        <f>_xlfn.XLOOKUP(OrderData[[#This Row],[Product ID]],tbl_product[Product ID],tbl_product[Roast Type])</f>
        <v>L</v>
      </c>
      <c r="K102" s="7" t="str">
        <f>_xlfn.XLOOKUP(OrderData[[#This Row],[Product ID]],tbl_product[Product ID],tbl_product[Coffee Type])</f>
        <v>Ara</v>
      </c>
      <c r="L102" s="7" t="str">
        <f>_xlfn.XLOOKUP(OrderData[[#This Row],[Customer ID]],tbl_customer[Customer ID],tbl_customer[Customer Name])</f>
        <v>Rudiger Di Bartolomeo</v>
      </c>
      <c r="M102" s="7" t="str">
        <f>_xlfn.XLOOKUP(OrderData[[#This Row],[Customer ID]],tbl_customer[Customer ID],tbl_customer[City])</f>
        <v>Stockton</v>
      </c>
      <c r="N102" s="7" t="str">
        <f>_xlfn.XLOOKUP(OrderData[[#This Row],[Customer ID]],tbl_customer[Customer ID],tbl_customer[Country])</f>
        <v>United States</v>
      </c>
      <c r="O102" s="7" t="str">
        <f>_xlfn.XLOOKUP(OrderData[[#This Row],[Customer ID]],tbl_customer[Customer ID],tbl_customer[Loyalty Card])</f>
        <v>Yes</v>
      </c>
    </row>
    <row r="103" spans="1:15" x14ac:dyDescent="0.25">
      <c r="A103" s="2" t="s">
        <v>246</v>
      </c>
      <c r="B103" s="12">
        <v>43891</v>
      </c>
      <c r="C103" s="12" t="str">
        <f>TEXT(OrderData[[#This Row],[Order Date]],"yyyy")</f>
        <v>2020</v>
      </c>
      <c r="D103" s="2" t="s">
        <v>247</v>
      </c>
      <c r="E103" t="s">
        <v>122</v>
      </c>
      <c r="F103" s="17">
        <v>5</v>
      </c>
      <c r="G103" s="20">
        <f>_xlfn.XLOOKUP(OrderData[[#This Row],[Product ID]],tbl_product[Product ID],tbl_product[Unit Price])</f>
        <v>29.784999999999997</v>
      </c>
      <c r="H103" s="20">
        <f>OrderData[[#This Row],[Quantity]]*OrderData[[#This Row],[unit price]]</f>
        <v>148.92499999999998</v>
      </c>
      <c r="I103" s="15">
        <f>_xlfn.XLOOKUP(OrderData[[#This Row],[Product ID]],tbl_product[Product ID],tbl_product[Size])</f>
        <v>2.5</v>
      </c>
      <c r="J103" s="6" t="str">
        <f>_xlfn.XLOOKUP(OrderData[[#This Row],[Product ID]],tbl_product[Product ID],tbl_product[Roast Type])</f>
        <v>D</v>
      </c>
      <c r="K103" s="7" t="str">
        <f>_xlfn.XLOOKUP(OrderData[[#This Row],[Product ID]],tbl_product[Product ID],tbl_product[Coffee Type])</f>
        <v>Lib</v>
      </c>
      <c r="L103" s="7" t="str">
        <f>_xlfn.XLOOKUP(OrderData[[#This Row],[Customer ID]],tbl_customer[Customer ID],tbl_customer[Customer Name])</f>
        <v>Nickey Youles</v>
      </c>
      <c r="M103" s="7" t="str">
        <f>_xlfn.XLOOKUP(OrderData[[#This Row],[Customer ID]],tbl_customer[Customer ID],tbl_customer[City])</f>
        <v>Edgeworthstown</v>
      </c>
      <c r="N103" s="7" t="str">
        <f>_xlfn.XLOOKUP(OrderData[[#This Row],[Customer ID]],tbl_customer[Customer ID],tbl_customer[Country])</f>
        <v>Ireland</v>
      </c>
      <c r="O103" s="7" t="str">
        <f>_xlfn.XLOOKUP(OrderData[[#This Row],[Customer ID]],tbl_customer[Customer ID],tbl_customer[Loyalty Card])</f>
        <v>Yes</v>
      </c>
    </row>
    <row r="104" spans="1:15" x14ac:dyDescent="0.25">
      <c r="A104" s="2" t="s">
        <v>248</v>
      </c>
      <c r="B104" s="12">
        <v>44488</v>
      </c>
      <c r="C104" s="12" t="str">
        <f>TEXT(OrderData[[#This Row],[Order Date]],"yyyy")</f>
        <v>2021</v>
      </c>
      <c r="D104" s="2" t="s">
        <v>249</v>
      </c>
      <c r="E104" t="s">
        <v>26</v>
      </c>
      <c r="F104" s="17">
        <v>3</v>
      </c>
      <c r="G104" s="20">
        <f>_xlfn.XLOOKUP(OrderData[[#This Row],[Product ID]],tbl_product[Product ID],tbl_product[Unit Price])</f>
        <v>12.95</v>
      </c>
      <c r="H104" s="20">
        <f>OrderData[[#This Row],[Quantity]]*OrderData[[#This Row],[unit price]]</f>
        <v>38.849999999999994</v>
      </c>
      <c r="I104" s="15">
        <f>_xlfn.XLOOKUP(OrderData[[#This Row],[Product ID]],tbl_product[Product ID],tbl_product[Size])</f>
        <v>1</v>
      </c>
      <c r="J104" s="6" t="str">
        <f>_xlfn.XLOOKUP(OrderData[[#This Row],[Product ID]],tbl_product[Product ID],tbl_product[Roast Type])</f>
        <v>D</v>
      </c>
      <c r="K104" s="7" t="str">
        <f>_xlfn.XLOOKUP(OrderData[[#This Row],[Product ID]],tbl_product[Product ID],tbl_product[Coffee Type])</f>
        <v>Lib</v>
      </c>
      <c r="L104" s="7" t="str">
        <f>_xlfn.XLOOKUP(OrderData[[#This Row],[Customer ID]],tbl_customer[Customer ID],tbl_customer[Customer Name])</f>
        <v>Dyanna Aizikovitz</v>
      </c>
      <c r="M104" s="7" t="str">
        <f>_xlfn.XLOOKUP(OrderData[[#This Row],[Customer ID]],tbl_customer[Customer ID],tbl_customer[City])</f>
        <v>Leixlip</v>
      </c>
      <c r="N104" s="7" t="str">
        <f>_xlfn.XLOOKUP(OrderData[[#This Row],[Customer ID]],tbl_customer[Customer ID],tbl_customer[Country])</f>
        <v>Ireland</v>
      </c>
      <c r="O104" s="7" t="str">
        <f>_xlfn.XLOOKUP(OrderData[[#This Row],[Customer ID]],tbl_customer[Customer ID],tbl_customer[Loyalty Card])</f>
        <v>Yes</v>
      </c>
    </row>
    <row r="105" spans="1:15" x14ac:dyDescent="0.25">
      <c r="A105" s="2" t="s">
        <v>250</v>
      </c>
      <c r="B105" s="12">
        <v>44750</v>
      </c>
      <c r="C105" s="12" t="str">
        <f>TEXT(OrderData[[#This Row],[Order Date]],"yyyy")</f>
        <v>2022</v>
      </c>
      <c r="D105" s="2" t="s">
        <v>251</v>
      </c>
      <c r="E105" t="s">
        <v>175</v>
      </c>
      <c r="F105" s="17">
        <v>4</v>
      </c>
      <c r="G105" s="20">
        <f>_xlfn.XLOOKUP(OrderData[[#This Row],[Product ID]],tbl_product[Product ID],tbl_product[Unit Price])</f>
        <v>2.9849999999999999</v>
      </c>
      <c r="H105" s="20">
        <f>OrderData[[#This Row],[Quantity]]*OrderData[[#This Row],[unit price]]</f>
        <v>11.94</v>
      </c>
      <c r="I105" s="15">
        <f>_xlfn.XLOOKUP(OrderData[[#This Row],[Product ID]],tbl_product[Product ID],tbl_product[Size])</f>
        <v>0.2</v>
      </c>
      <c r="J105" s="6" t="str">
        <f>_xlfn.XLOOKUP(OrderData[[#This Row],[Product ID]],tbl_product[Product ID],tbl_product[Roast Type])</f>
        <v>M</v>
      </c>
      <c r="K105" s="7" t="str">
        <f>_xlfn.XLOOKUP(OrderData[[#This Row],[Product ID]],tbl_product[Product ID],tbl_product[Coffee Type])</f>
        <v>Rob</v>
      </c>
      <c r="L105" s="7" t="str">
        <f>_xlfn.XLOOKUP(OrderData[[#This Row],[Customer ID]],tbl_customer[Customer ID],tbl_customer[Customer Name])</f>
        <v>Bram Revel</v>
      </c>
      <c r="M105" s="7" t="str">
        <f>_xlfn.XLOOKUP(OrderData[[#This Row],[Customer ID]],tbl_customer[Customer ID],tbl_customer[City])</f>
        <v>Rochester</v>
      </c>
      <c r="N105" s="7" t="str">
        <f>_xlfn.XLOOKUP(OrderData[[#This Row],[Customer ID]],tbl_customer[Customer ID],tbl_customer[Country])</f>
        <v>United States</v>
      </c>
      <c r="O105" s="7" t="str">
        <f>_xlfn.XLOOKUP(OrderData[[#This Row],[Customer ID]],tbl_customer[Customer ID],tbl_customer[Loyalty Card])</f>
        <v>No</v>
      </c>
    </row>
    <row r="106" spans="1:15" x14ac:dyDescent="0.25">
      <c r="A106" s="2" t="s">
        <v>252</v>
      </c>
      <c r="B106" s="12">
        <v>43694</v>
      </c>
      <c r="C106" s="12" t="str">
        <f>TEXT(OrderData[[#This Row],[Order Date]],"yyyy")</f>
        <v>2019</v>
      </c>
      <c r="D106" s="2" t="s">
        <v>253</v>
      </c>
      <c r="E106" t="s">
        <v>109</v>
      </c>
      <c r="F106" s="17">
        <v>6</v>
      </c>
      <c r="G106" s="20">
        <f>_xlfn.XLOOKUP(OrderData[[#This Row],[Product ID]],tbl_product[Product ID],tbl_product[Unit Price])</f>
        <v>14.55</v>
      </c>
      <c r="H106" s="20">
        <f>OrderData[[#This Row],[Quantity]]*OrderData[[#This Row],[unit price]]</f>
        <v>87.300000000000011</v>
      </c>
      <c r="I106" s="15">
        <f>_xlfn.XLOOKUP(OrderData[[#This Row],[Product ID]],tbl_product[Product ID],tbl_product[Size])</f>
        <v>1</v>
      </c>
      <c r="J106" s="6" t="str">
        <f>_xlfn.XLOOKUP(OrderData[[#This Row],[Product ID]],tbl_product[Product ID],tbl_product[Roast Type])</f>
        <v>M</v>
      </c>
      <c r="K106" s="7" t="str">
        <f>_xlfn.XLOOKUP(OrderData[[#This Row],[Product ID]],tbl_product[Product ID],tbl_product[Coffee Type])</f>
        <v>Lib</v>
      </c>
      <c r="L106" s="7" t="str">
        <f>_xlfn.XLOOKUP(OrderData[[#This Row],[Customer ID]],tbl_customer[Customer ID],tbl_customer[Customer Name])</f>
        <v>Emiline Priddis</v>
      </c>
      <c r="M106" s="7" t="str">
        <f>_xlfn.XLOOKUP(OrderData[[#This Row],[Customer ID]],tbl_customer[Customer ID],tbl_customer[City])</f>
        <v>Tuscaloosa</v>
      </c>
      <c r="N106" s="7" t="str">
        <f>_xlfn.XLOOKUP(OrderData[[#This Row],[Customer ID]],tbl_customer[Customer ID],tbl_customer[Country])</f>
        <v>United States</v>
      </c>
      <c r="O106" s="7" t="str">
        <f>_xlfn.XLOOKUP(OrderData[[#This Row],[Customer ID]],tbl_customer[Customer ID],tbl_customer[Loyalty Card])</f>
        <v>No</v>
      </c>
    </row>
    <row r="107" spans="1:15" x14ac:dyDescent="0.25">
      <c r="A107" s="2" t="s">
        <v>254</v>
      </c>
      <c r="B107" s="12">
        <v>43982</v>
      </c>
      <c r="C107" s="12" t="str">
        <f>TEXT(OrderData[[#This Row],[Order Date]],"yyyy")</f>
        <v>2020</v>
      </c>
      <c r="D107" s="2" t="s">
        <v>255</v>
      </c>
      <c r="E107" t="s">
        <v>80</v>
      </c>
      <c r="F107" s="17">
        <v>6</v>
      </c>
      <c r="G107" s="20">
        <f>_xlfn.XLOOKUP(OrderData[[#This Row],[Product ID]],tbl_product[Product ID],tbl_product[Unit Price])</f>
        <v>6.75</v>
      </c>
      <c r="H107" s="20">
        <f>OrderData[[#This Row],[Quantity]]*OrderData[[#This Row],[unit price]]</f>
        <v>40.5</v>
      </c>
      <c r="I107" s="15">
        <f>_xlfn.XLOOKUP(OrderData[[#This Row],[Product ID]],tbl_product[Product ID],tbl_product[Size])</f>
        <v>0.5</v>
      </c>
      <c r="J107" s="6" t="str">
        <f>_xlfn.XLOOKUP(OrderData[[#This Row],[Product ID]],tbl_product[Product ID],tbl_product[Roast Type])</f>
        <v>M</v>
      </c>
      <c r="K107" s="7" t="str">
        <f>_xlfn.XLOOKUP(OrderData[[#This Row],[Product ID]],tbl_product[Product ID],tbl_product[Coffee Type])</f>
        <v>Ara</v>
      </c>
      <c r="L107" s="7" t="str">
        <f>_xlfn.XLOOKUP(OrderData[[#This Row],[Customer ID]],tbl_customer[Customer ID],tbl_customer[Customer Name])</f>
        <v>Queenie Veel</v>
      </c>
      <c r="M107" s="7" t="str">
        <f>_xlfn.XLOOKUP(OrderData[[#This Row],[Customer ID]],tbl_customer[Customer ID],tbl_customer[City])</f>
        <v>Houston</v>
      </c>
      <c r="N107" s="7" t="str">
        <f>_xlfn.XLOOKUP(OrderData[[#This Row],[Customer ID]],tbl_customer[Customer ID],tbl_customer[Country])</f>
        <v>United States</v>
      </c>
      <c r="O107" s="7" t="str">
        <f>_xlfn.XLOOKUP(OrderData[[#This Row],[Customer ID]],tbl_customer[Customer ID],tbl_customer[Loyalty Card])</f>
        <v>Yes</v>
      </c>
    </row>
    <row r="108" spans="1:15" x14ac:dyDescent="0.25">
      <c r="A108" s="2" t="s">
        <v>256</v>
      </c>
      <c r="B108" s="12">
        <v>43956</v>
      </c>
      <c r="C108" s="12" t="str">
        <f>TEXT(OrderData[[#This Row],[Order Date]],"yyyy")</f>
        <v>2020</v>
      </c>
      <c r="D108" s="2" t="s">
        <v>257</v>
      </c>
      <c r="E108" t="s">
        <v>258</v>
      </c>
      <c r="F108" s="17">
        <v>2</v>
      </c>
      <c r="G108" s="20">
        <f>_xlfn.XLOOKUP(OrderData[[#This Row],[Product ID]],tbl_product[Product ID],tbl_product[Unit Price])</f>
        <v>12.15</v>
      </c>
      <c r="H108" s="20">
        <f>OrderData[[#This Row],[Quantity]]*OrderData[[#This Row],[unit price]]</f>
        <v>24.3</v>
      </c>
      <c r="I108" s="15">
        <f>_xlfn.XLOOKUP(OrderData[[#This Row],[Product ID]],tbl_product[Product ID],tbl_product[Size])</f>
        <v>1</v>
      </c>
      <c r="J108" s="6" t="str">
        <f>_xlfn.XLOOKUP(OrderData[[#This Row],[Product ID]],tbl_product[Product ID],tbl_product[Roast Type])</f>
        <v>D</v>
      </c>
      <c r="K108" s="7" t="str">
        <f>_xlfn.XLOOKUP(OrderData[[#This Row],[Product ID]],tbl_product[Product ID],tbl_product[Coffee Type])</f>
        <v>Exc</v>
      </c>
      <c r="L108" s="7" t="str">
        <f>_xlfn.XLOOKUP(OrderData[[#This Row],[Customer ID]],tbl_customer[Customer ID],tbl_customer[Customer Name])</f>
        <v>Lind Conyers</v>
      </c>
      <c r="M108" s="7" t="str">
        <f>_xlfn.XLOOKUP(OrderData[[#This Row],[Customer ID]],tbl_customer[Customer ID],tbl_customer[City])</f>
        <v>El Paso</v>
      </c>
      <c r="N108" s="7" t="str">
        <f>_xlfn.XLOOKUP(OrderData[[#This Row],[Customer ID]],tbl_customer[Customer ID],tbl_customer[Country])</f>
        <v>United States</v>
      </c>
      <c r="O108" s="7" t="str">
        <f>_xlfn.XLOOKUP(OrderData[[#This Row],[Customer ID]],tbl_customer[Customer ID],tbl_customer[Loyalty Card])</f>
        <v>No</v>
      </c>
    </row>
    <row r="109" spans="1:15" x14ac:dyDescent="0.25">
      <c r="A109" s="2" t="s">
        <v>259</v>
      </c>
      <c r="B109" s="12">
        <v>43569</v>
      </c>
      <c r="C109" s="12" t="str">
        <f>TEXT(OrderData[[#This Row],[Order Date]],"yyyy")</f>
        <v>2019</v>
      </c>
      <c r="D109" s="2" t="s">
        <v>260</v>
      </c>
      <c r="E109" t="s">
        <v>35</v>
      </c>
      <c r="F109" s="17">
        <v>3</v>
      </c>
      <c r="G109" s="20">
        <f>_xlfn.XLOOKUP(OrderData[[#This Row],[Product ID]],tbl_product[Product ID],tbl_product[Unit Price])</f>
        <v>5.97</v>
      </c>
      <c r="H109" s="20">
        <f>OrderData[[#This Row],[Quantity]]*OrderData[[#This Row],[unit price]]</f>
        <v>17.91</v>
      </c>
      <c r="I109" s="15">
        <f>_xlfn.XLOOKUP(OrderData[[#This Row],[Product ID]],tbl_product[Product ID],tbl_product[Size])</f>
        <v>0.5</v>
      </c>
      <c r="J109" s="6" t="str">
        <f>_xlfn.XLOOKUP(OrderData[[#This Row],[Product ID]],tbl_product[Product ID],tbl_product[Roast Type])</f>
        <v>M</v>
      </c>
      <c r="K109" s="7" t="str">
        <f>_xlfn.XLOOKUP(OrderData[[#This Row],[Product ID]],tbl_product[Product ID],tbl_product[Coffee Type])</f>
        <v>Rob</v>
      </c>
      <c r="L109" s="7" t="str">
        <f>_xlfn.XLOOKUP(OrderData[[#This Row],[Customer ID]],tbl_customer[Customer ID],tbl_customer[Customer Name])</f>
        <v>Pen Wye</v>
      </c>
      <c r="M109" s="7" t="str">
        <f>_xlfn.XLOOKUP(OrderData[[#This Row],[Customer ID]],tbl_customer[Customer ID],tbl_customer[City])</f>
        <v>Colorado Springs</v>
      </c>
      <c r="N109" s="7" t="str">
        <f>_xlfn.XLOOKUP(OrderData[[#This Row],[Customer ID]],tbl_customer[Customer ID],tbl_customer[Country])</f>
        <v>United States</v>
      </c>
      <c r="O109" s="7" t="str">
        <f>_xlfn.XLOOKUP(OrderData[[#This Row],[Customer ID]],tbl_customer[Customer ID],tbl_customer[Loyalty Card])</f>
        <v>Yes</v>
      </c>
    </row>
    <row r="110" spans="1:15" x14ac:dyDescent="0.25">
      <c r="A110" s="2" t="s">
        <v>261</v>
      </c>
      <c r="B110" s="12">
        <v>44041</v>
      </c>
      <c r="C110" s="12" t="str">
        <f>TEXT(OrderData[[#This Row],[Order Date]],"yyyy")</f>
        <v>2020</v>
      </c>
      <c r="D110" s="2" t="s">
        <v>262</v>
      </c>
      <c r="E110" t="s">
        <v>80</v>
      </c>
      <c r="F110" s="17">
        <v>4</v>
      </c>
      <c r="G110" s="20">
        <f>_xlfn.XLOOKUP(OrderData[[#This Row],[Product ID]],tbl_product[Product ID],tbl_product[Unit Price])</f>
        <v>6.75</v>
      </c>
      <c r="H110" s="20">
        <f>OrderData[[#This Row],[Quantity]]*OrderData[[#This Row],[unit price]]</f>
        <v>27</v>
      </c>
      <c r="I110" s="15">
        <f>_xlfn.XLOOKUP(OrderData[[#This Row],[Product ID]],tbl_product[Product ID],tbl_product[Size])</f>
        <v>0.5</v>
      </c>
      <c r="J110" s="6" t="str">
        <f>_xlfn.XLOOKUP(OrderData[[#This Row],[Product ID]],tbl_product[Product ID],tbl_product[Roast Type])</f>
        <v>M</v>
      </c>
      <c r="K110" s="7" t="str">
        <f>_xlfn.XLOOKUP(OrderData[[#This Row],[Product ID]],tbl_product[Product ID],tbl_product[Coffee Type])</f>
        <v>Ara</v>
      </c>
      <c r="L110" s="7" t="str">
        <f>_xlfn.XLOOKUP(OrderData[[#This Row],[Customer ID]],tbl_customer[Customer ID],tbl_customer[Customer Name])</f>
        <v>Isahella Hagland</v>
      </c>
      <c r="M110" s="7" t="str">
        <f>_xlfn.XLOOKUP(OrderData[[#This Row],[Customer ID]],tbl_customer[Customer ID],tbl_customer[City])</f>
        <v>Fort Wayne</v>
      </c>
      <c r="N110" s="7" t="str">
        <f>_xlfn.XLOOKUP(OrderData[[#This Row],[Customer ID]],tbl_customer[Customer ID],tbl_customer[Country])</f>
        <v>United States</v>
      </c>
      <c r="O110" s="7" t="str">
        <f>_xlfn.XLOOKUP(OrderData[[#This Row],[Customer ID]],tbl_customer[Customer ID],tbl_customer[Loyalty Card])</f>
        <v>No</v>
      </c>
    </row>
    <row r="111" spans="1:15" x14ac:dyDescent="0.25">
      <c r="A111" s="2" t="s">
        <v>263</v>
      </c>
      <c r="B111" s="12">
        <v>43811</v>
      </c>
      <c r="C111" s="12" t="str">
        <f>TEXT(OrderData[[#This Row],[Order Date]],"yyyy")</f>
        <v>2019</v>
      </c>
      <c r="D111" s="2" t="s">
        <v>264</v>
      </c>
      <c r="E111" t="s">
        <v>136</v>
      </c>
      <c r="F111" s="17">
        <v>1</v>
      </c>
      <c r="G111" s="20">
        <f>_xlfn.XLOOKUP(OrderData[[#This Row],[Product ID]],tbl_product[Product ID],tbl_product[Unit Price])</f>
        <v>7.77</v>
      </c>
      <c r="H111" s="20">
        <f>OrderData[[#This Row],[Quantity]]*OrderData[[#This Row],[unit price]]</f>
        <v>7.77</v>
      </c>
      <c r="I111" s="15">
        <f>_xlfn.XLOOKUP(OrderData[[#This Row],[Product ID]],tbl_product[Product ID],tbl_product[Size])</f>
        <v>0.5</v>
      </c>
      <c r="J111" s="6" t="str">
        <f>_xlfn.XLOOKUP(OrderData[[#This Row],[Product ID]],tbl_product[Product ID],tbl_product[Roast Type])</f>
        <v>D</v>
      </c>
      <c r="K111" s="7" t="str">
        <f>_xlfn.XLOOKUP(OrderData[[#This Row],[Product ID]],tbl_product[Product ID],tbl_product[Coffee Type])</f>
        <v>Lib</v>
      </c>
      <c r="L111" s="7" t="str">
        <f>_xlfn.XLOOKUP(OrderData[[#This Row],[Customer ID]],tbl_customer[Customer ID],tbl_customer[Customer Name])</f>
        <v>Terry Sheryn</v>
      </c>
      <c r="M111" s="7" t="str">
        <f>_xlfn.XLOOKUP(OrderData[[#This Row],[Customer ID]],tbl_customer[Customer ID],tbl_customer[City])</f>
        <v>Port Washington</v>
      </c>
      <c r="N111" s="7" t="str">
        <f>_xlfn.XLOOKUP(OrderData[[#This Row],[Customer ID]],tbl_customer[Customer ID],tbl_customer[Country])</f>
        <v>United States</v>
      </c>
      <c r="O111" s="7" t="str">
        <f>_xlfn.XLOOKUP(OrderData[[#This Row],[Customer ID]],tbl_customer[Customer ID],tbl_customer[Loyalty Card])</f>
        <v>Yes</v>
      </c>
    </row>
    <row r="112" spans="1:15" x14ac:dyDescent="0.25">
      <c r="A112" s="2" t="s">
        <v>265</v>
      </c>
      <c r="B112" s="12">
        <v>44727</v>
      </c>
      <c r="C112" s="12" t="str">
        <f>TEXT(OrderData[[#This Row],[Order Date]],"yyyy")</f>
        <v>2022</v>
      </c>
      <c r="D112" s="2" t="s">
        <v>266</v>
      </c>
      <c r="E112" t="s">
        <v>267</v>
      </c>
      <c r="F112" s="17">
        <v>3</v>
      </c>
      <c r="G112" s="20">
        <f>_xlfn.XLOOKUP(OrderData[[#This Row],[Product ID]],tbl_product[Product ID],tbl_product[Unit Price])</f>
        <v>4.4550000000000001</v>
      </c>
      <c r="H112" s="20">
        <f>OrderData[[#This Row],[Quantity]]*OrderData[[#This Row],[unit price]]</f>
        <v>13.365</v>
      </c>
      <c r="I112" s="15">
        <f>_xlfn.XLOOKUP(OrderData[[#This Row],[Product ID]],tbl_product[Product ID],tbl_product[Size])</f>
        <v>0.2</v>
      </c>
      <c r="J112" s="6" t="str">
        <f>_xlfn.XLOOKUP(OrderData[[#This Row],[Product ID]],tbl_product[Product ID],tbl_product[Roast Type])</f>
        <v>L</v>
      </c>
      <c r="K112" s="7" t="str">
        <f>_xlfn.XLOOKUP(OrderData[[#This Row],[Product ID]],tbl_product[Product ID],tbl_product[Coffee Type])</f>
        <v>Exc</v>
      </c>
      <c r="L112" s="7" t="str">
        <f>_xlfn.XLOOKUP(OrderData[[#This Row],[Customer ID]],tbl_customer[Customer ID],tbl_customer[Customer Name])</f>
        <v>Marie-jeanne Redgrave</v>
      </c>
      <c r="M112" s="7" t="str">
        <f>_xlfn.XLOOKUP(OrderData[[#This Row],[Customer ID]],tbl_customer[Customer ID],tbl_customer[City])</f>
        <v>Springfield</v>
      </c>
      <c r="N112" s="7" t="str">
        <f>_xlfn.XLOOKUP(OrderData[[#This Row],[Customer ID]],tbl_customer[Customer ID],tbl_customer[Country])</f>
        <v>United States</v>
      </c>
      <c r="O112" s="7" t="str">
        <f>_xlfn.XLOOKUP(OrderData[[#This Row],[Customer ID]],tbl_customer[Customer ID],tbl_customer[Loyalty Card])</f>
        <v>Yes</v>
      </c>
    </row>
    <row r="113" spans="1:15" x14ac:dyDescent="0.25">
      <c r="A113" s="2" t="s">
        <v>268</v>
      </c>
      <c r="B113" s="12">
        <v>43642</v>
      </c>
      <c r="C113" s="12" t="str">
        <f>TEXT(OrderData[[#This Row],[Order Date]],"yyyy")</f>
        <v>2019</v>
      </c>
      <c r="D113" s="2" t="s">
        <v>269</v>
      </c>
      <c r="E113" t="s">
        <v>159</v>
      </c>
      <c r="F113" s="17">
        <v>5</v>
      </c>
      <c r="G113" s="20">
        <f>_xlfn.XLOOKUP(OrderData[[#This Row],[Product ID]],tbl_product[Product ID],tbl_product[Unit Price])</f>
        <v>5.3699999999999992</v>
      </c>
      <c r="H113" s="20">
        <f>OrderData[[#This Row],[Quantity]]*OrderData[[#This Row],[unit price]]</f>
        <v>26.849999999999994</v>
      </c>
      <c r="I113" s="15">
        <f>_xlfn.XLOOKUP(OrderData[[#This Row],[Product ID]],tbl_product[Product ID],tbl_product[Size])</f>
        <v>0.5</v>
      </c>
      <c r="J113" s="6" t="str">
        <f>_xlfn.XLOOKUP(OrderData[[#This Row],[Product ID]],tbl_product[Product ID],tbl_product[Roast Type])</f>
        <v>D</v>
      </c>
      <c r="K113" s="7" t="str">
        <f>_xlfn.XLOOKUP(OrderData[[#This Row],[Product ID]],tbl_product[Product ID],tbl_product[Coffee Type])</f>
        <v>Rob</v>
      </c>
      <c r="L113" s="7" t="str">
        <f>_xlfn.XLOOKUP(OrderData[[#This Row],[Customer ID]],tbl_customer[Customer ID],tbl_customer[Customer Name])</f>
        <v>Betty Fominov</v>
      </c>
      <c r="M113" s="7" t="str">
        <f>_xlfn.XLOOKUP(OrderData[[#This Row],[Customer ID]],tbl_customer[Customer ID],tbl_customer[City])</f>
        <v>Pensacola</v>
      </c>
      <c r="N113" s="7" t="str">
        <f>_xlfn.XLOOKUP(OrderData[[#This Row],[Customer ID]],tbl_customer[Customer ID],tbl_customer[Country])</f>
        <v>United States</v>
      </c>
      <c r="O113" s="7" t="str">
        <f>_xlfn.XLOOKUP(OrderData[[#This Row],[Customer ID]],tbl_customer[Customer ID],tbl_customer[Loyalty Card])</f>
        <v>No</v>
      </c>
    </row>
    <row r="114" spans="1:15" x14ac:dyDescent="0.25">
      <c r="A114" s="2" t="s">
        <v>270</v>
      </c>
      <c r="B114" s="12">
        <v>44481</v>
      </c>
      <c r="C114" s="12" t="str">
        <f>TEXT(OrderData[[#This Row],[Order Date]],"yyyy")</f>
        <v>2021</v>
      </c>
      <c r="D114" s="2" t="s">
        <v>271</v>
      </c>
      <c r="E114" t="s">
        <v>74</v>
      </c>
      <c r="F114" s="17">
        <v>1</v>
      </c>
      <c r="G114" s="20">
        <f>_xlfn.XLOOKUP(OrderData[[#This Row],[Product ID]],tbl_product[Product ID],tbl_product[Unit Price])</f>
        <v>11.25</v>
      </c>
      <c r="H114" s="20">
        <f>OrderData[[#This Row],[Quantity]]*OrderData[[#This Row],[unit price]]</f>
        <v>11.25</v>
      </c>
      <c r="I114" s="15">
        <f>_xlfn.XLOOKUP(OrderData[[#This Row],[Product ID]],tbl_product[Product ID],tbl_product[Size])</f>
        <v>1</v>
      </c>
      <c r="J114" s="6" t="str">
        <f>_xlfn.XLOOKUP(OrderData[[#This Row],[Product ID]],tbl_product[Product ID],tbl_product[Roast Type])</f>
        <v>M</v>
      </c>
      <c r="K114" s="7" t="str">
        <f>_xlfn.XLOOKUP(OrderData[[#This Row],[Product ID]],tbl_product[Product ID],tbl_product[Coffee Type])</f>
        <v>Ara</v>
      </c>
      <c r="L114" s="7" t="str">
        <f>_xlfn.XLOOKUP(OrderData[[#This Row],[Customer ID]],tbl_customer[Customer ID],tbl_customer[Customer Name])</f>
        <v>Shawnee Critchlow</v>
      </c>
      <c r="M114" s="7" t="str">
        <f>_xlfn.XLOOKUP(OrderData[[#This Row],[Customer ID]],tbl_customer[Customer ID],tbl_customer[City])</f>
        <v>Richmond</v>
      </c>
      <c r="N114" s="7" t="str">
        <f>_xlfn.XLOOKUP(OrderData[[#This Row],[Customer ID]],tbl_customer[Customer ID],tbl_customer[Country])</f>
        <v>United States</v>
      </c>
      <c r="O114" s="7" t="str">
        <f>_xlfn.XLOOKUP(OrderData[[#This Row],[Customer ID]],tbl_customer[Customer ID],tbl_customer[Loyalty Card])</f>
        <v>No</v>
      </c>
    </row>
    <row r="115" spans="1:15" x14ac:dyDescent="0.25">
      <c r="A115" s="2" t="s">
        <v>272</v>
      </c>
      <c r="B115" s="12">
        <v>43556</v>
      </c>
      <c r="C115" s="12" t="str">
        <f>TEXT(OrderData[[#This Row],[Order Date]],"yyyy")</f>
        <v>2019</v>
      </c>
      <c r="D115" s="2" t="s">
        <v>273</v>
      </c>
      <c r="E115" t="s">
        <v>109</v>
      </c>
      <c r="F115" s="17">
        <v>1</v>
      </c>
      <c r="G115" s="20">
        <f>_xlfn.XLOOKUP(OrderData[[#This Row],[Product ID]],tbl_product[Product ID],tbl_product[Unit Price])</f>
        <v>14.55</v>
      </c>
      <c r="H115" s="20">
        <f>OrderData[[#This Row],[Quantity]]*OrderData[[#This Row],[unit price]]</f>
        <v>14.55</v>
      </c>
      <c r="I115" s="15">
        <f>_xlfn.XLOOKUP(OrderData[[#This Row],[Product ID]],tbl_product[Product ID],tbl_product[Size])</f>
        <v>1</v>
      </c>
      <c r="J115" s="6" t="str">
        <f>_xlfn.XLOOKUP(OrderData[[#This Row],[Product ID]],tbl_product[Product ID],tbl_product[Roast Type])</f>
        <v>M</v>
      </c>
      <c r="K115" s="7" t="str">
        <f>_xlfn.XLOOKUP(OrderData[[#This Row],[Product ID]],tbl_product[Product ID],tbl_product[Coffee Type])</f>
        <v>Lib</v>
      </c>
      <c r="L115" s="7" t="str">
        <f>_xlfn.XLOOKUP(OrderData[[#This Row],[Customer ID]],tbl_customer[Customer ID],tbl_customer[Customer Name])</f>
        <v>Merrel Steptow</v>
      </c>
      <c r="M115" s="7" t="str">
        <f>_xlfn.XLOOKUP(OrderData[[#This Row],[Customer ID]],tbl_customer[Customer ID],tbl_customer[City])</f>
        <v>Cherryville</v>
      </c>
      <c r="N115" s="7" t="str">
        <f>_xlfn.XLOOKUP(OrderData[[#This Row],[Customer ID]],tbl_customer[Customer ID],tbl_customer[Country])</f>
        <v>Ireland</v>
      </c>
      <c r="O115" s="7" t="str">
        <f>_xlfn.XLOOKUP(OrderData[[#This Row],[Customer ID]],tbl_customer[Customer ID],tbl_customer[Loyalty Card])</f>
        <v>No</v>
      </c>
    </row>
    <row r="116" spans="1:15" x14ac:dyDescent="0.25">
      <c r="A116" s="2" t="s">
        <v>274</v>
      </c>
      <c r="B116" s="12">
        <v>44265</v>
      </c>
      <c r="C116" s="12" t="str">
        <f>TEXT(OrderData[[#This Row],[Order Date]],"yyyy")</f>
        <v>2021</v>
      </c>
      <c r="D116" s="2" t="s">
        <v>275</v>
      </c>
      <c r="E116" t="s">
        <v>195</v>
      </c>
      <c r="F116" s="17">
        <v>4</v>
      </c>
      <c r="G116" s="20">
        <f>_xlfn.XLOOKUP(OrderData[[#This Row],[Product ID]],tbl_product[Product ID],tbl_product[Unit Price])</f>
        <v>3.5849999999999995</v>
      </c>
      <c r="H116" s="20">
        <f>OrderData[[#This Row],[Quantity]]*OrderData[[#This Row],[unit price]]</f>
        <v>14.339999999999998</v>
      </c>
      <c r="I116" s="15">
        <f>_xlfn.XLOOKUP(OrderData[[#This Row],[Product ID]],tbl_product[Product ID],tbl_product[Size])</f>
        <v>0.2</v>
      </c>
      <c r="J116" s="6" t="str">
        <f>_xlfn.XLOOKUP(OrderData[[#This Row],[Product ID]],tbl_product[Product ID],tbl_product[Roast Type])</f>
        <v>L</v>
      </c>
      <c r="K116" s="7" t="str">
        <f>_xlfn.XLOOKUP(OrderData[[#This Row],[Product ID]],tbl_product[Product ID],tbl_product[Coffee Type])</f>
        <v>Rob</v>
      </c>
      <c r="L116" s="7" t="str">
        <f>_xlfn.XLOOKUP(OrderData[[#This Row],[Customer ID]],tbl_customer[Customer ID],tbl_customer[Customer Name])</f>
        <v>Carmina Hubbuck</v>
      </c>
      <c r="M116" s="7" t="str">
        <f>_xlfn.XLOOKUP(OrderData[[#This Row],[Customer ID]],tbl_customer[Customer ID],tbl_customer[City])</f>
        <v>Huntington</v>
      </c>
      <c r="N116" s="7" t="str">
        <f>_xlfn.XLOOKUP(OrderData[[#This Row],[Customer ID]],tbl_customer[Customer ID],tbl_customer[Country])</f>
        <v>United States</v>
      </c>
      <c r="O116" s="7" t="str">
        <f>_xlfn.XLOOKUP(OrderData[[#This Row],[Customer ID]],tbl_customer[Customer ID],tbl_customer[Loyalty Card])</f>
        <v>No</v>
      </c>
    </row>
    <row r="117" spans="1:15" x14ac:dyDescent="0.25">
      <c r="A117" s="2" t="s">
        <v>276</v>
      </c>
      <c r="B117" s="12">
        <v>43693</v>
      </c>
      <c r="C117" s="12" t="str">
        <f>TEXT(OrderData[[#This Row],[Order Date]],"yyyy")</f>
        <v>2019</v>
      </c>
      <c r="D117" s="2" t="s">
        <v>277</v>
      </c>
      <c r="E117" t="s">
        <v>145</v>
      </c>
      <c r="F117" s="17">
        <v>1</v>
      </c>
      <c r="G117" s="20">
        <f>_xlfn.XLOOKUP(OrderData[[#This Row],[Product ID]],tbl_product[Product ID],tbl_product[Unit Price])</f>
        <v>15.85</v>
      </c>
      <c r="H117" s="20">
        <f>OrderData[[#This Row],[Quantity]]*OrderData[[#This Row],[unit price]]</f>
        <v>15.85</v>
      </c>
      <c r="I117" s="15">
        <f>_xlfn.XLOOKUP(OrderData[[#This Row],[Product ID]],tbl_product[Product ID],tbl_product[Size])</f>
        <v>1</v>
      </c>
      <c r="J117" s="6" t="str">
        <f>_xlfn.XLOOKUP(OrderData[[#This Row],[Product ID]],tbl_product[Product ID],tbl_product[Roast Type])</f>
        <v>L</v>
      </c>
      <c r="K117" s="7" t="str">
        <f>_xlfn.XLOOKUP(OrderData[[#This Row],[Product ID]],tbl_product[Product ID],tbl_product[Coffee Type])</f>
        <v>Lib</v>
      </c>
      <c r="L117" s="7" t="str">
        <f>_xlfn.XLOOKUP(OrderData[[#This Row],[Customer ID]],tbl_customer[Customer ID],tbl_customer[Customer Name])</f>
        <v>Ingeberg Mulliner</v>
      </c>
      <c r="M117" s="7" t="str">
        <f>_xlfn.XLOOKUP(OrderData[[#This Row],[Customer ID]],tbl_customer[Customer ID],tbl_customer[City])</f>
        <v>Birmingham</v>
      </c>
      <c r="N117" s="7" t="str">
        <f>_xlfn.XLOOKUP(OrderData[[#This Row],[Customer ID]],tbl_customer[Customer ID],tbl_customer[Country])</f>
        <v>United Kingdom</v>
      </c>
      <c r="O117" s="7" t="str">
        <f>_xlfn.XLOOKUP(OrderData[[#This Row],[Customer ID]],tbl_customer[Customer ID],tbl_customer[Loyalty Card])</f>
        <v>No</v>
      </c>
    </row>
    <row r="118" spans="1:15" x14ac:dyDescent="0.25">
      <c r="A118" s="2" t="s">
        <v>278</v>
      </c>
      <c r="B118" s="12">
        <v>44054</v>
      </c>
      <c r="C118" s="12" t="str">
        <f>TEXT(OrderData[[#This Row],[Order Date]],"yyyy")</f>
        <v>2020</v>
      </c>
      <c r="D118" s="2" t="s">
        <v>279</v>
      </c>
      <c r="E118" t="s">
        <v>32</v>
      </c>
      <c r="F118" s="17">
        <v>4</v>
      </c>
      <c r="G118" s="20">
        <f>_xlfn.XLOOKUP(OrderData[[#This Row],[Product ID]],tbl_product[Product ID],tbl_product[Unit Price])</f>
        <v>4.7549999999999999</v>
      </c>
      <c r="H118" s="20">
        <f>OrderData[[#This Row],[Quantity]]*OrderData[[#This Row],[unit price]]</f>
        <v>19.02</v>
      </c>
      <c r="I118" s="15">
        <f>_xlfn.XLOOKUP(OrderData[[#This Row],[Product ID]],tbl_product[Product ID],tbl_product[Size])</f>
        <v>0.2</v>
      </c>
      <c r="J118" s="6" t="str">
        <f>_xlfn.XLOOKUP(OrderData[[#This Row],[Product ID]],tbl_product[Product ID],tbl_product[Roast Type])</f>
        <v>L</v>
      </c>
      <c r="K118" s="7" t="str">
        <f>_xlfn.XLOOKUP(OrderData[[#This Row],[Product ID]],tbl_product[Product ID],tbl_product[Coffee Type])</f>
        <v>Lib</v>
      </c>
      <c r="L118" s="7" t="str">
        <f>_xlfn.XLOOKUP(OrderData[[#This Row],[Customer ID]],tbl_customer[Customer ID],tbl_customer[Customer Name])</f>
        <v>Geneva Standley</v>
      </c>
      <c r="M118" s="7" t="str">
        <f>_xlfn.XLOOKUP(OrderData[[#This Row],[Customer ID]],tbl_customer[Customer ID],tbl_customer[City])</f>
        <v>Killorglin</v>
      </c>
      <c r="N118" s="7" t="str">
        <f>_xlfn.XLOOKUP(OrderData[[#This Row],[Customer ID]],tbl_customer[Customer ID],tbl_customer[Country])</f>
        <v>Ireland</v>
      </c>
      <c r="O118" s="7" t="str">
        <f>_xlfn.XLOOKUP(OrderData[[#This Row],[Customer ID]],tbl_customer[Customer ID],tbl_customer[Loyalty Card])</f>
        <v>Yes</v>
      </c>
    </row>
    <row r="119" spans="1:15" x14ac:dyDescent="0.25">
      <c r="A119" s="2" t="s">
        <v>280</v>
      </c>
      <c r="B119" s="12">
        <v>44656</v>
      </c>
      <c r="C119" s="12" t="str">
        <f>TEXT(OrderData[[#This Row],[Order Date]],"yyyy")</f>
        <v>2022</v>
      </c>
      <c r="D119" s="2" t="s">
        <v>281</v>
      </c>
      <c r="E119" t="s">
        <v>96</v>
      </c>
      <c r="F119" s="17">
        <v>4</v>
      </c>
      <c r="G119" s="20">
        <f>_xlfn.XLOOKUP(OrderData[[#This Row],[Product ID]],tbl_product[Product ID],tbl_product[Unit Price])</f>
        <v>9.51</v>
      </c>
      <c r="H119" s="20">
        <f>OrderData[[#This Row],[Quantity]]*OrderData[[#This Row],[unit price]]</f>
        <v>38.04</v>
      </c>
      <c r="I119" s="15">
        <f>_xlfn.XLOOKUP(OrderData[[#This Row],[Product ID]],tbl_product[Product ID],tbl_product[Size])</f>
        <v>0.5</v>
      </c>
      <c r="J119" s="6" t="str">
        <f>_xlfn.XLOOKUP(OrderData[[#This Row],[Product ID]],tbl_product[Product ID],tbl_product[Roast Type])</f>
        <v>L</v>
      </c>
      <c r="K119" s="7" t="str">
        <f>_xlfn.XLOOKUP(OrderData[[#This Row],[Product ID]],tbl_product[Product ID],tbl_product[Coffee Type])</f>
        <v>Lib</v>
      </c>
      <c r="L119" s="7" t="str">
        <f>_xlfn.XLOOKUP(OrderData[[#This Row],[Customer ID]],tbl_customer[Customer ID],tbl_customer[Customer Name])</f>
        <v>Brook Drage</v>
      </c>
      <c r="M119" s="7" t="str">
        <f>_xlfn.XLOOKUP(OrderData[[#This Row],[Customer ID]],tbl_customer[Customer ID],tbl_customer[City])</f>
        <v>Dayton</v>
      </c>
      <c r="N119" s="7" t="str">
        <f>_xlfn.XLOOKUP(OrderData[[#This Row],[Customer ID]],tbl_customer[Customer ID],tbl_customer[Country])</f>
        <v>United States</v>
      </c>
      <c r="O119" s="7" t="str">
        <f>_xlfn.XLOOKUP(OrderData[[#This Row],[Customer ID]],tbl_customer[Customer ID],tbl_customer[Loyalty Card])</f>
        <v>No</v>
      </c>
    </row>
    <row r="120" spans="1:15" x14ac:dyDescent="0.25">
      <c r="A120" s="2" t="s">
        <v>282</v>
      </c>
      <c r="B120" s="12">
        <v>43760</v>
      </c>
      <c r="C120" s="12" t="str">
        <f>TEXT(OrderData[[#This Row],[Order Date]],"yyyy")</f>
        <v>2019</v>
      </c>
      <c r="D120" s="2" t="s">
        <v>283</v>
      </c>
      <c r="E120" t="s">
        <v>29</v>
      </c>
      <c r="F120" s="17">
        <v>3</v>
      </c>
      <c r="G120" s="20">
        <f>_xlfn.XLOOKUP(OrderData[[#This Row],[Product ID]],tbl_product[Product ID],tbl_product[Unit Price])</f>
        <v>7.29</v>
      </c>
      <c r="H120" s="20">
        <f>OrderData[[#This Row],[Quantity]]*OrderData[[#This Row],[unit price]]</f>
        <v>21.87</v>
      </c>
      <c r="I120" s="15">
        <f>_xlfn.XLOOKUP(OrderData[[#This Row],[Product ID]],tbl_product[Product ID],tbl_product[Size])</f>
        <v>0.5</v>
      </c>
      <c r="J120" s="6" t="str">
        <f>_xlfn.XLOOKUP(OrderData[[#This Row],[Product ID]],tbl_product[Product ID],tbl_product[Roast Type])</f>
        <v>D</v>
      </c>
      <c r="K120" s="7" t="str">
        <f>_xlfn.XLOOKUP(OrderData[[#This Row],[Product ID]],tbl_product[Product ID],tbl_product[Coffee Type])</f>
        <v>Exc</v>
      </c>
      <c r="L120" s="7" t="str">
        <f>_xlfn.XLOOKUP(OrderData[[#This Row],[Customer ID]],tbl_customer[Customer ID],tbl_customer[Customer Name])</f>
        <v>Muffin Yallop</v>
      </c>
      <c r="M120" s="7" t="str">
        <f>_xlfn.XLOOKUP(OrderData[[#This Row],[Customer ID]],tbl_customer[Customer ID],tbl_customer[City])</f>
        <v>Anchorage</v>
      </c>
      <c r="N120" s="7" t="str">
        <f>_xlfn.XLOOKUP(OrderData[[#This Row],[Customer ID]],tbl_customer[Customer ID],tbl_customer[Country])</f>
        <v>United States</v>
      </c>
      <c r="O120" s="7" t="str">
        <f>_xlfn.XLOOKUP(OrderData[[#This Row],[Customer ID]],tbl_customer[Customer ID],tbl_customer[Loyalty Card])</f>
        <v>Yes</v>
      </c>
    </row>
    <row r="121" spans="1:15" x14ac:dyDescent="0.25">
      <c r="A121" s="2" t="s">
        <v>284</v>
      </c>
      <c r="B121" s="12">
        <v>44471</v>
      </c>
      <c r="C121" s="12" t="str">
        <f>TEXT(OrderData[[#This Row],[Order Date]],"yyyy")</f>
        <v>2021</v>
      </c>
      <c r="D121" s="2" t="s">
        <v>285</v>
      </c>
      <c r="E121" t="s">
        <v>77</v>
      </c>
      <c r="F121" s="17">
        <v>1</v>
      </c>
      <c r="G121" s="20">
        <f>_xlfn.XLOOKUP(OrderData[[#This Row],[Product ID]],tbl_product[Product ID],tbl_product[Unit Price])</f>
        <v>4.125</v>
      </c>
      <c r="H121" s="20">
        <f>OrderData[[#This Row],[Quantity]]*OrderData[[#This Row],[unit price]]</f>
        <v>4.125</v>
      </c>
      <c r="I121" s="15">
        <f>_xlfn.XLOOKUP(OrderData[[#This Row],[Product ID]],tbl_product[Product ID],tbl_product[Size])</f>
        <v>0.2</v>
      </c>
      <c r="J121" s="6" t="str">
        <f>_xlfn.XLOOKUP(OrderData[[#This Row],[Product ID]],tbl_product[Product ID],tbl_product[Roast Type])</f>
        <v>M</v>
      </c>
      <c r="K121" s="7" t="str">
        <f>_xlfn.XLOOKUP(OrderData[[#This Row],[Product ID]],tbl_product[Product ID],tbl_product[Coffee Type])</f>
        <v>Exc</v>
      </c>
      <c r="L121" s="7" t="str">
        <f>_xlfn.XLOOKUP(OrderData[[#This Row],[Customer ID]],tbl_customer[Customer ID],tbl_customer[Customer Name])</f>
        <v>Cordi Switsur</v>
      </c>
      <c r="M121" s="7" t="str">
        <f>_xlfn.XLOOKUP(OrderData[[#This Row],[Customer ID]],tbl_customer[Customer ID],tbl_customer[City])</f>
        <v>Nashville</v>
      </c>
      <c r="N121" s="7" t="str">
        <f>_xlfn.XLOOKUP(OrderData[[#This Row],[Customer ID]],tbl_customer[Customer ID],tbl_customer[Country])</f>
        <v>United States</v>
      </c>
      <c r="O121" s="7" t="str">
        <f>_xlfn.XLOOKUP(OrderData[[#This Row],[Customer ID]],tbl_customer[Customer ID],tbl_customer[Loyalty Card])</f>
        <v>No</v>
      </c>
    </row>
    <row r="122" spans="1:15" x14ac:dyDescent="0.25">
      <c r="A122" s="2" t="s">
        <v>284</v>
      </c>
      <c r="B122" s="12">
        <v>44471</v>
      </c>
      <c r="C122" s="12" t="str">
        <f>TEXT(OrderData[[#This Row],[Order Date]],"yyyy")</f>
        <v>2021</v>
      </c>
      <c r="D122" s="2" t="s">
        <v>285</v>
      </c>
      <c r="E122" t="s">
        <v>128</v>
      </c>
      <c r="F122" s="17">
        <v>1</v>
      </c>
      <c r="G122" s="20">
        <f>_xlfn.XLOOKUP(OrderData[[#This Row],[Product ID]],tbl_product[Product ID],tbl_product[Unit Price])</f>
        <v>3.8849999999999998</v>
      </c>
      <c r="H122" s="20">
        <f>OrderData[[#This Row],[Quantity]]*OrderData[[#This Row],[unit price]]</f>
        <v>3.8849999999999998</v>
      </c>
      <c r="I122" s="15">
        <f>_xlfn.XLOOKUP(OrderData[[#This Row],[Product ID]],tbl_product[Product ID],tbl_product[Size])</f>
        <v>0.2</v>
      </c>
      <c r="J122" s="6" t="str">
        <f>_xlfn.XLOOKUP(OrderData[[#This Row],[Product ID]],tbl_product[Product ID],tbl_product[Roast Type])</f>
        <v>L</v>
      </c>
      <c r="K122" s="7" t="str">
        <f>_xlfn.XLOOKUP(OrderData[[#This Row],[Product ID]],tbl_product[Product ID],tbl_product[Coffee Type])</f>
        <v>Ara</v>
      </c>
      <c r="L122" s="7" t="str">
        <f>_xlfn.XLOOKUP(OrderData[[#This Row],[Customer ID]],tbl_customer[Customer ID],tbl_customer[Customer Name])</f>
        <v>Cordi Switsur</v>
      </c>
      <c r="M122" s="7" t="str">
        <f>_xlfn.XLOOKUP(OrderData[[#This Row],[Customer ID]],tbl_customer[Customer ID],tbl_customer[City])</f>
        <v>Nashville</v>
      </c>
      <c r="N122" s="7" t="str">
        <f>_xlfn.XLOOKUP(OrderData[[#This Row],[Customer ID]],tbl_customer[Customer ID],tbl_customer[Country])</f>
        <v>United States</v>
      </c>
      <c r="O122" s="7" t="str">
        <f>_xlfn.XLOOKUP(OrderData[[#This Row],[Customer ID]],tbl_customer[Customer ID],tbl_customer[Loyalty Card])</f>
        <v>No</v>
      </c>
    </row>
    <row r="123" spans="1:15" x14ac:dyDescent="0.25">
      <c r="A123" s="2" t="s">
        <v>284</v>
      </c>
      <c r="B123" s="12">
        <v>44471</v>
      </c>
      <c r="C123" s="12" t="str">
        <f>TEXT(OrderData[[#This Row],[Order Date]],"yyyy")</f>
        <v>2021</v>
      </c>
      <c r="D123" s="2" t="s">
        <v>285</v>
      </c>
      <c r="E123" t="s">
        <v>22</v>
      </c>
      <c r="F123" s="17">
        <v>5</v>
      </c>
      <c r="G123" s="20">
        <f>_xlfn.XLOOKUP(OrderData[[#This Row],[Product ID]],tbl_product[Product ID],tbl_product[Unit Price])</f>
        <v>13.75</v>
      </c>
      <c r="H123" s="20">
        <f>OrderData[[#This Row],[Quantity]]*OrderData[[#This Row],[unit price]]</f>
        <v>68.75</v>
      </c>
      <c r="I123" s="15">
        <f>_xlfn.XLOOKUP(OrderData[[#This Row],[Product ID]],tbl_product[Product ID],tbl_product[Size])</f>
        <v>1</v>
      </c>
      <c r="J123" s="6" t="str">
        <f>_xlfn.XLOOKUP(OrderData[[#This Row],[Product ID]],tbl_product[Product ID],tbl_product[Roast Type])</f>
        <v>M</v>
      </c>
      <c r="K123" s="7" t="str">
        <f>_xlfn.XLOOKUP(OrderData[[#This Row],[Product ID]],tbl_product[Product ID],tbl_product[Coffee Type])</f>
        <v>Exc</v>
      </c>
      <c r="L123" s="7" t="str">
        <f>_xlfn.XLOOKUP(OrderData[[#This Row],[Customer ID]],tbl_customer[Customer ID],tbl_customer[Customer Name])</f>
        <v>Cordi Switsur</v>
      </c>
      <c r="M123" s="7" t="str">
        <f>_xlfn.XLOOKUP(OrderData[[#This Row],[Customer ID]],tbl_customer[Customer ID],tbl_customer[City])</f>
        <v>Nashville</v>
      </c>
      <c r="N123" s="7" t="str">
        <f>_xlfn.XLOOKUP(OrderData[[#This Row],[Customer ID]],tbl_customer[Customer ID],tbl_customer[Country])</f>
        <v>United States</v>
      </c>
      <c r="O123" s="7" t="str">
        <f>_xlfn.XLOOKUP(OrderData[[#This Row],[Customer ID]],tbl_customer[Customer ID],tbl_customer[Loyalty Card])</f>
        <v>No</v>
      </c>
    </row>
    <row r="124" spans="1:15" x14ac:dyDescent="0.25">
      <c r="A124" s="2" t="s">
        <v>286</v>
      </c>
      <c r="B124" s="12">
        <v>44268</v>
      </c>
      <c r="C124" s="12" t="str">
        <f>TEXT(OrderData[[#This Row],[Order Date]],"yyyy")</f>
        <v>2021</v>
      </c>
      <c r="D124" s="2" t="s">
        <v>287</v>
      </c>
      <c r="E124" t="s">
        <v>85</v>
      </c>
      <c r="F124" s="17">
        <v>4</v>
      </c>
      <c r="G124" s="20">
        <f>_xlfn.XLOOKUP(OrderData[[#This Row],[Product ID]],tbl_product[Product ID],tbl_product[Unit Price])</f>
        <v>5.97</v>
      </c>
      <c r="H124" s="20">
        <f>OrderData[[#This Row],[Quantity]]*OrderData[[#This Row],[unit price]]</f>
        <v>23.88</v>
      </c>
      <c r="I124" s="15">
        <f>_xlfn.XLOOKUP(OrderData[[#This Row],[Product ID]],tbl_product[Product ID],tbl_product[Size])</f>
        <v>0.5</v>
      </c>
      <c r="J124" s="6" t="str">
        <f>_xlfn.XLOOKUP(OrderData[[#This Row],[Product ID]],tbl_product[Product ID],tbl_product[Roast Type])</f>
        <v>D</v>
      </c>
      <c r="K124" s="7" t="str">
        <f>_xlfn.XLOOKUP(OrderData[[#This Row],[Product ID]],tbl_product[Product ID],tbl_product[Coffee Type])</f>
        <v>Ara</v>
      </c>
      <c r="L124" s="7" t="str">
        <f>_xlfn.XLOOKUP(OrderData[[#This Row],[Customer ID]],tbl_customer[Customer ID],tbl_customer[Customer Name])</f>
        <v>Mahala Ludwell</v>
      </c>
      <c r="M124" s="7" t="str">
        <f>_xlfn.XLOOKUP(OrderData[[#This Row],[Customer ID]],tbl_customer[Customer ID],tbl_customer[City])</f>
        <v>Denver</v>
      </c>
      <c r="N124" s="7" t="str">
        <f>_xlfn.XLOOKUP(OrderData[[#This Row],[Customer ID]],tbl_customer[Customer ID],tbl_customer[Country])</f>
        <v>United States</v>
      </c>
      <c r="O124" s="7" t="str">
        <f>_xlfn.XLOOKUP(OrderData[[#This Row],[Customer ID]],tbl_customer[Customer ID],tbl_customer[Loyalty Card])</f>
        <v>Yes</v>
      </c>
    </row>
    <row r="125" spans="1:15" x14ac:dyDescent="0.25">
      <c r="A125" s="2" t="s">
        <v>288</v>
      </c>
      <c r="B125" s="12">
        <v>44724</v>
      </c>
      <c r="C125" s="12" t="str">
        <f>TEXT(OrderData[[#This Row],[Order Date]],"yyyy")</f>
        <v>2022</v>
      </c>
      <c r="D125" s="2" t="s">
        <v>289</v>
      </c>
      <c r="E125" t="s">
        <v>117</v>
      </c>
      <c r="F125" s="17">
        <v>4</v>
      </c>
      <c r="G125" s="20">
        <f>_xlfn.XLOOKUP(OrderData[[#This Row],[Product ID]],tbl_product[Product ID],tbl_product[Unit Price])</f>
        <v>36.454999999999998</v>
      </c>
      <c r="H125" s="20">
        <f>OrderData[[#This Row],[Quantity]]*OrderData[[#This Row],[unit price]]</f>
        <v>145.82</v>
      </c>
      <c r="I125" s="15">
        <f>_xlfn.XLOOKUP(OrderData[[#This Row],[Product ID]],tbl_product[Product ID],tbl_product[Size])</f>
        <v>2.5</v>
      </c>
      <c r="J125" s="6" t="str">
        <f>_xlfn.XLOOKUP(OrderData[[#This Row],[Product ID]],tbl_product[Product ID],tbl_product[Roast Type])</f>
        <v>L</v>
      </c>
      <c r="K125" s="7" t="str">
        <f>_xlfn.XLOOKUP(OrderData[[#This Row],[Product ID]],tbl_product[Product ID],tbl_product[Coffee Type])</f>
        <v>Lib</v>
      </c>
      <c r="L125" s="7" t="str">
        <f>_xlfn.XLOOKUP(OrderData[[#This Row],[Customer ID]],tbl_customer[Customer ID],tbl_customer[Customer Name])</f>
        <v>Doll Beauchamp</v>
      </c>
      <c r="M125" s="7" t="str">
        <f>_xlfn.XLOOKUP(OrderData[[#This Row],[Customer ID]],tbl_customer[Customer ID],tbl_customer[City])</f>
        <v>Stamford</v>
      </c>
      <c r="N125" s="7" t="str">
        <f>_xlfn.XLOOKUP(OrderData[[#This Row],[Customer ID]],tbl_customer[Customer ID],tbl_customer[Country])</f>
        <v>United States</v>
      </c>
      <c r="O125" s="7" t="str">
        <f>_xlfn.XLOOKUP(OrderData[[#This Row],[Customer ID]],tbl_customer[Customer ID],tbl_customer[Loyalty Card])</f>
        <v>No</v>
      </c>
    </row>
    <row r="126" spans="1:15" x14ac:dyDescent="0.25">
      <c r="A126" s="2" t="s">
        <v>290</v>
      </c>
      <c r="B126" s="12">
        <v>43582</v>
      </c>
      <c r="C126" s="12" t="str">
        <f>TEXT(OrderData[[#This Row],[Order Date]],"yyyy")</f>
        <v>2019</v>
      </c>
      <c r="D126" s="2" t="s">
        <v>291</v>
      </c>
      <c r="E126" t="s">
        <v>90</v>
      </c>
      <c r="F126" s="17">
        <v>5</v>
      </c>
      <c r="G126" s="20">
        <f>_xlfn.XLOOKUP(OrderData[[#This Row],[Product ID]],tbl_product[Product ID],tbl_product[Unit Price])</f>
        <v>4.3650000000000002</v>
      </c>
      <c r="H126" s="20">
        <f>OrderData[[#This Row],[Quantity]]*OrderData[[#This Row],[unit price]]</f>
        <v>21.825000000000003</v>
      </c>
      <c r="I126" s="15">
        <f>_xlfn.XLOOKUP(OrderData[[#This Row],[Product ID]],tbl_product[Product ID],tbl_product[Size])</f>
        <v>0.2</v>
      </c>
      <c r="J126" s="6" t="str">
        <f>_xlfn.XLOOKUP(OrderData[[#This Row],[Product ID]],tbl_product[Product ID],tbl_product[Roast Type])</f>
        <v>M</v>
      </c>
      <c r="K126" s="7" t="str">
        <f>_xlfn.XLOOKUP(OrderData[[#This Row],[Product ID]],tbl_product[Product ID],tbl_product[Coffee Type])</f>
        <v>Lib</v>
      </c>
      <c r="L126" s="7" t="str">
        <f>_xlfn.XLOOKUP(OrderData[[#This Row],[Customer ID]],tbl_customer[Customer ID],tbl_customer[Customer Name])</f>
        <v>Stanford Rodliff</v>
      </c>
      <c r="M126" s="7" t="str">
        <f>_xlfn.XLOOKUP(OrderData[[#This Row],[Customer ID]],tbl_customer[Customer ID],tbl_customer[City])</f>
        <v>Newport News</v>
      </c>
      <c r="N126" s="7" t="str">
        <f>_xlfn.XLOOKUP(OrderData[[#This Row],[Customer ID]],tbl_customer[Customer ID],tbl_customer[Country])</f>
        <v>United States</v>
      </c>
      <c r="O126" s="7" t="str">
        <f>_xlfn.XLOOKUP(OrderData[[#This Row],[Customer ID]],tbl_customer[Customer ID],tbl_customer[Loyalty Card])</f>
        <v>Yes</v>
      </c>
    </row>
    <row r="127" spans="1:15" x14ac:dyDescent="0.25">
      <c r="A127" s="2" t="s">
        <v>292</v>
      </c>
      <c r="B127" s="12">
        <v>43608</v>
      </c>
      <c r="C127" s="12" t="str">
        <f>TEXT(OrderData[[#This Row],[Order Date]],"yyyy")</f>
        <v>2019</v>
      </c>
      <c r="D127" s="2" t="s">
        <v>293</v>
      </c>
      <c r="E127" t="s">
        <v>91</v>
      </c>
      <c r="F127" s="17">
        <v>3</v>
      </c>
      <c r="G127" s="20">
        <f>_xlfn.XLOOKUP(OrderData[[#This Row],[Product ID]],tbl_product[Product ID],tbl_product[Unit Price])</f>
        <v>8.73</v>
      </c>
      <c r="H127" s="20">
        <f>OrderData[[#This Row],[Quantity]]*OrderData[[#This Row],[unit price]]</f>
        <v>26.19</v>
      </c>
      <c r="I127" s="15">
        <f>_xlfn.XLOOKUP(OrderData[[#This Row],[Product ID]],tbl_product[Product ID],tbl_product[Size])</f>
        <v>0.5</v>
      </c>
      <c r="J127" s="6" t="str">
        <f>_xlfn.XLOOKUP(OrderData[[#This Row],[Product ID]],tbl_product[Product ID],tbl_product[Roast Type])</f>
        <v>M</v>
      </c>
      <c r="K127" s="7" t="str">
        <f>_xlfn.XLOOKUP(OrderData[[#This Row],[Product ID]],tbl_product[Product ID],tbl_product[Coffee Type])</f>
        <v>Lib</v>
      </c>
      <c r="L127" s="7" t="str">
        <f>_xlfn.XLOOKUP(OrderData[[#This Row],[Customer ID]],tbl_customer[Customer ID],tbl_customer[Customer Name])</f>
        <v>Stevana Woodham</v>
      </c>
      <c r="M127" s="7" t="str">
        <f>_xlfn.XLOOKUP(OrderData[[#This Row],[Customer ID]],tbl_customer[Customer ID],tbl_customer[City])</f>
        <v>Drumcondra</v>
      </c>
      <c r="N127" s="7" t="str">
        <f>_xlfn.XLOOKUP(OrderData[[#This Row],[Customer ID]],tbl_customer[Customer ID],tbl_customer[Country])</f>
        <v>Ireland</v>
      </c>
      <c r="O127" s="7" t="str">
        <f>_xlfn.XLOOKUP(OrderData[[#This Row],[Customer ID]],tbl_customer[Customer ID],tbl_customer[Loyalty Card])</f>
        <v>Yes</v>
      </c>
    </row>
    <row r="128" spans="1:15" x14ac:dyDescent="0.25">
      <c r="A128" s="2" t="s">
        <v>294</v>
      </c>
      <c r="B128" s="12">
        <v>44026</v>
      </c>
      <c r="C128" s="12" t="str">
        <f>TEXT(OrderData[[#This Row],[Order Date]],"yyyy")</f>
        <v>2020</v>
      </c>
      <c r="D128" s="2" t="s">
        <v>295</v>
      </c>
      <c r="E128" t="s">
        <v>74</v>
      </c>
      <c r="F128" s="17">
        <v>1</v>
      </c>
      <c r="G128" s="20">
        <f>_xlfn.XLOOKUP(OrderData[[#This Row],[Product ID]],tbl_product[Product ID],tbl_product[Unit Price])</f>
        <v>11.25</v>
      </c>
      <c r="H128" s="20">
        <f>OrderData[[#This Row],[Quantity]]*OrderData[[#This Row],[unit price]]</f>
        <v>11.25</v>
      </c>
      <c r="I128" s="15">
        <f>_xlfn.XLOOKUP(OrderData[[#This Row],[Product ID]],tbl_product[Product ID],tbl_product[Size])</f>
        <v>1</v>
      </c>
      <c r="J128" s="6" t="str">
        <f>_xlfn.XLOOKUP(OrderData[[#This Row],[Product ID]],tbl_product[Product ID],tbl_product[Roast Type])</f>
        <v>M</v>
      </c>
      <c r="K128" s="7" t="str">
        <f>_xlfn.XLOOKUP(OrderData[[#This Row],[Product ID]],tbl_product[Product ID],tbl_product[Coffee Type])</f>
        <v>Ara</v>
      </c>
      <c r="L128" s="7" t="str">
        <f>_xlfn.XLOOKUP(OrderData[[#This Row],[Customer ID]],tbl_customer[Customer ID],tbl_customer[Customer Name])</f>
        <v>Hewet Synnot</v>
      </c>
      <c r="M128" s="7" t="str">
        <f>_xlfn.XLOOKUP(OrderData[[#This Row],[Customer ID]],tbl_customer[Customer ID],tbl_customer[City])</f>
        <v>Anchorage</v>
      </c>
      <c r="N128" s="7" t="str">
        <f>_xlfn.XLOOKUP(OrderData[[#This Row],[Customer ID]],tbl_customer[Customer ID],tbl_customer[Country])</f>
        <v>United States</v>
      </c>
      <c r="O128" s="7" t="str">
        <f>_xlfn.XLOOKUP(OrderData[[#This Row],[Customer ID]],tbl_customer[Customer ID],tbl_customer[Loyalty Card])</f>
        <v>No</v>
      </c>
    </row>
    <row r="129" spans="1:15" x14ac:dyDescent="0.25">
      <c r="A129" s="2" t="s">
        <v>296</v>
      </c>
      <c r="B129" s="12">
        <v>44510</v>
      </c>
      <c r="C129" s="12" t="str">
        <f>TEXT(OrderData[[#This Row],[Order Date]],"yyyy")</f>
        <v>2021</v>
      </c>
      <c r="D129" s="2" t="s">
        <v>297</v>
      </c>
      <c r="E129" t="s">
        <v>26</v>
      </c>
      <c r="F129" s="17">
        <v>6</v>
      </c>
      <c r="G129" s="20">
        <f>_xlfn.XLOOKUP(OrderData[[#This Row],[Product ID]],tbl_product[Product ID],tbl_product[Unit Price])</f>
        <v>12.95</v>
      </c>
      <c r="H129" s="20">
        <f>OrderData[[#This Row],[Quantity]]*OrderData[[#This Row],[unit price]]</f>
        <v>77.699999999999989</v>
      </c>
      <c r="I129" s="15">
        <f>_xlfn.XLOOKUP(OrderData[[#This Row],[Product ID]],tbl_product[Product ID],tbl_product[Size])</f>
        <v>1</v>
      </c>
      <c r="J129" s="6" t="str">
        <f>_xlfn.XLOOKUP(OrderData[[#This Row],[Product ID]],tbl_product[Product ID],tbl_product[Roast Type])</f>
        <v>D</v>
      </c>
      <c r="K129" s="7" t="str">
        <f>_xlfn.XLOOKUP(OrderData[[#This Row],[Product ID]],tbl_product[Product ID],tbl_product[Coffee Type])</f>
        <v>Lib</v>
      </c>
      <c r="L129" s="7" t="str">
        <f>_xlfn.XLOOKUP(OrderData[[#This Row],[Customer ID]],tbl_customer[Customer ID],tbl_customer[Customer Name])</f>
        <v>Raleigh Lepere</v>
      </c>
      <c r="M129" s="7" t="str">
        <f>_xlfn.XLOOKUP(OrderData[[#This Row],[Customer ID]],tbl_customer[Customer ID],tbl_customer[City])</f>
        <v>Beaumont</v>
      </c>
      <c r="N129" s="7" t="str">
        <f>_xlfn.XLOOKUP(OrderData[[#This Row],[Customer ID]],tbl_customer[Customer ID],tbl_customer[Country])</f>
        <v>Ireland</v>
      </c>
      <c r="O129" s="7" t="str">
        <f>_xlfn.XLOOKUP(OrderData[[#This Row],[Customer ID]],tbl_customer[Customer ID],tbl_customer[Loyalty Card])</f>
        <v>No</v>
      </c>
    </row>
    <row r="130" spans="1:15" x14ac:dyDescent="0.25">
      <c r="A130" s="2" t="s">
        <v>298</v>
      </c>
      <c r="B130" s="12">
        <v>44439</v>
      </c>
      <c r="C130" s="12" t="str">
        <f>TEXT(OrderData[[#This Row],[Order Date]],"yyyy")</f>
        <v>2021</v>
      </c>
      <c r="D130" s="2" t="s">
        <v>299</v>
      </c>
      <c r="E130" t="s">
        <v>80</v>
      </c>
      <c r="F130" s="17">
        <v>1</v>
      </c>
      <c r="G130" s="20">
        <f>_xlfn.XLOOKUP(OrderData[[#This Row],[Product ID]],tbl_product[Product ID],tbl_product[Unit Price])</f>
        <v>6.75</v>
      </c>
      <c r="H130" s="20">
        <f>OrderData[[#This Row],[Quantity]]*OrderData[[#This Row],[unit price]]</f>
        <v>6.75</v>
      </c>
      <c r="I130" s="15">
        <f>_xlfn.XLOOKUP(OrderData[[#This Row],[Product ID]],tbl_product[Product ID],tbl_product[Size])</f>
        <v>0.5</v>
      </c>
      <c r="J130" s="6" t="str">
        <f>_xlfn.XLOOKUP(OrderData[[#This Row],[Product ID]],tbl_product[Product ID],tbl_product[Roast Type])</f>
        <v>M</v>
      </c>
      <c r="K130" s="7" t="str">
        <f>_xlfn.XLOOKUP(OrderData[[#This Row],[Product ID]],tbl_product[Product ID],tbl_product[Coffee Type])</f>
        <v>Ara</v>
      </c>
      <c r="L130" s="7" t="str">
        <f>_xlfn.XLOOKUP(OrderData[[#This Row],[Customer ID]],tbl_customer[Customer ID],tbl_customer[Customer Name])</f>
        <v>Timofei Woofinden</v>
      </c>
      <c r="M130" s="7" t="str">
        <f>_xlfn.XLOOKUP(OrderData[[#This Row],[Customer ID]],tbl_customer[Customer ID],tbl_customer[City])</f>
        <v>Fargo</v>
      </c>
      <c r="N130" s="7" t="str">
        <f>_xlfn.XLOOKUP(OrderData[[#This Row],[Customer ID]],tbl_customer[Customer ID],tbl_customer[Country])</f>
        <v>United States</v>
      </c>
      <c r="O130" s="7" t="str">
        <f>_xlfn.XLOOKUP(OrderData[[#This Row],[Customer ID]],tbl_customer[Customer ID],tbl_customer[Loyalty Card])</f>
        <v>No</v>
      </c>
    </row>
    <row r="131" spans="1:15" x14ac:dyDescent="0.25">
      <c r="A131" s="2" t="s">
        <v>300</v>
      </c>
      <c r="B131" s="12">
        <v>43652</v>
      </c>
      <c r="C131" s="12" t="str">
        <f>TEXT(OrderData[[#This Row],[Order Date]],"yyyy")</f>
        <v>2019</v>
      </c>
      <c r="D131" s="2" t="s">
        <v>301</v>
      </c>
      <c r="E131" t="s">
        <v>258</v>
      </c>
      <c r="F131" s="17">
        <v>1</v>
      </c>
      <c r="G131" s="20">
        <f>_xlfn.XLOOKUP(OrderData[[#This Row],[Product ID]],tbl_product[Product ID],tbl_product[Unit Price])</f>
        <v>12.15</v>
      </c>
      <c r="H131" s="20">
        <f>OrderData[[#This Row],[Quantity]]*OrderData[[#This Row],[unit price]]</f>
        <v>12.15</v>
      </c>
      <c r="I131" s="15">
        <f>_xlfn.XLOOKUP(OrderData[[#This Row],[Product ID]],tbl_product[Product ID],tbl_product[Size])</f>
        <v>1</v>
      </c>
      <c r="J131" s="6" t="str">
        <f>_xlfn.XLOOKUP(OrderData[[#This Row],[Product ID]],tbl_product[Product ID],tbl_product[Roast Type])</f>
        <v>D</v>
      </c>
      <c r="K131" s="7" t="str">
        <f>_xlfn.XLOOKUP(OrderData[[#This Row],[Product ID]],tbl_product[Product ID],tbl_product[Coffee Type])</f>
        <v>Exc</v>
      </c>
      <c r="L131" s="7" t="str">
        <f>_xlfn.XLOOKUP(OrderData[[#This Row],[Customer ID]],tbl_customer[Customer ID],tbl_customer[Customer Name])</f>
        <v>Evelina Dacca</v>
      </c>
      <c r="M131" s="7" t="str">
        <f>_xlfn.XLOOKUP(OrderData[[#This Row],[Customer ID]],tbl_customer[Customer ID],tbl_customer[City])</f>
        <v>Evansville</v>
      </c>
      <c r="N131" s="7" t="str">
        <f>_xlfn.XLOOKUP(OrderData[[#This Row],[Customer ID]],tbl_customer[Customer ID],tbl_customer[Country])</f>
        <v>United States</v>
      </c>
      <c r="O131" s="7" t="str">
        <f>_xlfn.XLOOKUP(OrderData[[#This Row],[Customer ID]],tbl_customer[Customer ID],tbl_customer[Loyalty Card])</f>
        <v>Yes</v>
      </c>
    </row>
    <row r="132" spans="1:15" x14ac:dyDescent="0.25">
      <c r="A132" s="2" t="s">
        <v>302</v>
      </c>
      <c r="B132" s="12">
        <v>44624</v>
      </c>
      <c r="C132" s="12" t="str">
        <f>TEXT(OrderData[[#This Row],[Order Date]],"yyyy")</f>
        <v>2022</v>
      </c>
      <c r="D132" s="2" t="s">
        <v>303</v>
      </c>
      <c r="E132" t="s">
        <v>217</v>
      </c>
      <c r="F132" s="17">
        <v>5</v>
      </c>
      <c r="G132" s="20">
        <f>_xlfn.XLOOKUP(OrderData[[#This Row],[Product ID]],tbl_product[Product ID],tbl_product[Unit Price])</f>
        <v>29.784999999999997</v>
      </c>
      <c r="H132" s="20">
        <f>OrderData[[#This Row],[Quantity]]*OrderData[[#This Row],[unit price]]</f>
        <v>148.92499999999998</v>
      </c>
      <c r="I132" s="15">
        <f>_xlfn.XLOOKUP(OrderData[[#This Row],[Product ID]],tbl_product[Product ID],tbl_product[Size])</f>
        <v>2.5</v>
      </c>
      <c r="J132" s="6" t="str">
        <f>_xlfn.XLOOKUP(OrderData[[#This Row],[Product ID]],tbl_product[Product ID],tbl_product[Roast Type])</f>
        <v>L</v>
      </c>
      <c r="K132" s="7" t="str">
        <f>_xlfn.XLOOKUP(OrderData[[#This Row],[Product ID]],tbl_product[Product ID],tbl_product[Coffee Type])</f>
        <v>Ara</v>
      </c>
      <c r="L132" s="7" t="str">
        <f>_xlfn.XLOOKUP(OrderData[[#This Row],[Customer ID]],tbl_customer[Customer ID],tbl_customer[Customer Name])</f>
        <v>Bidget Tremellier</v>
      </c>
      <c r="M132" s="7" t="str">
        <f>_xlfn.XLOOKUP(OrderData[[#This Row],[Customer ID]],tbl_customer[Customer ID],tbl_customer[City])</f>
        <v>Cherryville</v>
      </c>
      <c r="N132" s="7" t="str">
        <f>_xlfn.XLOOKUP(OrderData[[#This Row],[Customer ID]],tbl_customer[Customer ID],tbl_customer[Country])</f>
        <v>Ireland</v>
      </c>
      <c r="O132" s="7" t="str">
        <f>_xlfn.XLOOKUP(OrderData[[#This Row],[Customer ID]],tbl_customer[Customer ID],tbl_customer[Loyalty Card])</f>
        <v>Yes</v>
      </c>
    </row>
    <row r="133" spans="1:15" x14ac:dyDescent="0.25">
      <c r="A133" s="2" t="s">
        <v>304</v>
      </c>
      <c r="B133" s="12">
        <v>44196</v>
      </c>
      <c r="C133" s="12" t="str">
        <f>TEXT(OrderData[[#This Row],[Order Date]],"yyyy")</f>
        <v>2020</v>
      </c>
      <c r="D133" s="2" t="s">
        <v>305</v>
      </c>
      <c r="E133" t="s">
        <v>29</v>
      </c>
      <c r="F133" s="17">
        <v>2</v>
      </c>
      <c r="G133" s="20">
        <f>_xlfn.XLOOKUP(OrderData[[#This Row],[Product ID]],tbl_product[Product ID],tbl_product[Unit Price])</f>
        <v>7.29</v>
      </c>
      <c r="H133" s="20">
        <f>OrderData[[#This Row],[Quantity]]*OrderData[[#This Row],[unit price]]</f>
        <v>14.58</v>
      </c>
      <c r="I133" s="15">
        <f>_xlfn.XLOOKUP(OrderData[[#This Row],[Product ID]],tbl_product[Product ID],tbl_product[Size])</f>
        <v>0.5</v>
      </c>
      <c r="J133" s="6" t="str">
        <f>_xlfn.XLOOKUP(OrderData[[#This Row],[Product ID]],tbl_product[Product ID],tbl_product[Roast Type])</f>
        <v>D</v>
      </c>
      <c r="K133" s="7" t="str">
        <f>_xlfn.XLOOKUP(OrderData[[#This Row],[Product ID]],tbl_product[Product ID],tbl_product[Coffee Type])</f>
        <v>Exc</v>
      </c>
      <c r="L133" s="7" t="str">
        <f>_xlfn.XLOOKUP(OrderData[[#This Row],[Customer ID]],tbl_customer[Customer ID],tbl_customer[Customer Name])</f>
        <v>Bobinette Hindsberg</v>
      </c>
      <c r="M133" s="7" t="str">
        <f>_xlfn.XLOOKUP(OrderData[[#This Row],[Customer ID]],tbl_customer[Customer ID],tbl_customer[City])</f>
        <v>Charlotte</v>
      </c>
      <c r="N133" s="7" t="str">
        <f>_xlfn.XLOOKUP(OrderData[[#This Row],[Customer ID]],tbl_customer[Customer ID],tbl_customer[Country])</f>
        <v>United States</v>
      </c>
      <c r="O133" s="7" t="str">
        <f>_xlfn.XLOOKUP(OrderData[[#This Row],[Customer ID]],tbl_customer[Customer ID],tbl_customer[Loyalty Card])</f>
        <v>Yes</v>
      </c>
    </row>
    <row r="134" spans="1:15" x14ac:dyDescent="0.25">
      <c r="A134" s="2" t="s">
        <v>306</v>
      </c>
      <c r="B134" s="12">
        <v>44043</v>
      </c>
      <c r="C134" s="12" t="str">
        <f>TEXT(OrderData[[#This Row],[Order Date]],"yyyy")</f>
        <v>2020</v>
      </c>
      <c r="D134" s="2" t="s">
        <v>307</v>
      </c>
      <c r="E134" t="s">
        <v>217</v>
      </c>
      <c r="F134" s="17">
        <v>5</v>
      </c>
      <c r="G134" s="20">
        <f>_xlfn.XLOOKUP(OrderData[[#This Row],[Product ID]],tbl_product[Product ID],tbl_product[Unit Price])</f>
        <v>29.784999999999997</v>
      </c>
      <c r="H134" s="20">
        <f>OrderData[[#This Row],[Quantity]]*OrderData[[#This Row],[unit price]]</f>
        <v>148.92499999999998</v>
      </c>
      <c r="I134" s="15">
        <f>_xlfn.XLOOKUP(OrderData[[#This Row],[Product ID]],tbl_product[Product ID],tbl_product[Size])</f>
        <v>2.5</v>
      </c>
      <c r="J134" s="6" t="str">
        <f>_xlfn.XLOOKUP(OrderData[[#This Row],[Product ID]],tbl_product[Product ID],tbl_product[Roast Type])</f>
        <v>L</v>
      </c>
      <c r="K134" s="7" t="str">
        <f>_xlfn.XLOOKUP(OrderData[[#This Row],[Product ID]],tbl_product[Product ID],tbl_product[Coffee Type])</f>
        <v>Ara</v>
      </c>
      <c r="L134" s="7" t="str">
        <f>_xlfn.XLOOKUP(OrderData[[#This Row],[Customer ID]],tbl_customer[Customer ID],tbl_customer[Customer Name])</f>
        <v>Osbert Robins</v>
      </c>
      <c r="M134" s="7" t="str">
        <f>_xlfn.XLOOKUP(OrderData[[#This Row],[Customer ID]],tbl_customer[Customer ID],tbl_customer[City])</f>
        <v>Huntsville</v>
      </c>
      <c r="N134" s="7" t="str">
        <f>_xlfn.XLOOKUP(OrderData[[#This Row],[Customer ID]],tbl_customer[Customer ID],tbl_customer[Country])</f>
        <v>United States</v>
      </c>
      <c r="O134" s="7" t="str">
        <f>_xlfn.XLOOKUP(OrderData[[#This Row],[Customer ID]],tbl_customer[Customer ID],tbl_customer[Loyalty Card])</f>
        <v>Yes</v>
      </c>
    </row>
    <row r="135" spans="1:15" x14ac:dyDescent="0.25">
      <c r="A135" s="2" t="s">
        <v>308</v>
      </c>
      <c r="B135" s="12">
        <v>44340</v>
      </c>
      <c r="C135" s="12" t="str">
        <f>TEXT(OrderData[[#This Row],[Order Date]],"yyyy")</f>
        <v>2021</v>
      </c>
      <c r="D135" s="2" t="s">
        <v>309</v>
      </c>
      <c r="E135" t="s">
        <v>26</v>
      </c>
      <c r="F135" s="17">
        <v>1</v>
      </c>
      <c r="G135" s="20">
        <f>_xlfn.XLOOKUP(OrderData[[#This Row],[Product ID]],tbl_product[Product ID],tbl_product[Unit Price])</f>
        <v>12.95</v>
      </c>
      <c r="H135" s="20">
        <f>OrderData[[#This Row],[Quantity]]*OrderData[[#This Row],[unit price]]</f>
        <v>12.95</v>
      </c>
      <c r="I135" s="15">
        <f>_xlfn.XLOOKUP(OrderData[[#This Row],[Product ID]],tbl_product[Product ID],tbl_product[Size])</f>
        <v>1</v>
      </c>
      <c r="J135" s="6" t="str">
        <f>_xlfn.XLOOKUP(OrderData[[#This Row],[Product ID]],tbl_product[Product ID],tbl_product[Roast Type])</f>
        <v>D</v>
      </c>
      <c r="K135" s="7" t="str">
        <f>_xlfn.XLOOKUP(OrderData[[#This Row],[Product ID]],tbl_product[Product ID],tbl_product[Coffee Type])</f>
        <v>Lib</v>
      </c>
      <c r="L135" s="7" t="str">
        <f>_xlfn.XLOOKUP(OrderData[[#This Row],[Customer ID]],tbl_customer[Customer ID],tbl_customer[Customer Name])</f>
        <v>Othello Syseland</v>
      </c>
      <c r="M135" s="7" t="str">
        <f>_xlfn.XLOOKUP(OrderData[[#This Row],[Customer ID]],tbl_customer[Customer ID],tbl_customer[City])</f>
        <v>Santa Ana</v>
      </c>
      <c r="N135" s="7" t="str">
        <f>_xlfn.XLOOKUP(OrderData[[#This Row],[Customer ID]],tbl_customer[Customer ID],tbl_customer[Country])</f>
        <v>United States</v>
      </c>
      <c r="O135" s="7" t="str">
        <f>_xlfn.XLOOKUP(OrderData[[#This Row],[Customer ID]],tbl_customer[Customer ID],tbl_customer[Loyalty Card])</f>
        <v>No</v>
      </c>
    </row>
    <row r="136" spans="1:15" x14ac:dyDescent="0.25">
      <c r="A136" s="2" t="s">
        <v>310</v>
      </c>
      <c r="B136" s="12">
        <v>44758</v>
      </c>
      <c r="C136" s="12" t="str">
        <f>TEXT(OrderData[[#This Row],[Order Date]],"yyyy")</f>
        <v>2022</v>
      </c>
      <c r="D136" s="2" t="s">
        <v>311</v>
      </c>
      <c r="E136" t="s">
        <v>125</v>
      </c>
      <c r="F136" s="17">
        <v>3</v>
      </c>
      <c r="G136" s="20">
        <f>_xlfn.XLOOKUP(OrderData[[#This Row],[Product ID]],tbl_product[Product ID],tbl_product[Unit Price])</f>
        <v>31.624999999999996</v>
      </c>
      <c r="H136" s="20">
        <f>OrderData[[#This Row],[Quantity]]*OrderData[[#This Row],[unit price]]</f>
        <v>94.874999999999986</v>
      </c>
      <c r="I136" s="15">
        <f>_xlfn.XLOOKUP(OrderData[[#This Row],[Product ID]],tbl_product[Product ID],tbl_product[Size])</f>
        <v>2.5</v>
      </c>
      <c r="J136" s="6" t="str">
        <f>_xlfn.XLOOKUP(OrderData[[#This Row],[Product ID]],tbl_product[Product ID],tbl_product[Roast Type])</f>
        <v>M</v>
      </c>
      <c r="K136" s="7" t="str">
        <f>_xlfn.XLOOKUP(OrderData[[#This Row],[Product ID]],tbl_product[Product ID],tbl_product[Coffee Type])</f>
        <v>Exc</v>
      </c>
      <c r="L136" s="7" t="str">
        <f>_xlfn.XLOOKUP(OrderData[[#This Row],[Customer ID]],tbl_customer[Customer ID],tbl_customer[Customer Name])</f>
        <v>Ewell Hanby</v>
      </c>
      <c r="M136" s="7" t="str">
        <f>_xlfn.XLOOKUP(OrderData[[#This Row],[Customer ID]],tbl_customer[Customer ID],tbl_customer[City])</f>
        <v>Washington</v>
      </c>
      <c r="N136" s="7" t="str">
        <f>_xlfn.XLOOKUP(OrderData[[#This Row],[Customer ID]],tbl_customer[Customer ID],tbl_customer[Country])</f>
        <v>United States</v>
      </c>
      <c r="O136" s="7" t="str">
        <f>_xlfn.XLOOKUP(OrderData[[#This Row],[Customer ID]],tbl_customer[Customer ID],tbl_customer[Loyalty Card])</f>
        <v>Yes</v>
      </c>
    </row>
    <row r="137" spans="1:15" x14ac:dyDescent="0.25">
      <c r="A137" s="2" t="s">
        <v>312</v>
      </c>
      <c r="B137" s="12">
        <v>44232</v>
      </c>
      <c r="C137" s="12" t="str">
        <f>TEXT(OrderData[[#This Row],[Order Date]],"yyyy")</f>
        <v>2021</v>
      </c>
      <c r="D137" s="2" t="s">
        <v>313</v>
      </c>
      <c r="E137" t="s">
        <v>205</v>
      </c>
      <c r="F137" s="17">
        <v>5</v>
      </c>
      <c r="G137" s="20">
        <f>_xlfn.XLOOKUP(OrderData[[#This Row],[Product ID]],tbl_product[Product ID],tbl_product[Unit Price])</f>
        <v>7.77</v>
      </c>
      <c r="H137" s="20">
        <f>OrderData[[#This Row],[Quantity]]*OrderData[[#This Row],[unit price]]</f>
        <v>38.849999999999994</v>
      </c>
      <c r="I137" s="15">
        <f>_xlfn.XLOOKUP(OrderData[[#This Row],[Product ID]],tbl_product[Product ID],tbl_product[Size])</f>
        <v>0.5</v>
      </c>
      <c r="J137" s="6" t="str">
        <f>_xlfn.XLOOKUP(OrderData[[#This Row],[Product ID]],tbl_product[Product ID],tbl_product[Roast Type])</f>
        <v>L</v>
      </c>
      <c r="K137" s="7" t="str">
        <f>_xlfn.XLOOKUP(OrderData[[#This Row],[Product ID]],tbl_product[Product ID],tbl_product[Coffee Type])</f>
        <v>Ara</v>
      </c>
      <c r="L137" s="7" t="str">
        <f>_xlfn.XLOOKUP(OrderData[[#This Row],[Customer ID]],tbl_customer[Customer ID],tbl_customer[Customer Name])</f>
        <v>Blancha McAmish</v>
      </c>
      <c r="M137" s="7" t="str">
        <f>_xlfn.XLOOKUP(OrderData[[#This Row],[Customer ID]],tbl_customer[Customer ID],tbl_customer[City])</f>
        <v>Oklahoma City</v>
      </c>
      <c r="N137" s="7" t="str">
        <f>_xlfn.XLOOKUP(OrderData[[#This Row],[Customer ID]],tbl_customer[Customer ID],tbl_customer[Country])</f>
        <v>United States</v>
      </c>
      <c r="O137" s="7" t="str">
        <f>_xlfn.XLOOKUP(OrderData[[#This Row],[Customer ID]],tbl_customer[Customer ID],tbl_customer[Loyalty Card])</f>
        <v>Yes</v>
      </c>
    </row>
    <row r="138" spans="1:15" x14ac:dyDescent="0.25">
      <c r="A138" s="2" t="s">
        <v>314</v>
      </c>
      <c r="B138" s="12">
        <v>44406</v>
      </c>
      <c r="C138" s="12" t="str">
        <f>TEXT(OrderData[[#This Row],[Order Date]],"yyyy")</f>
        <v>2021</v>
      </c>
      <c r="D138" s="2" t="s">
        <v>315</v>
      </c>
      <c r="E138" t="s">
        <v>67</v>
      </c>
      <c r="F138" s="17">
        <v>4</v>
      </c>
      <c r="G138" s="20">
        <f>_xlfn.XLOOKUP(OrderData[[#This Row],[Product ID]],tbl_product[Product ID],tbl_product[Unit Price])</f>
        <v>2.9849999999999999</v>
      </c>
      <c r="H138" s="20">
        <f>OrderData[[#This Row],[Quantity]]*OrderData[[#This Row],[unit price]]</f>
        <v>11.94</v>
      </c>
      <c r="I138" s="15">
        <f>_xlfn.XLOOKUP(OrderData[[#This Row],[Product ID]],tbl_product[Product ID],tbl_product[Size])</f>
        <v>0.2</v>
      </c>
      <c r="J138" s="6" t="str">
        <f>_xlfn.XLOOKUP(OrderData[[#This Row],[Product ID]],tbl_product[Product ID],tbl_product[Roast Type])</f>
        <v>D</v>
      </c>
      <c r="K138" s="7" t="str">
        <f>_xlfn.XLOOKUP(OrderData[[#This Row],[Product ID]],tbl_product[Product ID],tbl_product[Coffee Type])</f>
        <v>Ara</v>
      </c>
      <c r="L138" s="7" t="str">
        <f>_xlfn.XLOOKUP(OrderData[[#This Row],[Customer ID]],tbl_customer[Customer ID],tbl_customer[Customer Name])</f>
        <v>Lowell Keenleyside</v>
      </c>
      <c r="M138" s="7" t="str">
        <f>_xlfn.XLOOKUP(OrderData[[#This Row],[Customer ID]],tbl_customer[Customer ID],tbl_customer[City])</f>
        <v>Saint Louis</v>
      </c>
      <c r="N138" s="7" t="str">
        <f>_xlfn.XLOOKUP(OrderData[[#This Row],[Customer ID]],tbl_customer[Customer ID],tbl_customer[Country])</f>
        <v>United States</v>
      </c>
      <c r="O138" s="7" t="str">
        <f>_xlfn.XLOOKUP(OrderData[[#This Row],[Customer ID]],tbl_customer[Customer ID],tbl_customer[Loyalty Card])</f>
        <v>No</v>
      </c>
    </row>
    <row r="139" spans="1:15" x14ac:dyDescent="0.25">
      <c r="A139" s="2" t="s">
        <v>316</v>
      </c>
      <c r="B139" s="12">
        <v>44637</v>
      </c>
      <c r="C139" s="12" t="str">
        <f>TEXT(OrderData[[#This Row],[Order Date]],"yyyy")</f>
        <v>2022</v>
      </c>
      <c r="D139" s="2" t="s">
        <v>317</v>
      </c>
      <c r="E139" t="s">
        <v>43</v>
      </c>
      <c r="F139" s="17">
        <v>3</v>
      </c>
      <c r="G139" s="20">
        <f>_xlfn.XLOOKUP(OrderData[[#This Row],[Product ID]],tbl_product[Product ID],tbl_product[Unit Price])</f>
        <v>34.154999999999994</v>
      </c>
      <c r="H139" s="20">
        <f>OrderData[[#This Row],[Quantity]]*OrderData[[#This Row],[unit price]]</f>
        <v>102.46499999999997</v>
      </c>
      <c r="I139" s="15">
        <f>_xlfn.XLOOKUP(OrderData[[#This Row],[Product ID]],tbl_product[Product ID],tbl_product[Size])</f>
        <v>2.5</v>
      </c>
      <c r="J139" s="6" t="str">
        <f>_xlfn.XLOOKUP(OrderData[[#This Row],[Product ID]],tbl_product[Product ID],tbl_product[Roast Type])</f>
        <v>L</v>
      </c>
      <c r="K139" s="7" t="str">
        <f>_xlfn.XLOOKUP(OrderData[[#This Row],[Product ID]],tbl_product[Product ID],tbl_product[Coffee Type])</f>
        <v>Exc</v>
      </c>
      <c r="L139" s="7" t="str">
        <f>_xlfn.XLOOKUP(OrderData[[#This Row],[Customer ID]],tbl_customer[Customer ID],tbl_customer[Customer Name])</f>
        <v>Elonore Joliffe</v>
      </c>
      <c r="M139" s="7" t="str">
        <f>_xlfn.XLOOKUP(OrderData[[#This Row],[Customer ID]],tbl_customer[Customer ID],tbl_customer[City])</f>
        <v>Bailieborough</v>
      </c>
      <c r="N139" s="7" t="str">
        <f>_xlfn.XLOOKUP(OrderData[[#This Row],[Customer ID]],tbl_customer[Customer ID],tbl_customer[Country])</f>
        <v>Ireland</v>
      </c>
      <c r="O139" s="7" t="str">
        <f>_xlfn.XLOOKUP(OrderData[[#This Row],[Customer ID]],tbl_customer[Customer ID],tbl_customer[Loyalty Card])</f>
        <v>No</v>
      </c>
    </row>
    <row r="140" spans="1:15" x14ac:dyDescent="0.25">
      <c r="A140" s="2" t="s">
        <v>318</v>
      </c>
      <c r="B140" s="12">
        <v>44238</v>
      </c>
      <c r="C140" s="12" t="str">
        <f>TEXT(OrderData[[#This Row],[Order Date]],"yyyy")</f>
        <v>2021</v>
      </c>
      <c r="D140" s="2" t="s">
        <v>319</v>
      </c>
      <c r="E140" t="s">
        <v>258</v>
      </c>
      <c r="F140" s="17">
        <v>4</v>
      </c>
      <c r="G140" s="20">
        <f>_xlfn.XLOOKUP(OrderData[[#This Row],[Product ID]],tbl_product[Product ID],tbl_product[Unit Price])</f>
        <v>12.15</v>
      </c>
      <c r="H140" s="20">
        <f>OrderData[[#This Row],[Quantity]]*OrderData[[#This Row],[unit price]]</f>
        <v>48.6</v>
      </c>
      <c r="I140" s="15">
        <f>_xlfn.XLOOKUP(OrderData[[#This Row],[Product ID]],tbl_product[Product ID],tbl_product[Size])</f>
        <v>1</v>
      </c>
      <c r="J140" s="6" t="str">
        <f>_xlfn.XLOOKUP(OrderData[[#This Row],[Product ID]],tbl_product[Product ID],tbl_product[Roast Type])</f>
        <v>D</v>
      </c>
      <c r="K140" s="7" t="str">
        <f>_xlfn.XLOOKUP(OrderData[[#This Row],[Product ID]],tbl_product[Product ID],tbl_product[Coffee Type])</f>
        <v>Exc</v>
      </c>
      <c r="L140" s="7" t="str">
        <f>_xlfn.XLOOKUP(OrderData[[#This Row],[Customer ID]],tbl_customer[Customer ID],tbl_customer[Customer Name])</f>
        <v>Abraham Coleman</v>
      </c>
      <c r="M140" s="7" t="str">
        <f>_xlfn.XLOOKUP(OrderData[[#This Row],[Customer ID]],tbl_customer[Customer ID],tbl_customer[City])</f>
        <v>Honolulu</v>
      </c>
      <c r="N140" s="7" t="str">
        <f>_xlfn.XLOOKUP(OrderData[[#This Row],[Customer ID]],tbl_customer[Customer ID],tbl_customer[Country])</f>
        <v>United States</v>
      </c>
      <c r="O140" s="7" t="str">
        <f>_xlfn.XLOOKUP(OrderData[[#This Row],[Customer ID]],tbl_customer[Customer ID],tbl_customer[Loyalty Card])</f>
        <v>No</v>
      </c>
    </row>
    <row r="141" spans="1:15" x14ac:dyDescent="0.25">
      <c r="A141" s="2" t="s">
        <v>320</v>
      </c>
      <c r="B141" s="12">
        <v>43509</v>
      </c>
      <c r="C141" s="12" t="str">
        <f>TEXT(OrderData[[#This Row],[Order Date]],"yyyy")</f>
        <v>2019</v>
      </c>
      <c r="D141" s="2" t="s">
        <v>321</v>
      </c>
      <c r="E141" t="s">
        <v>26</v>
      </c>
      <c r="F141" s="17">
        <v>6</v>
      </c>
      <c r="G141" s="20">
        <f>_xlfn.XLOOKUP(OrderData[[#This Row],[Product ID]],tbl_product[Product ID],tbl_product[Unit Price])</f>
        <v>12.95</v>
      </c>
      <c r="H141" s="20">
        <f>OrderData[[#This Row],[Quantity]]*OrderData[[#This Row],[unit price]]</f>
        <v>77.699999999999989</v>
      </c>
      <c r="I141" s="15">
        <f>_xlfn.XLOOKUP(OrderData[[#This Row],[Product ID]],tbl_product[Product ID],tbl_product[Size])</f>
        <v>1</v>
      </c>
      <c r="J141" s="6" t="str">
        <f>_xlfn.XLOOKUP(OrderData[[#This Row],[Product ID]],tbl_product[Product ID],tbl_product[Roast Type])</f>
        <v>D</v>
      </c>
      <c r="K141" s="7" t="str">
        <f>_xlfn.XLOOKUP(OrderData[[#This Row],[Product ID]],tbl_product[Product ID],tbl_product[Coffee Type])</f>
        <v>Lib</v>
      </c>
      <c r="L141" s="7" t="str">
        <f>_xlfn.XLOOKUP(OrderData[[#This Row],[Customer ID]],tbl_customer[Customer ID],tbl_customer[Customer Name])</f>
        <v>Rivy Farington</v>
      </c>
      <c r="M141" s="7" t="str">
        <f>_xlfn.XLOOKUP(OrderData[[#This Row],[Customer ID]],tbl_customer[Customer ID],tbl_customer[City])</f>
        <v>Corona</v>
      </c>
      <c r="N141" s="7" t="str">
        <f>_xlfn.XLOOKUP(OrderData[[#This Row],[Customer ID]],tbl_customer[Customer ID],tbl_customer[Country])</f>
        <v>United States</v>
      </c>
      <c r="O141" s="7" t="str">
        <f>_xlfn.XLOOKUP(OrderData[[#This Row],[Customer ID]],tbl_customer[Customer ID],tbl_customer[Loyalty Card])</f>
        <v>Yes</v>
      </c>
    </row>
    <row r="142" spans="1:15" x14ac:dyDescent="0.25">
      <c r="A142" s="2" t="s">
        <v>322</v>
      </c>
      <c r="B142" s="12">
        <v>44694</v>
      </c>
      <c r="C142" s="12" t="str">
        <f>TEXT(OrderData[[#This Row],[Order Date]],"yyyy")</f>
        <v>2022</v>
      </c>
      <c r="D142" s="2" t="s">
        <v>323</v>
      </c>
      <c r="E142" t="s">
        <v>122</v>
      </c>
      <c r="F142" s="17">
        <v>1</v>
      </c>
      <c r="G142" s="20">
        <f>_xlfn.XLOOKUP(OrderData[[#This Row],[Product ID]],tbl_product[Product ID],tbl_product[Unit Price])</f>
        <v>29.784999999999997</v>
      </c>
      <c r="H142" s="20">
        <f>OrderData[[#This Row],[Quantity]]*OrderData[[#This Row],[unit price]]</f>
        <v>29.784999999999997</v>
      </c>
      <c r="I142" s="15">
        <f>_xlfn.XLOOKUP(OrderData[[#This Row],[Product ID]],tbl_product[Product ID],tbl_product[Size])</f>
        <v>2.5</v>
      </c>
      <c r="J142" s="6" t="str">
        <f>_xlfn.XLOOKUP(OrderData[[#This Row],[Product ID]],tbl_product[Product ID],tbl_product[Roast Type])</f>
        <v>D</v>
      </c>
      <c r="K142" s="7" t="str">
        <f>_xlfn.XLOOKUP(OrderData[[#This Row],[Product ID]],tbl_product[Product ID],tbl_product[Coffee Type])</f>
        <v>Lib</v>
      </c>
      <c r="L142" s="7" t="str">
        <f>_xlfn.XLOOKUP(OrderData[[#This Row],[Customer ID]],tbl_customer[Customer ID],tbl_customer[Customer Name])</f>
        <v>Vallie Kundt</v>
      </c>
      <c r="M142" s="7" t="str">
        <f>_xlfn.XLOOKUP(OrderData[[#This Row],[Customer ID]],tbl_customer[Customer ID],tbl_customer[City])</f>
        <v>Ballivor</v>
      </c>
      <c r="N142" s="7" t="str">
        <f>_xlfn.XLOOKUP(OrderData[[#This Row],[Customer ID]],tbl_customer[Customer ID],tbl_customer[Country])</f>
        <v>Ireland</v>
      </c>
      <c r="O142" s="7" t="str">
        <f>_xlfn.XLOOKUP(OrderData[[#This Row],[Customer ID]],tbl_customer[Customer ID],tbl_customer[Loyalty Card])</f>
        <v>Yes</v>
      </c>
    </row>
    <row r="143" spans="1:15" x14ac:dyDescent="0.25">
      <c r="A143" s="2" t="s">
        <v>324</v>
      </c>
      <c r="B143" s="12">
        <v>43970</v>
      </c>
      <c r="C143" s="12" t="str">
        <f>TEXT(OrderData[[#This Row],[Order Date]],"yyyy")</f>
        <v>2020</v>
      </c>
      <c r="D143" s="2" t="s">
        <v>325</v>
      </c>
      <c r="E143" t="s">
        <v>128</v>
      </c>
      <c r="F143" s="17">
        <v>4</v>
      </c>
      <c r="G143" s="20">
        <f>_xlfn.XLOOKUP(OrderData[[#This Row],[Product ID]],tbl_product[Product ID],tbl_product[Unit Price])</f>
        <v>3.8849999999999998</v>
      </c>
      <c r="H143" s="20">
        <f>OrderData[[#This Row],[Quantity]]*OrderData[[#This Row],[unit price]]</f>
        <v>15.54</v>
      </c>
      <c r="I143" s="15">
        <f>_xlfn.XLOOKUP(OrderData[[#This Row],[Product ID]],tbl_product[Product ID],tbl_product[Size])</f>
        <v>0.2</v>
      </c>
      <c r="J143" s="6" t="str">
        <f>_xlfn.XLOOKUP(OrderData[[#This Row],[Product ID]],tbl_product[Product ID],tbl_product[Roast Type])</f>
        <v>L</v>
      </c>
      <c r="K143" s="7" t="str">
        <f>_xlfn.XLOOKUP(OrderData[[#This Row],[Product ID]],tbl_product[Product ID],tbl_product[Coffee Type])</f>
        <v>Ara</v>
      </c>
      <c r="L143" s="7" t="str">
        <f>_xlfn.XLOOKUP(OrderData[[#This Row],[Customer ID]],tbl_customer[Customer ID],tbl_customer[Customer Name])</f>
        <v>Boyd Bett</v>
      </c>
      <c r="M143" s="7" t="str">
        <f>_xlfn.XLOOKUP(OrderData[[#This Row],[Customer ID]],tbl_customer[Customer ID],tbl_customer[City])</f>
        <v>Washington</v>
      </c>
      <c r="N143" s="7" t="str">
        <f>_xlfn.XLOOKUP(OrderData[[#This Row],[Customer ID]],tbl_customer[Customer ID],tbl_customer[Country])</f>
        <v>United States</v>
      </c>
      <c r="O143" s="7" t="str">
        <f>_xlfn.XLOOKUP(OrderData[[#This Row],[Customer ID]],tbl_customer[Customer ID],tbl_customer[Loyalty Card])</f>
        <v>Yes</v>
      </c>
    </row>
    <row r="144" spans="1:15" x14ac:dyDescent="0.25">
      <c r="A144" s="2" t="s">
        <v>326</v>
      </c>
      <c r="B144" s="12">
        <v>44678</v>
      </c>
      <c r="C144" s="12" t="str">
        <f>TEXT(OrderData[[#This Row],[Order Date]],"yyyy")</f>
        <v>2022</v>
      </c>
      <c r="D144" s="2" t="s">
        <v>327</v>
      </c>
      <c r="E144" t="s">
        <v>43</v>
      </c>
      <c r="F144" s="17">
        <v>4</v>
      </c>
      <c r="G144" s="20">
        <f>_xlfn.XLOOKUP(OrderData[[#This Row],[Product ID]],tbl_product[Product ID],tbl_product[Unit Price])</f>
        <v>34.154999999999994</v>
      </c>
      <c r="H144" s="20">
        <f>OrderData[[#This Row],[Quantity]]*OrderData[[#This Row],[unit price]]</f>
        <v>136.61999999999998</v>
      </c>
      <c r="I144" s="15">
        <f>_xlfn.XLOOKUP(OrderData[[#This Row],[Product ID]],tbl_product[Product ID],tbl_product[Size])</f>
        <v>2.5</v>
      </c>
      <c r="J144" s="6" t="str">
        <f>_xlfn.XLOOKUP(OrderData[[#This Row],[Product ID]],tbl_product[Product ID],tbl_product[Roast Type])</f>
        <v>L</v>
      </c>
      <c r="K144" s="7" t="str">
        <f>_xlfn.XLOOKUP(OrderData[[#This Row],[Product ID]],tbl_product[Product ID],tbl_product[Coffee Type])</f>
        <v>Exc</v>
      </c>
      <c r="L144" s="7" t="str">
        <f>_xlfn.XLOOKUP(OrderData[[#This Row],[Customer ID]],tbl_customer[Customer ID],tbl_customer[Customer Name])</f>
        <v>Julio Armytage</v>
      </c>
      <c r="M144" s="7" t="str">
        <f>_xlfn.XLOOKUP(OrderData[[#This Row],[Customer ID]],tbl_customer[Customer ID],tbl_customer[City])</f>
        <v>Portumna</v>
      </c>
      <c r="N144" s="7" t="str">
        <f>_xlfn.XLOOKUP(OrderData[[#This Row],[Customer ID]],tbl_customer[Customer ID],tbl_customer[Country])</f>
        <v>Ireland</v>
      </c>
      <c r="O144" s="7" t="str">
        <f>_xlfn.XLOOKUP(OrderData[[#This Row],[Customer ID]],tbl_customer[Customer ID],tbl_customer[Loyalty Card])</f>
        <v>Yes</v>
      </c>
    </row>
    <row r="145" spans="1:15" x14ac:dyDescent="0.25">
      <c r="A145" s="2" t="s">
        <v>328</v>
      </c>
      <c r="B145" s="12">
        <v>44083</v>
      </c>
      <c r="C145" s="12" t="str">
        <f>TEXT(OrderData[[#This Row],[Order Date]],"yyyy")</f>
        <v>2020</v>
      </c>
      <c r="D145" s="2" t="s">
        <v>329</v>
      </c>
      <c r="E145" t="s">
        <v>91</v>
      </c>
      <c r="F145" s="17">
        <v>2</v>
      </c>
      <c r="G145" s="20">
        <f>_xlfn.XLOOKUP(OrderData[[#This Row],[Product ID]],tbl_product[Product ID],tbl_product[Unit Price])</f>
        <v>8.73</v>
      </c>
      <c r="H145" s="20">
        <f>OrderData[[#This Row],[Quantity]]*OrderData[[#This Row],[unit price]]</f>
        <v>17.46</v>
      </c>
      <c r="I145" s="15">
        <f>_xlfn.XLOOKUP(OrderData[[#This Row],[Product ID]],tbl_product[Product ID],tbl_product[Size])</f>
        <v>0.5</v>
      </c>
      <c r="J145" s="6" t="str">
        <f>_xlfn.XLOOKUP(OrderData[[#This Row],[Product ID]],tbl_product[Product ID],tbl_product[Roast Type])</f>
        <v>M</v>
      </c>
      <c r="K145" s="7" t="str">
        <f>_xlfn.XLOOKUP(OrderData[[#This Row],[Product ID]],tbl_product[Product ID],tbl_product[Coffee Type])</f>
        <v>Lib</v>
      </c>
      <c r="L145" s="7" t="str">
        <f>_xlfn.XLOOKUP(OrderData[[#This Row],[Customer ID]],tbl_customer[Customer ID],tbl_customer[Customer Name])</f>
        <v>Deana Staite</v>
      </c>
      <c r="M145" s="7" t="str">
        <f>_xlfn.XLOOKUP(OrderData[[#This Row],[Customer ID]],tbl_customer[Customer ID],tbl_customer[City])</f>
        <v>Houston</v>
      </c>
      <c r="N145" s="7" t="str">
        <f>_xlfn.XLOOKUP(OrderData[[#This Row],[Customer ID]],tbl_customer[Customer ID],tbl_customer[Country])</f>
        <v>United States</v>
      </c>
      <c r="O145" s="7" t="str">
        <f>_xlfn.XLOOKUP(OrderData[[#This Row],[Customer ID]],tbl_customer[Customer ID],tbl_customer[Loyalty Card])</f>
        <v>No</v>
      </c>
    </row>
    <row r="146" spans="1:15" x14ac:dyDescent="0.25">
      <c r="A146" s="2" t="s">
        <v>330</v>
      </c>
      <c r="B146" s="12">
        <v>44265</v>
      </c>
      <c r="C146" s="12" t="str">
        <f>TEXT(OrderData[[#This Row],[Order Date]],"yyyy")</f>
        <v>2021</v>
      </c>
      <c r="D146" s="2" t="s">
        <v>331</v>
      </c>
      <c r="E146" t="s">
        <v>43</v>
      </c>
      <c r="F146" s="17">
        <v>2</v>
      </c>
      <c r="G146" s="20">
        <f>_xlfn.XLOOKUP(OrderData[[#This Row],[Product ID]],tbl_product[Product ID],tbl_product[Unit Price])</f>
        <v>34.154999999999994</v>
      </c>
      <c r="H146" s="20">
        <f>OrderData[[#This Row],[Quantity]]*OrderData[[#This Row],[unit price]]</f>
        <v>68.309999999999988</v>
      </c>
      <c r="I146" s="15">
        <f>_xlfn.XLOOKUP(OrderData[[#This Row],[Product ID]],tbl_product[Product ID],tbl_product[Size])</f>
        <v>2.5</v>
      </c>
      <c r="J146" s="6" t="str">
        <f>_xlfn.XLOOKUP(OrderData[[#This Row],[Product ID]],tbl_product[Product ID],tbl_product[Roast Type])</f>
        <v>L</v>
      </c>
      <c r="K146" s="7" t="str">
        <f>_xlfn.XLOOKUP(OrderData[[#This Row],[Product ID]],tbl_product[Product ID],tbl_product[Coffee Type])</f>
        <v>Exc</v>
      </c>
      <c r="L146" s="7" t="str">
        <f>_xlfn.XLOOKUP(OrderData[[#This Row],[Customer ID]],tbl_customer[Customer ID],tbl_customer[Customer Name])</f>
        <v>Winn Keyse</v>
      </c>
      <c r="M146" s="7" t="str">
        <f>_xlfn.XLOOKUP(OrderData[[#This Row],[Customer ID]],tbl_customer[Customer ID],tbl_customer[City])</f>
        <v>Orange</v>
      </c>
      <c r="N146" s="7" t="str">
        <f>_xlfn.XLOOKUP(OrderData[[#This Row],[Customer ID]],tbl_customer[Customer ID],tbl_customer[Country])</f>
        <v>United States</v>
      </c>
      <c r="O146" s="7" t="str">
        <f>_xlfn.XLOOKUP(OrderData[[#This Row],[Customer ID]],tbl_customer[Customer ID],tbl_customer[Loyalty Card])</f>
        <v>Yes</v>
      </c>
    </row>
    <row r="147" spans="1:15" x14ac:dyDescent="0.25">
      <c r="A147" s="2" t="s">
        <v>332</v>
      </c>
      <c r="B147" s="12">
        <v>43562</v>
      </c>
      <c r="C147" s="12" t="str">
        <f>TEXT(OrderData[[#This Row],[Order Date]],"yyyy")</f>
        <v>2019</v>
      </c>
      <c r="D147" s="2" t="s">
        <v>333</v>
      </c>
      <c r="E147" t="s">
        <v>90</v>
      </c>
      <c r="F147" s="17">
        <v>4</v>
      </c>
      <c r="G147" s="20">
        <f>_xlfn.XLOOKUP(OrderData[[#This Row],[Product ID]],tbl_product[Product ID],tbl_product[Unit Price])</f>
        <v>4.3650000000000002</v>
      </c>
      <c r="H147" s="20">
        <f>OrderData[[#This Row],[Quantity]]*OrderData[[#This Row],[unit price]]</f>
        <v>17.46</v>
      </c>
      <c r="I147" s="15">
        <f>_xlfn.XLOOKUP(OrderData[[#This Row],[Product ID]],tbl_product[Product ID],tbl_product[Size])</f>
        <v>0.2</v>
      </c>
      <c r="J147" s="6" t="str">
        <f>_xlfn.XLOOKUP(OrderData[[#This Row],[Product ID]],tbl_product[Product ID],tbl_product[Roast Type])</f>
        <v>M</v>
      </c>
      <c r="K147" s="7" t="str">
        <f>_xlfn.XLOOKUP(OrderData[[#This Row],[Product ID]],tbl_product[Product ID],tbl_product[Coffee Type])</f>
        <v>Lib</v>
      </c>
      <c r="L147" s="7" t="str">
        <f>_xlfn.XLOOKUP(OrderData[[#This Row],[Customer ID]],tbl_customer[Customer ID],tbl_customer[Customer Name])</f>
        <v>Osmund Clausen-Thue</v>
      </c>
      <c r="M147" s="7" t="str">
        <f>_xlfn.XLOOKUP(OrderData[[#This Row],[Customer ID]],tbl_customer[Customer ID],tbl_customer[City])</f>
        <v>El Paso</v>
      </c>
      <c r="N147" s="7" t="str">
        <f>_xlfn.XLOOKUP(OrderData[[#This Row],[Customer ID]],tbl_customer[Customer ID],tbl_customer[Country])</f>
        <v>United States</v>
      </c>
      <c r="O147" s="7" t="str">
        <f>_xlfn.XLOOKUP(OrderData[[#This Row],[Customer ID]],tbl_customer[Customer ID],tbl_customer[Loyalty Card])</f>
        <v>No</v>
      </c>
    </row>
    <row r="148" spans="1:15" x14ac:dyDescent="0.25">
      <c r="A148" s="2" t="s">
        <v>334</v>
      </c>
      <c r="B148" s="12">
        <v>44024</v>
      </c>
      <c r="C148" s="12" t="str">
        <f>TEXT(OrderData[[#This Row],[Order Date]],"yyyy")</f>
        <v>2020</v>
      </c>
      <c r="D148" s="2" t="s">
        <v>335</v>
      </c>
      <c r="E148" t="s">
        <v>109</v>
      </c>
      <c r="F148" s="17">
        <v>3</v>
      </c>
      <c r="G148" s="20">
        <f>_xlfn.XLOOKUP(OrderData[[#This Row],[Product ID]],tbl_product[Product ID],tbl_product[Unit Price])</f>
        <v>14.55</v>
      </c>
      <c r="H148" s="20">
        <f>OrderData[[#This Row],[Quantity]]*OrderData[[#This Row],[unit price]]</f>
        <v>43.650000000000006</v>
      </c>
      <c r="I148" s="15">
        <f>_xlfn.XLOOKUP(OrderData[[#This Row],[Product ID]],tbl_product[Product ID],tbl_product[Size])</f>
        <v>1</v>
      </c>
      <c r="J148" s="6" t="str">
        <f>_xlfn.XLOOKUP(OrderData[[#This Row],[Product ID]],tbl_product[Product ID],tbl_product[Roast Type])</f>
        <v>M</v>
      </c>
      <c r="K148" s="7" t="str">
        <f>_xlfn.XLOOKUP(OrderData[[#This Row],[Product ID]],tbl_product[Product ID],tbl_product[Coffee Type])</f>
        <v>Lib</v>
      </c>
      <c r="L148" s="7" t="str">
        <f>_xlfn.XLOOKUP(OrderData[[#This Row],[Customer ID]],tbl_customer[Customer ID],tbl_customer[Customer Name])</f>
        <v>Leonore Francisco</v>
      </c>
      <c r="M148" s="7" t="str">
        <f>_xlfn.XLOOKUP(OrderData[[#This Row],[Customer ID]],tbl_customer[Customer ID],tbl_customer[City])</f>
        <v>Carson City</v>
      </c>
      <c r="N148" s="7" t="str">
        <f>_xlfn.XLOOKUP(OrderData[[#This Row],[Customer ID]],tbl_customer[Customer ID],tbl_customer[Country])</f>
        <v>United States</v>
      </c>
      <c r="O148" s="7" t="str">
        <f>_xlfn.XLOOKUP(OrderData[[#This Row],[Customer ID]],tbl_customer[Customer ID],tbl_customer[Loyalty Card])</f>
        <v>No</v>
      </c>
    </row>
    <row r="149" spans="1:15" x14ac:dyDescent="0.25">
      <c r="A149" s="2" t="s">
        <v>334</v>
      </c>
      <c r="B149" s="12">
        <v>44024</v>
      </c>
      <c r="C149" s="12" t="str">
        <f>TEXT(OrderData[[#This Row],[Order Date]],"yyyy")</f>
        <v>2020</v>
      </c>
      <c r="D149" s="2" t="s">
        <v>335</v>
      </c>
      <c r="E149" t="s">
        <v>22</v>
      </c>
      <c r="F149" s="17">
        <v>2</v>
      </c>
      <c r="G149" s="20">
        <f>_xlfn.XLOOKUP(OrderData[[#This Row],[Product ID]],tbl_product[Product ID],tbl_product[Unit Price])</f>
        <v>13.75</v>
      </c>
      <c r="H149" s="20">
        <f>OrderData[[#This Row],[Quantity]]*OrderData[[#This Row],[unit price]]</f>
        <v>27.5</v>
      </c>
      <c r="I149" s="15">
        <f>_xlfn.XLOOKUP(OrderData[[#This Row],[Product ID]],tbl_product[Product ID],tbl_product[Size])</f>
        <v>1</v>
      </c>
      <c r="J149" s="6" t="str">
        <f>_xlfn.XLOOKUP(OrderData[[#This Row],[Product ID]],tbl_product[Product ID],tbl_product[Roast Type])</f>
        <v>M</v>
      </c>
      <c r="K149" s="7" t="str">
        <f>_xlfn.XLOOKUP(OrderData[[#This Row],[Product ID]],tbl_product[Product ID],tbl_product[Coffee Type])</f>
        <v>Exc</v>
      </c>
      <c r="L149" s="7" t="str">
        <f>_xlfn.XLOOKUP(OrderData[[#This Row],[Customer ID]],tbl_customer[Customer ID],tbl_customer[Customer Name])</f>
        <v>Leonore Francisco</v>
      </c>
      <c r="M149" s="7" t="str">
        <f>_xlfn.XLOOKUP(OrderData[[#This Row],[Customer ID]],tbl_customer[Customer ID],tbl_customer[City])</f>
        <v>Carson City</v>
      </c>
      <c r="N149" s="7" t="str">
        <f>_xlfn.XLOOKUP(OrderData[[#This Row],[Customer ID]],tbl_customer[Customer ID],tbl_customer[Country])</f>
        <v>United States</v>
      </c>
      <c r="O149" s="7" t="str">
        <f>_xlfn.XLOOKUP(OrderData[[#This Row],[Customer ID]],tbl_customer[Customer ID],tbl_customer[Loyalty Card])</f>
        <v>No</v>
      </c>
    </row>
    <row r="150" spans="1:15" x14ac:dyDescent="0.25">
      <c r="A150" s="2" t="s">
        <v>336</v>
      </c>
      <c r="B150" s="12">
        <v>44551</v>
      </c>
      <c r="C150" s="12" t="str">
        <f>TEXT(OrderData[[#This Row],[Order Date]],"yyyy")</f>
        <v>2021</v>
      </c>
      <c r="D150" s="2" t="s">
        <v>337</v>
      </c>
      <c r="E150" t="s">
        <v>64</v>
      </c>
      <c r="F150" s="17">
        <v>5</v>
      </c>
      <c r="G150" s="20">
        <f>_xlfn.XLOOKUP(OrderData[[#This Row],[Product ID]],tbl_product[Product ID],tbl_product[Unit Price])</f>
        <v>3.645</v>
      </c>
      <c r="H150" s="20">
        <f>OrderData[[#This Row],[Quantity]]*OrderData[[#This Row],[unit price]]</f>
        <v>18.225000000000001</v>
      </c>
      <c r="I150" s="15">
        <f>_xlfn.XLOOKUP(OrderData[[#This Row],[Product ID]],tbl_product[Product ID],tbl_product[Size])</f>
        <v>0.2</v>
      </c>
      <c r="J150" s="6" t="str">
        <f>_xlfn.XLOOKUP(OrderData[[#This Row],[Product ID]],tbl_product[Product ID],tbl_product[Roast Type])</f>
        <v>D</v>
      </c>
      <c r="K150" s="7" t="str">
        <f>_xlfn.XLOOKUP(OrderData[[#This Row],[Product ID]],tbl_product[Product ID],tbl_product[Coffee Type])</f>
        <v>Exc</v>
      </c>
      <c r="L150" s="7" t="str">
        <f>_xlfn.XLOOKUP(OrderData[[#This Row],[Customer ID]],tbl_customer[Customer ID],tbl_customer[Customer Name])</f>
        <v>Giacobo Skingle</v>
      </c>
      <c r="M150" s="7" t="str">
        <f>_xlfn.XLOOKUP(OrderData[[#This Row],[Customer ID]],tbl_customer[Customer ID],tbl_customer[City])</f>
        <v>Provo</v>
      </c>
      <c r="N150" s="7" t="str">
        <f>_xlfn.XLOOKUP(OrderData[[#This Row],[Customer ID]],tbl_customer[Customer ID],tbl_customer[Country])</f>
        <v>United States</v>
      </c>
      <c r="O150" s="7" t="str">
        <f>_xlfn.XLOOKUP(OrderData[[#This Row],[Customer ID]],tbl_customer[Customer ID],tbl_customer[Loyalty Card])</f>
        <v>Yes</v>
      </c>
    </row>
    <row r="151" spans="1:15" x14ac:dyDescent="0.25">
      <c r="A151" s="2" t="s">
        <v>338</v>
      </c>
      <c r="B151" s="12">
        <v>44108</v>
      </c>
      <c r="C151" s="12" t="str">
        <f>TEXT(OrderData[[#This Row],[Order Date]],"yyyy")</f>
        <v>2020</v>
      </c>
      <c r="D151" s="2" t="s">
        <v>339</v>
      </c>
      <c r="E151" t="s">
        <v>184</v>
      </c>
      <c r="F151" s="17">
        <v>2</v>
      </c>
      <c r="G151" s="20">
        <f>_xlfn.XLOOKUP(OrderData[[#This Row],[Product ID]],tbl_product[Product ID],tbl_product[Unit Price])</f>
        <v>25.874999999999996</v>
      </c>
      <c r="H151" s="20">
        <f>OrderData[[#This Row],[Quantity]]*OrderData[[#This Row],[unit price]]</f>
        <v>51.749999999999993</v>
      </c>
      <c r="I151" s="15">
        <f>_xlfn.XLOOKUP(OrderData[[#This Row],[Product ID]],tbl_product[Product ID],tbl_product[Size])</f>
        <v>2.5</v>
      </c>
      <c r="J151" s="6" t="str">
        <f>_xlfn.XLOOKUP(OrderData[[#This Row],[Product ID]],tbl_product[Product ID],tbl_product[Roast Type])</f>
        <v>M</v>
      </c>
      <c r="K151" s="7" t="str">
        <f>_xlfn.XLOOKUP(OrderData[[#This Row],[Product ID]],tbl_product[Product ID],tbl_product[Coffee Type])</f>
        <v>Ara</v>
      </c>
      <c r="L151" s="7" t="str">
        <f>_xlfn.XLOOKUP(OrderData[[#This Row],[Customer ID]],tbl_customer[Customer ID],tbl_customer[Customer Name])</f>
        <v>Gerard Pirdy</v>
      </c>
      <c r="M151" s="7" t="str">
        <f>_xlfn.XLOOKUP(OrderData[[#This Row],[Customer ID]],tbl_customer[Customer ID],tbl_customer[City])</f>
        <v>Boca Raton</v>
      </c>
      <c r="N151" s="7" t="str">
        <f>_xlfn.XLOOKUP(OrderData[[#This Row],[Customer ID]],tbl_customer[Customer ID],tbl_customer[Country])</f>
        <v>United States</v>
      </c>
      <c r="O151" s="7" t="str">
        <f>_xlfn.XLOOKUP(OrderData[[#This Row],[Customer ID]],tbl_customer[Customer ID],tbl_customer[Loyalty Card])</f>
        <v>Yes</v>
      </c>
    </row>
    <row r="152" spans="1:15" x14ac:dyDescent="0.25">
      <c r="A152" s="2" t="s">
        <v>340</v>
      </c>
      <c r="B152" s="12">
        <v>44051</v>
      </c>
      <c r="C152" s="12" t="str">
        <f>TEXT(OrderData[[#This Row],[Order Date]],"yyyy")</f>
        <v>2020</v>
      </c>
      <c r="D152" s="2" t="s">
        <v>341</v>
      </c>
      <c r="E152" t="s">
        <v>26</v>
      </c>
      <c r="F152" s="17">
        <v>1</v>
      </c>
      <c r="G152" s="20">
        <f>_xlfn.XLOOKUP(OrderData[[#This Row],[Product ID]],tbl_product[Product ID],tbl_product[Unit Price])</f>
        <v>12.95</v>
      </c>
      <c r="H152" s="20">
        <f>OrderData[[#This Row],[Quantity]]*OrderData[[#This Row],[unit price]]</f>
        <v>12.95</v>
      </c>
      <c r="I152" s="15">
        <f>_xlfn.XLOOKUP(OrderData[[#This Row],[Product ID]],tbl_product[Product ID],tbl_product[Size])</f>
        <v>1</v>
      </c>
      <c r="J152" s="6" t="str">
        <f>_xlfn.XLOOKUP(OrderData[[#This Row],[Product ID]],tbl_product[Product ID],tbl_product[Roast Type])</f>
        <v>D</v>
      </c>
      <c r="K152" s="7" t="str">
        <f>_xlfn.XLOOKUP(OrderData[[#This Row],[Product ID]],tbl_product[Product ID],tbl_product[Coffee Type])</f>
        <v>Lib</v>
      </c>
      <c r="L152" s="7" t="str">
        <f>_xlfn.XLOOKUP(OrderData[[#This Row],[Customer ID]],tbl_customer[Customer ID],tbl_customer[Customer Name])</f>
        <v>Jacinthe Balsillie</v>
      </c>
      <c r="M152" s="7" t="str">
        <f>_xlfn.XLOOKUP(OrderData[[#This Row],[Customer ID]],tbl_customer[Customer ID],tbl_customer[City])</f>
        <v>Roanoke</v>
      </c>
      <c r="N152" s="7" t="str">
        <f>_xlfn.XLOOKUP(OrderData[[#This Row],[Customer ID]],tbl_customer[Customer ID],tbl_customer[Country])</f>
        <v>United States</v>
      </c>
      <c r="O152" s="7" t="str">
        <f>_xlfn.XLOOKUP(OrderData[[#This Row],[Customer ID]],tbl_customer[Customer ID],tbl_customer[Loyalty Card])</f>
        <v>Yes</v>
      </c>
    </row>
    <row r="153" spans="1:15" x14ac:dyDescent="0.25">
      <c r="A153" s="2" t="s">
        <v>342</v>
      </c>
      <c r="B153" s="12">
        <v>44115</v>
      </c>
      <c r="C153" s="12" t="str">
        <f>TEXT(OrderData[[#This Row],[Order Date]],"yyyy")</f>
        <v>2020</v>
      </c>
      <c r="D153" s="2" t="s">
        <v>343</v>
      </c>
      <c r="E153" t="s">
        <v>74</v>
      </c>
      <c r="F153" s="17">
        <v>3</v>
      </c>
      <c r="G153" s="20">
        <f>_xlfn.XLOOKUP(OrderData[[#This Row],[Product ID]],tbl_product[Product ID],tbl_product[Unit Price])</f>
        <v>11.25</v>
      </c>
      <c r="H153" s="20">
        <f>OrderData[[#This Row],[Quantity]]*OrderData[[#This Row],[unit price]]</f>
        <v>33.75</v>
      </c>
      <c r="I153" s="15">
        <f>_xlfn.XLOOKUP(OrderData[[#This Row],[Product ID]],tbl_product[Product ID],tbl_product[Size])</f>
        <v>1</v>
      </c>
      <c r="J153" s="6" t="str">
        <f>_xlfn.XLOOKUP(OrderData[[#This Row],[Product ID]],tbl_product[Product ID],tbl_product[Roast Type])</f>
        <v>M</v>
      </c>
      <c r="K153" s="7" t="str">
        <f>_xlfn.XLOOKUP(OrderData[[#This Row],[Product ID]],tbl_product[Product ID],tbl_product[Coffee Type])</f>
        <v>Ara</v>
      </c>
      <c r="L153" s="7" t="str">
        <f>_xlfn.XLOOKUP(OrderData[[#This Row],[Customer ID]],tbl_customer[Customer ID],tbl_customer[Customer Name])</f>
        <v>Quinton Fouracres</v>
      </c>
      <c r="M153" s="7" t="str">
        <f>_xlfn.XLOOKUP(OrderData[[#This Row],[Customer ID]],tbl_customer[Customer ID],tbl_customer[City])</f>
        <v>Des Moines</v>
      </c>
      <c r="N153" s="7" t="str">
        <f>_xlfn.XLOOKUP(OrderData[[#This Row],[Customer ID]],tbl_customer[Customer ID],tbl_customer[Country])</f>
        <v>United States</v>
      </c>
      <c r="O153" s="7" t="str">
        <f>_xlfn.XLOOKUP(OrderData[[#This Row],[Customer ID]],tbl_customer[Customer ID],tbl_customer[Loyalty Card])</f>
        <v>Yes</v>
      </c>
    </row>
    <row r="154" spans="1:15" x14ac:dyDescent="0.25">
      <c r="A154" s="2" t="s">
        <v>344</v>
      </c>
      <c r="B154" s="12">
        <v>44510</v>
      </c>
      <c r="C154" s="12" t="str">
        <f>TEXT(OrderData[[#This Row],[Order Date]],"yyyy")</f>
        <v>2021</v>
      </c>
      <c r="D154" s="2" t="s">
        <v>345</v>
      </c>
      <c r="E154" t="s">
        <v>54</v>
      </c>
      <c r="F154" s="17">
        <v>3</v>
      </c>
      <c r="G154" s="20">
        <f>_xlfn.XLOOKUP(OrderData[[#This Row],[Product ID]],tbl_product[Product ID],tbl_product[Unit Price])</f>
        <v>22.884999999999998</v>
      </c>
      <c r="H154" s="20">
        <f>OrderData[[#This Row],[Quantity]]*OrderData[[#This Row],[unit price]]</f>
        <v>68.655000000000001</v>
      </c>
      <c r="I154" s="15">
        <f>_xlfn.XLOOKUP(OrderData[[#This Row],[Product ID]],tbl_product[Product ID],tbl_product[Size])</f>
        <v>2.5</v>
      </c>
      <c r="J154" s="6" t="str">
        <f>_xlfn.XLOOKUP(OrderData[[#This Row],[Product ID]],tbl_product[Product ID],tbl_product[Roast Type])</f>
        <v>M</v>
      </c>
      <c r="K154" s="7" t="str">
        <f>_xlfn.XLOOKUP(OrderData[[#This Row],[Product ID]],tbl_product[Product ID],tbl_product[Coffee Type])</f>
        <v>Rob</v>
      </c>
      <c r="L154" s="7" t="str">
        <f>_xlfn.XLOOKUP(OrderData[[#This Row],[Customer ID]],tbl_customer[Customer ID],tbl_customer[Customer Name])</f>
        <v>Bettina Leffek</v>
      </c>
      <c r="M154" s="7" t="str">
        <f>_xlfn.XLOOKUP(OrderData[[#This Row],[Customer ID]],tbl_customer[Customer ID],tbl_customer[City])</f>
        <v>Honolulu</v>
      </c>
      <c r="N154" s="7" t="str">
        <f>_xlfn.XLOOKUP(OrderData[[#This Row],[Customer ID]],tbl_customer[Customer ID],tbl_customer[Country])</f>
        <v>United States</v>
      </c>
      <c r="O154" s="7" t="str">
        <f>_xlfn.XLOOKUP(OrderData[[#This Row],[Customer ID]],tbl_customer[Customer ID],tbl_customer[Loyalty Card])</f>
        <v>Yes</v>
      </c>
    </row>
    <row r="155" spans="1:15" x14ac:dyDescent="0.25">
      <c r="A155" s="2" t="s">
        <v>346</v>
      </c>
      <c r="B155" s="12">
        <v>44367</v>
      </c>
      <c r="C155" s="12" t="str">
        <f>TEXT(OrderData[[#This Row],[Order Date]],"yyyy")</f>
        <v>2021</v>
      </c>
      <c r="D155" s="2" t="s">
        <v>347</v>
      </c>
      <c r="E155" t="s">
        <v>114</v>
      </c>
      <c r="F155" s="17">
        <v>1</v>
      </c>
      <c r="G155" s="20">
        <f>_xlfn.XLOOKUP(OrderData[[#This Row],[Product ID]],tbl_product[Product ID],tbl_product[Unit Price])</f>
        <v>2.6849999999999996</v>
      </c>
      <c r="H155" s="20">
        <f>OrderData[[#This Row],[Quantity]]*OrderData[[#This Row],[unit price]]</f>
        <v>2.6849999999999996</v>
      </c>
      <c r="I155" s="15">
        <f>_xlfn.XLOOKUP(OrderData[[#This Row],[Product ID]],tbl_product[Product ID],tbl_product[Size])</f>
        <v>0.2</v>
      </c>
      <c r="J155" s="6" t="str">
        <f>_xlfn.XLOOKUP(OrderData[[#This Row],[Product ID]],tbl_product[Product ID],tbl_product[Roast Type])</f>
        <v>D</v>
      </c>
      <c r="K155" s="7" t="str">
        <f>_xlfn.XLOOKUP(OrderData[[#This Row],[Product ID]],tbl_product[Product ID],tbl_product[Coffee Type])</f>
        <v>Rob</v>
      </c>
      <c r="L155" s="7" t="str">
        <f>_xlfn.XLOOKUP(OrderData[[#This Row],[Customer ID]],tbl_customer[Customer ID],tbl_customer[Customer Name])</f>
        <v>Hetti Penson</v>
      </c>
      <c r="M155" s="7" t="str">
        <f>_xlfn.XLOOKUP(OrderData[[#This Row],[Customer ID]],tbl_customer[Customer ID],tbl_customer[City])</f>
        <v>Fort Lauderdale</v>
      </c>
      <c r="N155" s="7" t="str">
        <f>_xlfn.XLOOKUP(OrderData[[#This Row],[Customer ID]],tbl_customer[Customer ID],tbl_customer[Country])</f>
        <v>United States</v>
      </c>
      <c r="O155" s="7" t="str">
        <f>_xlfn.XLOOKUP(OrderData[[#This Row],[Customer ID]],tbl_customer[Customer ID],tbl_customer[Loyalty Card])</f>
        <v>No</v>
      </c>
    </row>
    <row r="156" spans="1:15" x14ac:dyDescent="0.25">
      <c r="A156" s="2" t="s">
        <v>348</v>
      </c>
      <c r="B156" s="12">
        <v>44473</v>
      </c>
      <c r="C156" s="12" t="str">
        <f>TEXT(OrderData[[#This Row],[Order Date]],"yyyy")</f>
        <v>2021</v>
      </c>
      <c r="D156" s="2" t="s">
        <v>349</v>
      </c>
      <c r="E156" t="s">
        <v>131</v>
      </c>
      <c r="F156" s="17">
        <v>5</v>
      </c>
      <c r="G156" s="20">
        <f>_xlfn.XLOOKUP(OrderData[[#This Row],[Product ID]],tbl_product[Product ID],tbl_product[Unit Price])</f>
        <v>22.884999999999998</v>
      </c>
      <c r="H156" s="20">
        <f>OrderData[[#This Row],[Quantity]]*OrderData[[#This Row],[unit price]]</f>
        <v>114.42499999999998</v>
      </c>
      <c r="I156" s="15">
        <f>_xlfn.XLOOKUP(OrderData[[#This Row],[Product ID]],tbl_product[Product ID],tbl_product[Size])</f>
        <v>2.5</v>
      </c>
      <c r="J156" s="6" t="str">
        <f>_xlfn.XLOOKUP(OrderData[[#This Row],[Product ID]],tbl_product[Product ID],tbl_product[Roast Type])</f>
        <v>D</v>
      </c>
      <c r="K156" s="7" t="str">
        <f>_xlfn.XLOOKUP(OrderData[[#This Row],[Product ID]],tbl_product[Product ID],tbl_product[Coffee Type])</f>
        <v>Ara</v>
      </c>
      <c r="L156" s="7" t="str">
        <f>_xlfn.XLOOKUP(OrderData[[#This Row],[Customer ID]],tbl_customer[Customer ID],tbl_customer[Customer Name])</f>
        <v>Jocko Pray</v>
      </c>
      <c r="M156" s="7" t="str">
        <f>_xlfn.XLOOKUP(OrderData[[#This Row],[Customer ID]],tbl_customer[Customer ID],tbl_customer[City])</f>
        <v>Philadelphia</v>
      </c>
      <c r="N156" s="7" t="str">
        <f>_xlfn.XLOOKUP(OrderData[[#This Row],[Customer ID]],tbl_customer[Customer ID],tbl_customer[Country])</f>
        <v>United States</v>
      </c>
      <c r="O156" s="7" t="str">
        <f>_xlfn.XLOOKUP(OrderData[[#This Row],[Customer ID]],tbl_customer[Customer ID],tbl_customer[Loyalty Card])</f>
        <v>No</v>
      </c>
    </row>
    <row r="157" spans="1:15" x14ac:dyDescent="0.25">
      <c r="A157" s="2" t="s">
        <v>350</v>
      </c>
      <c r="B157" s="12">
        <v>43640</v>
      </c>
      <c r="C157" s="12" t="str">
        <f>TEXT(OrderData[[#This Row],[Order Date]],"yyyy")</f>
        <v>2019</v>
      </c>
      <c r="D157" s="2" t="s">
        <v>351</v>
      </c>
      <c r="E157" t="s">
        <v>184</v>
      </c>
      <c r="F157" s="17">
        <v>6</v>
      </c>
      <c r="G157" s="20">
        <f>_xlfn.XLOOKUP(OrderData[[#This Row],[Product ID]],tbl_product[Product ID],tbl_product[Unit Price])</f>
        <v>25.874999999999996</v>
      </c>
      <c r="H157" s="20">
        <f>OrderData[[#This Row],[Quantity]]*OrderData[[#This Row],[unit price]]</f>
        <v>155.24999999999997</v>
      </c>
      <c r="I157" s="15">
        <f>_xlfn.XLOOKUP(OrderData[[#This Row],[Product ID]],tbl_product[Product ID],tbl_product[Size])</f>
        <v>2.5</v>
      </c>
      <c r="J157" s="6" t="str">
        <f>_xlfn.XLOOKUP(OrderData[[#This Row],[Product ID]],tbl_product[Product ID],tbl_product[Roast Type])</f>
        <v>M</v>
      </c>
      <c r="K157" s="7" t="str">
        <f>_xlfn.XLOOKUP(OrderData[[#This Row],[Product ID]],tbl_product[Product ID],tbl_product[Coffee Type])</f>
        <v>Ara</v>
      </c>
      <c r="L157" s="7" t="str">
        <f>_xlfn.XLOOKUP(OrderData[[#This Row],[Customer ID]],tbl_customer[Customer ID],tbl_customer[Customer Name])</f>
        <v>Grete Holborn</v>
      </c>
      <c r="M157" s="7" t="str">
        <f>_xlfn.XLOOKUP(OrderData[[#This Row],[Customer ID]],tbl_customer[Customer ID],tbl_customer[City])</f>
        <v>Norwalk</v>
      </c>
      <c r="N157" s="7" t="str">
        <f>_xlfn.XLOOKUP(OrderData[[#This Row],[Customer ID]],tbl_customer[Customer ID],tbl_customer[Country])</f>
        <v>United States</v>
      </c>
      <c r="O157" s="7" t="str">
        <f>_xlfn.XLOOKUP(OrderData[[#This Row],[Customer ID]],tbl_customer[Customer ID],tbl_customer[Loyalty Card])</f>
        <v>Yes</v>
      </c>
    </row>
    <row r="158" spans="1:15" x14ac:dyDescent="0.25">
      <c r="A158" s="2" t="s">
        <v>352</v>
      </c>
      <c r="B158" s="12">
        <v>43764</v>
      </c>
      <c r="C158" s="12" t="str">
        <f>TEXT(OrderData[[#This Row],[Order Date]],"yyyy")</f>
        <v>2019</v>
      </c>
      <c r="D158" s="2" t="s">
        <v>353</v>
      </c>
      <c r="E158" t="s">
        <v>184</v>
      </c>
      <c r="F158" s="17">
        <v>3</v>
      </c>
      <c r="G158" s="20">
        <f>_xlfn.XLOOKUP(OrderData[[#This Row],[Product ID]],tbl_product[Product ID],tbl_product[Unit Price])</f>
        <v>25.874999999999996</v>
      </c>
      <c r="H158" s="20">
        <f>OrderData[[#This Row],[Quantity]]*OrderData[[#This Row],[unit price]]</f>
        <v>77.624999999999986</v>
      </c>
      <c r="I158" s="15">
        <f>_xlfn.XLOOKUP(OrderData[[#This Row],[Product ID]],tbl_product[Product ID],tbl_product[Size])</f>
        <v>2.5</v>
      </c>
      <c r="J158" s="6" t="str">
        <f>_xlfn.XLOOKUP(OrderData[[#This Row],[Product ID]],tbl_product[Product ID],tbl_product[Roast Type])</f>
        <v>M</v>
      </c>
      <c r="K158" s="7" t="str">
        <f>_xlfn.XLOOKUP(OrderData[[#This Row],[Product ID]],tbl_product[Product ID],tbl_product[Coffee Type])</f>
        <v>Ara</v>
      </c>
      <c r="L158" s="7" t="str">
        <f>_xlfn.XLOOKUP(OrderData[[#This Row],[Customer ID]],tbl_customer[Customer ID],tbl_customer[Customer Name])</f>
        <v>Fielding Keinrat</v>
      </c>
      <c r="M158" s="7" t="str">
        <f>_xlfn.XLOOKUP(OrderData[[#This Row],[Customer ID]],tbl_customer[Customer ID],tbl_customer[City])</f>
        <v>Arlington</v>
      </c>
      <c r="N158" s="7" t="str">
        <f>_xlfn.XLOOKUP(OrderData[[#This Row],[Customer ID]],tbl_customer[Customer ID],tbl_customer[Country])</f>
        <v>United States</v>
      </c>
      <c r="O158" s="7" t="str">
        <f>_xlfn.XLOOKUP(OrderData[[#This Row],[Customer ID]],tbl_customer[Customer ID],tbl_customer[Loyalty Card])</f>
        <v>Yes</v>
      </c>
    </row>
    <row r="159" spans="1:15" x14ac:dyDescent="0.25">
      <c r="A159" s="2" t="s">
        <v>354</v>
      </c>
      <c r="B159" s="12">
        <v>44374</v>
      </c>
      <c r="C159" s="12" t="str">
        <f>TEXT(OrderData[[#This Row],[Order Date]],"yyyy")</f>
        <v>2021</v>
      </c>
      <c r="D159" s="2" t="s">
        <v>355</v>
      </c>
      <c r="E159" t="s">
        <v>48</v>
      </c>
      <c r="F159" s="17">
        <v>3</v>
      </c>
      <c r="G159" s="20">
        <f>_xlfn.XLOOKUP(OrderData[[#This Row],[Product ID]],tbl_product[Product ID],tbl_product[Unit Price])</f>
        <v>20.584999999999997</v>
      </c>
      <c r="H159" s="20">
        <f>OrderData[[#This Row],[Quantity]]*OrderData[[#This Row],[unit price]]</f>
        <v>61.754999999999995</v>
      </c>
      <c r="I159" s="15">
        <f>_xlfn.XLOOKUP(OrderData[[#This Row],[Product ID]],tbl_product[Product ID],tbl_product[Size])</f>
        <v>2.5</v>
      </c>
      <c r="J159" s="6" t="str">
        <f>_xlfn.XLOOKUP(OrderData[[#This Row],[Product ID]],tbl_product[Product ID],tbl_product[Roast Type])</f>
        <v>D</v>
      </c>
      <c r="K159" s="7" t="str">
        <f>_xlfn.XLOOKUP(OrderData[[#This Row],[Product ID]],tbl_product[Product ID],tbl_product[Coffee Type])</f>
        <v>Rob</v>
      </c>
      <c r="L159" s="7" t="str">
        <f>_xlfn.XLOOKUP(OrderData[[#This Row],[Customer ID]],tbl_customer[Customer ID],tbl_customer[Customer Name])</f>
        <v>Paulo Yea</v>
      </c>
      <c r="M159" s="7" t="str">
        <f>_xlfn.XLOOKUP(OrderData[[#This Row],[Customer ID]],tbl_customer[Customer ID],tbl_customer[City])</f>
        <v>Ashford</v>
      </c>
      <c r="N159" s="7" t="str">
        <f>_xlfn.XLOOKUP(OrderData[[#This Row],[Customer ID]],tbl_customer[Customer ID],tbl_customer[Country])</f>
        <v>Ireland</v>
      </c>
      <c r="O159" s="7" t="str">
        <f>_xlfn.XLOOKUP(OrderData[[#This Row],[Customer ID]],tbl_customer[Customer ID],tbl_customer[Loyalty Card])</f>
        <v>No</v>
      </c>
    </row>
    <row r="160" spans="1:15" x14ac:dyDescent="0.25">
      <c r="A160" s="2" t="s">
        <v>356</v>
      </c>
      <c r="B160" s="12">
        <v>43714</v>
      </c>
      <c r="C160" s="12" t="str">
        <f>TEXT(OrderData[[#This Row],[Order Date]],"yyyy")</f>
        <v>2019</v>
      </c>
      <c r="D160" s="2" t="s">
        <v>357</v>
      </c>
      <c r="E160" t="s">
        <v>48</v>
      </c>
      <c r="F160" s="17">
        <v>6</v>
      </c>
      <c r="G160" s="20">
        <f>_xlfn.XLOOKUP(OrderData[[#This Row],[Product ID]],tbl_product[Product ID],tbl_product[Unit Price])</f>
        <v>20.584999999999997</v>
      </c>
      <c r="H160" s="20">
        <f>OrderData[[#This Row],[Quantity]]*OrderData[[#This Row],[unit price]]</f>
        <v>123.50999999999999</v>
      </c>
      <c r="I160" s="15">
        <f>_xlfn.XLOOKUP(OrderData[[#This Row],[Product ID]],tbl_product[Product ID],tbl_product[Size])</f>
        <v>2.5</v>
      </c>
      <c r="J160" s="6" t="str">
        <f>_xlfn.XLOOKUP(OrderData[[#This Row],[Product ID]],tbl_product[Product ID],tbl_product[Roast Type])</f>
        <v>D</v>
      </c>
      <c r="K160" s="7" t="str">
        <f>_xlfn.XLOOKUP(OrderData[[#This Row],[Product ID]],tbl_product[Product ID],tbl_product[Coffee Type])</f>
        <v>Rob</v>
      </c>
      <c r="L160" s="7" t="str">
        <f>_xlfn.XLOOKUP(OrderData[[#This Row],[Customer ID]],tbl_customer[Customer ID],tbl_customer[Customer Name])</f>
        <v>Say Risborough</v>
      </c>
      <c r="M160" s="7" t="str">
        <f>_xlfn.XLOOKUP(OrderData[[#This Row],[Customer ID]],tbl_customer[Customer ID],tbl_customer[City])</f>
        <v>Chattanooga</v>
      </c>
      <c r="N160" s="7" t="str">
        <f>_xlfn.XLOOKUP(OrderData[[#This Row],[Customer ID]],tbl_customer[Customer ID],tbl_customer[Country])</f>
        <v>United States</v>
      </c>
      <c r="O160" s="7" t="str">
        <f>_xlfn.XLOOKUP(OrderData[[#This Row],[Customer ID]],tbl_customer[Customer ID],tbl_customer[Loyalty Card])</f>
        <v>Yes</v>
      </c>
    </row>
    <row r="161" spans="1:15" x14ac:dyDescent="0.25">
      <c r="A161" s="2" t="s">
        <v>358</v>
      </c>
      <c r="B161" s="12">
        <v>44316</v>
      </c>
      <c r="C161" s="12" t="str">
        <f>TEXT(OrderData[[#This Row],[Order Date]],"yyyy")</f>
        <v>2021</v>
      </c>
      <c r="D161" s="2" t="s">
        <v>359</v>
      </c>
      <c r="E161" t="s">
        <v>117</v>
      </c>
      <c r="F161" s="17">
        <v>6</v>
      </c>
      <c r="G161" s="20">
        <f>_xlfn.XLOOKUP(OrderData[[#This Row],[Product ID]],tbl_product[Product ID],tbl_product[Unit Price])</f>
        <v>36.454999999999998</v>
      </c>
      <c r="H161" s="20">
        <f>OrderData[[#This Row],[Quantity]]*OrderData[[#This Row],[unit price]]</f>
        <v>218.73</v>
      </c>
      <c r="I161" s="15">
        <f>_xlfn.XLOOKUP(OrderData[[#This Row],[Product ID]],tbl_product[Product ID],tbl_product[Size])</f>
        <v>2.5</v>
      </c>
      <c r="J161" s="6" t="str">
        <f>_xlfn.XLOOKUP(OrderData[[#This Row],[Product ID]],tbl_product[Product ID],tbl_product[Roast Type])</f>
        <v>L</v>
      </c>
      <c r="K161" s="7" t="str">
        <f>_xlfn.XLOOKUP(OrderData[[#This Row],[Product ID]],tbl_product[Product ID],tbl_product[Coffee Type])</f>
        <v>Lib</v>
      </c>
      <c r="L161" s="7" t="str">
        <f>_xlfn.XLOOKUP(OrderData[[#This Row],[Customer ID]],tbl_customer[Customer ID],tbl_customer[Customer Name])</f>
        <v>Alexa Sizey</v>
      </c>
      <c r="M161" s="7" t="str">
        <f>_xlfn.XLOOKUP(OrderData[[#This Row],[Customer ID]],tbl_customer[Customer ID],tbl_customer[City])</f>
        <v>Portland</v>
      </c>
      <c r="N161" s="7" t="str">
        <f>_xlfn.XLOOKUP(OrderData[[#This Row],[Customer ID]],tbl_customer[Customer ID],tbl_customer[Country])</f>
        <v>United States</v>
      </c>
      <c r="O161" s="7" t="str">
        <f>_xlfn.XLOOKUP(OrderData[[#This Row],[Customer ID]],tbl_customer[Customer ID],tbl_customer[Loyalty Card])</f>
        <v>No</v>
      </c>
    </row>
    <row r="162" spans="1:15" x14ac:dyDescent="0.25">
      <c r="A162" s="2" t="s">
        <v>360</v>
      </c>
      <c r="B162" s="12">
        <v>43837</v>
      </c>
      <c r="C162" s="12" t="str">
        <f>TEXT(OrderData[[#This Row],[Order Date]],"yyyy")</f>
        <v>2020</v>
      </c>
      <c r="D162" s="2" t="s">
        <v>361</v>
      </c>
      <c r="E162" t="s">
        <v>16</v>
      </c>
      <c r="F162" s="17">
        <v>4</v>
      </c>
      <c r="G162" s="20">
        <f>_xlfn.XLOOKUP(OrderData[[#This Row],[Product ID]],tbl_product[Product ID],tbl_product[Unit Price])</f>
        <v>8.25</v>
      </c>
      <c r="H162" s="20">
        <f>OrderData[[#This Row],[Quantity]]*OrderData[[#This Row],[unit price]]</f>
        <v>33</v>
      </c>
      <c r="I162" s="15">
        <f>_xlfn.XLOOKUP(OrderData[[#This Row],[Product ID]],tbl_product[Product ID],tbl_product[Size])</f>
        <v>0.5</v>
      </c>
      <c r="J162" s="6" t="str">
        <f>_xlfn.XLOOKUP(OrderData[[#This Row],[Product ID]],tbl_product[Product ID],tbl_product[Roast Type])</f>
        <v>M</v>
      </c>
      <c r="K162" s="7" t="str">
        <f>_xlfn.XLOOKUP(OrderData[[#This Row],[Product ID]],tbl_product[Product ID],tbl_product[Coffee Type])</f>
        <v>Exc</v>
      </c>
      <c r="L162" s="7" t="str">
        <f>_xlfn.XLOOKUP(OrderData[[#This Row],[Customer ID]],tbl_customer[Customer ID],tbl_customer[Customer Name])</f>
        <v>Kari Swede</v>
      </c>
      <c r="M162" s="7" t="str">
        <f>_xlfn.XLOOKUP(OrderData[[#This Row],[Customer ID]],tbl_customer[Customer ID],tbl_customer[City])</f>
        <v>Oklahoma City</v>
      </c>
      <c r="N162" s="7" t="str">
        <f>_xlfn.XLOOKUP(OrderData[[#This Row],[Customer ID]],tbl_customer[Customer ID],tbl_customer[Country])</f>
        <v>United States</v>
      </c>
      <c r="O162" s="7" t="str">
        <f>_xlfn.XLOOKUP(OrderData[[#This Row],[Customer ID]],tbl_customer[Customer ID],tbl_customer[Loyalty Card])</f>
        <v>No</v>
      </c>
    </row>
    <row r="163" spans="1:15" x14ac:dyDescent="0.25">
      <c r="A163" s="2" t="s">
        <v>362</v>
      </c>
      <c r="B163" s="12">
        <v>44207</v>
      </c>
      <c r="C163" s="12" t="str">
        <f>TEXT(OrderData[[#This Row],[Order Date]],"yyyy")</f>
        <v>2021</v>
      </c>
      <c r="D163" s="2" t="s">
        <v>363</v>
      </c>
      <c r="E163" t="s">
        <v>205</v>
      </c>
      <c r="F163" s="17">
        <v>3</v>
      </c>
      <c r="G163" s="20">
        <f>_xlfn.XLOOKUP(OrderData[[#This Row],[Product ID]],tbl_product[Product ID],tbl_product[Unit Price])</f>
        <v>7.77</v>
      </c>
      <c r="H163" s="20">
        <f>OrderData[[#This Row],[Quantity]]*OrderData[[#This Row],[unit price]]</f>
        <v>23.31</v>
      </c>
      <c r="I163" s="15">
        <f>_xlfn.XLOOKUP(OrderData[[#This Row],[Product ID]],tbl_product[Product ID],tbl_product[Size])</f>
        <v>0.5</v>
      </c>
      <c r="J163" s="6" t="str">
        <f>_xlfn.XLOOKUP(OrderData[[#This Row],[Product ID]],tbl_product[Product ID],tbl_product[Roast Type])</f>
        <v>L</v>
      </c>
      <c r="K163" s="7" t="str">
        <f>_xlfn.XLOOKUP(OrderData[[#This Row],[Product ID]],tbl_product[Product ID],tbl_product[Coffee Type])</f>
        <v>Ara</v>
      </c>
      <c r="L163" s="7" t="str">
        <f>_xlfn.XLOOKUP(OrderData[[#This Row],[Customer ID]],tbl_customer[Customer ID],tbl_customer[Customer Name])</f>
        <v>Leontine Rubrow</v>
      </c>
      <c r="M163" s="7" t="str">
        <f>_xlfn.XLOOKUP(OrderData[[#This Row],[Customer ID]],tbl_customer[Customer ID],tbl_customer[City])</f>
        <v>Washington</v>
      </c>
      <c r="N163" s="7" t="str">
        <f>_xlfn.XLOOKUP(OrderData[[#This Row],[Customer ID]],tbl_customer[Customer ID],tbl_customer[Country])</f>
        <v>United States</v>
      </c>
      <c r="O163" s="7" t="str">
        <f>_xlfn.XLOOKUP(OrderData[[#This Row],[Customer ID]],tbl_customer[Customer ID],tbl_customer[Loyalty Card])</f>
        <v>No</v>
      </c>
    </row>
    <row r="164" spans="1:15" x14ac:dyDescent="0.25">
      <c r="A164" s="2" t="s">
        <v>364</v>
      </c>
      <c r="B164" s="12">
        <v>44515</v>
      </c>
      <c r="C164" s="12" t="str">
        <f>TEXT(OrderData[[#This Row],[Order Date]],"yyyy")</f>
        <v>2021</v>
      </c>
      <c r="D164" s="2" t="s">
        <v>365</v>
      </c>
      <c r="E164" t="s">
        <v>29</v>
      </c>
      <c r="F164" s="17">
        <v>3</v>
      </c>
      <c r="G164" s="20">
        <f>_xlfn.XLOOKUP(OrderData[[#This Row],[Product ID]],tbl_product[Product ID],tbl_product[Unit Price])</f>
        <v>7.29</v>
      </c>
      <c r="H164" s="20">
        <f>OrderData[[#This Row],[Quantity]]*OrderData[[#This Row],[unit price]]</f>
        <v>21.87</v>
      </c>
      <c r="I164" s="15">
        <f>_xlfn.XLOOKUP(OrderData[[#This Row],[Product ID]],tbl_product[Product ID],tbl_product[Size])</f>
        <v>0.5</v>
      </c>
      <c r="J164" s="6" t="str">
        <f>_xlfn.XLOOKUP(OrderData[[#This Row],[Product ID]],tbl_product[Product ID],tbl_product[Roast Type])</f>
        <v>D</v>
      </c>
      <c r="K164" s="7" t="str">
        <f>_xlfn.XLOOKUP(OrderData[[#This Row],[Product ID]],tbl_product[Product ID],tbl_product[Coffee Type])</f>
        <v>Exc</v>
      </c>
      <c r="L164" s="7" t="str">
        <f>_xlfn.XLOOKUP(OrderData[[#This Row],[Customer ID]],tbl_customer[Customer ID],tbl_customer[Customer Name])</f>
        <v>Dottie Tift</v>
      </c>
      <c r="M164" s="7" t="str">
        <f>_xlfn.XLOOKUP(OrderData[[#This Row],[Customer ID]],tbl_customer[Customer ID],tbl_customer[City])</f>
        <v>Greensboro</v>
      </c>
      <c r="N164" s="7" t="str">
        <f>_xlfn.XLOOKUP(OrderData[[#This Row],[Customer ID]],tbl_customer[Customer ID],tbl_customer[Country])</f>
        <v>United States</v>
      </c>
      <c r="O164" s="7" t="str">
        <f>_xlfn.XLOOKUP(OrderData[[#This Row],[Customer ID]],tbl_customer[Customer ID],tbl_customer[Loyalty Card])</f>
        <v>Yes</v>
      </c>
    </row>
    <row r="165" spans="1:15" x14ac:dyDescent="0.25">
      <c r="A165" s="2" t="s">
        <v>366</v>
      </c>
      <c r="B165" s="12">
        <v>43619</v>
      </c>
      <c r="C165" s="12" t="str">
        <f>TEXT(OrderData[[#This Row],[Order Date]],"yyyy")</f>
        <v>2019</v>
      </c>
      <c r="D165" s="2" t="s">
        <v>367</v>
      </c>
      <c r="E165" t="s">
        <v>114</v>
      </c>
      <c r="F165" s="17">
        <v>6</v>
      </c>
      <c r="G165" s="20">
        <f>_xlfn.XLOOKUP(OrderData[[#This Row],[Product ID]],tbl_product[Product ID],tbl_product[Unit Price])</f>
        <v>2.6849999999999996</v>
      </c>
      <c r="H165" s="20">
        <f>OrderData[[#This Row],[Quantity]]*OrderData[[#This Row],[unit price]]</f>
        <v>16.11</v>
      </c>
      <c r="I165" s="15">
        <f>_xlfn.XLOOKUP(OrderData[[#This Row],[Product ID]],tbl_product[Product ID],tbl_product[Size])</f>
        <v>0.2</v>
      </c>
      <c r="J165" s="6" t="str">
        <f>_xlfn.XLOOKUP(OrderData[[#This Row],[Product ID]],tbl_product[Product ID],tbl_product[Roast Type])</f>
        <v>D</v>
      </c>
      <c r="K165" s="7" t="str">
        <f>_xlfn.XLOOKUP(OrderData[[#This Row],[Product ID]],tbl_product[Product ID],tbl_product[Coffee Type])</f>
        <v>Rob</v>
      </c>
      <c r="L165" s="7" t="str">
        <f>_xlfn.XLOOKUP(OrderData[[#This Row],[Customer ID]],tbl_customer[Customer ID],tbl_customer[Customer Name])</f>
        <v>Gerardo Schonfeld</v>
      </c>
      <c r="M165" s="7" t="str">
        <f>_xlfn.XLOOKUP(OrderData[[#This Row],[Customer ID]],tbl_customer[Customer ID],tbl_customer[City])</f>
        <v>Alexandria</v>
      </c>
      <c r="N165" s="7" t="str">
        <f>_xlfn.XLOOKUP(OrderData[[#This Row],[Customer ID]],tbl_customer[Customer ID],tbl_customer[Country])</f>
        <v>United States</v>
      </c>
      <c r="O165" s="7" t="str">
        <f>_xlfn.XLOOKUP(OrderData[[#This Row],[Customer ID]],tbl_customer[Customer ID],tbl_customer[Loyalty Card])</f>
        <v>No</v>
      </c>
    </row>
    <row r="166" spans="1:15" x14ac:dyDescent="0.25">
      <c r="A166" s="2" t="s">
        <v>368</v>
      </c>
      <c r="B166" s="12">
        <v>44182</v>
      </c>
      <c r="C166" s="12" t="str">
        <f>TEXT(OrderData[[#This Row],[Order Date]],"yyyy")</f>
        <v>2020</v>
      </c>
      <c r="D166" s="2" t="s">
        <v>369</v>
      </c>
      <c r="E166" t="s">
        <v>29</v>
      </c>
      <c r="F166" s="17">
        <v>4</v>
      </c>
      <c r="G166" s="20">
        <f>_xlfn.XLOOKUP(OrderData[[#This Row],[Product ID]],tbl_product[Product ID],tbl_product[Unit Price])</f>
        <v>7.29</v>
      </c>
      <c r="H166" s="20">
        <f>OrderData[[#This Row],[Quantity]]*OrderData[[#This Row],[unit price]]</f>
        <v>29.16</v>
      </c>
      <c r="I166" s="15">
        <f>_xlfn.XLOOKUP(OrderData[[#This Row],[Product ID]],tbl_product[Product ID],tbl_product[Size])</f>
        <v>0.5</v>
      </c>
      <c r="J166" s="6" t="str">
        <f>_xlfn.XLOOKUP(OrderData[[#This Row],[Product ID]],tbl_product[Product ID],tbl_product[Roast Type])</f>
        <v>D</v>
      </c>
      <c r="K166" s="7" t="str">
        <f>_xlfn.XLOOKUP(OrderData[[#This Row],[Product ID]],tbl_product[Product ID],tbl_product[Coffee Type])</f>
        <v>Exc</v>
      </c>
      <c r="L166" s="7" t="str">
        <f>_xlfn.XLOOKUP(OrderData[[#This Row],[Customer ID]],tbl_customer[Customer ID],tbl_customer[Customer Name])</f>
        <v>Claiborne Feye</v>
      </c>
      <c r="M166" s="7" t="str">
        <f>_xlfn.XLOOKUP(OrderData[[#This Row],[Customer ID]],tbl_customer[Customer ID],tbl_customer[City])</f>
        <v>Castlebridge</v>
      </c>
      <c r="N166" s="7" t="str">
        <f>_xlfn.XLOOKUP(OrderData[[#This Row],[Customer ID]],tbl_customer[Customer ID],tbl_customer[Country])</f>
        <v>Ireland</v>
      </c>
      <c r="O166" s="7" t="str">
        <f>_xlfn.XLOOKUP(OrderData[[#This Row],[Customer ID]],tbl_customer[Customer ID],tbl_customer[Loyalty Card])</f>
        <v>No</v>
      </c>
    </row>
    <row r="167" spans="1:15" x14ac:dyDescent="0.25">
      <c r="A167" s="2" t="s">
        <v>370</v>
      </c>
      <c r="B167" s="12">
        <v>44234</v>
      </c>
      <c r="C167" s="12" t="str">
        <f>TEXT(OrderData[[#This Row],[Order Date]],"yyyy")</f>
        <v>2021</v>
      </c>
      <c r="D167" s="2" t="s">
        <v>371</v>
      </c>
      <c r="E167" t="s">
        <v>192</v>
      </c>
      <c r="F167" s="17">
        <v>6</v>
      </c>
      <c r="G167" s="20">
        <f>_xlfn.XLOOKUP(OrderData[[#This Row],[Product ID]],tbl_product[Product ID],tbl_product[Unit Price])</f>
        <v>8.9499999999999993</v>
      </c>
      <c r="H167" s="20">
        <f>OrderData[[#This Row],[Quantity]]*OrderData[[#This Row],[unit price]]</f>
        <v>53.699999999999996</v>
      </c>
      <c r="I167" s="15">
        <f>_xlfn.XLOOKUP(OrderData[[#This Row],[Product ID]],tbl_product[Product ID],tbl_product[Size])</f>
        <v>1</v>
      </c>
      <c r="J167" s="6" t="str">
        <f>_xlfn.XLOOKUP(OrderData[[#This Row],[Product ID]],tbl_product[Product ID],tbl_product[Roast Type])</f>
        <v>D</v>
      </c>
      <c r="K167" s="7" t="str">
        <f>_xlfn.XLOOKUP(OrderData[[#This Row],[Product ID]],tbl_product[Product ID],tbl_product[Coffee Type])</f>
        <v>Rob</v>
      </c>
      <c r="L167" s="7" t="str">
        <f>_xlfn.XLOOKUP(OrderData[[#This Row],[Customer ID]],tbl_customer[Customer ID],tbl_customer[Customer Name])</f>
        <v>Mina Elstone</v>
      </c>
      <c r="M167" s="7" t="str">
        <f>_xlfn.XLOOKUP(OrderData[[#This Row],[Customer ID]],tbl_customer[Customer ID],tbl_customer[City])</f>
        <v>Racine</v>
      </c>
      <c r="N167" s="7" t="str">
        <f>_xlfn.XLOOKUP(OrderData[[#This Row],[Customer ID]],tbl_customer[Customer ID],tbl_customer[Country])</f>
        <v>United States</v>
      </c>
      <c r="O167" s="7" t="str">
        <f>_xlfn.XLOOKUP(OrderData[[#This Row],[Customer ID]],tbl_customer[Customer ID],tbl_customer[Loyalty Card])</f>
        <v>Yes</v>
      </c>
    </row>
    <row r="168" spans="1:15" x14ac:dyDescent="0.25">
      <c r="A168" s="2" t="s">
        <v>372</v>
      </c>
      <c r="B168" s="12">
        <v>44270</v>
      </c>
      <c r="C168" s="12" t="str">
        <f>TEXT(OrderData[[#This Row],[Order Date]],"yyyy")</f>
        <v>2021</v>
      </c>
      <c r="D168" s="2" t="s">
        <v>373</v>
      </c>
      <c r="E168" t="s">
        <v>159</v>
      </c>
      <c r="F168" s="17">
        <v>5</v>
      </c>
      <c r="G168" s="20">
        <f>_xlfn.XLOOKUP(OrderData[[#This Row],[Product ID]],tbl_product[Product ID],tbl_product[Unit Price])</f>
        <v>5.3699999999999992</v>
      </c>
      <c r="H168" s="20">
        <f>OrderData[[#This Row],[Quantity]]*OrderData[[#This Row],[unit price]]</f>
        <v>26.849999999999994</v>
      </c>
      <c r="I168" s="15">
        <f>_xlfn.XLOOKUP(OrderData[[#This Row],[Product ID]],tbl_product[Product ID],tbl_product[Size])</f>
        <v>0.5</v>
      </c>
      <c r="J168" s="6" t="str">
        <f>_xlfn.XLOOKUP(OrderData[[#This Row],[Product ID]],tbl_product[Product ID],tbl_product[Roast Type])</f>
        <v>D</v>
      </c>
      <c r="K168" s="7" t="str">
        <f>_xlfn.XLOOKUP(OrderData[[#This Row],[Product ID]],tbl_product[Product ID],tbl_product[Coffee Type])</f>
        <v>Rob</v>
      </c>
      <c r="L168" s="7" t="str">
        <f>_xlfn.XLOOKUP(OrderData[[#This Row],[Customer ID]],tbl_customer[Customer ID],tbl_customer[Customer Name])</f>
        <v>Sherman Mewrcik</v>
      </c>
      <c r="M168" s="7" t="str">
        <f>_xlfn.XLOOKUP(OrderData[[#This Row],[Customer ID]],tbl_customer[Customer ID],tbl_customer[City])</f>
        <v>Clearwater</v>
      </c>
      <c r="N168" s="7" t="str">
        <f>_xlfn.XLOOKUP(OrderData[[#This Row],[Customer ID]],tbl_customer[Customer ID],tbl_customer[Country])</f>
        <v>United States</v>
      </c>
      <c r="O168" s="7" t="str">
        <f>_xlfn.XLOOKUP(OrderData[[#This Row],[Customer ID]],tbl_customer[Customer ID],tbl_customer[Loyalty Card])</f>
        <v>Yes</v>
      </c>
    </row>
    <row r="169" spans="1:15" x14ac:dyDescent="0.25">
      <c r="A169" s="2" t="s">
        <v>374</v>
      </c>
      <c r="B169" s="12">
        <v>44777</v>
      </c>
      <c r="C169" s="12" t="str">
        <f>TEXT(OrderData[[#This Row],[Order Date]],"yyyy")</f>
        <v>2022</v>
      </c>
      <c r="D169" s="2" t="s">
        <v>375</v>
      </c>
      <c r="E169" t="s">
        <v>16</v>
      </c>
      <c r="F169" s="17">
        <v>5</v>
      </c>
      <c r="G169" s="20">
        <f>_xlfn.XLOOKUP(OrderData[[#This Row],[Product ID]],tbl_product[Product ID],tbl_product[Unit Price])</f>
        <v>8.25</v>
      </c>
      <c r="H169" s="20">
        <f>OrderData[[#This Row],[Quantity]]*OrderData[[#This Row],[unit price]]</f>
        <v>41.25</v>
      </c>
      <c r="I169" s="15">
        <f>_xlfn.XLOOKUP(OrderData[[#This Row],[Product ID]],tbl_product[Product ID],tbl_product[Size])</f>
        <v>0.5</v>
      </c>
      <c r="J169" s="6" t="str">
        <f>_xlfn.XLOOKUP(OrderData[[#This Row],[Product ID]],tbl_product[Product ID],tbl_product[Roast Type])</f>
        <v>M</v>
      </c>
      <c r="K169" s="7" t="str">
        <f>_xlfn.XLOOKUP(OrderData[[#This Row],[Product ID]],tbl_product[Product ID],tbl_product[Coffee Type])</f>
        <v>Exc</v>
      </c>
      <c r="L169" s="7" t="str">
        <f>_xlfn.XLOOKUP(OrderData[[#This Row],[Customer ID]],tbl_customer[Customer ID],tbl_customer[Customer Name])</f>
        <v>Tamarah Fero</v>
      </c>
      <c r="M169" s="7" t="str">
        <f>_xlfn.XLOOKUP(OrderData[[#This Row],[Customer ID]],tbl_customer[Customer ID],tbl_customer[City])</f>
        <v>Racine</v>
      </c>
      <c r="N169" s="7" t="str">
        <f>_xlfn.XLOOKUP(OrderData[[#This Row],[Customer ID]],tbl_customer[Customer ID],tbl_customer[Country])</f>
        <v>United States</v>
      </c>
      <c r="O169" s="7" t="str">
        <f>_xlfn.XLOOKUP(OrderData[[#This Row],[Customer ID]],tbl_customer[Customer ID],tbl_customer[Loyalty Card])</f>
        <v>Yes</v>
      </c>
    </row>
    <row r="170" spans="1:15" x14ac:dyDescent="0.25">
      <c r="A170" s="2" t="s">
        <v>376</v>
      </c>
      <c r="B170" s="12">
        <v>43484</v>
      </c>
      <c r="C170" s="12" t="str">
        <f>TEXT(OrderData[[#This Row],[Order Date]],"yyyy")</f>
        <v>2019</v>
      </c>
      <c r="D170" s="2" t="s">
        <v>377</v>
      </c>
      <c r="E170" t="s">
        <v>80</v>
      </c>
      <c r="F170" s="17">
        <v>6</v>
      </c>
      <c r="G170" s="20">
        <f>_xlfn.XLOOKUP(OrderData[[#This Row],[Product ID]],tbl_product[Product ID],tbl_product[Unit Price])</f>
        <v>6.75</v>
      </c>
      <c r="H170" s="20">
        <f>OrderData[[#This Row],[Quantity]]*OrderData[[#This Row],[unit price]]</f>
        <v>40.5</v>
      </c>
      <c r="I170" s="15">
        <f>_xlfn.XLOOKUP(OrderData[[#This Row],[Product ID]],tbl_product[Product ID],tbl_product[Size])</f>
        <v>0.5</v>
      </c>
      <c r="J170" s="6" t="str">
        <f>_xlfn.XLOOKUP(OrderData[[#This Row],[Product ID]],tbl_product[Product ID],tbl_product[Roast Type])</f>
        <v>M</v>
      </c>
      <c r="K170" s="7" t="str">
        <f>_xlfn.XLOOKUP(OrderData[[#This Row],[Product ID]],tbl_product[Product ID],tbl_product[Coffee Type])</f>
        <v>Ara</v>
      </c>
      <c r="L170" s="7" t="str">
        <f>_xlfn.XLOOKUP(OrderData[[#This Row],[Customer ID]],tbl_customer[Customer ID],tbl_customer[Customer Name])</f>
        <v>Stanislaus Valsler</v>
      </c>
      <c r="M170" s="7" t="str">
        <f>_xlfn.XLOOKUP(OrderData[[#This Row],[Customer ID]],tbl_customer[Customer ID],tbl_customer[City])</f>
        <v>Castlebridge</v>
      </c>
      <c r="N170" s="7" t="str">
        <f>_xlfn.XLOOKUP(OrderData[[#This Row],[Customer ID]],tbl_customer[Customer ID],tbl_customer[Country])</f>
        <v>Ireland</v>
      </c>
      <c r="O170" s="7" t="str">
        <f>_xlfn.XLOOKUP(OrderData[[#This Row],[Customer ID]],tbl_customer[Customer ID],tbl_customer[Loyalty Card])</f>
        <v>No</v>
      </c>
    </row>
    <row r="171" spans="1:15" x14ac:dyDescent="0.25">
      <c r="A171" s="2" t="s">
        <v>378</v>
      </c>
      <c r="B171" s="12">
        <v>44643</v>
      </c>
      <c r="C171" s="12" t="str">
        <f>TEXT(OrderData[[#This Row],[Order Date]],"yyyy")</f>
        <v>2022</v>
      </c>
      <c r="D171" s="2" t="s">
        <v>379</v>
      </c>
      <c r="E171" t="s">
        <v>192</v>
      </c>
      <c r="F171" s="17">
        <v>2</v>
      </c>
      <c r="G171" s="20">
        <f>_xlfn.XLOOKUP(OrderData[[#This Row],[Product ID]],tbl_product[Product ID],tbl_product[Unit Price])</f>
        <v>8.9499999999999993</v>
      </c>
      <c r="H171" s="20">
        <f>OrderData[[#This Row],[Quantity]]*OrderData[[#This Row],[unit price]]</f>
        <v>17.899999999999999</v>
      </c>
      <c r="I171" s="15">
        <f>_xlfn.XLOOKUP(OrderData[[#This Row],[Product ID]],tbl_product[Product ID],tbl_product[Size])</f>
        <v>1</v>
      </c>
      <c r="J171" s="6" t="str">
        <f>_xlfn.XLOOKUP(OrderData[[#This Row],[Product ID]],tbl_product[Product ID],tbl_product[Roast Type])</f>
        <v>D</v>
      </c>
      <c r="K171" s="7" t="str">
        <f>_xlfn.XLOOKUP(OrderData[[#This Row],[Product ID]],tbl_product[Product ID],tbl_product[Coffee Type])</f>
        <v>Rob</v>
      </c>
      <c r="L171" s="7" t="str">
        <f>_xlfn.XLOOKUP(OrderData[[#This Row],[Customer ID]],tbl_customer[Customer ID],tbl_customer[Customer Name])</f>
        <v>Felita Dauney</v>
      </c>
      <c r="M171" s="7" t="str">
        <f>_xlfn.XLOOKUP(OrderData[[#This Row],[Customer ID]],tbl_customer[Customer ID],tbl_customer[City])</f>
        <v>Castlebellingham</v>
      </c>
      <c r="N171" s="7" t="str">
        <f>_xlfn.XLOOKUP(OrderData[[#This Row],[Customer ID]],tbl_customer[Customer ID],tbl_customer[Country])</f>
        <v>Ireland</v>
      </c>
      <c r="O171" s="7" t="str">
        <f>_xlfn.XLOOKUP(OrderData[[#This Row],[Customer ID]],tbl_customer[Customer ID],tbl_customer[Loyalty Card])</f>
        <v>No</v>
      </c>
    </row>
    <row r="172" spans="1:15" x14ac:dyDescent="0.25">
      <c r="A172" s="2" t="s">
        <v>380</v>
      </c>
      <c r="B172" s="12">
        <v>44476</v>
      </c>
      <c r="C172" s="12" t="str">
        <f>TEXT(OrderData[[#This Row],[Order Date]],"yyyy")</f>
        <v>2021</v>
      </c>
      <c r="D172" s="2" t="s">
        <v>381</v>
      </c>
      <c r="E172" t="s">
        <v>43</v>
      </c>
      <c r="F172" s="17">
        <v>2</v>
      </c>
      <c r="G172" s="20">
        <f>_xlfn.XLOOKUP(OrderData[[#This Row],[Product ID]],tbl_product[Product ID],tbl_product[Unit Price])</f>
        <v>34.154999999999994</v>
      </c>
      <c r="H172" s="20">
        <f>OrderData[[#This Row],[Quantity]]*OrderData[[#This Row],[unit price]]</f>
        <v>68.309999999999988</v>
      </c>
      <c r="I172" s="15">
        <f>_xlfn.XLOOKUP(OrderData[[#This Row],[Product ID]],tbl_product[Product ID],tbl_product[Size])</f>
        <v>2.5</v>
      </c>
      <c r="J172" s="6" t="str">
        <f>_xlfn.XLOOKUP(OrderData[[#This Row],[Product ID]],tbl_product[Product ID],tbl_product[Roast Type])</f>
        <v>L</v>
      </c>
      <c r="K172" s="7" t="str">
        <f>_xlfn.XLOOKUP(OrderData[[#This Row],[Product ID]],tbl_product[Product ID],tbl_product[Coffee Type])</f>
        <v>Exc</v>
      </c>
      <c r="L172" s="7" t="str">
        <f>_xlfn.XLOOKUP(OrderData[[#This Row],[Customer ID]],tbl_customer[Customer ID],tbl_customer[Customer Name])</f>
        <v>Serena Earley</v>
      </c>
      <c r="M172" s="7" t="str">
        <f>_xlfn.XLOOKUP(OrderData[[#This Row],[Customer ID]],tbl_customer[Customer ID],tbl_customer[City])</f>
        <v>Craigavon</v>
      </c>
      <c r="N172" s="7" t="str">
        <f>_xlfn.XLOOKUP(OrderData[[#This Row],[Customer ID]],tbl_customer[Customer ID],tbl_customer[Country])</f>
        <v>United Kingdom</v>
      </c>
      <c r="O172" s="7" t="str">
        <f>_xlfn.XLOOKUP(OrderData[[#This Row],[Customer ID]],tbl_customer[Customer ID],tbl_customer[Loyalty Card])</f>
        <v>No</v>
      </c>
    </row>
    <row r="173" spans="1:15" x14ac:dyDescent="0.25">
      <c r="A173" s="2" t="s">
        <v>382</v>
      </c>
      <c r="B173" s="12">
        <v>43544</v>
      </c>
      <c r="C173" s="12" t="str">
        <f>TEXT(OrderData[[#This Row],[Order Date]],"yyyy")</f>
        <v>2019</v>
      </c>
      <c r="D173" s="2" t="s">
        <v>383</v>
      </c>
      <c r="E173" t="s">
        <v>125</v>
      </c>
      <c r="F173" s="17">
        <v>2</v>
      </c>
      <c r="G173" s="20">
        <f>_xlfn.XLOOKUP(OrderData[[#This Row],[Product ID]],tbl_product[Product ID],tbl_product[Unit Price])</f>
        <v>31.624999999999996</v>
      </c>
      <c r="H173" s="20">
        <f>OrderData[[#This Row],[Quantity]]*OrderData[[#This Row],[unit price]]</f>
        <v>63.249999999999993</v>
      </c>
      <c r="I173" s="15">
        <f>_xlfn.XLOOKUP(OrderData[[#This Row],[Product ID]],tbl_product[Product ID],tbl_product[Size])</f>
        <v>2.5</v>
      </c>
      <c r="J173" s="6" t="str">
        <f>_xlfn.XLOOKUP(OrderData[[#This Row],[Product ID]],tbl_product[Product ID],tbl_product[Roast Type])</f>
        <v>M</v>
      </c>
      <c r="K173" s="7" t="str">
        <f>_xlfn.XLOOKUP(OrderData[[#This Row],[Product ID]],tbl_product[Product ID],tbl_product[Coffee Type])</f>
        <v>Exc</v>
      </c>
      <c r="L173" s="7" t="str">
        <f>_xlfn.XLOOKUP(OrderData[[#This Row],[Customer ID]],tbl_customer[Customer ID],tbl_customer[Customer Name])</f>
        <v>Minny Chamberlayne</v>
      </c>
      <c r="M173" s="7" t="str">
        <f>_xlfn.XLOOKUP(OrderData[[#This Row],[Customer ID]],tbl_customer[Customer ID],tbl_customer[City])</f>
        <v>Tampa</v>
      </c>
      <c r="N173" s="7" t="str">
        <f>_xlfn.XLOOKUP(OrderData[[#This Row],[Customer ID]],tbl_customer[Customer ID],tbl_customer[Country])</f>
        <v>United States</v>
      </c>
      <c r="O173" s="7" t="str">
        <f>_xlfn.XLOOKUP(OrderData[[#This Row],[Customer ID]],tbl_customer[Customer ID],tbl_customer[Loyalty Card])</f>
        <v>Yes</v>
      </c>
    </row>
    <row r="174" spans="1:15" x14ac:dyDescent="0.25">
      <c r="A174" s="2" t="s">
        <v>384</v>
      </c>
      <c r="B174" s="12">
        <v>44545</v>
      </c>
      <c r="C174" s="12" t="str">
        <f>TEXT(OrderData[[#This Row],[Order Date]],"yyyy")</f>
        <v>2021</v>
      </c>
      <c r="D174" s="2" t="s">
        <v>385</v>
      </c>
      <c r="E174" t="s">
        <v>29</v>
      </c>
      <c r="F174" s="17">
        <v>3</v>
      </c>
      <c r="G174" s="20">
        <f>_xlfn.XLOOKUP(OrderData[[#This Row],[Product ID]],tbl_product[Product ID],tbl_product[Unit Price])</f>
        <v>7.29</v>
      </c>
      <c r="H174" s="20">
        <f>OrderData[[#This Row],[Quantity]]*OrderData[[#This Row],[unit price]]</f>
        <v>21.87</v>
      </c>
      <c r="I174" s="15">
        <f>_xlfn.XLOOKUP(OrderData[[#This Row],[Product ID]],tbl_product[Product ID],tbl_product[Size])</f>
        <v>0.5</v>
      </c>
      <c r="J174" s="6" t="str">
        <f>_xlfn.XLOOKUP(OrderData[[#This Row],[Product ID]],tbl_product[Product ID],tbl_product[Roast Type])</f>
        <v>D</v>
      </c>
      <c r="K174" s="7" t="str">
        <f>_xlfn.XLOOKUP(OrderData[[#This Row],[Product ID]],tbl_product[Product ID],tbl_product[Coffee Type])</f>
        <v>Exc</v>
      </c>
      <c r="L174" s="7" t="str">
        <f>_xlfn.XLOOKUP(OrderData[[#This Row],[Customer ID]],tbl_customer[Customer ID],tbl_customer[Customer Name])</f>
        <v>Bartholemy Flaherty</v>
      </c>
      <c r="M174" s="7" t="str">
        <f>_xlfn.XLOOKUP(OrderData[[#This Row],[Customer ID]],tbl_customer[Customer ID],tbl_customer[City])</f>
        <v>Eadestown</v>
      </c>
      <c r="N174" s="7" t="str">
        <f>_xlfn.XLOOKUP(OrderData[[#This Row],[Customer ID]],tbl_customer[Customer ID],tbl_customer[Country])</f>
        <v>Ireland</v>
      </c>
      <c r="O174" s="7" t="str">
        <f>_xlfn.XLOOKUP(OrderData[[#This Row],[Customer ID]],tbl_customer[Customer ID],tbl_customer[Loyalty Card])</f>
        <v>No</v>
      </c>
    </row>
    <row r="175" spans="1:15" x14ac:dyDescent="0.25">
      <c r="A175" s="2" t="s">
        <v>386</v>
      </c>
      <c r="B175" s="12">
        <v>44720</v>
      </c>
      <c r="C175" s="12" t="str">
        <f>TEXT(OrderData[[#This Row],[Order Date]],"yyyy")</f>
        <v>2022</v>
      </c>
      <c r="D175" s="2" t="s">
        <v>387</v>
      </c>
      <c r="E175" t="s">
        <v>54</v>
      </c>
      <c r="F175" s="17">
        <v>4</v>
      </c>
      <c r="G175" s="20">
        <f>_xlfn.XLOOKUP(OrderData[[#This Row],[Product ID]],tbl_product[Product ID],tbl_product[Unit Price])</f>
        <v>22.884999999999998</v>
      </c>
      <c r="H175" s="20">
        <f>OrderData[[#This Row],[Quantity]]*OrderData[[#This Row],[unit price]]</f>
        <v>91.539999999999992</v>
      </c>
      <c r="I175" s="15">
        <f>_xlfn.XLOOKUP(OrderData[[#This Row],[Product ID]],tbl_product[Product ID],tbl_product[Size])</f>
        <v>2.5</v>
      </c>
      <c r="J175" s="6" t="str">
        <f>_xlfn.XLOOKUP(OrderData[[#This Row],[Product ID]],tbl_product[Product ID],tbl_product[Roast Type])</f>
        <v>M</v>
      </c>
      <c r="K175" s="7" t="str">
        <f>_xlfn.XLOOKUP(OrderData[[#This Row],[Product ID]],tbl_product[Product ID],tbl_product[Coffee Type])</f>
        <v>Rob</v>
      </c>
      <c r="L175" s="7" t="str">
        <f>_xlfn.XLOOKUP(OrderData[[#This Row],[Customer ID]],tbl_customer[Customer ID],tbl_customer[Customer Name])</f>
        <v>Oran Colbeck</v>
      </c>
      <c r="M175" s="7" t="str">
        <f>_xlfn.XLOOKUP(OrderData[[#This Row],[Customer ID]],tbl_customer[Customer ID],tbl_customer[City])</f>
        <v>Montgomery</v>
      </c>
      <c r="N175" s="7" t="str">
        <f>_xlfn.XLOOKUP(OrderData[[#This Row],[Customer ID]],tbl_customer[Customer ID],tbl_customer[Country])</f>
        <v>United States</v>
      </c>
      <c r="O175" s="7" t="str">
        <f>_xlfn.XLOOKUP(OrderData[[#This Row],[Customer ID]],tbl_customer[Customer ID],tbl_customer[Loyalty Card])</f>
        <v>No</v>
      </c>
    </row>
    <row r="176" spans="1:15" x14ac:dyDescent="0.25">
      <c r="A176" s="2" t="s">
        <v>388</v>
      </c>
      <c r="B176" s="12">
        <v>43813</v>
      </c>
      <c r="C176" s="12" t="str">
        <f>TEXT(OrderData[[#This Row],[Order Date]],"yyyy")</f>
        <v>2019</v>
      </c>
      <c r="D176" s="2" t="s">
        <v>389</v>
      </c>
      <c r="E176" t="s">
        <v>43</v>
      </c>
      <c r="F176" s="17">
        <v>6</v>
      </c>
      <c r="G176" s="20">
        <f>_xlfn.XLOOKUP(OrderData[[#This Row],[Product ID]],tbl_product[Product ID],tbl_product[Unit Price])</f>
        <v>34.154999999999994</v>
      </c>
      <c r="H176" s="20">
        <f>OrderData[[#This Row],[Quantity]]*OrderData[[#This Row],[unit price]]</f>
        <v>204.92999999999995</v>
      </c>
      <c r="I176" s="15">
        <f>_xlfn.XLOOKUP(OrderData[[#This Row],[Product ID]],tbl_product[Product ID],tbl_product[Size])</f>
        <v>2.5</v>
      </c>
      <c r="J176" s="6" t="str">
        <f>_xlfn.XLOOKUP(OrderData[[#This Row],[Product ID]],tbl_product[Product ID],tbl_product[Roast Type])</f>
        <v>L</v>
      </c>
      <c r="K176" s="7" t="str">
        <f>_xlfn.XLOOKUP(OrderData[[#This Row],[Product ID]],tbl_product[Product ID],tbl_product[Coffee Type])</f>
        <v>Exc</v>
      </c>
      <c r="L176" s="7" t="str">
        <f>_xlfn.XLOOKUP(OrderData[[#This Row],[Customer ID]],tbl_customer[Customer ID],tbl_customer[Customer Name])</f>
        <v>Elysee Sketch</v>
      </c>
      <c r="M176" s="7" t="str">
        <f>_xlfn.XLOOKUP(OrderData[[#This Row],[Customer ID]],tbl_customer[Customer ID],tbl_customer[City])</f>
        <v>Sparks</v>
      </c>
      <c r="N176" s="7" t="str">
        <f>_xlfn.XLOOKUP(OrderData[[#This Row],[Customer ID]],tbl_customer[Customer ID],tbl_customer[Country])</f>
        <v>United States</v>
      </c>
      <c r="O176" s="7" t="str">
        <f>_xlfn.XLOOKUP(OrderData[[#This Row],[Customer ID]],tbl_customer[Customer ID],tbl_customer[Loyalty Card])</f>
        <v>Yes</v>
      </c>
    </row>
    <row r="177" spans="1:15" x14ac:dyDescent="0.25">
      <c r="A177" s="2" t="s">
        <v>390</v>
      </c>
      <c r="B177" s="12">
        <v>44296</v>
      </c>
      <c r="C177" s="12" t="str">
        <f>TEXT(OrderData[[#This Row],[Order Date]],"yyyy")</f>
        <v>2021</v>
      </c>
      <c r="D177" s="2" t="s">
        <v>391</v>
      </c>
      <c r="E177" t="s">
        <v>125</v>
      </c>
      <c r="F177" s="17">
        <v>2</v>
      </c>
      <c r="G177" s="20">
        <f>_xlfn.XLOOKUP(OrderData[[#This Row],[Product ID]],tbl_product[Product ID],tbl_product[Unit Price])</f>
        <v>31.624999999999996</v>
      </c>
      <c r="H177" s="20">
        <f>OrderData[[#This Row],[Quantity]]*OrderData[[#This Row],[unit price]]</f>
        <v>63.249999999999993</v>
      </c>
      <c r="I177" s="15">
        <f>_xlfn.XLOOKUP(OrderData[[#This Row],[Product ID]],tbl_product[Product ID],tbl_product[Size])</f>
        <v>2.5</v>
      </c>
      <c r="J177" s="6" t="str">
        <f>_xlfn.XLOOKUP(OrderData[[#This Row],[Product ID]],tbl_product[Product ID],tbl_product[Roast Type])</f>
        <v>M</v>
      </c>
      <c r="K177" s="7" t="str">
        <f>_xlfn.XLOOKUP(OrderData[[#This Row],[Product ID]],tbl_product[Product ID],tbl_product[Coffee Type])</f>
        <v>Exc</v>
      </c>
      <c r="L177" s="7" t="str">
        <f>_xlfn.XLOOKUP(OrderData[[#This Row],[Customer ID]],tbl_customer[Customer ID],tbl_customer[Customer Name])</f>
        <v>Ethelda Hobbing</v>
      </c>
      <c r="M177" s="7" t="str">
        <f>_xlfn.XLOOKUP(OrderData[[#This Row],[Customer ID]],tbl_customer[Customer ID],tbl_customer[City])</f>
        <v>Macon</v>
      </c>
      <c r="N177" s="7" t="str">
        <f>_xlfn.XLOOKUP(OrderData[[#This Row],[Customer ID]],tbl_customer[Customer ID],tbl_customer[Country])</f>
        <v>United States</v>
      </c>
      <c r="O177" s="7" t="str">
        <f>_xlfn.XLOOKUP(OrderData[[#This Row],[Customer ID]],tbl_customer[Customer ID],tbl_customer[Loyalty Card])</f>
        <v>Yes</v>
      </c>
    </row>
    <row r="178" spans="1:15" x14ac:dyDescent="0.25">
      <c r="A178" s="2" t="s">
        <v>392</v>
      </c>
      <c r="B178" s="12">
        <v>43900</v>
      </c>
      <c r="C178" s="12" t="str">
        <f>TEXT(OrderData[[#This Row],[Order Date]],"yyyy")</f>
        <v>2020</v>
      </c>
      <c r="D178" s="2" t="s">
        <v>393</v>
      </c>
      <c r="E178" t="s">
        <v>43</v>
      </c>
      <c r="F178" s="17">
        <v>1</v>
      </c>
      <c r="G178" s="20">
        <f>_xlfn.XLOOKUP(OrderData[[#This Row],[Product ID]],tbl_product[Product ID],tbl_product[Unit Price])</f>
        <v>34.154999999999994</v>
      </c>
      <c r="H178" s="20">
        <f>OrderData[[#This Row],[Quantity]]*OrderData[[#This Row],[unit price]]</f>
        <v>34.154999999999994</v>
      </c>
      <c r="I178" s="15">
        <f>_xlfn.XLOOKUP(OrderData[[#This Row],[Product ID]],tbl_product[Product ID],tbl_product[Size])</f>
        <v>2.5</v>
      </c>
      <c r="J178" s="6" t="str">
        <f>_xlfn.XLOOKUP(OrderData[[#This Row],[Product ID]],tbl_product[Product ID],tbl_product[Roast Type])</f>
        <v>L</v>
      </c>
      <c r="K178" s="7" t="str">
        <f>_xlfn.XLOOKUP(OrderData[[#This Row],[Product ID]],tbl_product[Product ID],tbl_product[Coffee Type])</f>
        <v>Exc</v>
      </c>
      <c r="L178" s="7" t="str">
        <f>_xlfn.XLOOKUP(OrderData[[#This Row],[Customer ID]],tbl_customer[Customer ID],tbl_customer[Customer Name])</f>
        <v>Odille Thynne</v>
      </c>
      <c r="M178" s="7" t="str">
        <f>_xlfn.XLOOKUP(OrderData[[#This Row],[Customer ID]],tbl_customer[Customer ID],tbl_customer[City])</f>
        <v>Whittier</v>
      </c>
      <c r="N178" s="7" t="str">
        <f>_xlfn.XLOOKUP(OrderData[[#This Row],[Customer ID]],tbl_customer[Customer ID],tbl_customer[Country])</f>
        <v>United States</v>
      </c>
      <c r="O178" s="7" t="str">
        <f>_xlfn.XLOOKUP(OrderData[[#This Row],[Customer ID]],tbl_customer[Customer ID],tbl_customer[Loyalty Card])</f>
        <v>Yes</v>
      </c>
    </row>
    <row r="179" spans="1:15" x14ac:dyDescent="0.25">
      <c r="A179" s="2" t="s">
        <v>394</v>
      </c>
      <c r="B179" s="12">
        <v>44120</v>
      </c>
      <c r="C179" s="12" t="str">
        <f>TEXT(OrderData[[#This Row],[Order Date]],"yyyy")</f>
        <v>2020</v>
      </c>
      <c r="D179" s="2" t="s">
        <v>395</v>
      </c>
      <c r="E179" t="s">
        <v>23</v>
      </c>
      <c r="F179" s="17">
        <v>4</v>
      </c>
      <c r="G179" s="20">
        <f>_xlfn.XLOOKUP(OrderData[[#This Row],[Product ID]],tbl_product[Product ID],tbl_product[Unit Price])</f>
        <v>27.484999999999996</v>
      </c>
      <c r="H179" s="20">
        <f>OrderData[[#This Row],[Quantity]]*OrderData[[#This Row],[unit price]]</f>
        <v>109.93999999999998</v>
      </c>
      <c r="I179" s="15">
        <f>_xlfn.XLOOKUP(OrderData[[#This Row],[Product ID]],tbl_product[Product ID],tbl_product[Size])</f>
        <v>2.5</v>
      </c>
      <c r="J179" s="6" t="str">
        <f>_xlfn.XLOOKUP(OrderData[[#This Row],[Product ID]],tbl_product[Product ID],tbl_product[Roast Type])</f>
        <v>L</v>
      </c>
      <c r="K179" s="7" t="str">
        <f>_xlfn.XLOOKUP(OrderData[[#This Row],[Product ID]],tbl_product[Product ID],tbl_product[Coffee Type])</f>
        <v>Rob</v>
      </c>
      <c r="L179" s="7" t="str">
        <f>_xlfn.XLOOKUP(OrderData[[#This Row],[Customer ID]],tbl_customer[Customer ID],tbl_customer[Customer Name])</f>
        <v>Emlynne Heining</v>
      </c>
      <c r="M179" s="7" t="str">
        <f>_xlfn.XLOOKUP(OrderData[[#This Row],[Customer ID]],tbl_customer[Customer ID],tbl_customer[City])</f>
        <v>Johnson City</v>
      </c>
      <c r="N179" s="7" t="str">
        <f>_xlfn.XLOOKUP(OrderData[[#This Row],[Customer ID]],tbl_customer[Customer ID],tbl_customer[Country])</f>
        <v>United States</v>
      </c>
      <c r="O179" s="7" t="str">
        <f>_xlfn.XLOOKUP(OrderData[[#This Row],[Customer ID]],tbl_customer[Customer ID],tbl_customer[Loyalty Card])</f>
        <v>Yes</v>
      </c>
    </row>
    <row r="180" spans="1:15" x14ac:dyDescent="0.25">
      <c r="A180" s="2" t="s">
        <v>396</v>
      </c>
      <c r="B180" s="12">
        <v>43746</v>
      </c>
      <c r="C180" s="12" t="str">
        <f>TEXT(OrderData[[#This Row],[Order Date]],"yyyy")</f>
        <v>2019</v>
      </c>
      <c r="D180" s="2" t="s">
        <v>397</v>
      </c>
      <c r="E180" t="s">
        <v>19</v>
      </c>
      <c r="F180" s="17">
        <v>2</v>
      </c>
      <c r="G180" s="20">
        <f>_xlfn.XLOOKUP(OrderData[[#This Row],[Product ID]],tbl_product[Product ID],tbl_product[Unit Price])</f>
        <v>12.95</v>
      </c>
      <c r="H180" s="20">
        <f>OrderData[[#This Row],[Quantity]]*OrderData[[#This Row],[unit price]]</f>
        <v>25.9</v>
      </c>
      <c r="I180" s="15">
        <f>_xlfn.XLOOKUP(OrderData[[#This Row],[Product ID]],tbl_product[Product ID],tbl_product[Size])</f>
        <v>1</v>
      </c>
      <c r="J180" s="6" t="str">
        <f>_xlfn.XLOOKUP(OrderData[[#This Row],[Product ID]],tbl_product[Product ID],tbl_product[Roast Type])</f>
        <v>L</v>
      </c>
      <c r="K180" s="7" t="str">
        <f>_xlfn.XLOOKUP(OrderData[[#This Row],[Product ID]],tbl_product[Product ID],tbl_product[Coffee Type])</f>
        <v>Ara</v>
      </c>
      <c r="L180" s="7" t="str">
        <f>_xlfn.XLOOKUP(OrderData[[#This Row],[Customer ID]],tbl_customer[Customer ID],tbl_customer[Customer Name])</f>
        <v>Katerina Melloi</v>
      </c>
      <c r="M180" s="7" t="str">
        <f>_xlfn.XLOOKUP(OrderData[[#This Row],[Customer ID]],tbl_customer[Customer ID],tbl_customer[City])</f>
        <v>Rochester</v>
      </c>
      <c r="N180" s="7" t="str">
        <f>_xlfn.XLOOKUP(OrderData[[#This Row],[Customer ID]],tbl_customer[Customer ID],tbl_customer[Country])</f>
        <v>United States</v>
      </c>
      <c r="O180" s="7" t="str">
        <f>_xlfn.XLOOKUP(OrderData[[#This Row],[Customer ID]],tbl_customer[Customer ID],tbl_customer[Loyalty Card])</f>
        <v>No</v>
      </c>
    </row>
    <row r="181" spans="1:15" x14ac:dyDescent="0.25">
      <c r="A181" s="2" t="s">
        <v>398</v>
      </c>
      <c r="B181" s="12">
        <v>43830</v>
      </c>
      <c r="C181" s="12" t="str">
        <f>TEXT(OrderData[[#This Row],[Order Date]],"yyyy")</f>
        <v>2019</v>
      </c>
      <c r="D181" s="2" t="s">
        <v>399</v>
      </c>
      <c r="E181" t="s">
        <v>67</v>
      </c>
      <c r="F181" s="17">
        <v>1</v>
      </c>
      <c r="G181" s="20">
        <f>_xlfn.XLOOKUP(OrderData[[#This Row],[Product ID]],tbl_product[Product ID],tbl_product[Unit Price])</f>
        <v>2.9849999999999999</v>
      </c>
      <c r="H181" s="20">
        <f>OrderData[[#This Row],[Quantity]]*OrderData[[#This Row],[unit price]]</f>
        <v>2.9849999999999999</v>
      </c>
      <c r="I181" s="15">
        <f>_xlfn.XLOOKUP(OrderData[[#This Row],[Product ID]],tbl_product[Product ID],tbl_product[Size])</f>
        <v>0.2</v>
      </c>
      <c r="J181" s="6" t="str">
        <f>_xlfn.XLOOKUP(OrderData[[#This Row],[Product ID]],tbl_product[Product ID],tbl_product[Roast Type])</f>
        <v>D</v>
      </c>
      <c r="K181" s="7" t="str">
        <f>_xlfn.XLOOKUP(OrderData[[#This Row],[Product ID]],tbl_product[Product ID],tbl_product[Coffee Type])</f>
        <v>Ara</v>
      </c>
      <c r="L181" s="7" t="str">
        <f>_xlfn.XLOOKUP(OrderData[[#This Row],[Customer ID]],tbl_customer[Customer ID],tbl_customer[Customer Name])</f>
        <v>Tiffany Scardafield</v>
      </c>
      <c r="M181" s="7" t="str">
        <f>_xlfn.XLOOKUP(OrderData[[#This Row],[Customer ID]],tbl_customer[Customer ID],tbl_customer[City])</f>
        <v>Portarlington</v>
      </c>
      <c r="N181" s="7" t="str">
        <f>_xlfn.XLOOKUP(OrderData[[#This Row],[Customer ID]],tbl_customer[Customer ID],tbl_customer[Country])</f>
        <v>Ireland</v>
      </c>
      <c r="O181" s="7" t="str">
        <f>_xlfn.XLOOKUP(OrderData[[#This Row],[Customer ID]],tbl_customer[Customer ID],tbl_customer[Loyalty Card])</f>
        <v>No</v>
      </c>
    </row>
    <row r="182" spans="1:15" x14ac:dyDescent="0.25">
      <c r="A182" s="2" t="s">
        <v>400</v>
      </c>
      <c r="B182" s="12">
        <v>43910</v>
      </c>
      <c r="C182" s="12" t="str">
        <f>TEXT(OrderData[[#This Row],[Order Date]],"yyyy")</f>
        <v>2020</v>
      </c>
      <c r="D182" s="2" t="s">
        <v>401</v>
      </c>
      <c r="E182" t="s">
        <v>267</v>
      </c>
      <c r="F182" s="17">
        <v>5</v>
      </c>
      <c r="G182" s="20">
        <f>_xlfn.XLOOKUP(OrderData[[#This Row],[Product ID]],tbl_product[Product ID],tbl_product[Unit Price])</f>
        <v>4.4550000000000001</v>
      </c>
      <c r="H182" s="20">
        <f>OrderData[[#This Row],[Quantity]]*OrderData[[#This Row],[unit price]]</f>
        <v>22.274999999999999</v>
      </c>
      <c r="I182" s="15">
        <f>_xlfn.XLOOKUP(OrderData[[#This Row],[Product ID]],tbl_product[Product ID],tbl_product[Size])</f>
        <v>0.2</v>
      </c>
      <c r="J182" s="6" t="str">
        <f>_xlfn.XLOOKUP(OrderData[[#This Row],[Product ID]],tbl_product[Product ID],tbl_product[Roast Type])</f>
        <v>L</v>
      </c>
      <c r="K182" s="7" t="str">
        <f>_xlfn.XLOOKUP(OrderData[[#This Row],[Product ID]],tbl_product[Product ID],tbl_product[Coffee Type])</f>
        <v>Exc</v>
      </c>
      <c r="L182" s="7" t="str">
        <f>_xlfn.XLOOKUP(OrderData[[#This Row],[Customer ID]],tbl_customer[Customer ID],tbl_customer[Customer Name])</f>
        <v>Abrahan Mussen</v>
      </c>
      <c r="M182" s="7" t="str">
        <f>_xlfn.XLOOKUP(OrderData[[#This Row],[Customer ID]],tbl_customer[Customer ID],tbl_customer[City])</f>
        <v>Brooklyn</v>
      </c>
      <c r="N182" s="7" t="str">
        <f>_xlfn.XLOOKUP(OrderData[[#This Row],[Customer ID]],tbl_customer[Customer ID],tbl_customer[Country])</f>
        <v>United States</v>
      </c>
      <c r="O182" s="7" t="str">
        <f>_xlfn.XLOOKUP(OrderData[[#This Row],[Customer ID]],tbl_customer[Customer ID],tbl_customer[Loyalty Card])</f>
        <v>No</v>
      </c>
    </row>
    <row r="183" spans="1:15" x14ac:dyDescent="0.25">
      <c r="A183" s="2" t="s">
        <v>400</v>
      </c>
      <c r="B183" s="12">
        <v>43910</v>
      </c>
      <c r="C183" s="12" t="str">
        <f>TEXT(OrderData[[#This Row],[Order Date]],"yyyy")</f>
        <v>2020</v>
      </c>
      <c r="D183" s="2" t="s">
        <v>401</v>
      </c>
      <c r="E183" t="s">
        <v>85</v>
      </c>
      <c r="F183" s="17">
        <v>5</v>
      </c>
      <c r="G183" s="20">
        <f>_xlfn.XLOOKUP(OrderData[[#This Row],[Product ID]],tbl_product[Product ID],tbl_product[Unit Price])</f>
        <v>5.97</v>
      </c>
      <c r="H183" s="20">
        <f>OrderData[[#This Row],[Quantity]]*OrderData[[#This Row],[unit price]]</f>
        <v>29.849999999999998</v>
      </c>
      <c r="I183" s="15">
        <f>_xlfn.XLOOKUP(OrderData[[#This Row],[Product ID]],tbl_product[Product ID],tbl_product[Size])</f>
        <v>0.5</v>
      </c>
      <c r="J183" s="6" t="str">
        <f>_xlfn.XLOOKUP(OrderData[[#This Row],[Product ID]],tbl_product[Product ID],tbl_product[Roast Type])</f>
        <v>D</v>
      </c>
      <c r="K183" s="7" t="str">
        <f>_xlfn.XLOOKUP(OrderData[[#This Row],[Product ID]],tbl_product[Product ID],tbl_product[Coffee Type])</f>
        <v>Ara</v>
      </c>
      <c r="L183" s="7" t="str">
        <f>_xlfn.XLOOKUP(OrderData[[#This Row],[Customer ID]],tbl_customer[Customer ID],tbl_customer[Customer Name])</f>
        <v>Abrahan Mussen</v>
      </c>
      <c r="M183" s="7" t="str">
        <f>_xlfn.XLOOKUP(OrderData[[#This Row],[Customer ID]],tbl_customer[Customer ID],tbl_customer[City])</f>
        <v>Brooklyn</v>
      </c>
      <c r="N183" s="7" t="str">
        <f>_xlfn.XLOOKUP(OrderData[[#This Row],[Customer ID]],tbl_customer[Customer ID],tbl_customer[Country])</f>
        <v>United States</v>
      </c>
      <c r="O183" s="7" t="str">
        <f>_xlfn.XLOOKUP(OrderData[[#This Row],[Customer ID]],tbl_customer[Customer ID],tbl_customer[Loyalty Card])</f>
        <v>No</v>
      </c>
    </row>
    <row r="184" spans="1:15" x14ac:dyDescent="0.25">
      <c r="A184" s="2" t="s">
        <v>402</v>
      </c>
      <c r="B184" s="12">
        <v>44284</v>
      </c>
      <c r="C184" s="12" t="str">
        <f>TEXT(OrderData[[#This Row],[Order Date]],"yyyy")</f>
        <v>2021</v>
      </c>
      <c r="D184" s="2" t="s">
        <v>403</v>
      </c>
      <c r="E184" t="s">
        <v>159</v>
      </c>
      <c r="F184" s="17">
        <v>6</v>
      </c>
      <c r="G184" s="20">
        <f>_xlfn.XLOOKUP(OrderData[[#This Row],[Product ID]],tbl_product[Product ID],tbl_product[Unit Price])</f>
        <v>5.3699999999999992</v>
      </c>
      <c r="H184" s="20">
        <f>OrderData[[#This Row],[Quantity]]*OrderData[[#This Row],[unit price]]</f>
        <v>32.22</v>
      </c>
      <c r="I184" s="15">
        <f>_xlfn.XLOOKUP(OrderData[[#This Row],[Product ID]],tbl_product[Product ID],tbl_product[Size])</f>
        <v>0.5</v>
      </c>
      <c r="J184" s="6" t="str">
        <f>_xlfn.XLOOKUP(OrderData[[#This Row],[Product ID]],tbl_product[Product ID],tbl_product[Roast Type])</f>
        <v>D</v>
      </c>
      <c r="K184" s="7" t="str">
        <f>_xlfn.XLOOKUP(OrderData[[#This Row],[Product ID]],tbl_product[Product ID],tbl_product[Coffee Type])</f>
        <v>Rob</v>
      </c>
      <c r="L184" s="7" t="str">
        <f>_xlfn.XLOOKUP(OrderData[[#This Row],[Customer ID]],tbl_customer[Customer ID],tbl_customer[Customer Name])</f>
        <v>Anny Mundford</v>
      </c>
      <c r="M184" s="7" t="str">
        <f>_xlfn.XLOOKUP(OrderData[[#This Row],[Customer ID]],tbl_customer[Customer ID],tbl_customer[City])</f>
        <v>Charlottesville</v>
      </c>
      <c r="N184" s="7" t="str">
        <f>_xlfn.XLOOKUP(OrderData[[#This Row],[Customer ID]],tbl_customer[Customer ID],tbl_customer[Country])</f>
        <v>United States</v>
      </c>
      <c r="O184" s="7" t="str">
        <f>_xlfn.XLOOKUP(OrderData[[#This Row],[Customer ID]],tbl_customer[Customer ID],tbl_customer[Loyalty Card])</f>
        <v>No</v>
      </c>
    </row>
    <row r="185" spans="1:15" x14ac:dyDescent="0.25">
      <c r="A185" s="2" t="s">
        <v>404</v>
      </c>
      <c r="B185" s="12">
        <v>44512</v>
      </c>
      <c r="C185" s="12" t="str">
        <f>TEXT(OrderData[[#This Row],[Order Date]],"yyyy")</f>
        <v>2021</v>
      </c>
      <c r="D185" s="2" t="s">
        <v>405</v>
      </c>
      <c r="E185" t="s">
        <v>77</v>
      </c>
      <c r="F185" s="17">
        <v>2</v>
      </c>
      <c r="G185" s="20">
        <f>_xlfn.XLOOKUP(OrderData[[#This Row],[Product ID]],tbl_product[Product ID],tbl_product[Unit Price])</f>
        <v>4.125</v>
      </c>
      <c r="H185" s="20">
        <f>OrderData[[#This Row],[Quantity]]*OrderData[[#This Row],[unit price]]</f>
        <v>8.25</v>
      </c>
      <c r="I185" s="15">
        <f>_xlfn.XLOOKUP(OrderData[[#This Row],[Product ID]],tbl_product[Product ID],tbl_product[Size])</f>
        <v>0.2</v>
      </c>
      <c r="J185" s="6" t="str">
        <f>_xlfn.XLOOKUP(OrderData[[#This Row],[Product ID]],tbl_product[Product ID],tbl_product[Roast Type])</f>
        <v>M</v>
      </c>
      <c r="K185" s="7" t="str">
        <f>_xlfn.XLOOKUP(OrderData[[#This Row],[Product ID]],tbl_product[Product ID],tbl_product[Coffee Type])</f>
        <v>Exc</v>
      </c>
      <c r="L185" s="7" t="str">
        <f>_xlfn.XLOOKUP(OrderData[[#This Row],[Customer ID]],tbl_customer[Customer ID],tbl_customer[Customer Name])</f>
        <v>Tory Walas</v>
      </c>
      <c r="M185" s="7" t="str">
        <f>_xlfn.XLOOKUP(OrderData[[#This Row],[Customer ID]],tbl_customer[Customer ID],tbl_customer[City])</f>
        <v>Garland</v>
      </c>
      <c r="N185" s="7" t="str">
        <f>_xlfn.XLOOKUP(OrderData[[#This Row],[Customer ID]],tbl_customer[Customer ID],tbl_customer[Country])</f>
        <v>United States</v>
      </c>
      <c r="O185" s="7" t="str">
        <f>_xlfn.XLOOKUP(OrderData[[#This Row],[Customer ID]],tbl_customer[Customer ID],tbl_customer[Loyalty Card])</f>
        <v>No</v>
      </c>
    </row>
    <row r="186" spans="1:15" x14ac:dyDescent="0.25">
      <c r="A186" s="2" t="s">
        <v>406</v>
      </c>
      <c r="B186" s="12">
        <v>44397</v>
      </c>
      <c r="C186" s="12" t="str">
        <f>TEXT(OrderData[[#This Row],[Order Date]],"yyyy")</f>
        <v>2021</v>
      </c>
      <c r="D186" s="2" t="s">
        <v>407</v>
      </c>
      <c r="E186" t="s">
        <v>205</v>
      </c>
      <c r="F186" s="17">
        <v>4</v>
      </c>
      <c r="G186" s="20">
        <f>_xlfn.XLOOKUP(OrderData[[#This Row],[Product ID]],tbl_product[Product ID],tbl_product[Unit Price])</f>
        <v>7.77</v>
      </c>
      <c r="H186" s="20">
        <f>OrderData[[#This Row],[Quantity]]*OrderData[[#This Row],[unit price]]</f>
        <v>31.08</v>
      </c>
      <c r="I186" s="15">
        <f>_xlfn.XLOOKUP(OrderData[[#This Row],[Product ID]],tbl_product[Product ID],tbl_product[Size])</f>
        <v>0.5</v>
      </c>
      <c r="J186" s="6" t="str">
        <f>_xlfn.XLOOKUP(OrderData[[#This Row],[Product ID]],tbl_product[Product ID],tbl_product[Roast Type])</f>
        <v>L</v>
      </c>
      <c r="K186" s="7" t="str">
        <f>_xlfn.XLOOKUP(OrderData[[#This Row],[Product ID]],tbl_product[Product ID],tbl_product[Coffee Type])</f>
        <v>Ara</v>
      </c>
      <c r="L186" s="7" t="str">
        <f>_xlfn.XLOOKUP(OrderData[[#This Row],[Customer ID]],tbl_customer[Customer ID],tbl_customer[Customer Name])</f>
        <v>Isa Blazewicz</v>
      </c>
      <c r="M186" s="7" t="str">
        <f>_xlfn.XLOOKUP(OrderData[[#This Row],[Customer ID]],tbl_customer[Customer ID],tbl_customer[City])</f>
        <v>Minneapolis</v>
      </c>
      <c r="N186" s="7" t="str">
        <f>_xlfn.XLOOKUP(OrderData[[#This Row],[Customer ID]],tbl_customer[Customer ID],tbl_customer[Country])</f>
        <v>United States</v>
      </c>
      <c r="O186" s="7" t="str">
        <f>_xlfn.XLOOKUP(OrderData[[#This Row],[Customer ID]],tbl_customer[Customer ID],tbl_customer[Loyalty Card])</f>
        <v>No</v>
      </c>
    </row>
    <row r="187" spans="1:15" x14ac:dyDescent="0.25">
      <c r="A187" s="2" t="s">
        <v>408</v>
      </c>
      <c r="B187" s="12">
        <v>43483</v>
      </c>
      <c r="C187" s="12" t="str">
        <f>TEXT(OrderData[[#This Row],[Order Date]],"yyyy")</f>
        <v>2019</v>
      </c>
      <c r="D187" s="2" t="s">
        <v>409</v>
      </c>
      <c r="E187" t="s">
        <v>29</v>
      </c>
      <c r="F187" s="17">
        <v>5</v>
      </c>
      <c r="G187" s="20">
        <f>_xlfn.XLOOKUP(OrderData[[#This Row],[Product ID]],tbl_product[Product ID],tbl_product[Unit Price])</f>
        <v>7.29</v>
      </c>
      <c r="H187" s="20">
        <f>OrderData[[#This Row],[Quantity]]*OrderData[[#This Row],[unit price]]</f>
        <v>36.450000000000003</v>
      </c>
      <c r="I187" s="15">
        <f>_xlfn.XLOOKUP(OrderData[[#This Row],[Product ID]],tbl_product[Product ID],tbl_product[Size])</f>
        <v>0.5</v>
      </c>
      <c r="J187" s="6" t="str">
        <f>_xlfn.XLOOKUP(OrderData[[#This Row],[Product ID]],tbl_product[Product ID],tbl_product[Roast Type])</f>
        <v>D</v>
      </c>
      <c r="K187" s="7" t="str">
        <f>_xlfn.XLOOKUP(OrderData[[#This Row],[Product ID]],tbl_product[Product ID],tbl_product[Coffee Type])</f>
        <v>Exc</v>
      </c>
      <c r="L187" s="7" t="str">
        <f>_xlfn.XLOOKUP(OrderData[[#This Row],[Customer ID]],tbl_customer[Customer ID],tbl_customer[Customer Name])</f>
        <v>Angie Rizzetti</v>
      </c>
      <c r="M187" s="7" t="str">
        <f>_xlfn.XLOOKUP(OrderData[[#This Row],[Customer ID]],tbl_customer[Customer ID],tbl_customer[City])</f>
        <v>Lansing</v>
      </c>
      <c r="N187" s="7" t="str">
        <f>_xlfn.XLOOKUP(OrderData[[#This Row],[Customer ID]],tbl_customer[Customer ID],tbl_customer[Country])</f>
        <v>United States</v>
      </c>
      <c r="O187" s="7" t="str">
        <f>_xlfn.XLOOKUP(OrderData[[#This Row],[Customer ID]],tbl_customer[Customer ID],tbl_customer[Loyalty Card])</f>
        <v>Yes</v>
      </c>
    </row>
    <row r="188" spans="1:15" x14ac:dyDescent="0.25">
      <c r="A188" s="2" t="s">
        <v>410</v>
      </c>
      <c r="B188" s="12">
        <v>43684</v>
      </c>
      <c r="C188" s="12" t="str">
        <f>TEXT(OrderData[[#This Row],[Order Date]],"yyyy")</f>
        <v>2019</v>
      </c>
      <c r="D188" s="2" t="s">
        <v>411</v>
      </c>
      <c r="E188" t="s">
        <v>54</v>
      </c>
      <c r="F188" s="17">
        <v>3</v>
      </c>
      <c r="G188" s="20">
        <f>_xlfn.XLOOKUP(OrderData[[#This Row],[Product ID]],tbl_product[Product ID],tbl_product[Unit Price])</f>
        <v>22.884999999999998</v>
      </c>
      <c r="H188" s="20">
        <f>OrderData[[#This Row],[Quantity]]*OrderData[[#This Row],[unit price]]</f>
        <v>68.655000000000001</v>
      </c>
      <c r="I188" s="15">
        <f>_xlfn.XLOOKUP(OrderData[[#This Row],[Product ID]],tbl_product[Product ID],tbl_product[Size])</f>
        <v>2.5</v>
      </c>
      <c r="J188" s="6" t="str">
        <f>_xlfn.XLOOKUP(OrderData[[#This Row],[Product ID]],tbl_product[Product ID],tbl_product[Roast Type])</f>
        <v>M</v>
      </c>
      <c r="K188" s="7" t="str">
        <f>_xlfn.XLOOKUP(OrderData[[#This Row],[Product ID]],tbl_product[Product ID],tbl_product[Coffee Type])</f>
        <v>Rob</v>
      </c>
      <c r="L188" s="7" t="str">
        <f>_xlfn.XLOOKUP(OrderData[[#This Row],[Customer ID]],tbl_customer[Customer ID],tbl_customer[Customer Name])</f>
        <v>Mord Meriet</v>
      </c>
      <c r="M188" s="7" t="str">
        <f>_xlfn.XLOOKUP(OrderData[[#This Row],[Customer ID]],tbl_customer[Customer ID],tbl_customer[City])</f>
        <v>Grand Forks</v>
      </c>
      <c r="N188" s="7" t="str">
        <f>_xlfn.XLOOKUP(OrderData[[#This Row],[Customer ID]],tbl_customer[Customer ID],tbl_customer[Country])</f>
        <v>United States</v>
      </c>
      <c r="O188" s="7" t="str">
        <f>_xlfn.XLOOKUP(OrderData[[#This Row],[Customer ID]],tbl_customer[Customer ID],tbl_customer[Loyalty Card])</f>
        <v>No</v>
      </c>
    </row>
    <row r="189" spans="1:15" x14ac:dyDescent="0.25">
      <c r="A189" s="2" t="s">
        <v>412</v>
      </c>
      <c r="B189" s="12">
        <v>44633</v>
      </c>
      <c r="C189" s="12" t="str">
        <f>TEXT(OrderData[[#This Row],[Order Date]],"yyyy")</f>
        <v>2022</v>
      </c>
      <c r="D189" s="2" t="s">
        <v>413</v>
      </c>
      <c r="E189" t="s">
        <v>91</v>
      </c>
      <c r="F189" s="17">
        <v>5</v>
      </c>
      <c r="G189" s="20">
        <f>_xlfn.XLOOKUP(OrderData[[#This Row],[Product ID]],tbl_product[Product ID],tbl_product[Unit Price])</f>
        <v>8.73</v>
      </c>
      <c r="H189" s="20">
        <f>OrderData[[#This Row],[Quantity]]*OrderData[[#This Row],[unit price]]</f>
        <v>43.650000000000006</v>
      </c>
      <c r="I189" s="15">
        <f>_xlfn.XLOOKUP(OrderData[[#This Row],[Product ID]],tbl_product[Product ID],tbl_product[Size])</f>
        <v>0.5</v>
      </c>
      <c r="J189" s="6" t="str">
        <f>_xlfn.XLOOKUP(OrderData[[#This Row],[Product ID]],tbl_product[Product ID],tbl_product[Roast Type])</f>
        <v>M</v>
      </c>
      <c r="K189" s="7" t="str">
        <f>_xlfn.XLOOKUP(OrderData[[#This Row],[Product ID]],tbl_product[Product ID],tbl_product[Coffee Type])</f>
        <v>Lib</v>
      </c>
      <c r="L189" s="7" t="str">
        <f>_xlfn.XLOOKUP(OrderData[[#This Row],[Customer ID]],tbl_customer[Customer ID],tbl_customer[Customer Name])</f>
        <v>Lawrence Pratt</v>
      </c>
      <c r="M189" s="7" t="str">
        <f>_xlfn.XLOOKUP(OrderData[[#This Row],[Customer ID]],tbl_customer[Customer ID],tbl_customer[City])</f>
        <v>Anchorage</v>
      </c>
      <c r="N189" s="7" t="str">
        <f>_xlfn.XLOOKUP(OrderData[[#This Row],[Customer ID]],tbl_customer[Customer ID],tbl_customer[Country])</f>
        <v>United States</v>
      </c>
      <c r="O189" s="7" t="str">
        <f>_xlfn.XLOOKUP(OrderData[[#This Row],[Customer ID]],tbl_customer[Customer ID],tbl_customer[Loyalty Card])</f>
        <v>Yes</v>
      </c>
    </row>
    <row r="190" spans="1:15" x14ac:dyDescent="0.25">
      <c r="A190" s="2" t="s">
        <v>414</v>
      </c>
      <c r="B190" s="12">
        <v>44698</v>
      </c>
      <c r="C190" s="12" t="str">
        <f>TEXT(OrderData[[#This Row],[Order Date]],"yyyy")</f>
        <v>2022</v>
      </c>
      <c r="D190" s="2" t="s">
        <v>415</v>
      </c>
      <c r="E190" t="s">
        <v>267</v>
      </c>
      <c r="F190" s="17">
        <v>1</v>
      </c>
      <c r="G190" s="20">
        <f>_xlfn.XLOOKUP(OrderData[[#This Row],[Product ID]],tbl_product[Product ID],tbl_product[Unit Price])</f>
        <v>4.4550000000000001</v>
      </c>
      <c r="H190" s="20">
        <f>OrderData[[#This Row],[Quantity]]*OrderData[[#This Row],[unit price]]</f>
        <v>4.4550000000000001</v>
      </c>
      <c r="I190" s="15">
        <f>_xlfn.XLOOKUP(OrderData[[#This Row],[Product ID]],tbl_product[Product ID],tbl_product[Size])</f>
        <v>0.2</v>
      </c>
      <c r="J190" s="6" t="str">
        <f>_xlfn.XLOOKUP(OrderData[[#This Row],[Product ID]],tbl_product[Product ID],tbl_product[Roast Type])</f>
        <v>L</v>
      </c>
      <c r="K190" s="7" t="str">
        <f>_xlfn.XLOOKUP(OrderData[[#This Row],[Product ID]],tbl_product[Product ID],tbl_product[Coffee Type])</f>
        <v>Exc</v>
      </c>
      <c r="L190" s="7" t="str">
        <f>_xlfn.XLOOKUP(OrderData[[#This Row],[Customer ID]],tbl_customer[Customer ID],tbl_customer[Customer Name])</f>
        <v>Astrix Kitchingham</v>
      </c>
      <c r="M190" s="7" t="str">
        <f>_xlfn.XLOOKUP(OrderData[[#This Row],[Customer ID]],tbl_customer[Customer ID],tbl_customer[City])</f>
        <v>Oklahoma City</v>
      </c>
      <c r="N190" s="7" t="str">
        <f>_xlfn.XLOOKUP(OrderData[[#This Row],[Customer ID]],tbl_customer[Customer ID],tbl_customer[Country])</f>
        <v>United States</v>
      </c>
      <c r="O190" s="7" t="str">
        <f>_xlfn.XLOOKUP(OrderData[[#This Row],[Customer ID]],tbl_customer[Customer ID],tbl_customer[Loyalty Card])</f>
        <v>Yes</v>
      </c>
    </row>
    <row r="191" spans="1:15" x14ac:dyDescent="0.25">
      <c r="A191" s="2" t="s">
        <v>416</v>
      </c>
      <c r="B191" s="12">
        <v>43813</v>
      </c>
      <c r="C191" s="12" t="str">
        <f>TEXT(OrderData[[#This Row],[Order Date]],"yyyy")</f>
        <v>2019</v>
      </c>
      <c r="D191" s="2" t="s">
        <v>417</v>
      </c>
      <c r="E191" t="s">
        <v>109</v>
      </c>
      <c r="F191" s="17">
        <v>3</v>
      </c>
      <c r="G191" s="20">
        <f>_xlfn.XLOOKUP(OrderData[[#This Row],[Product ID]],tbl_product[Product ID],tbl_product[Unit Price])</f>
        <v>14.55</v>
      </c>
      <c r="H191" s="20">
        <f>OrderData[[#This Row],[Quantity]]*OrderData[[#This Row],[unit price]]</f>
        <v>43.650000000000006</v>
      </c>
      <c r="I191" s="15">
        <f>_xlfn.XLOOKUP(OrderData[[#This Row],[Product ID]],tbl_product[Product ID],tbl_product[Size])</f>
        <v>1</v>
      </c>
      <c r="J191" s="6" t="str">
        <f>_xlfn.XLOOKUP(OrderData[[#This Row],[Product ID]],tbl_product[Product ID],tbl_product[Roast Type])</f>
        <v>M</v>
      </c>
      <c r="K191" s="7" t="str">
        <f>_xlfn.XLOOKUP(OrderData[[#This Row],[Product ID]],tbl_product[Product ID],tbl_product[Coffee Type])</f>
        <v>Lib</v>
      </c>
      <c r="L191" s="7" t="str">
        <f>_xlfn.XLOOKUP(OrderData[[#This Row],[Customer ID]],tbl_customer[Customer ID],tbl_customer[Customer Name])</f>
        <v>Burnard Bartholin</v>
      </c>
      <c r="M191" s="7" t="str">
        <f>_xlfn.XLOOKUP(OrderData[[#This Row],[Customer ID]],tbl_customer[Customer ID],tbl_customer[City])</f>
        <v>Tulsa</v>
      </c>
      <c r="N191" s="7" t="str">
        <f>_xlfn.XLOOKUP(OrderData[[#This Row],[Customer ID]],tbl_customer[Customer ID],tbl_customer[Country])</f>
        <v>United States</v>
      </c>
      <c r="O191" s="7" t="str">
        <f>_xlfn.XLOOKUP(OrderData[[#This Row],[Customer ID]],tbl_customer[Customer ID],tbl_customer[Loyalty Card])</f>
        <v>Yes</v>
      </c>
    </row>
    <row r="192" spans="1:15" x14ac:dyDescent="0.25">
      <c r="A192" s="2" t="s">
        <v>418</v>
      </c>
      <c r="B192" s="12">
        <v>43845</v>
      </c>
      <c r="C192" s="12" t="str">
        <f>TEXT(OrderData[[#This Row],[Order Date]],"yyyy")</f>
        <v>2020</v>
      </c>
      <c r="D192" s="2" t="s">
        <v>419</v>
      </c>
      <c r="E192" t="s">
        <v>210</v>
      </c>
      <c r="F192" s="17">
        <v>1</v>
      </c>
      <c r="G192" s="20">
        <f>_xlfn.XLOOKUP(OrderData[[#This Row],[Product ID]],tbl_product[Product ID],tbl_product[Unit Price])</f>
        <v>33.464999999999996</v>
      </c>
      <c r="H192" s="20">
        <f>OrderData[[#This Row],[Quantity]]*OrderData[[#This Row],[unit price]]</f>
        <v>33.464999999999996</v>
      </c>
      <c r="I192" s="15">
        <f>_xlfn.XLOOKUP(OrderData[[#This Row],[Product ID]],tbl_product[Product ID],tbl_product[Size])</f>
        <v>2.5</v>
      </c>
      <c r="J192" s="6" t="str">
        <f>_xlfn.XLOOKUP(OrderData[[#This Row],[Product ID]],tbl_product[Product ID],tbl_product[Roast Type])</f>
        <v>M</v>
      </c>
      <c r="K192" s="7" t="str">
        <f>_xlfn.XLOOKUP(OrderData[[#This Row],[Product ID]],tbl_product[Product ID],tbl_product[Coffee Type])</f>
        <v>Lib</v>
      </c>
      <c r="L192" s="7" t="str">
        <f>_xlfn.XLOOKUP(OrderData[[#This Row],[Customer ID]],tbl_customer[Customer ID],tbl_customer[Customer Name])</f>
        <v>Madelene Prinn</v>
      </c>
      <c r="M192" s="7" t="str">
        <f>_xlfn.XLOOKUP(OrderData[[#This Row],[Customer ID]],tbl_customer[Customer ID],tbl_customer[City])</f>
        <v>Detroit</v>
      </c>
      <c r="N192" s="7" t="str">
        <f>_xlfn.XLOOKUP(OrderData[[#This Row],[Customer ID]],tbl_customer[Customer ID],tbl_customer[Country])</f>
        <v>United States</v>
      </c>
      <c r="O192" s="7" t="str">
        <f>_xlfn.XLOOKUP(OrderData[[#This Row],[Customer ID]],tbl_customer[Customer ID],tbl_customer[Loyalty Card])</f>
        <v>Yes</v>
      </c>
    </row>
    <row r="193" spans="1:15" x14ac:dyDescent="0.25">
      <c r="A193" s="2" t="s">
        <v>420</v>
      </c>
      <c r="B193" s="12">
        <v>43567</v>
      </c>
      <c r="C193" s="12" t="str">
        <f>TEXT(OrderData[[#This Row],[Order Date]],"yyyy")</f>
        <v>2019</v>
      </c>
      <c r="D193" s="2" t="s">
        <v>421</v>
      </c>
      <c r="E193" t="s">
        <v>51</v>
      </c>
      <c r="F193" s="17">
        <v>5</v>
      </c>
      <c r="G193" s="20">
        <f>_xlfn.XLOOKUP(OrderData[[#This Row],[Product ID]],tbl_product[Product ID],tbl_product[Unit Price])</f>
        <v>3.8849999999999998</v>
      </c>
      <c r="H193" s="20">
        <f>OrderData[[#This Row],[Quantity]]*OrderData[[#This Row],[unit price]]</f>
        <v>19.424999999999997</v>
      </c>
      <c r="I193" s="15">
        <f>_xlfn.XLOOKUP(OrderData[[#This Row],[Product ID]],tbl_product[Product ID],tbl_product[Size])</f>
        <v>0.2</v>
      </c>
      <c r="J193" s="6" t="str">
        <f>_xlfn.XLOOKUP(OrderData[[#This Row],[Product ID]],tbl_product[Product ID],tbl_product[Roast Type])</f>
        <v>D</v>
      </c>
      <c r="K193" s="7" t="str">
        <f>_xlfn.XLOOKUP(OrderData[[#This Row],[Product ID]],tbl_product[Product ID],tbl_product[Coffee Type])</f>
        <v>Lib</v>
      </c>
      <c r="L193" s="7" t="str">
        <f>_xlfn.XLOOKUP(OrderData[[#This Row],[Customer ID]],tbl_customer[Customer ID],tbl_customer[Customer Name])</f>
        <v>Alisun Baudino</v>
      </c>
      <c r="M193" s="7" t="str">
        <f>_xlfn.XLOOKUP(OrderData[[#This Row],[Customer ID]],tbl_customer[Customer ID],tbl_customer[City])</f>
        <v>Washington</v>
      </c>
      <c r="N193" s="7" t="str">
        <f>_xlfn.XLOOKUP(OrderData[[#This Row],[Customer ID]],tbl_customer[Customer ID],tbl_customer[Country])</f>
        <v>United States</v>
      </c>
      <c r="O193" s="7" t="str">
        <f>_xlfn.XLOOKUP(OrderData[[#This Row],[Customer ID]],tbl_customer[Customer ID],tbl_customer[Loyalty Card])</f>
        <v>Yes</v>
      </c>
    </row>
    <row r="194" spans="1:15" x14ac:dyDescent="0.25">
      <c r="A194" s="2" t="s">
        <v>422</v>
      </c>
      <c r="B194" s="12">
        <v>43919</v>
      </c>
      <c r="C194" s="12" t="str">
        <f>TEXT(OrderData[[#This Row],[Order Date]],"yyyy")</f>
        <v>2020</v>
      </c>
      <c r="D194" s="2" t="s">
        <v>423</v>
      </c>
      <c r="E194" t="s">
        <v>258</v>
      </c>
      <c r="F194" s="17">
        <v>6</v>
      </c>
      <c r="G194" s="20">
        <f>_xlfn.XLOOKUP(OrderData[[#This Row],[Product ID]],tbl_product[Product ID],tbl_product[Unit Price])</f>
        <v>12.15</v>
      </c>
      <c r="H194" s="20">
        <f>OrderData[[#This Row],[Quantity]]*OrderData[[#This Row],[unit price]]</f>
        <v>72.900000000000006</v>
      </c>
      <c r="I194" s="15">
        <f>_xlfn.XLOOKUP(OrderData[[#This Row],[Product ID]],tbl_product[Product ID],tbl_product[Size])</f>
        <v>1</v>
      </c>
      <c r="J194" s="6" t="str">
        <f>_xlfn.XLOOKUP(OrderData[[#This Row],[Product ID]],tbl_product[Product ID],tbl_product[Roast Type])</f>
        <v>D</v>
      </c>
      <c r="K194" s="7" t="str">
        <f>_xlfn.XLOOKUP(OrderData[[#This Row],[Product ID]],tbl_product[Product ID],tbl_product[Coffee Type])</f>
        <v>Exc</v>
      </c>
      <c r="L194" s="7" t="str">
        <f>_xlfn.XLOOKUP(OrderData[[#This Row],[Customer ID]],tbl_customer[Customer ID],tbl_customer[Customer Name])</f>
        <v>Philipa Petrushanko</v>
      </c>
      <c r="M194" s="7" t="str">
        <f>_xlfn.XLOOKUP(OrderData[[#This Row],[Customer ID]],tbl_customer[Customer ID],tbl_customer[City])</f>
        <v>Nenagh</v>
      </c>
      <c r="N194" s="7" t="str">
        <f>_xlfn.XLOOKUP(OrderData[[#This Row],[Customer ID]],tbl_customer[Customer ID],tbl_customer[Country])</f>
        <v>Ireland</v>
      </c>
      <c r="O194" s="7" t="str">
        <f>_xlfn.XLOOKUP(OrderData[[#This Row],[Customer ID]],tbl_customer[Customer ID],tbl_customer[Loyalty Card])</f>
        <v>Yes</v>
      </c>
    </row>
    <row r="195" spans="1:15" x14ac:dyDescent="0.25">
      <c r="A195" s="2" t="s">
        <v>424</v>
      </c>
      <c r="B195" s="12">
        <v>44644</v>
      </c>
      <c r="C195" s="12" t="str">
        <f>TEXT(OrderData[[#This Row],[Order Date]],"yyyy")</f>
        <v>2022</v>
      </c>
      <c r="D195" s="2" t="s">
        <v>425</v>
      </c>
      <c r="E195" t="s">
        <v>150</v>
      </c>
      <c r="F195" s="17">
        <v>3</v>
      </c>
      <c r="G195" s="20">
        <f>_xlfn.XLOOKUP(OrderData[[#This Row],[Product ID]],tbl_product[Product ID],tbl_product[Unit Price])</f>
        <v>14.85</v>
      </c>
      <c r="H195" s="20">
        <f>OrderData[[#This Row],[Quantity]]*OrderData[[#This Row],[unit price]]</f>
        <v>44.55</v>
      </c>
      <c r="I195" s="15">
        <f>_xlfn.XLOOKUP(OrderData[[#This Row],[Product ID]],tbl_product[Product ID],tbl_product[Size])</f>
        <v>1</v>
      </c>
      <c r="J195" s="6" t="str">
        <f>_xlfn.XLOOKUP(OrderData[[#This Row],[Product ID]],tbl_product[Product ID],tbl_product[Roast Type])</f>
        <v>L</v>
      </c>
      <c r="K195" s="7" t="str">
        <f>_xlfn.XLOOKUP(OrderData[[#This Row],[Product ID]],tbl_product[Product ID],tbl_product[Coffee Type])</f>
        <v>Exc</v>
      </c>
      <c r="L195" s="7" t="str">
        <f>_xlfn.XLOOKUP(OrderData[[#This Row],[Customer ID]],tbl_customer[Customer ID],tbl_customer[Customer Name])</f>
        <v>Kimberli Mustchin</v>
      </c>
      <c r="M195" s="7" t="str">
        <f>_xlfn.XLOOKUP(OrderData[[#This Row],[Customer ID]],tbl_customer[Customer ID],tbl_customer[City])</f>
        <v>Mesa</v>
      </c>
      <c r="N195" s="7" t="str">
        <f>_xlfn.XLOOKUP(OrderData[[#This Row],[Customer ID]],tbl_customer[Customer ID],tbl_customer[Country])</f>
        <v>United States</v>
      </c>
      <c r="O195" s="7" t="str">
        <f>_xlfn.XLOOKUP(OrderData[[#This Row],[Customer ID]],tbl_customer[Customer ID],tbl_customer[Loyalty Card])</f>
        <v>No</v>
      </c>
    </row>
    <row r="196" spans="1:15" x14ac:dyDescent="0.25">
      <c r="A196" s="2" t="s">
        <v>426</v>
      </c>
      <c r="B196" s="12">
        <v>44398</v>
      </c>
      <c r="C196" s="12" t="str">
        <f>TEXT(OrderData[[#This Row],[Order Date]],"yyyy")</f>
        <v>2021</v>
      </c>
      <c r="D196" s="2" t="s">
        <v>427</v>
      </c>
      <c r="E196" t="s">
        <v>29</v>
      </c>
      <c r="F196" s="17">
        <v>5</v>
      </c>
      <c r="G196" s="20">
        <f>_xlfn.XLOOKUP(OrderData[[#This Row],[Product ID]],tbl_product[Product ID],tbl_product[Unit Price])</f>
        <v>7.29</v>
      </c>
      <c r="H196" s="20">
        <f>OrderData[[#This Row],[Quantity]]*OrderData[[#This Row],[unit price]]</f>
        <v>36.450000000000003</v>
      </c>
      <c r="I196" s="15">
        <f>_xlfn.XLOOKUP(OrderData[[#This Row],[Product ID]],tbl_product[Product ID],tbl_product[Size])</f>
        <v>0.5</v>
      </c>
      <c r="J196" s="6" t="str">
        <f>_xlfn.XLOOKUP(OrderData[[#This Row],[Product ID]],tbl_product[Product ID],tbl_product[Roast Type])</f>
        <v>D</v>
      </c>
      <c r="K196" s="7" t="str">
        <f>_xlfn.XLOOKUP(OrderData[[#This Row],[Product ID]],tbl_product[Product ID],tbl_product[Coffee Type])</f>
        <v>Exc</v>
      </c>
      <c r="L196" s="7" t="str">
        <f>_xlfn.XLOOKUP(OrderData[[#This Row],[Customer ID]],tbl_customer[Customer ID],tbl_customer[Customer Name])</f>
        <v>Emlynne Laird</v>
      </c>
      <c r="M196" s="7" t="str">
        <f>_xlfn.XLOOKUP(OrderData[[#This Row],[Customer ID]],tbl_customer[Customer ID],tbl_customer[City])</f>
        <v>Warren</v>
      </c>
      <c r="N196" s="7" t="str">
        <f>_xlfn.XLOOKUP(OrderData[[#This Row],[Customer ID]],tbl_customer[Customer ID],tbl_customer[Country])</f>
        <v>United States</v>
      </c>
      <c r="O196" s="7" t="str">
        <f>_xlfn.XLOOKUP(OrderData[[#This Row],[Customer ID]],tbl_customer[Customer ID],tbl_customer[Loyalty Card])</f>
        <v>No</v>
      </c>
    </row>
    <row r="197" spans="1:15" x14ac:dyDescent="0.25">
      <c r="A197" s="2" t="s">
        <v>428</v>
      </c>
      <c r="B197" s="12">
        <v>43683</v>
      </c>
      <c r="C197" s="12" t="str">
        <f>TEXT(OrderData[[#This Row],[Order Date]],"yyyy")</f>
        <v>2019</v>
      </c>
      <c r="D197" s="2" t="s">
        <v>429</v>
      </c>
      <c r="E197" t="s">
        <v>19</v>
      </c>
      <c r="F197" s="17">
        <v>3</v>
      </c>
      <c r="G197" s="20">
        <f>_xlfn.XLOOKUP(OrderData[[#This Row],[Product ID]],tbl_product[Product ID],tbl_product[Unit Price])</f>
        <v>12.95</v>
      </c>
      <c r="H197" s="20">
        <f>OrderData[[#This Row],[Quantity]]*OrderData[[#This Row],[unit price]]</f>
        <v>38.849999999999994</v>
      </c>
      <c r="I197" s="15">
        <f>_xlfn.XLOOKUP(OrderData[[#This Row],[Product ID]],tbl_product[Product ID],tbl_product[Size])</f>
        <v>1</v>
      </c>
      <c r="J197" s="6" t="str">
        <f>_xlfn.XLOOKUP(OrderData[[#This Row],[Product ID]],tbl_product[Product ID],tbl_product[Roast Type])</f>
        <v>L</v>
      </c>
      <c r="K197" s="7" t="str">
        <f>_xlfn.XLOOKUP(OrderData[[#This Row],[Product ID]],tbl_product[Product ID],tbl_product[Coffee Type])</f>
        <v>Ara</v>
      </c>
      <c r="L197" s="7" t="str">
        <f>_xlfn.XLOOKUP(OrderData[[#This Row],[Customer ID]],tbl_customer[Customer ID],tbl_customer[Customer Name])</f>
        <v>Marlena Howsden</v>
      </c>
      <c r="M197" s="7" t="str">
        <f>_xlfn.XLOOKUP(OrderData[[#This Row],[Customer ID]],tbl_customer[Customer ID],tbl_customer[City])</f>
        <v>Memphis</v>
      </c>
      <c r="N197" s="7" t="str">
        <f>_xlfn.XLOOKUP(OrderData[[#This Row],[Customer ID]],tbl_customer[Customer ID],tbl_customer[Country])</f>
        <v>United States</v>
      </c>
      <c r="O197" s="7" t="str">
        <f>_xlfn.XLOOKUP(OrderData[[#This Row],[Customer ID]],tbl_customer[Customer ID],tbl_customer[Loyalty Card])</f>
        <v>No</v>
      </c>
    </row>
    <row r="198" spans="1:15" x14ac:dyDescent="0.25">
      <c r="A198" s="2" t="s">
        <v>430</v>
      </c>
      <c r="B198" s="12">
        <v>44339</v>
      </c>
      <c r="C198" s="12" t="str">
        <f>TEXT(OrderData[[#This Row],[Order Date]],"yyyy")</f>
        <v>2021</v>
      </c>
      <c r="D198" s="2" t="s">
        <v>431</v>
      </c>
      <c r="E198" t="s">
        <v>189</v>
      </c>
      <c r="F198" s="17">
        <v>6</v>
      </c>
      <c r="G198" s="20">
        <f>_xlfn.XLOOKUP(OrderData[[#This Row],[Product ID]],tbl_product[Product ID],tbl_product[Unit Price])</f>
        <v>8.91</v>
      </c>
      <c r="H198" s="20">
        <f>OrderData[[#This Row],[Quantity]]*OrderData[[#This Row],[unit price]]</f>
        <v>53.46</v>
      </c>
      <c r="I198" s="15">
        <f>_xlfn.XLOOKUP(OrderData[[#This Row],[Product ID]],tbl_product[Product ID],tbl_product[Size])</f>
        <v>0.5</v>
      </c>
      <c r="J198" s="6" t="str">
        <f>_xlfn.XLOOKUP(OrderData[[#This Row],[Product ID]],tbl_product[Product ID],tbl_product[Roast Type])</f>
        <v>L</v>
      </c>
      <c r="K198" s="7" t="str">
        <f>_xlfn.XLOOKUP(OrderData[[#This Row],[Product ID]],tbl_product[Product ID],tbl_product[Coffee Type])</f>
        <v>Exc</v>
      </c>
      <c r="L198" s="7" t="str">
        <f>_xlfn.XLOOKUP(OrderData[[#This Row],[Customer ID]],tbl_customer[Customer ID],tbl_customer[Customer Name])</f>
        <v>Nealson Cuttler</v>
      </c>
      <c r="M198" s="7" t="str">
        <f>_xlfn.XLOOKUP(OrderData[[#This Row],[Customer ID]],tbl_customer[Customer ID],tbl_customer[City])</f>
        <v>Washington</v>
      </c>
      <c r="N198" s="7" t="str">
        <f>_xlfn.XLOOKUP(OrderData[[#This Row],[Customer ID]],tbl_customer[Customer ID],tbl_customer[Country])</f>
        <v>United States</v>
      </c>
      <c r="O198" s="7" t="str">
        <f>_xlfn.XLOOKUP(OrderData[[#This Row],[Customer ID]],tbl_customer[Customer ID],tbl_customer[Loyalty Card])</f>
        <v>No</v>
      </c>
    </row>
    <row r="199" spans="1:15" x14ac:dyDescent="0.25">
      <c r="A199" s="2" t="s">
        <v>430</v>
      </c>
      <c r="B199" s="12">
        <v>44339</v>
      </c>
      <c r="C199" s="12" t="str">
        <f>TEXT(OrderData[[#This Row],[Order Date]],"yyyy")</f>
        <v>2021</v>
      </c>
      <c r="D199" s="2" t="s">
        <v>431</v>
      </c>
      <c r="E199" t="s">
        <v>122</v>
      </c>
      <c r="F199" s="17">
        <v>2</v>
      </c>
      <c r="G199" s="20">
        <f>_xlfn.XLOOKUP(OrderData[[#This Row],[Product ID]],tbl_product[Product ID],tbl_product[Unit Price])</f>
        <v>29.784999999999997</v>
      </c>
      <c r="H199" s="20">
        <f>OrderData[[#This Row],[Quantity]]*OrderData[[#This Row],[unit price]]</f>
        <v>59.569999999999993</v>
      </c>
      <c r="I199" s="15">
        <f>_xlfn.XLOOKUP(OrderData[[#This Row],[Product ID]],tbl_product[Product ID],tbl_product[Size])</f>
        <v>2.5</v>
      </c>
      <c r="J199" s="6" t="str">
        <f>_xlfn.XLOOKUP(OrderData[[#This Row],[Product ID]],tbl_product[Product ID],tbl_product[Roast Type])</f>
        <v>D</v>
      </c>
      <c r="K199" s="7" t="str">
        <f>_xlfn.XLOOKUP(OrderData[[#This Row],[Product ID]],tbl_product[Product ID],tbl_product[Coffee Type])</f>
        <v>Lib</v>
      </c>
      <c r="L199" s="7" t="str">
        <f>_xlfn.XLOOKUP(OrderData[[#This Row],[Customer ID]],tbl_customer[Customer ID],tbl_customer[Customer Name])</f>
        <v>Nealson Cuttler</v>
      </c>
      <c r="M199" s="7" t="str">
        <f>_xlfn.XLOOKUP(OrderData[[#This Row],[Customer ID]],tbl_customer[Customer ID],tbl_customer[City])</f>
        <v>Washington</v>
      </c>
      <c r="N199" s="7" t="str">
        <f>_xlfn.XLOOKUP(OrderData[[#This Row],[Customer ID]],tbl_customer[Customer ID],tbl_customer[Country])</f>
        <v>United States</v>
      </c>
      <c r="O199" s="7" t="str">
        <f>_xlfn.XLOOKUP(OrderData[[#This Row],[Customer ID]],tbl_customer[Customer ID],tbl_customer[Loyalty Card])</f>
        <v>No</v>
      </c>
    </row>
    <row r="200" spans="1:15" x14ac:dyDescent="0.25">
      <c r="A200" s="2" t="s">
        <v>430</v>
      </c>
      <c r="B200" s="12">
        <v>44339</v>
      </c>
      <c r="C200" s="12" t="str">
        <f>TEXT(OrderData[[#This Row],[Order Date]],"yyyy")</f>
        <v>2021</v>
      </c>
      <c r="D200" s="2" t="s">
        <v>431</v>
      </c>
      <c r="E200" t="s">
        <v>122</v>
      </c>
      <c r="F200" s="17">
        <v>3</v>
      </c>
      <c r="G200" s="20">
        <f>_xlfn.XLOOKUP(OrderData[[#This Row],[Product ID]],tbl_product[Product ID],tbl_product[Unit Price])</f>
        <v>29.784999999999997</v>
      </c>
      <c r="H200" s="20">
        <f>OrderData[[#This Row],[Quantity]]*OrderData[[#This Row],[unit price]]</f>
        <v>89.35499999999999</v>
      </c>
      <c r="I200" s="15">
        <f>_xlfn.XLOOKUP(OrderData[[#This Row],[Product ID]],tbl_product[Product ID],tbl_product[Size])</f>
        <v>2.5</v>
      </c>
      <c r="J200" s="6" t="str">
        <f>_xlfn.XLOOKUP(OrderData[[#This Row],[Product ID]],tbl_product[Product ID],tbl_product[Roast Type])</f>
        <v>D</v>
      </c>
      <c r="K200" s="7" t="str">
        <f>_xlfn.XLOOKUP(OrderData[[#This Row],[Product ID]],tbl_product[Product ID],tbl_product[Coffee Type])</f>
        <v>Lib</v>
      </c>
      <c r="L200" s="7" t="str">
        <f>_xlfn.XLOOKUP(OrderData[[#This Row],[Customer ID]],tbl_customer[Customer ID],tbl_customer[Customer Name])</f>
        <v>Nealson Cuttler</v>
      </c>
      <c r="M200" s="7" t="str">
        <f>_xlfn.XLOOKUP(OrderData[[#This Row],[Customer ID]],tbl_customer[Customer ID],tbl_customer[City])</f>
        <v>Washington</v>
      </c>
      <c r="N200" s="7" t="str">
        <f>_xlfn.XLOOKUP(OrderData[[#This Row],[Customer ID]],tbl_customer[Customer ID],tbl_customer[Country])</f>
        <v>United States</v>
      </c>
      <c r="O200" s="7" t="str">
        <f>_xlfn.XLOOKUP(OrderData[[#This Row],[Customer ID]],tbl_customer[Customer ID],tbl_customer[Loyalty Card])</f>
        <v>No</v>
      </c>
    </row>
    <row r="201" spans="1:15" x14ac:dyDescent="0.25">
      <c r="A201" s="2" t="s">
        <v>430</v>
      </c>
      <c r="B201" s="12">
        <v>44339</v>
      </c>
      <c r="C201" s="12" t="str">
        <f>TEXT(OrderData[[#This Row],[Order Date]],"yyyy")</f>
        <v>2021</v>
      </c>
      <c r="D201" s="2" t="s">
        <v>431</v>
      </c>
      <c r="E201" t="s">
        <v>96</v>
      </c>
      <c r="F201" s="17">
        <v>4</v>
      </c>
      <c r="G201" s="20">
        <f>_xlfn.XLOOKUP(OrderData[[#This Row],[Product ID]],tbl_product[Product ID],tbl_product[Unit Price])</f>
        <v>9.51</v>
      </c>
      <c r="H201" s="20">
        <f>OrderData[[#This Row],[Quantity]]*OrderData[[#This Row],[unit price]]</f>
        <v>38.04</v>
      </c>
      <c r="I201" s="15">
        <f>_xlfn.XLOOKUP(OrderData[[#This Row],[Product ID]],tbl_product[Product ID],tbl_product[Size])</f>
        <v>0.5</v>
      </c>
      <c r="J201" s="6" t="str">
        <f>_xlfn.XLOOKUP(OrderData[[#This Row],[Product ID]],tbl_product[Product ID],tbl_product[Roast Type])</f>
        <v>L</v>
      </c>
      <c r="K201" s="7" t="str">
        <f>_xlfn.XLOOKUP(OrderData[[#This Row],[Product ID]],tbl_product[Product ID],tbl_product[Coffee Type])</f>
        <v>Lib</v>
      </c>
      <c r="L201" s="7" t="str">
        <f>_xlfn.XLOOKUP(OrderData[[#This Row],[Customer ID]],tbl_customer[Customer ID],tbl_customer[Customer Name])</f>
        <v>Nealson Cuttler</v>
      </c>
      <c r="M201" s="7" t="str">
        <f>_xlfn.XLOOKUP(OrderData[[#This Row],[Customer ID]],tbl_customer[Customer ID],tbl_customer[City])</f>
        <v>Washington</v>
      </c>
      <c r="N201" s="7" t="str">
        <f>_xlfn.XLOOKUP(OrderData[[#This Row],[Customer ID]],tbl_customer[Customer ID],tbl_customer[Country])</f>
        <v>United States</v>
      </c>
      <c r="O201" s="7" t="str">
        <f>_xlfn.XLOOKUP(OrderData[[#This Row],[Customer ID]],tbl_customer[Customer ID],tbl_customer[Loyalty Card])</f>
        <v>No</v>
      </c>
    </row>
    <row r="202" spans="1:15" x14ac:dyDescent="0.25">
      <c r="A202" s="2" t="s">
        <v>430</v>
      </c>
      <c r="B202" s="12">
        <v>44339</v>
      </c>
      <c r="C202" s="12" t="str">
        <f>TEXT(OrderData[[#This Row],[Order Date]],"yyyy")</f>
        <v>2021</v>
      </c>
      <c r="D202" s="2" t="s">
        <v>431</v>
      </c>
      <c r="E202" t="s">
        <v>22</v>
      </c>
      <c r="F202" s="17">
        <v>3</v>
      </c>
      <c r="G202" s="20">
        <f>_xlfn.XLOOKUP(OrderData[[#This Row],[Product ID]],tbl_product[Product ID],tbl_product[Unit Price])</f>
        <v>13.75</v>
      </c>
      <c r="H202" s="20">
        <f>OrderData[[#This Row],[Quantity]]*OrderData[[#This Row],[unit price]]</f>
        <v>41.25</v>
      </c>
      <c r="I202" s="15">
        <f>_xlfn.XLOOKUP(OrderData[[#This Row],[Product ID]],tbl_product[Product ID],tbl_product[Size])</f>
        <v>1</v>
      </c>
      <c r="J202" s="6" t="str">
        <f>_xlfn.XLOOKUP(OrderData[[#This Row],[Product ID]],tbl_product[Product ID],tbl_product[Roast Type])</f>
        <v>M</v>
      </c>
      <c r="K202" s="7" t="str">
        <f>_xlfn.XLOOKUP(OrderData[[#This Row],[Product ID]],tbl_product[Product ID],tbl_product[Coffee Type])</f>
        <v>Exc</v>
      </c>
      <c r="L202" s="7" t="str">
        <f>_xlfn.XLOOKUP(OrderData[[#This Row],[Customer ID]],tbl_customer[Customer ID],tbl_customer[Customer Name])</f>
        <v>Nealson Cuttler</v>
      </c>
      <c r="M202" s="7" t="str">
        <f>_xlfn.XLOOKUP(OrderData[[#This Row],[Customer ID]],tbl_customer[Customer ID],tbl_customer[City])</f>
        <v>Washington</v>
      </c>
      <c r="N202" s="7" t="str">
        <f>_xlfn.XLOOKUP(OrderData[[#This Row],[Customer ID]],tbl_customer[Customer ID],tbl_customer[Country])</f>
        <v>United States</v>
      </c>
      <c r="O202" s="7" t="str">
        <f>_xlfn.XLOOKUP(OrderData[[#This Row],[Customer ID]],tbl_customer[Customer ID],tbl_customer[Loyalty Card])</f>
        <v>No</v>
      </c>
    </row>
    <row r="203" spans="1:15" x14ac:dyDescent="0.25">
      <c r="A203" s="2" t="s">
        <v>432</v>
      </c>
      <c r="B203" s="12">
        <v>44294</v>
      </c>
      <c r="C203" s="12" t="str">
        <f>TEXT(OrderData[[#This Row],[Order Date]],"yyyy")</f>
        <v>2021</v>
      </c>
      <c r="D203" s="2" t="s">
        <v>433</v>
      </c>
      <c r="E203" t="s">
        <v>96</v>
      </c>
      <c r="F203" s="17">
        <v>6</v>
      </c>
      <c r="G203" s="20">
        <f>_xlfn.XLOOKUP(OrderData[[#This Row],[Product ID]],tbl_product[Product ID],tbl_product[Unit Price])</f>
        <v>9.51</v>
      </c>
      <c r="H203" s="20">
        <f>OrderData[[#This Row],[Quantity]]*OrderData[[#This Row],[unit price]]</f>
        <v>57.06</v>
      </c>
      <c r="I203" s="15">
        <f>_xlfn.XLOOKUP(OrderData[[#This Row],[Product ID]],tbl_product[Product ID],tbl_product[Size])</f>
        <v>0.5</v>
      </c>
      <c r="J203" s="6" t="str">
        <f>_xlfn.XLOOKUP(OrderData[[#This Row],[Product ID]],tbl_product[Product ID],tbl_product[Roast Type])</f>
        <v>L</v>
      </c>
      <c r="K203" s="7" t="str">
        <f>_xlfn.XLOOKUP(OrderData[[#This Row],[Product ID]],tbl_product[Product ID],tbl_product[Coffee Type])</f>
        <v>Lib</v>
      </c>
      <c r="L203" s="7" t="str">
        <f>_xlfn.XLOOKUP(OrderData[[#This Row],[Customer ID]],tbl_customer[Customer ID],tbl_customer[Customer Name])</f>
        <v>Adriana Lazarus</v>
      </c>
      <c r="M203" s="7" t="str">
        <f>_xlfn.XLOOKUP(OrderData[[#This Row],[Customer ID]],tbl_customer[Customer ID],tbl_customer[City])</f>
        <v>Ogden</v>
      </c>
      <c r="N203" s="7" t="str">
        <f>_xlfn.XLOOKUP(OrderData[[#This Row],[Customer ID]],tbl_customer[Customer ID],tbl_customer[Country])</f>
        <v>United States</v>
      </c>
      <c r="O203" s="7" t="str">
        <f>_xlfn.XLOOKUP(OrderData[[#This Row],[Customer ID]],tbl_customer[Customer ID],tbl_customer[Loyalty Card])</f>
        <v>No</v>
      </c>
    </row>
    <row r="204" spans="1:15" x14ac:dyDescent="0.25">
      <c r="A204" s="2" t="s">
        <v>434</v>
      </c>
      <c r="B204" s="12">
        <v>44486</v>
      </c>
      <c r="C204" s="12" t="str">
        <f>TEXT(OrderData[[#This Row],[Order Date]],"yyyy")</f>
        <v>2021</v>
      </c>
      <c r="D204" s="2" t="s">
        <v>435</v>
      </c>
      <c r="E204" t="s">
        <v>122</v>
      </c>
      <c r="F204" s="17">
        <v>6</v>
      </c>
      <c r="G204" s="20">
        <f>_xlfn.XLOOKUP(OrderData[[#This Row],[Product ID]],tbl_product[Product ID],tbl_product[Unit Price])</f>
        <v>29.784999999999997</v>
      </c>
      <c r="H204" s="20">
        <f>OrderData[[#This Row],[Quantity]]*OrderData[[#This Row],[unit price]]</f>
        <v>178.70999999999998</v>
      </c>
      <c r="I204" s="15">
        <f>_xlfn.XLOOKUP(OrderData[[#This Row],[Product ID]],tbl_product[Product ID],tbl_product[Size])</f>
        <v>2.5</v>
      </c>
      <c r="J204" s="6" t="str">
        <f>_xlfn.XLOOKUP(OrderData[[#This Row],[Product ID]],tbl_product[Product ID],tbl_product[Roast Type])</f>
        <v>D</v>
      </c>
      <c r="K204" s="7" t="str">
        <f>_xlfn.XLOOKUP(OrderData[[#This Row],[Product ID]],tbl_product[Product ID],tbl_product[Coffee Type])</f>
        <v>Lib</v>
      </c>
      <c r="L204" s="7" t="str">
        <f>_xlfn.XLOOKUP(OrderData[[#This Row],[Customer ID]],tbl_customer[Customer ID],tbl_customer[Customer Name])</f>
        <v>Tallie felip</v>
      </c>
      <c r="M204" s="7" t="str">
        <f>_xlfn.XLOOKUP(OrderData[[#This Row],[Customer ID]],tbl_customer[Customer ID],tbl_customer[City])</f>
        <v>Albany</v>
      </c>
      <c r="N204" s="7" t="str">
        <f>_xlfn.XLOOKUP(OrderData[[#This Row],[Customer ID]],tbl_customer[Customer ID],tbl_customer[Country])</f>
        <v>United States</v>
      </c>
      <c r="O204" s="7" t="str">
        <f>_xlfn.XLOOKUP(OrderData[[#This Row],[Customer ID]],tbl_customer[Customer ID],tbl_customer[Loyalty Card])</f>
        <v>Yes</v>
      </c>
    </row>
    <row r="205" spans="1:15" x14ac:dyDescent="0.25">
      <c r="A205" s="2" t="s">
        <v>436</v>
      </c>
      <c r="B205" s="12">
        <v>44608</v>
      </c>
      <c r="C205" s="12" t="str">
        <f>TEXT(OrderData[[#This Row],[Order Date]],"yyyy")</f>
        <v>2022</v>
      </c>
      <c r="D205" s="2" t="s">
        <v>437</v>
      </c>
      <c r="E205" t="s">
        <v>32</v>
      </c>
      <c r="F205" s="17">
        <v>1</v>
      </c>
      <c r="G205" s="20">
        <f>_xlfn.XLOOKUP(OrderData[[#This Row],[Product ID]],tbl_product[Product ID],tbl_product[Unit Price])</f>
        <v>4.7549999999999999</v>
      </c>
      <c r="H205" s="20">
        <f>OrderData[[#This Row],[Quantity]]*OrderData[[#This Row],[unit price]]</f>
        <v>4.7549999999999999</v>
      </c>
      <c r="I205" s="15">
        <f>_xlfn.XLOOKUP(OrderData[[#This Row],[Product ID]],tbl_product[Product ID],tbl_product[Size])</f>
        <v>0.2</v>
      </c>
      <c r="J205" s="6" t="str">
        <f>_xlfn.XLOOKUP(OrderData[[#This Row],[Product ID]],tbl_product[Product ID],tbl_product[Roast Type])</f>
        <v>L</v>
      </c>
      <c r="K205" s="7" t="str">
        <f>_xlfn.XLOOKUP(OrderData[[#This Row],[Product ID]],tbl_product[Product ID],tbl_product[Coffee Type])</f>
        <v>Lib</v>
      </c>
      <c r="L205" s="7" t="str">
        <f>_xlfn.XLOOKUP(OrderData[[#This Row],[Customer ID]],tbl_customer[Customer ID],tbl_customer[Customer Name])</f>
        <v>Vanna Le - Count</v>
      </c>
      <c r="M205" s="7" t="str">
        <f>_xlfn.XLOOKUP(OrderData[[#This Row],[Customer ID]],tbl_customer[Customer ID],tbl_customer[City])</f>
        <v>Spartanburg</v>
      </c>
      <c r="N205" s="7" t="str">
        <f>_xlfn.XLOOKUP(OrderData[[#This Row],[Customer ID]],tbl_customer[Customer ID],tbl_customer[Country])</f>
        <v>United States</v>
      </c>
      <c r="O205" s="7" t="str">
        <f>_xlfn.XLOOKUP(OrderData[[#This Row],[Customer ID]],tbl_customer[Customer ID],tbl_customer[Loyalty Card])</f>
        <v>No</v>
      </c>
    </row>
    <row r="206" spans="1:15" x14ac:dyDescent="0.25">
      <c r="A206" s="2" t="s">
        <v>438</v>
      </c>
      <c r="B206" s="12">
        <v>44027</v>
      </c>
      <c r="C206" s="12" t="str">
        <f>TEXT(OrderData[[#This Row],[Order Date]],"yyyy")</f>
        <v>2020</v>
      </c>
      <c r="D206" s="2" t="s">
        <v>439</v>
      </c>
      <c r="E206" t="s">
        <v>22</v>
      </c>
      <c r="F206" s="17">
        <v>6</v>
      </c>
      <c r="G206" s="20">
        <f>_xlfn.XLOOKUP(OrderData[[#This Row],[Product ID]],tbl_product[Product ID],tbl_product[Unit Price])</f>
        <v>13.75</v>
      </c>
      <c r="H206" s="20">
        <f>OrderData[[#This Row],[Quantity]]*OrderData[[#This Row],[unit price]]</f>
        <v>82.5</v>
      </c>
      <c r="I206" s="15">
        <f>_xlfn.XLOOKUP(OrderData[[#This Row],[Product ID]],tbl_product[Product ID],tbl_product[Size])</f>
        <v>1</v>
      </c>
      <c r="J206" s="6" t="str">
        <f>_xlfn.XLOOKUP(OrderData[[#This Row],[Product ID]],tbl_product[Product ID],tbl_product[Roast Type])</f>
        <v>M</v>
      </c>
      <c r="K206" s="7" t="str">
        <f>_xlfn.XLOOKUP(OrderData[[#This Row],[Product ID]],tbl_product[Product ID],tbl_product[Coffee Type])</f>
        <v>Exc</v>
      </c>
      <c r="L206" s="7" t="str">
        <f>_xlfn.XLOOKUP(OrderData[[#This Row],[Customer ID]],tbl_customer[Customer ID],tbl_customer[Customer Name])</f>
        <v>Sarette Ducarel</v>
      </c>
      <c r="M206" s="7" t="str">
        <f>_xlfn.XLOOKUP(OrderData[[#This Row],[Customer ID]],tbl_customer[Customer ID],tbl_customer[City])</f>
        <v>Staten Island</v>
      </c>
      <c r="N206" s="7" t="str">
        <f>_xlfn.XLOOKUP(OrderData[[#This Row],[Customer ID]],tbl_customer[Customer ID],tbl_customer[Country])</f>
        <v>United States</v>
      </c>
      <c r="O206" s="7" t="str">
        <f>_xlfn.XLOOKUP(OrderData[[#This Row],[Customer ID]],tbl_customer[Customer ID],tbl_customer[Loyalty Card])</f>
        <v>No</v>
      </c>
    </row>
    <row r="207" spans="1:15" x14ac:dyDescent="0.25">
      <c r="A207" s="2" t="s">
        <v>440</v>
      </c>
      <c r="B207" s="12">
        <v>43883</v>
      </c>
      <c r="C207" s="12" t="str">
        <f>TEXT(OrderData[[#This Row],[Order Date]],"yyyy")</f>
        <v>2020</v>
      </c>
      <c r="D207" s="2" t="s">
        <v>441</v>
      </c>
      <c r="E207" t="s">
        <v>114</v>
      </c>
      <c r="F207" s="17">
        <v>3</v>
      </c>
      <c r="G207" s="20">
        <f>_xlfn.XLOOKUP(OrderData[[#This Row],[Product ID]],tbl_product[Product ID],tbl_product[Unit Price])</f>
        <v>2.6849999999999996</v>
      </c>
      <c r="H207" s="20">
        <f>OrderData[[#This Row],[Quantity]]*OrderData[[#This Row],[unit price]]</f>
        <v>8.0549999999999997</v>
      </c>
      <c r="I207" s="15">
        <f>_xlfn.XLOOKUP(OrderData[[#This Row],[Product ID]],tbl_product[Product ID],tbl_product[Size])</f>
        <v>0.2</v>
      </c>
      <c r="J207" s="6" t="str">
        <f>_xlfn.XLOOKUP(OrderData[[#This Row],[Product ID]],tbl_product[Product ID],tbl_product[Roast Type])</f>
        <v>D</v>
      </c>
      <c r="K207" s="7" t="str">
        <f>_xlfn.XLOOKUP(OrderData[[#This Row],[Product ID]],tbl_product[Product ID],tbl_product[Coffee Type])</f>
        <v>Rob</v>
      </c>
      <c r="L207" s="7" t="str">
        <f>_xlfn.XLOOKUP(OrderData[[#This Row],[Customer ID]],tbl_customer[Customer ID],tbl_customer[Customer Name])</f>
        <v>Kendra Glison</v>
      </c>
      <c r="M207" s="7" t="str">
        <f>_xlfn.XLOOKUP(OrderData[[#This Row],[Customer ID]],tbl_customer[Customer ID],tbl_customer[City])</f>
        <v>Washington</v>
      </c>
      <c r="N207" s="7" t="str">
        <f>_xlfn.XLOOKUP(OrderData[[#This Row],[Customer ID]],tbl_customer[Customer ID],tbl_customer[Country])</f>
        <v>United States</v>
      </c>
      <c r="O207" s="7" t="str">
        <f>_xlfn.XLOOKUP(OrderData[[#This Row],[Customer ID]],tbl_customer[Customer ID],tbl_customer[Loyalty Card])</f>
        <v>Yes</v>
      </c>
    </row>
    <row r="208" spans="1:15" x14ac:dyDescent="0.25">
      <c r="A208" s="2" t="s">
        <v>442</v>
      </c>
      <c r="B208" s="12">
        <v>44211</v>
      </c>
      <c r="C208" s="12" t="str">
        <f>TEXT(OrderData[[#This Row],[Order Date]],"yyyy")</f>
        <v>2021</v>
      </c>
      <c r="D208" s="2" t="s">
        <v>443</v>
      </c>
      <c r="E208" t="s">
        <v>74</v>
      </c>
      <c r="F208" s="17">
        <v>2</v>
      </c>
      <c r="G208" s="20">
        <f>_xlfn.XLOOKUP(OrderData[[#This Row],[Product ID]],tbl_product[Product ID],tbl_product[Unit Price])</f>
        <v>11.25</v>
      </c>
      <c r="H208" s="20">
        <f>OrderData[[#This Row],[Quantity]]*OrderData[[#This Row],[unit price]]</f>
        <v>22.5</v>
      </c>
      <c r="I208" s="15">
        <f>_xlfn.XLOOKUP(OrderData[[#This Row],[Product ID]],tbl_product[Product ID],tbl_product[Size])</f>
        <v>1</v>
      </c>
      <c r="J208" s="6" t="str">
        <f>_xlfn.XLOOKUP(OrderData[[#This Row],[Product ID]],tbl_product[Product ID],tbl_product[Roast Type])</f>
        <v>M</v>
      </c>
      <c r="K208" s="7" t="str">
        <f>_xlfn.XLOOKUP(OrderData[[#This Row],[Product ID]],tbl_product[Product ID],tbl_product[Coffee Type])</f>
        <v>Ara</v>
      </c>
      <c r="L208" s="7" t="str">
        <f>_xlfn.XLOOKUP(OrderData[[#This Row],[Customer ID]],tbl_customer[Customer ID],tbl_customer[Customer Name])</f>
        <v>Nertie Poolman</v>
      </c>
      <c r="M208" s="7" t="str">
        <f>_xlfn.XLOOKUP(OrderData[[#This Row],[Customer ID]],tbl_customer[Customer ID],tbl_customer[City])</f>
        <v>Charlotte</v>
      </c>
      <c r="N208" s="7" t="str">
        <f>_xlfn.XLOOKUP(OrderData[[#This Row],[Customer ID]],tbl_customer[Customer ID],tbl_customer[Country])</f>
        <v>United States</v>
      </c>
      <c r="O208" s="7" t="str">
        <f>_xlfn.XLOOKUP(OrderData[[#This Row],[Customer ID]],tbl_customer[Customer ID],tbl_customer[Loyalty Card])</f>
        <v>No</v>
      </c>
    </row>
    <row r="209" spans="1:15" x14ac:dyDescent="0.25">
      <c r="A209" s="2" t="s">
        <v>444</v>
      </c>
      <c r="B209" s="12">
        <v>44207</v>
      </c>
      <c r="C209" s="12" t="str">
        <f>TEXT(OrderData[[#This Row],[Order Date]],"yyyy")</f>
        <v>2021</v>
      </c>
      <c r="D209" s="2" t="s">
        <v>445</v>
      </c>
      <c r="E209" t="s">
        <v>80</v>
      </c>
      <c r="F209" s="17">
        <v>6</v>
      </c>
      <c r="G209" s="20">
        <f>_xlfn.XLOOKUP(OrderData[[#This Row],[Product ID]],tbl_product[Product ID],tbl_product[Unit Price])</f>
        <v>6.75</v>
      </c>
      <c r="H209" s="20">
        <f>OrderData[[#This Row],[Quantity]]*OrderData[[#This Row],[unit price]]</f>
        <v>40.5</v>
      </c>
      <c r="I209" s="15">
        <f>_xlfn.XLOOKUP(OrderData[[#This Row],[Product ID]],tbl_product[Product ID],tbl_product[Size])</f>
        <v>0.5</v>
      </c>
      <c r="J209" s="6" t="str">
        <f>_xlfn.XLOOKUP(OrderData[[#This Row],[Product ID]],tbl_product[Product ID],tbl_product[Roast Type])</f>
        <v>M</v>
      </c>
      <c r="K209" s="7" t="str">
        <f>_xlfn.XLOOKUP(OrderData[[#This Row],[Product ID]],tbl_product[Product ID],tbl_product[Coffee Type])</f>
        <v>Ara</v>
      </c>
      <c r="L209" s="7" t="str">
        <f>_xlfn.XLOOKUP(OrderData[[#This Row],[Customer ID]],tbl_customer[Customer ID],tbl_customer[Customer Name])</f>
        <v>Orbadiah Duny</v>
      </c>
      <c r="M209" s="7" t="str">
        <f>_xlfn.XLOOKUP(OrderData[[#This Row],[Customer ID]],tbl_customer[Customer ID],tbl_customer[City])</f>
        <v>Lubbock</v>
      </c>
      <c r="N209" s="7" t="str">
        <f>_xlfn.XLOOKUP(OrderData[[#This Row],[Customer ID]],tbl_customer[Customer ID],tbl_customer[Country])</f>
        <v>United States</v>
      </c>
      <c r="O209" s="7" t="str">
        <f>_xlfn.XLOOKUP(OrderData[[#This Row],[Customer ID]],tbl_customer[Customer ID],tbl_customer[Loyalty Card])</f>
        <v>Yes</v>
      </c>
    </row>
    <row r="210" spans="1:15" x14ac:dyDescent="0.25">
      <c r="A210" s="2" t="s">
        <v>446</v>
      </c>
      <c r="B210" s="12">
        <v>44659</v>
      </c>
      <c r="C210" s="12" t="str">
        <f>TEXT(OrderData[[#This Row],[Order Date]],"yyyy")</f>
        <v>2022</v>
      </c>
      <c r="D210" s="2" t="s">
        <v>447</v>
      </c>
      <c r="E210" t="s">
        <v>29</v>
      </c>
      <c r="F210" s="17">
        <v>4</v>
      </c>
      <c r="G210" s="20">
        <f>_xlfn.XLOOKUP(OrderData[[#This Row],[Product ID]],tbl_product[Product ID],tbl_product[Unit Price])</f>
        <v>7.29</v>
      </c>
      <c r="H210" s="20">
        <f>OrderData[[#This Row],[Quantity]]*OrderData[[#This Row],[unit price]]</f>
        <v>29.16</v>
      </c>
      <c r="I210" s="15">
        <f>_xlfn.XLOOKUP(OrderData[[#This Row],[Product ID]],tbl_product[Product ID],tbl_product[Size])</f>
        <v>0.5</v>
      </c>
      <c r="J210" s="6" t="str">
        <f>_xlfn.XLOOKUP(OrderData[[#This Row],[Product ID]],tbl_product[Product ID],tbl_product[Roast Type])</f>
        <v>D</v>
      </c>
      <c r="K210" s="7" t="str">
        <f>_xlfn.XLOOKUP(OrderData[[#This Row],[Product ID]],tbl_product[Product ID],tbl_product[Coffee Type])</f>
        <v>Exc</v>
      </c>
      <c r="L210" s="7" t="str">
        <f>_xlfn.XLOOKUP(OrderData[[#This Row],[Customer ID]],tbl_customer[Customer ID],tbl_customer[Customer Name])</f>
        <v>Constance Halfhide</v>
      </c>
      <c r="M210" s="7" t="str">
        <f>_xlfn.XLOOKUP(OrderData[[#This Row],[Customer ID]],tbl_customer[Customer ID],tbl_customer[City])</f>
        <v>Fermoy</v>
      </c>
      <c r="N210" s="7" t="str">
        <f>_xlfn.XLOOKUP(OrderData[[#This Row],[Customer ID]],tbl_customer[Customer ID],tbl_customer[Country])</f>
        <v>Ireland</v>
      </c>
      <c r="O210" s="7" t="str">
        <f>_xlfn.XLOOKUP(OrderData[[#This Row],[Customer ID]],tbl_customer[Customer ID],tbl_customer[Loyalty Card])</f>
        <v>Yes</v>
      </c>
    </row>
    <row r="211" spans="1:15" x14ac:dyDescent="0.25">
      <c r="A211" s="2" t="s">
        <v>448</v>
      </c>
      <c r="B211" s="12">
        <v>44105</v>
      </c>
      <c r="C211" s="12" t="str">
        <f>TEXT(OrderData[[#This Row],[Order Date]],"yyyy")</f>
        <v>2020</v>
      </c>
      <c r="D211" s="2" t="s">
        <v>449</v>
      </c>
      <c r="E211" t="s">
        <v>80</v>
      </c>
      <c r="F211" s="17">
        <v>1</v>
      </c>
      <c r="G211" s="20">
        <f>_xlfn.XLOOKUP(OrderData[[#This Row],[Product ID]],tbl_product[Product ID],tbl_product[Unit Price])</f>
        <v>6.75</v>
      </c>
      <c r="H211" s="20">
        <f>OrderData[[#This Row],[Quantity]]*OrderData[[#This Row],[unit price]]</f>
        <v>6.75</v>
      </c>
      <c r="I211" s="15">
        <f>_xlfn.XLOOKUP(OrderData[[#This Row],[Product ID]],tbl_product[Product ID],tbl_product[Size])</f>
        <v>0.5</v>
      </c>
      <c r="J211" s="6" t="str">
        <f>_xlfn.XLOOKUP(OrderData[[#This Row],[Product ID]],tbl_product[Product ID],tbl_product[Roast Type])</f>
        <v>M</v>
      </c>
      <c r="K211" s="7" t="str">
        <f>_xlfn.XLOOKUP(OrderData[[#This Row],[Product ID]],tbl_product[Product ID],tbl_product[Coffee Type])</f>
        <v>Ara</v>
      </c>
      <c r="L211" s="7" t="str">
        <f>_xlfn.XLOOKUP(OrderData[[#This Row],[Customer ID]],tbl_customer[Customer ID],tbl_customer[Customer Name])</f>
        <v>Fransisco Malecky</v>
      </c>
      <c r="M211" s="7" t="str">
        <f>_xlfn.XLOOKUP(OrderData[[#This Row],[Customer ID]],tbl_customer[Customer ID],tbl_customer[City])</f>
        <v>Whitwell</v>
      </c>
      <c r="N211" s="7" t="str">
        <f>_xlfn.XLOOKUP(OrderData[[#This Row],[Customer ID]],tbl_customer[Customer ID],tbl_customer[Country])</f>
        <v>United Kingdom</v>
      </c>
      <c r="O211" s="7" t="str">
        <f>_xlfn.XLOOKUP(OrderData[[#This Row],[Customer ID]],tbl_customer[Customer ID],tbl_customer[Loyalty Card])</f>
        <v>No</v>
      </c>
    </row>
    <row r="212" spans="1:15" x14ac:dyDescent="0.25">
      <c r="A212" s="2" t="s">
        <v>450</v>
      </c>
      <c r="B212" s="12">
        <v>43766</v>
      </c>
      <c r="C212" s="12" t="str">
        <f>TEXT(OrderData[[#This Row],[Order Date]],"yyyy")</f>
        <v>2019</v>
      </c>
      <c r="D212" s="2" t="s">
        <v>451</v>
      </c>
      <c r="E212" t="s">
        <v>26</v>
      </c>
      <c r="F212" s="17">
        <v>4</v>
      </c>
      <c r="G212" s="20">
        <f>_xlfn.XLOOKUP(OrderData[[#This Row],[Product ID]],tbl_product[Product ID],tbl_product[Unit Price])</f>
        <v>12.95</v>
      </c>
      <c r="H212" s="20">
        <f>OrderData[[#This Row],[Quantity]]*OrderData[[#This Row],[unit price]]</f>
        <v>51.8</v>
      </c>
      <c r="I212" s="15">
        <f>_xlfn.XLOOKUP(OrderData[[#This Row],[Product ID]],tbl_product[Product ID],tbl_product[Size])</f>
        <v>1</v>
      </c>
      <c r="J212" s="6" t="str">
        <f>_xlfn.XLOOKUP(OrderData[[#This Row],[Product ID]],tbl_product[Product ID],tbl_product[Roast Type])</f>
        <v>D</v>
      </c>
      <c r="K212" s="7" t="str">
        <f>_xlfn.XLOOKUP(OrderData[[#This Row],[Product ID]],tbl_product[Product ID],tbl_product[Coffee Type])</f>
        <v>Lib</v>
      </c>
      <c r="L212" s="7" t="str">
        <f>_xlfn.XLOOKUP(OrderData[[#This Row],[Customer ID]],tbl_customer[Customer ID],tbl_customer[Customer Name])</f>
        <v>Anselma Attwater</v>
      </c>
      <c r="M212" s="7" t="str">
        <f>_xlfn.XLOOKUP(OrderData[[#This Row],[Customer ID]],tbl_customer[Customer ID],tbl_customer[City])</f>
        <v>Charlottesville</v>
      </c>
      <c r="N212" s="7" t="str">
        <f>_xlfn.XLOOKUP(OrderData[[#This Row],[Customer ID]],tbl_customer[Customer ID],tbl_customer[Country])</f>
        <v>United States</v>
      </c>
      <c r="O212" s="7" t="str">
        <f>_xlfn.XLOOKUP(OrderData[[#This Row],[Customer ID]],tbl_customer[Customer ID],tbl_customer[Loyalty Card])</f>
        <v>Yes</v>
      </c>
    </row>
    <row r="213" spans="1:15" x14ac:dyDescent="0.25">
      <c r="A213" s="2" t="s">
        <v>452</v>
      </c>
      <c r="B213" s="12">
        <v>44283</v>
      </c>
      <c r="C213" s="12" t="str">
        <f>TEXT(OrderData[[#This Row],[Order Date]],"yyyy")</f>
        <v>2021</v>
      </c>
      <c r="D213" s="2" t="s">
        <v>453</v>
      </c>
      <c r="E213" t="s">
        <v>189</v>
      </c>
      <c r="F213" s="17">
        <v>6</v>
      </c>
      <c r="G213" s="20">
        <f>_xlfn.XLOOKUP(OrderData[[#This Row],[Product ID]],tbl_product[Product ID],tbl_product[Unit Price])</f>
        <v>8.91</v>
      </c>
      <c r="H213" s="20">
        <f>OrderData[[#This Row],[Quantity]]*OrderData[[#This Row],[unit price]]</f>
        <v>53.46</v>
      </c>
      <c r="I213" s="15">
        <f>_xlfn.XLOOKUP(OrderData[[#This Row],[Product ID]],tbl_product[Product ID],tbl_product[Size])</f>
        <v>0.5</v>
      </c>
      <c r="J213" s="6" t="str">
        <f>_xlfn.XLOOKUP(OrderData[[#This Row],[Product ID]],tbl_product[Product ID],tbl_product[Roast Type])</f>
        <v>L</v>
      </c>
      <c r="K213" s="7" t="str">
        <f>_xlfn.XLOOKUP(OrderData[[#This Row],[Product ID]],tbl_product[Product ID],tbl_product[Coffee Type])</f>
        <v>Exc</v>
      </c>
      <c r="L213" s="7" t="str">
        <f>_xlfn.XLOOKUP(OrderData[[#This Row],[Customer ID]],tbl_customer[Customer ID],tbl_customer[Customer Name])</f>
        <v>Minette Whellans</v>
      </c>
      <c r="M213" s="7" t="str">
        <f>_xlfn.XLOOKUP(OrderData[[#This Row],[Customer ID]],tbl_customer[Customer ID],tbl_customer[City])</f>
        <v>New York City</v>
      </c>
      <c r="N213" s="7" t="str">
        <f>_xlfn.XLOOKUP(OrderData[[#This Row],[Customer ID]],tbl_customer[Customer ID],tbl_customer[Country])</f>
        <v>United States</v>
      </c>
      <c r="O213" s="7" t="str">
        <f>_xlfn.XLOOKUP(OrderData[[#This Row],[Customer ID]],tbl_customer[Customer ID],tbl_customer[Loyalty Card])</f>
        <v>No</v>
      </c>
    </row>
    <row r="214" spans="1:15" x14ac:dyDescent="0.25">
      <c r="A214" s="2" t="s">
        <v>454</v>
      </c>
      <c r="B214" s="12">
        <v>43921</v>
      </c>
      <c r="C214" s="12" t="str">
        <f>TEXT(OrderData[[#This Row],[Order Date]],"yyyy")</f>
        <v>2020</v>
      </c>
      <c r="D214" s="2" t="s">
        <v>455</v>
      </c>
      <c r="E214" t="s">
        <v>64</v>
      </c>
      <c r="F214" s="17">
        <v>4</v>
      </c>
      <c r="G214" s="20">
        <f>_xlfn.XLOOKUP(OrderData[[#This Row],[Product ID]],tbl_product[Product ID],tbl_product[Unit Price])</f>
        <v>3.645</v>
      </c>
      <c r="H214" s="20">
        <f>OrderData[[#This Row],[Quantity]]*OrderData[[#This Row],[unit price]]</f>
        <v>14.58</v>
      </c>
      <c r="I214" s="15">
        <f>_xlfn.XLOOKUP(OrderData[[#This Row],[Product ID]],tbl_product[Product ID],tbl_product[Size])</f>
        <v>0.2</v>
      </c>
      <c r="J214" s="6" t="str">
        <f>_xlfn.XLOOKUP(OrderData[[#This Row],[Product ID]],tbl_product[Product ID],tbl_product[Roast Type])</f>
        <v>D</v>
      </c>
      <c r="K214" s="7" t="str">
        <f>_xlfn.XLOOKUP(OrderData[[#This Row],[Product ID]],tbl_product[Product ID],tbl_product[Coffee Type])</f>
        <v>Exc</v>
      </c>
      <c r="L214" s="7" t="str">
        <f>_xlfn.XLOOKUP(OrderData[[#This Row],[Customer ID]],tbl_customer[Customer ID],tbl_customer[Customer Name])</f>
        <v>Dael Camilletti</v>
      </c>
      <c r="M214" s="7" t="str">
        <f>_xlfn.XLOOKUP(OrderData[[#This Row],[Customer ID]],tbl_customer[Customer ID],tbl_customer[City])</f>
        <v>Roanoke</v>
      </c>
      <c r="N214" s="7" t="str">
        <f>_xlfn.XLOOKUP(OrderData[[#This Row],[Customer ID]],tbl_customer[Customer ID],tbl_customer[Country])</f>
        <v>United States</v>
      </c>
      <c r="O214" s="7" t="str">
        <f>_xlfn.XLOOKUP(OrderData[[#This Row],[Customer ID]],tbl_customer[Customer ID],tbl_customer[Loyalty Card])</f>
        <v>Yes</v>
      </c>
    </row>
    <row r="215" spans="1:15" x14ac:dyDescent="0.25">
      <c r="A215" s="2" t="s">
        <v>456</v>
      </c>
      <c r="B215" s="12">
        <v>44646</v>
      </c>
      <c r="C215" s="12" t="str">
        <f>TEXT(OrderData[[#This Row],[Order Date]],"yyyy")</f>
        <v>2022</v>
      </c>
      <c r="D215" s="2" t="s">
        <v>457</v>
      </c>
      <c r="E215" t="s">
        <v>48</v>
      </c>
      <c r="F215" s="17">
        <v>1</v>
      </c>
      <c r="G215" s="20">
        <f>_xlfn.XLOOKUP(OrderData[[#This Row],[Product ID]],tbl_product[Product ID],tbl_product[Unit Price])</f>
        <v>20.584999999999997</v>
      </c>
      <c r="H215" s="20">
        <f>OrderData[[#This Row],[Quantity]]*OrderData[[#This Row],[unit price]]</f>
        <v>20.584999999999997</v>
      </c>
      <c r="I215" s="15">
        <f>_xlfn.XLOOKUP(OrderData[[#This Row],[Product ID]],tbl_product[Product ID],tbl_product[Size])</f>
        <v>2.5</v>
      </c>
      <c r="J215" s="6" t="str">
        <f>_xlfn.XLOOKUP(OrderData[[#This Row],[Product ID]],tbl_product[Product ID],tbl_product[Roast Type])</f>
        <v>D</v>
      </c>
      <c r="K215" s="7" t="str">
        <f>_xlfn.XLOOKUP(OrderData[[#This Row],[Product ID]],tbl_product[Product ID],tbl_product[Coffee Type])</f>
        <v>Rob</v>
      </c>
      <c r="L215" s="7" t="str">
        <f>_xlfn.XLOOKUP(OrderData[[#This Row],[Customer ID]],tbl_customer[Customer ID],tbl_customer[Customer Name])</f>
        <v>Emiline Galgey</v>
      </c>
      <c r="M215" s="7" t="str">
        <f>_xlfn.XLOOKUP(OrderData[[#This Row],[Customer ID]],tbl_customer[Customer ID],tbl_customer[City])</f>
        <v>New York City</v>
      </c>
      <c r="N215" s="7" t="str">
        <f>_xlfn.XLOOKUP(OrderData[[#This Row],[Customer ID]],tbl_customer[Customer ID],tbl_customer[Country])</f>
        <v>United States</v>
      </c>
      <c r="O215" s="7" t="str">
        <f>_xlfn.XLOOKUP(OrderData[[#This Row],[Customer ID]],tbl_customer[Customer ID],tbl_customer[Loyalty Card])</f>
        <v>No</v>
      </c>
    </row>
    <row r="216" spans="1:15" x14ac:dyDescent="0.25">
      <c r="A216" s="2" t="s">
        <v>458</v>
      </c>
      <c r="B216" s="12">
        <v>43775</v>
      </c>
      <c r="C216" s="12" t="str">
        <f>TEXT(OrderData[[#This Row],[Order Date]],"yyyy")</f>
        <v>2019</v>
      </c>
      <c r="D216" s="2" t="s">
        <v>459</v>
      </c>
      <c r="E216" t="s">
        <v>145</v>
      </c>
      <c r="F216" s="17">
        <v>2</v>
      </c>
      <c r="G216" s="20">
        <f>_xlfn.XLOOKUP(OrderData[[#This Row],[Product ID]],tbl_product[Product ID],tbl_product[Unit Price])</f>
        <v>15.85</v>
      </c>
      <c r="H216" s="20">
        <f>OrderData[[#This Row],[Quantity]]*OrderData[[#This Row],[unit price]]</f>
        <v>31.7</v>
      </c>
      <c r="I216" s="15">
        <f>_xlfn.XLOOKUP(OrderData[[#This Row],[Product ID]],tbl_product[Product ID],tbl_product[Size])</f>
        <v>1</v>
      </c>
      <c r="J216" s="6" t="str">
        <f>_xlfn.XLOOKUP(OrderData[[#This Row],[Product ID]],tbl_product[Product ID],tbl_product[Roast Type])</f>
        <v>L</v>
      </c>
      <c r="K216" s="7" t="str">
        <f>_xlfn.XLOOKUP(OrderData[[#This Row],[Product ID]],tbl_product[Product ID],tbl_product[Coffee Type])</f>
        <v>Lib</v>
      </c>
      <c r="L216" s="7" t="str">
        <f>_xlfn.XLOOKUP(OrderData[[#This Row],[Customer ID]],tbl_customer[Customer ID],tbl_customer[Customer Name])</f>
        <v>Murdock Hame</v>
      </c>
      <c r="M216" s="7" t="str">
        <f>_xlfn.XLOOKUP(OrderData[[#This Row],[Customer ID]],tbl_customer[Customer ID],tbl_customer[City])</f>
        <v>Balally</v>
      </c>
      <c r="N216" s="7" t="str">
        <f>_xlfn.XLOOKUP(OrderData[[#This Row],[Customer ID]],tbl_customer[Customer ID],tbl_customer[Country])</f>
        <v>Ireland</v>
      </c>
      <c r="O216" s="7" t="str">
        <f>_xlfn.XLOOKUP(OrderData[[#This Row],[Customer ID]],tbl_customer[Customer ID],tbl_customer[Loyalty Card])</f>
        <v>No</v>
      </c>
    </row>
    <row r="217" spans="1:15" x14ac:dyDescent="0.25">
      <c r="A217" s="2" t="s">
        <v>460</v>
      </c>
      <c r="B217" s="12">
        <v>43829</v>
      </c>
      <c r="C217" s="12" t="str">
        <f>TEXT(OrderData[[#This Row],[Order Date]],"yyyy")</f>
        <v>2019</v>
      </c>
      <c r="D217" s="2" t="s">
        <v>461</v>
      </c>
      <c r="E217" t="s">
        <v>51</v>
      </c>
      <c r="F217" s="17">
        <v>6</v>
      </c>
      <c r="G217" s="20">
        <f>_xlfn.XLOOKUP(OrderData[[#This Row],[Product ID]],tbl_product[Product ID],tbl_product[Unit Price])</f>
        <v>3.8849999999999998</v>
      </c>
      <c r="H217" s="20">
        <f>OrderData[[#This Row],[Quantity]]*OrderData[[#This Row],[unit price]]</f>
        <v>23.31</v>
      </c>
      <c r="I217" s="15">
        <f>_xlfn.XLOOKUP(OrderData[[#This Row],[Product ID]],tbl_product[Product ID],tbl_product[Size])</f>
        <v>0.2</v>
      </c>
      <c r="J217" s="6" t="str">
        <f>_xlfn.XLOOKUP(OrderData[[#This Row],[Product ID]],tbl_product[Product ID],tbl_product[Roast Type])</f>
        <v>D</v>
      </c>
      <c r="K217" s="7" t="str">
        <f>_xlfn.XLOOKUP(OrderData[[#This Row],[Product ID]],tbl_product[Product ID],tbl_product[Coffee Type])</f>
        <v>Lib</v>
      </c>
      <c r="L217" s="7" t="str">
        <f>_xlfn.XLOOKUP(OrderData[[#This Row],[Customer ID]],tbl_customer[Customer ID],tbl_customer[Customer Name])</f>
        <v>Ilka Gurnee</v>
      </c>
      <c r="M217" s="7" t="str">
        <f>_xlfn.XLOOKUP(OrderData[[#This Row],[Customer ID]],tbl_customer[Customer ID],tbl_customer[City])</f>
        <v>Salt Lake City</v>
      </c>
      <c r="N217" s="7" t="str">
        <f>_xlfn.XLOOKUP(OrderData[[#This Row],[Customer ID]],tbl_customer[Customer ID],tbl_customer[Country])</f>
        <v>United States</v>
      </c>
      <c r="O217" s="7" t="str">
        <f>_xlfn.XLOOKUP(OrderData[[#This Row],[Customer ID]],tbl_customer[Customer ID],tbl_customer[Loyalty Card])</f>
        <v>No</v>
      </c>
    </row>
    <row r="218" spans="1:15" x14ac:dyDescent="0.25">
      <c r="A218" s="2" t="s">
        <v>462</v>
      </c>
      <c r="B218" s="12">
        <v>44470</v>
      </c>
      <c r="C218" s="12" t="str">
        <f>TEXT(OrderData[[#This Row],[Order Date]],"yyyy")</f>
        <v>2021</v>
      </c>
      <c r="D218" s="2" t="s">
        <v>463</v>
      </c>
      <c r="E218" t="s">
        <v>109</v>
      </c>
      <c r="F218" s="17">
        <v>4</v>
      </c>
      <c r="G218" s="20">
        <f>_xlfn.XLOOKUP(OrderData[[#This Row],[Product ID]],tbl_product[Product ID],tbl_product[Unit Price])</f>
        <v>14.55</v>
      </c>
      <c r="H218" s="20">
        <f>OrderData[[#This Row],[Quantity]]*OrderData[[#This Row],[unit price]]</f>
        <v>58.2</v>
      </c>
      <c r="I218" s="15">
        <f>_xlfn.XLOOKUP(OrderData[[#This Row],[Product ID]],tbl_product[Product ID],tbl_product[Size])</f>
        <v>1</v>
      </c>
      <c r="J218" s="6" t="str">
        <f>_xlfn.XLOOKUP(OrderData[[#This Row],[Product ID]],tbl_product[Product ID],tbl_product[Roast Type])</f>
        <v>M</v>
      </c>
      <c r="K218" s="7" t="str">
        <f>_xlfn.XLOOKUP(OrderData[[#This Row],[Product ID]],tbl_product[Product ID],tbl_product[Coffee Type])</f>
        <v>Lib</v>
      </c>
      <c r="L218" s="7" t="str">
        <f>_xlfn.XLOOKUP(OrderData[[#This Row],[Customer ID]],tbl_customer[Customer ID],tbl_customer[Customer Name])</f>
        <v>Alfy Snowding</v>
      </c>
      <c r="M218" s="7" t="str">
        <f>_xlfn.XLOOKUP(OrderData[[#This Row],[Customer ID]],tbl_customer[Customer ID],tbl_customer[City])</f>
        <v>Toledo</v>
      </c>
      <c r="N218" s="7" t="str">
        <f>_xlfn.XLOOKUP(OrderData[[#This Row],[Customer ID]],tbl_customer[Customer ID],tbl_customer[Country])</f>
        <v>United States</v>
      </c>
      <c r="O218" s="7" t="str">
        <f>_xlfn.XLOOKUP(OrderData[[#This Row],[Customer ID]],tbl_customer[Customer ID],tbl_customer[Loyalty Card])</f>
        <v>Yes</v>
      </c>
    </row>
    <row r="219" spans="1:15" x14ac:dyDescent="0.25">
      <c r="A219" s="2" t="s">
        <v>464</v>
      </c>
      <c r="B219" s="12">
        <v>44174</v>
      </c>
      <c r="C219" s="12" t="str">
        <f>TEXT(OrderData[[#This Row],[Order Date]],"yyyy")</f>
        <v>2020</v>
      </c>
      <c r="D219" s="2" t="s">
        <v>465</v>
      </c>
      <c r="E219" t="s">
        <v>189</v>
      </c>
      <c r="F219" s="17">
        <v>4</v>
      </c>
      <c r="G219" s="20">
        <f>_xlfn.XLOOKUP(OrderData[[#This Row],[Product ID]],tbl_product[Product ID],tbl_product[Unit Price])</f>
        <v>8.91</v>
      </c>
      <c r="H219" s="20">
        <f>OrderData[[#This Row],[Quantity]]*OrderData[[#This Row],[unit price]]</f>
        <v>35.64</v>
      </c>
      <c r="I219" s="15">
        <f>_xlfn.XLOOKUP(OrderData[[#This Row],[Product ID]],tbl_product[Product ID],tbl_product[Size])</f>
        <v>0.5</v>
      </c>
      <c r="J219" s="6" t="str">
        <f>_xlfn.XLOOKUP(OrderData[[#This Row],[Product ID]],tbl_product[Product ID],tbl_product[Roast Type])</f>
        <v>L</v>
      </c>
      <c r="K219" s="7" t="str">
        <f>_xlfn.XLOOKUP(OrderData[[#This Row],[Product ID]],tbl_product[Product ID],tbl_product[Coffee Type])</f>
        <v>Exc</v>
      </c>
      <c r="L219" s="7" t="str">
        <f>_xlfn.XLOOKUP(OrderData[[#This Row],[Customer ID]],tbl_customer[Customer ID],tbl_customer[Customer Name])</f>
        <v>Godfry Poinsett</v>
      </c>
      <c r="M219" s="7" t="str">
        <f>_xlfn.XLOOKUP(OrderData[[#This Row],[Customer ID]],tbl_customer[Customer ID],tbl_customer[City])</f>
        <v>Pasadena</v>
      </c>
      <c r="N219" s="7" t="str">
        <f>_xlfn.XLOOKUP(OrderData[[#This Row],[Customer ID]],tbl_customer[Customer ID],tbl_customer[Country])</f>
        <v>United States</v>
      </c>
      <c r="O219" s="7" t="str">
        <f>_xlfn.XLOOKUP(OrderData[[#This Row],[Customer ID]],tbl_customer[Customer ID],tbl_customer[Loyalty Card])</f>
        <v>No</v>
      </c>
    </row>
    <row r="220" spans="1:15" x14ac:dyDescent="0.25">
      <c r="A220" s="2" t="s">
        <v>466</v>
      </c>
      <c r="B220" s="12">
        <v>44317</v>
      </c>
      <c r="C220" s="12" t="str">
        <f>TEXT(OrderData[[#This Row],[Order Date]],"yyyy")</f>
        <v>2021</v>
      </c>
      <c r="D220" s="2" t="s">
        <v>467</v>
      </c>
      <c r="E220" t="s">
        <v>74</v>
      </c>
      <c r="F220" s="17">
        <v>5</v>
      </c>
      <c r="G220" s="20">
        <f>_xlfn.XLOOKUP(OrderData[[#This Row],[Product ID]],tbl_product[Product ID],tbl_product[Unit Price])</f>
        <v>11.25</v>
      </c>
      <c r="H220" s="20">
        <f>OrderData[[#This Row],[Quantity]]*OrderData[[#This Row],[unit price]]</f>
        <v>56.25</v>
      </c>
      <c r="I220" s="15">
        <f>_xlfn.XLOOKUP(OrderData[[#This Row],[Product ID]],tbl_product[Product ID],tbl_product[Size])</f>
        <v>1</v>
      </c>
      <c r="J220" s="6" t="str">
        <f>_xlfn.XLOOKUP(OrderData[[#This Row],[Product ID]],tbl_product[Product ID],tbl_product[Roast Type])</f>
        <v>M</v>
      </c>
      <c r="K220" s="7" t="str">
        <f>_xlfn.XLOOKUP(OrderData[[#This Row],[Product ID]],tbl_product[Product ID],tbl_product[Coffee Type])</f>
        <v>Ara</v>
      </c>
      <c r="L220" s="7" t="str">
        <f>_xlfn.XLOOKUP(OrderData[[#This Row],[Customer ID]],tbl_customer[Customer ID],tbl_customer[Customer Name])</f>
        <v>Rem Furman</v>
      </c>
      <c r="M220" s="7" t="str">
        <f>_xlfn.XLOOKUP(OrderData[[#This Row],[Customer ID]],tbl_customer[Customer ID],tbl_customer[City])</f>
        <v>Kinsale</v>
      </c>
      <c r="N220" s="7" t="str">
        <f>_xlfn.XLOOKUP(OrderData[[#This Row],[Customer ID]],tbl_customer[Customer ID],tbl_customer[Country])</f>
        <v>Ireland</v>
      </c>
      <c r="O220" s="7" t="str">
        <f>_xlfn.XLOOKUP(OrderData[[#This Row],[Customer ID]],tbl_customer[Customer ID],tbl_customer[Loyalty Card])</f>
        <v>Yes</v>
      </c>
    </row>
    <row r="221" spans="1:15" x14ac:dyDescent="0.25">
      <c r="A221" s="2" t="s">
        <v>468</v>
      </c>
      <c r="B221" s="12">
        <v>44777</v>
      </c>
      <c r="C221" s="12" t="str">
        <f>TEXT(OrderData[[#This Row],[Order Date]],"yyyy")</f>
        <v>2022</v>
      </c>
      <c r="D221" s="2" t="s">
        <v>469</v>
      </c>
      <c r="E221" t="s">
        <v>195</v>
      </c>
      <c r="F221" s="17">
        <v>3</v>
      </c>
      <c r="G221" s="20">
        <f>_xlfn.XLOOKUP(OrderData[[#This Row],[Product ID]],tbl_product[Product ID],tbl_product[Unit Price])</f>
        <v>3.5849999999999995</v>
      </c>
      <c r="H221" s="20">
        <f>OrderData[[#This Row],[Quantity]]*OrderData[[#This Row],[unit price]]</f>
        <v>10.754999999999999</v>
      </c>
      <c r="I221" s="15">
        <f>_xlfn.XLOOKUP(OrderData[[#This Row],[Product ID]],tbl_product[Product ID],tbl_product[Size])</f>
        <v>0.2</v>
      </c>
      <c r="J221" s="6" t="str">
        <f>_xlfn.XLOOKUP(OrderData[[#This Row],[Product ID]],tbl_product[Product ID],tbl_product[Roast Type])</f>
        <v>L</v>
      </c>
      <c r="K221" s="7" t="str">
        <f>_xlfn.XLOOKUP(OrderData[[#This Row],[Product ID]],tbl_product[Product ID],tbl_product[Coffee Type])</f>
        <v>Rob</v>
      </c>
      <c r="L221" s="7" t="str">
        <f>_xlfn.XLOOKUP(OrderData[[#This Row],[Customer ID]],tbl_customer[Customer ID],tbl_customer[Customer Name])</f>
        <v>Charis Crosier</v>
      </c>
      <c r="M221" s="7" t="str">
        <f>_xlfn.XLOOKUP(OrderData[[#This Row],[Customer ID]],tbl_customer[Customer ID],tbl_customer[City])</f>
        <v>Lees Summit</v>
      </c>
      <c r="N221" s="7" t="str">
        <f>_xlfn.XLOOKUP(OrderData[[#This Row],[Customer ID]],tbl_customer[Customer ID],tbl_customer[Country])</f>
        <v>United States</v>
      </c>
      <c r="O221" s="7" t="str">
        <f>_xlfn.XLOOKUP(OrderData[[#This Row],[Customer ID]],tbl_customer[Customer ID],tbl_customer[Loyalty Card])</f>
        <v>No</v>
      </c>
    </row>
    <row r="222" spans="1:15" x14ac:dyDescent="0.25">
      <c r="A222" s="2" t="s">
        <v>468</v>
      </c>
      <c r="B222" s="12">
        <v>44777</v>
      </c>
      <c r="C222" s="12" t="str">
        <f>TEXT(OrderData[[#This Row],[Order Date]],"yyyy")</f>
        <v>2022</v>
      </c>
      <c r="D222" s="2" t="s">
        <v>469</v>
      </c>
      <c r="E222" t="s">
        <v>175</v>
      </c>
      <c r="F222" s="17">
        <v>5</v>
      </c>
      <c r="G222" s="20">
        <f>_xlfn.XLOOKUP(OrderData[[#This Row],[Product ID]],tbl_product[Product ID],tbl_product[Unit Price])</f>
        <v>2.9849999999999999</v>
      </c>
      <c r="H222" s="20">
        <f>OrderData[[#This Row],[Quantity]]*OrderData[[#This Row],[unit price]]</f>
        <v>14.924999999999999</v>
      </c>
      <c r="I222" s="15">
        <f>_xlfn.XLOOKUP(OrderData[[#This Row],[Product ID]],tbl_product[Product ID],tbl_product[Size])</f>
        <v>0.2</v>
      </c>
      <c r="J222" s="6" t="str">
        <f>_xlfn.XLOOKUP(OrderData[[#This Row],[Product ID]],tbl_product[Product ID],tbl_product[Roast Type])</f>
        <v>M</v>
      </c>
      <c r="K222" s="7" t="str">
        <f>_xlfn.XLOOKUP(OrderData[[#This Row],[Product ID]],tbl_product[Product ID],tbl_product[Coffee Type])</f>
        <v>Rob</v>
      </c>
      <c r="L222" s="7" t="str">
        <f>_xlfn.XLOOKUP(OrderData[[#This Row],[Customer ID]],tbl_customer[Customer ID],tbl_customer[Customer Name])</f>
        <v>Charis Crosier</v>
      </c>
      <c r="M222" s="7" t="str">
        <f>_xlfn.XLOOKUP(OrderData[[#This Row],[Customer ID]],tbl_customer[Customer ID],tbl_customer[City])</f>
        <v>Lees Summit</v>
      </c>
      <c r="N222" s="7" t="str">
        <f>_xlfn.XLOOKUP(OrderData[[#This Row],[Customer ID]],tbl_customer[Customer ID],tbl_customer[Country])</f>
        <v>United States</v>
      </c>
      <c r="O222" s="7" t="str">
        <f>_xlfn.XLOOKUP(OrderData[[#This Row],[Customer ID]],tbl_customer[Customer ID],tbl_customer[Loyalty Card])</f>
        <v>No</v>
      </c>
    </row>
    <row r="223" spans="1:15" x14ac:dyDescent="0.25">
      <c r="A223" s="2" t="s">
        <v>470</v>
      </c>
      <c r="B223" s="12">
        <v>44513</v>
      </c>
      <c r="C223" s="12" t="str">
        <f>TEXT(OrderData[[#This Row],[Order Date]],"yyyy")</f>
        <v>2021</v>
      </c>
      <c r="D223" s="2" t="s">
        <v>471</v>
      </c>
      <c r="E223" t="s">
        <v>19</v>
      </c>
      <c r="F223" s="17">
        <v>6</v>
      </c>
      <c r="G223" s="20">
        <f>_xlfn.XLOOKUP(OrderData[[#This Row],[Product ID]],tbl_product[Product ID],tbl_product[Unit Price])</f>
        <v>12.95</v>
      </c>
      <c r="H223" s="20">
        <f>OrderData[[#This Row],[Quantity]]*OrderData[[#This Row],[unit price]]</f>
        <v>77.699999999999989</v>
      </c>
      <c r="I223" s="15">
        <f>_xlfn.XLOOKUP(OrderData[[#This Row],[Product ID]],tbl_product[Product ID],tbl_product[Size])</f>
        <v>1</v>
      </c>
      <c r="J223" s="6" t="str">
        <f>_xlfn.XLOOKUP(OrderData[[#This Row],[Product ID]],tbl_product[Product ID],tbl_product[Roast Type])</f>
        <v>L</v>
      </c>
      <c r="K223" s="7" t="str">
        <f>_xlfn.XLOOKUP(OrderData[[#This Row],[Product ID]],tbl_product[Product ID],tbl_product[Coffee Type])</f>
        <v>Ara</v>
      </c>
      <c r="L223" s="7" t="str">
        <f>_xlfn.XLOOKUP(OrderData[[#This Row],[Customer ID]],tbl_customer[Customer ID],tbl_customer[Customer Name])</f>
        <v>Lenka Rushmer</v>
      </c>
      <c r="M223" s="7" t="str">
        <f>_xlfn.XLOOKUP(OrderData[[#This Row],[Customer ID]],tbl_customer[Customer ID],tbl_customer[City])</f>
        <v>Irvine</v>
      </c>
      <c r="N223" s="7" t="str">
        <f>_xlfn.XLOOKUP(OrderData[[#This Row],[Customer ID]],tbl_customer[Customer ID],tbl_customer[Country])</f>
        <v>United States</v>
      </c>
      <c r="O223" s="7" t="str">
        <f>_xlfn.XLOOKUP(OrderData[[#This Row],[Customer ID]],tbl_customer[Customer ID],tbl_customer[Loyalty Card])</f>
        <v>Yes</v>
      </c>
    </row>
    <row r="224" spans="1:15" x14ac:dyDescent="0.25">
      <c r="A224" s="2" t="s">
        <v>472</v>
      </c>
      <c r="B224" s="12">
        <v>44090</v>
      </c>
      <c r="C224" s="12" t="str">
        <f>TEXT(OrderData[[#This Row],[Order Date]],"yyyy")</f>
        <v>2020</v>
      </c>
      <c r="D224" s="2" t="s">
        <v>473</v>
      </c>
      <c r="E224" t="s">
        <v>136</v>
      </c>
      <c r="F224" s="17">
        <v>3</v>
      </c>
      <c r="G224" s="20">
        <f>_xlfn.XLOOKUP(OrderData[[#This Row],[Product ID]],tbl_product[Product ID],tbl_product[Unit Price])</f>
        <v>7.77</v>
      </c>
      <c r="H224" s="20">
        <f>OrderData[[#This Row],[Quantity]]*OrderData[[#This Row],[unit price]]</f>
        <v>23.31</v>
      </c>
      <c r="I224" s="15">
        <f>_xlfn.XLOOKUP(OrderData[[#This Row],[Product ID]],tbl_product[Product ID],tbl_product[Size])</f>
        <v>0.5</v>
      </c>
      <c r="J224" s="6" t="str">
        <f>_xlfn.XLOOKUP(OrderData[[#This Row],[Product ID]],tbl_product[Product ID],tbl_product[Roast Type])</f>
        <v>D</v>
      </c>
      <c r="K224" s="7" t="str">
        <f>_xlfn.XLOOKUP(OrderData[[#This Row],[Product ID]],tbl_product[Product ID],tbl_product[Coffee Type])</f>
        <v>Lib</v>
      </c>
      <c r="L224" s="7" t="str">
        <f>_xlfn.XLOOKUP(OrderData[[#This Row],[Customer ID]],tbl_customer[Customer ID],tbl_customer[Customer Name])</f>
        <v>Waneta Edinborough</v>
      </c>
      <c r="M224" s="7" t="str">
        <f>_xlfn.XLOOKUP(OrderData[[#This Row],[Customer ID]],tbl_customer[Customer ID],tbl_customer[City])</f>
        <v>Hicksville</v>
      </c>
      <c r="N224" s="7" t="str">
        <f>_xlfn.XLOOKUP(OrderData[[#This Row],[Customer ID]],tbl_customer[Customer ID],tbl_customer[Country])</f>
        <v>United States</v>
      </c>
      <c r="O224" s="7" t="str">
        <f>_xlfn.XLOOKUP(OrderData[[#This Row],[Customer ID]],tbl_customer[Customer ID],tbl_customer[Loyalty Card])</f>
        <v>No</v>
      </c>
    </row>
    <row r="225" spans="1:15" x14ac:dyDescent="0.25">
      <c r="A225" s="2" t="s">
        <v>474</v>
      </c>
      <c r="B225" s="12">
        <v>44109</v>
      </c>
      <c r="C225" s="12" t="str">
        <f>TEXT(OrderData[[#This Row],[Order Date]],"yyyy")</f>
        <v>2020</v>
      </c>
      <c r="D225" s="2" t="s">
        <v>475</v>
      </c>
      <c r="E225" t="s">
        <v>150</v>
      </c>
      <c r="F225" s="17">
        <v>4</v>
      </c>
      <c r="G225" s="20">
        <f>_xlfn.XLOOKUP(OrderData[[#This Row],[Product ID]],tbl_product[Product ID],tbl_product[Unit Price])</f>
        <v>14.85</v>
      </c>
      <c r="H225" s="20">
        <f>OrderData[[#This Row],[Quantity]]*OrderData[[#This Row],[unit price]]</f>
        <v>59.4</v>
      </c>
      <c r="I225" s="15">
        <f>_xlfn.XLOOKUP(OrderData[[#This Row],[Product ID]],tbl_product[Product ID],tbl_product[Size])</f>
        <v>1</v>
      </c>
      <c r="J225" s="6" t="str">
        <f>_xlfn.XLOOKUP(OrderData[[#This Row],[Product ID]],tbl_product[Product ID],tbl_product[Roast Type])</f>
        <v>L</v>
      </c>
      <c r="K225" s="7" t="str">
        <f>_xlfn.XLOOKUP(OrderData[[#This Row],[Product ID]],tbl_product[Product ID],tbl_product[Coffee Type])</f>
        <v>Exc</v>
      </c>
      <c r="L225" s="7" t="str">
        <f>_xlfn.XLOOKUP(OrderData[[#This Row],[Customer ID]],tbl_customer[Customer ID],tbl_customer[Customer Name])</f>
        <v>Bobbe Piggott</v>
      </c>
      <c r="M225" s="7" t="str">
        <f>_xlfn.XLOOKUP(OrderData[[#This Row],[Customer ID]],tbl_customer[Customer ID],tbl_customer[City])</f>
        <v>Washington</v>
      </c>
      <c r="N225" s="7" t="str">
        <f>_xlfn.XLOOKUP(OrderData[[#This Row],[Customer ID]],tbl_customer[Customer ID],tbl_customer[Country])</f>
        <v>United States</v>
      </c>
      <c r="O225" s="7" t="str">
        <f>_xlfn.XLOOKUP(OrderData[[#This Row],[Customer ID]],tbl_customer[Customer ID],tbl_customer[Loyalty Card])</f>
        <v>Yes</v>
      </c>
    </row>
    <row r="226" spans="1:15" x14ac:dyDescent="0.25">
      <c r="A226" s="2" t="s">
        <v>476</v>
      </c>
      <c r="B226" s="12">
        <v>43836</v>
      </c>
      <c r="C226" s="12" t="str">
        <f>TEXT(OrderData[[#This Row],[Order Date]],"yyyy")</f>
        <v>2020</v>
      </c>
      <c r="D226" s="2" t="s">
        <v>477</v>
      </c>
      <c r="E226" t="s">
        <v>122</v>
      </c>
      <c r="F226" s="17">
        <v>4</v>
      </c>
      <c r="G226" s="20">
        <f>_xlfn.XLOOKUP(OrderData[[#This Row],[Product ID]],tbl_product[Product ID],tbl_product[Unit Price])</f>
        <v>29.784999999999997</v>
      </c>
      <c r="H226" s="20">
        <f>OrderData[[#This Row],[Quantity]]*OrderData[[#This Row],[unit price]]</f>
        <v>119.13999999999999</v>
      </c>
      <c r="I226" s="15">
        <f>_xlfn.XLOOKUP(OrderData[[#This Row],[Product ID]],tbl_product[Product ID],tbl_product[Size])</f>
        <v>2.5</v>
      </c>
      <c r="J226" s="6" t="str">
        <f>_xlfn.XLOOKUP(OrderData[[#This Row],[Product ID]],tbl_product[Product ID],tbl_product[Roast Type])</f>
        <v>D</v>
      </c>
      <c r="K226" s="7" t="str">
        <f>_xlfn.XLOOKUP(OrderData[[#This Row],[Product ID]],tbl_product[Product ID],tbl_product[Coffee Type])</f>
        <v>Lib</v>
      </c>
      <c r="L226" s="7" t="str">
        <f>_xlfn.XLOOKUP(OrderData[[#This Row],[Customer ID]],tbl_customer[Customer ID],tbl_customer[Customer Name])</f>
        <v>Ketty Bromehead</v>
      </c>
      <c r="M226" s="7" t="str">
        <f>_xlfn.XLOOKUP(OrderData[[#This Row],[Customer ID]],tbl_customer[Customer ID],tbl_customer[City])</f>
        <v>New York City</v>
      </c>
      <c r="N226" s="7" t="str">
        <f>_xlfn.XLOOKUP(OrderData[[#This Row],[Customer ID]],tbl_customer[Customer ID],tbl_customer[Country])</f>
        <v>United States</v>
      </c>
      <c r="O226" s="7" t="str">
        <f>_xlfn.XLOOKUP(OrderData[[#This Row],[Customer ID]],tbl_customer[Customer ID],tbl_customer[Loyalty Card])</f>
        <v>Yes</v>
      </c>
    </row>
    <row r="227" spans="1:15" x14ac:dyDescent="0.25">
      <c r="A227" s="2" t="s">
        <v>478</v>
      </c>
      <c r="B227" s="12">
        <v>44337</v>
      </c>
      <c r="C227" s="12" t="str">
        <f>TEXT(OrderData[[#This Row],[Order Date]],"yyyy")</f>
        <v>2021</v>
      </c>
      <c r="D227" s="2" t="s">
        <v>479</v>
      </c>
      <c r="E227" t="s">
        <v>195</v>
      </c>
      <c r="F227" s="17">
        <v>4</v>
      </c>
      <c r="G227" s="20">
        <f>_xlfn.XLOOKUP(OrderData[[#This Row],[Product ID]],tbl_product[Product ID],tbl_product[Unit Price])</f>
        <v>3.5849999999999995</v>
      </c>
      <c r="H227" s="20">
        <f>OrderData[[#This Row],[Quantity]]*OrderData[[#This Row],[unit price]]</f>
        <v>14.339999999999998</v>
      </c>
      <c r="I227" s="15">
        <f>_xlfn.XLOOKUP(OrderData[[#This Row],[Product ID]],tbl_product[Product ID],tbl_product[Size])</f>
        <v>0.2</v>
      </c>
      <c r="J227" s="6" t="str">
        <f>_xlfn.XLOOKUP(OrderData[[#This Row],[Product ID]],tbl_product[Product ID],tbl_product[Roast Type])</f>
        <v>L</v>
      </c>
      <c r="K227" s="7" t="str">
        <f>_xlfn.XLOOKUP(OrderData[[#This Row],[Product ID]],tbl_product[Product ID],tbl_product[Coffee Type])</f>
        <v>Rob</v>
      </c>
      <c r="L227" s="7" t="str">
        <f>_xlfn.XLOOKUP(OrderData[[#This Row],[Customer ID]],tbl_customer[Customer ID],tbl_customer[Customer Name])</f>
        <v>Elsbeth Westerman</v>
      </c>
      <c r="M227" s="7" t="str">
        <f>_xlfn.XLOOKUP(OrderData[[#This Row],[Customer ID]],tbl_customer[Customer ID],tbl_customer[City])</f>
        <v>Newmarket on Fergus</v>
      </c>
      <c r="N227" s="7" t="str">
        <f>_xlfn.XLOOKUP(OrderData[[#This Row],[Customer ID]],tbl_customer[Customer ID],tbl_customer[Country])</f>
        <v>Ireland</v>
      </c>
      <c r="O227" s="7" t="str">
        <f>_xlfn.XLOOKUP(OrderData[[#This Row],[Customer ID]],tbl_customer[Customer ID],tbl_customer[Loyalty Card])</f>
        <v>No</v>
      </c>
    </row>
    <row r="228" spans="1:15" x14ac:dyDescent="0.25">
      <c r="A228" s="2" t="s">
        <v>480</v>
      </c>
      <c r="B228" s="12">
        <v>43887</v>
      </c>
      <c r="C228" s="12" t="str">
        <f>TEXT(OrderData[[#This Row],[Order Date]],"yyyy")</f>
        <v>2020</v>
      </c>
      <c r="D228" s="2" t="s">
        <v>481</v>
      </c>
      <c r="E228" t="s">
        <v>184</v>
      </c>
      <c r="F228" s="17">
        <v>5</v>
      </c>
      <c r="G228" s="20">
        <f>_xlfn.XLOOKUP(OrderData[[#This Row],[Product ID]],tbl_product[Product ID],tbl_product[Unit Price])</f>
        <v>25.874999999999996</v>
      </c>
      <c r="H228" s="20">
        <f>OrderData[[#This Row],[Quantity]]*OrderData[[#This Row],[unit price]]</f>
        <v>129.37499999999997</v>
      </c>
      <c r="I228" s="15">
        <f>_xlfn.XLOOKUP(OrderData[[#This Row],[Product ID]],tbl_product[Product ID],tbl_product[Size])</f>
        <v>2.5</v>
      </c>
      <c r="J228" s="6" t="str">
        <f>_xlfn.XLOOKUP(OrderData[[#This Row],[Product ID]],tbl_product[Product ID],tbl_product[Roast Type])</f>
        <v>M</v>
      </c>
      <c r="K228" s="7" t="str">
        <f>_xlfn.XLOOKUP(OrderData[[#This Row],[Product ID]],tbl_product[Product ID],tbl_product[Coffee Type])</f>
        <v>Ara</v>
      </c>
      <c r="L228" s="7" t="str">
        <f>_xlfn.XLOOKUP(OrderData[[#This Row],[Customer ID]],tbl_customer[Customer ID],tbl_customer[Customer Name])</f>
        <v>Anabelle Hutchens</v>
      </c>
      <c r="M228" s="7" t="str">
        <f>_xlfn.XLOOKUP(OrderData[[#This Row],[Customer ID]],tbl_customer[Customer ID],tbl_customer[City])</f>
        <v>Shawnee Mission</v>
      </c>
      <c r="N228" s="7" t="str">
        <f>_xlfn.XLOOKUP(OrderData[[#This Row],[Customer ID]],tbl_customer[Customer ID],tbl_customer[Country])</f>
        <v>United States</v>
      </c>
      <c r="O228" s="7" t="str">
        <f>_xlfn.XLOOKUP(OrderData[[#This Row],[Customer ID]],tbl_customer[Customer ID],tbl_customer[Loyalty Card])</f>
        <v>No</v>
      </c>
    </row>
    <row r="229" spans="1:15" x14ac:dyDescent="0.25">
      <c r="A229" s="2" t="s">
        <v>482</v>
      </c>
      <c r="B229" s="12">
        <v>43880</v>
      </c>
      <c r="C229" s="12" t="str">
        <f>TEXT(OrderData[[#This Row],[Order Date]],"yyyy")</f>
        <v>2020</v>
      </c>
      <c r="D229" s="2" t="s">
        <v>483</v>
      </c>
      <c r="E229" t="s">
        <v>114</v>
      </c>
      <c r="F229" s="17">
        <v>6</v>
      </c>
      <c r="G229" s="20">
        <f>_xlfn.XLOOKUP(OrderData[[#This Row],[Product ID]],tbl_product[Product ID],tbl_product[Unit Price])</f>
        <v>2.6849999999999996</v>
      </c>
      <c r="H229" s="20">
        <f>OrderData[[#This Row],[Quantity]]*OrderData[[#This Row],[unit price]]</f>
        <v>16.11</v>
      </c>
      <c r="I229" s="15">
        <f>_xlfn.XLOOKUP(OrderData[[#This Row],[Product ID]],tbl_product[Product ID],tbl_product[Size])</f>
        <v>0.2</v>
      </c>
      <c r="J229" s="6" t="str">
        <f>_xlfn.XLOOKUP(OrderData[[#This Row],[Product ID]],tbl_product[Product ID],tbl_product[Roast Type])</f>
        <v>D</v>
      </c>
      <c r="K229" s="7" t="str">
        <f>_xlfn.XLOOKUP(OrderData[[#This Row],[Product ID]],tbl_product[Product ID],tbl_product[Coffee Type])</f>
        <v>Rob</v>
      </c>
      <c r="L229" s="7" t="str">
        <f>_xlfn.XLOOKUP(OrderData[[#This Row],[Customer ID]],tbl_customer[Customer ID],tbl_customer[Customer Name])</f>
        <v>Noak Wyvill</v>
      </c>
      <c r="M229" s="7" t="str">
        <f>_xlfn.XLOOKUP(OrderData[[#This Row],[Customer ID]],tbl_customer[Customer ID],tbl_customer[City])</f>
        <v>Edinburgh</v>
      </c>
      <c r="N229" s="7" t="str">
        <f>_xlfn.XLOOKUP(OrderData[[#This Row],[Customer ID]],tbl_customer[Customer ID],tbl_customer[Country])</f>
        <v>United Kingdom</v>
      </c>
      <c r="O229" s="7" t="str">
        <f>_xlfn.XLOOKUP(OrderData[[#This Row],[Customer ID]],tbl_customer[Customer ID],tbl_customer[Loyalty Card])</f>
        <v>Yes</v>
      </c>
    </row>
    <row r="230" spans="1:15" x14ac:dyDescent="0.25">
      <c r="A230" s="2" t="s">
        <v>484</v>
      </c>
      <c r="B230" s="12">
        <v>44376</v>
      </c>
      <c r="C230" s="12" t="str">
        <f>TEXT(OrderData[[#This Row],[Order Date]],"yyyy")</f>
        <v>2021</v>
      </c>
      <c r="D230" s="2" t="s">
        <v>485</v>
      </c>
      <c r="E230" t="s">
        <v>195</v>
      </c>
      <c r="F230" s="17">
        <v>5</v>
      </c>
      <c r="G230" s="20">
        <f>_xlfn.XLOOKUP(OrderData[[#This Row],[Product ID]],tbl_product[Product ID],tbl_product[Unit Price])</f>
        <v>3.5849999999999995</v>
      </c>
      <c r="H230" s="20">
        <f>OrderData[[#This Row],[Quantity]]*OrderData[[#This Row],[unit price]]</f>
        <v>17.924999999999997</v>
      </c>
      <c r="I230" s="15">
        <f>_xlfn.XLOOKUP(OrderData[[#This Row],[Product ID]],tbl_product[Product ID],tbl_product[Size])</f>
        <v>0.2</v>
      </c>
      <c r="J230" s="6" t="str">
        <f>_xlfn.XLOOKUP(OrderData[[#This Row],[Product ID]],tbl_product[Product ID],tbl_product[Roast Type])</f>
        <v>L</v>
      </c>
      <c r="K230" s="7" t="str">
        <f>_xlfn.XLOOKUP(OrderData[[#This Row],[Product ID]],tbl_product[Product ID],tbl_product[Coffee Type])</f>
        <v>Rob</v>
      </c>
      <c r="L230" s="7" t="str">
        <f>_xlfn.XLOOKUP(OrderData[[#This Row],[Customer ID]],tbl_customer[Customer ID],tbl_customer[Customer Name])</f>
        <v>Beltran Mathon</v>
      </c>
      <c r="M230" s="7" t="str">
        <f>_xlfn.XLOOKUP(OrderData[[#This Row],[Customer ID]],tbl_customer[Customer ID],tbl_customer[City])</f>
        <v>Sacramento</v>
      </c>
      <c r="N230" s="7" t="str">
        <f>_xlfn.XLOOKUP(OrderData[[#This Row],[Customer ID]],tbl_customer[Customer ID],tbl_customer[Country])</f>
        <v>United States</v>
      </c>
      <c r="O230" s="7" t="str">
        <f>_xlfn.XLOOKUP(OrderData[[#This Row],[Customer ID]],tbl_customer[Customer ID],tbl_customer[Loyalty Card])</f>
        <v>No</v>
      </c>
    </row>
    <row r="231" spans="1:15" x14ac:dyDescent="0.25">
      <c r="A231" s="2" t="s">
        <v>486</v>
      </c>
      <c r="B231" s="12">
        <v>44282</v>
      </c>
      <c r="C231" s="12" t="str">
        <f>TEXT(OrderData[[#This Row],[Order Date]],"yyyy")</f>
        <v>2021</v>
      </c>
      <c r="D231" s="2" t="s">
        <v>487</v>
      </c>
      <c r="E231" t="s">
        <v>90</v>
      </c>
      <c r="F231" s="17">
        <v>2</v>
      </c>
      <c r="G231" s="20">
        <f>_xlfn.XLOOKUP(OrderData[[#This Row],[Product ID]],tbl_product[Product ID],tbl_product[Unit Price])</f>
        <v>4.3650000000000002</v>
      </c>
      <c r="H231" s="20">
        <f>OrderData[[#This Row],[Quantity]]*OrderData[[#This Row],[unit price]]</f>
        <v>8.73</v>
      </c>
      <c r="I231" s="15">
        <f>_xlfn.XLOOKUP(OrderData[[#This Row],[Product ID]],tbl_product[Product ID],tbl_product[Size])</f>
        <v>0.2</v>
      </c>
      <c r="J231" s="6" t="str">
        <f>_xlfn.XLOOKUP(OrderData[[#This Row],[Product ID]],tbl_product[Product ID],tbl_product[Roast Type])</f>
        <v>M</v>
      </c>
      <c r="K231" s="7" t="str">
        <f>_xlfn.XLOOKUP(OrderData[[#This Row],[Product ID]],tbl_product[Product ID],tbl_product[Coffee Type])</f>
        <v>Lib</v>
      </c>
      <c r="L231" s="7" t="str">
        <f>_xlfn.XLOOKUP(OrderData[[#This Row],[Customer ID]],tbl_customer[Customer ID],tbl_customer[Customer Name])</f>
        <v>Kristos Streight</v>
      </c>
      <c r="M231" s="7" t="str">
        <f>_xlfn.XLOOKUP(OrderData[[#This Row],[Customer ID]],tbl_customer[Customer ID],tbl_customer[City])</f>
        <v>Wilkes Barre</v>
      </c>
      <c r="N231" s="7" t="str">
        <f>_xlfn.XLOOKUP(OrderData[[#This Row],[Customer ID]],tbl_customer[Customer ID],tbl_customer[Country])</f>
        <v>United States</v>
      </c>
      <c r="O231" s="7" t="str">
        <f>_xlfn.XLOOKUP(OrderData[[#This Row],[Customer ID]],tbl_customer[Customer ID],tbl_customer[Loyalty Card])</f>
        <v>No</v>
      </c>
    </row>
    <row r="232" spans="1:15" x14ac:dyDescent="0.25">
      <c r="A232" s="2" t="s">
        <v>488</v>
      </c>
      <c r="B232" s="12">
        <v>44496</v>
      </c>
      <c r="C232" s="12" t="str">
        <f>TEXT(OrderData[[#This Row],[Order Date]],"yyyy")</f>
        <v>2021</v>
      </c>
      <c r="D232" s="2" t="s">
        <v>489</v>
      </c>
      <c r="E232" t="s">
        <v>184</v>
      </c>
      <c r="F232" s="17">
        <v>2</v>
      </c>
      <c r="G232" s="20">
        <f>_xlfn.XLOOKUP(OrderData[[#This Row],[Product ID]],tbl_product[Product ID],tbl_product[Unit Price])</f>
        <v>25.874999999999996</v>
      </c>
      <c r="H232" s="20">
        <f>OrderData[[#This Row],[Quantity]]*OrderData[[#This Row],[unit price]]</f>
        <v>51.749999999999993</v>
      </c>
      <c r="I232" s="15">
        <f>_xlfn.XLOOKUP(OrderData[[#This Row],[Product ID]],tbl_product[Product ID],tbl_product[Size])</f>
        <v>2.5</v>
      </c>
      <c r="J232" s="6" t="str">
        <f>_xlfn.XLOOKUP(OrderData[[#This Row],[Product ID]],tbl_product[Product ID],tbl_product[Roast Type])</f>
        <v>M</v>
      </c>
      <c r="K232" s="7" t="str">
        <f>_xlfn.XLOOKUP(OrderData[[#This Row],[Product ID]],tbl_product[Product ID],tbl_product[Coffee Type])</f>
        <v>Ara</v>
      </c>
      <c r="L232" s="7" t="str">
        <f>_xlfn.XLOOKUP(OrderData[[#This Row],[Customer ID]],tbl_customer[Customer ID],tbl_customer[Customer Name])</f>
        <v>Portie Cutchie</v>
      </c>
      <c r="M232" s="7" t="str">
        <f>_xlfn.XLOOKUP(OrderData[[#This Row],[Customer ID]],tbl_customer[Customer ID],tbl_customer[City])</f>
        <v>Greensboro</v>
      </c>
      <c r="N232" s="7" t="str">
        <f>_xlfn.XLOOKUP(OrderData[[#This Row],[Customer ID]],tbl_customer[Customer ID],tbl_customer[Country])</f>
        <v>United States</v>
      </c>
      <c r="O232" s="7" t="str">
        <f>_xlfn.XLOOKUP(OrderData[[#This Row],[Customer ID]],tbl_customer[Customer ID],tbl_customer[Loyalty Card])</f>
        <v>No</v>
      </c>
    </row>
    <row r="233" spans="1:15" x14ac:dyDescent="0.25">
      <c r="A233" s="2" t="s">
        <v>490</v>
      </c>
      <c r="B233" s="12">
        <v>43628</v>
      </c>
      <c r="C233" s="12" t="str">
        <f>TEXT(OrderData[[#This Row],[Order Date]],"yyyy")</f>
        <v>2019</v>
      </c>
      <c r="D233" s="2" t="s">
        <v>491</v>
      </c>
      <c r="E233" t="s">
        <v>90</v>
      </c>
      <c r="F233" s="17">
        <v>2</v>
      </c>
      <c r="G233" s="20">
        <f>_xlfn.XLOOKUP(OrderData[[#This Row],[Product ID]],tbl_product[Product ID],tbl_product[Unit Price])</f>
        <v>4.3650000000000002</v>
      </c>
      <c r="H233" s="20">
        <f>OrderData[[#This Row],[Quantity]]*OrderData[[#This Row],[unit price]]</f>
        <v>8.73</v>
      </c>
      <c r="I233" s="15">
        <f>_xlfn.XLOOKUP(OrderData[[#This Row],[Product ID]],tbl_product[Product ID],tbl_product[Size])</f>
        <v>0.2</v>
      </c>
      <c r="J233" s="6" t="str">
        <f>_xlfn.XLOOKUP(OrderData[[#This Row],[Product ID]],tbl_product[Product ID],tbl_product[Roast Type])</f>
        <v>M</v>
      </c>
      <c r="K233" s="7" t="str">
        <f>_xlfn.XLOOKUP(OrderData[[#This Row],[Product ID]],tbl_product[Product ID],tbl_product[Coffee Type])</f>
        <v>Lib</v>
      </c>
      <c r="L233" s="7" t="str">
        <f>_xlfn.XLOOKUP(OrderData[[#This Row],[Customer ID]],tbl_customer[Customer ID],tbl_customer[Customer Name])</f>
        <v>Sinclare Edsell</v>
      </c>
      <c r="M233" s="7" t="str">
        <f>_xlfn.XLOOKUP(OrderData[[#This Row],[Customer ID]],tbl_customer[Customer ID],tbl_customer[City])</f>
        <v>Newark</v>
      </c>
      <c r="N233" s="7" t="str">
        <f>_xlfn.XLOOKUP(OrderData[[#This Row],[Customer ID]],tbl_customer[Customer ID],tbl_customer[Country])</f>
        <v>United States</v>
      </c>
      <c r="O233" s="7" t="str">
        <f>_xlfn.XLOOKUP(OrderData[[#This Row],[Customer ID]],tbl_customer[Customer ID],tbl_customer[Loyalty Card])</f>
        <v>Yes</v>
      </c>
    </row>
    <row r="234" spans="1:15" x14ac:dyDescent="0.25">
      <c r="A234" s="2" t="s">
        <v>492</v>
      </c>
      <c r="B234" s="12">
        <v>44010</v>
      </c>
      <c r="C234" s="12" t="str">
        <f>TEXT(OrderData[[#This Row],[Order Date]],"yyyy")</f>
        <v>2020</v>
      </c>
      <c r="D234" s="2" t="s">
        <v>493</v>
      </c>
      <c r="E234" t="s">
        <v>32</v>
      </c>
      <c r="F234" s="17">
        <v>5</v>
      </c>
      <c r="G234" s="20">
        <f>_xlfn.XLOOKUP(OrderData[[#This Row],[Product ID]],tbl_product[Product ID],tbl_product[Unit Price])</f>
        <v>4.7549999999999999</v>
      </c>
      <c r="H234" s="20">
        <f>OrderData[[#This Row],[Quantity]]*OrderData[[#This Row],[unit price]]</f>
        <v>23.774999999999999</v>
      </c>
      <c r="I234" s="15">
        <f>_xlfn.XLOOKUP(OrderData[[#This Row],[Product ID]],tbl_product[Product ID],tbl_product[Size])</f>
        <v>0.2</v>
      </c>
      <c r="J234" s="6" t="str">
        <f>_xlfn.XLOOKUP(OrderData[[#This Row],[Product ID]],tbl_product[Product ID],tbl_product[Roast Type])</f>
        <v>L</v>
      </c>
      <c r="K234" s="7" t="str">
        <f>_xlfn.XLOOKUP(OrderData[[#This Row],[Product ID]],tbl_product[Product ID],tbl_product[Coffee Type])</f>
        <v>Lib</v>
      </c>
      <c r="L234" s="7" t="str">
        <f>_xlfn.XLOOKUP(OrderData[[#This Row],[Customer ID]],tbl_customer[Customer ID],tbl_customer[Customer Name])</f>
        <v>Conny Gheraldi</v>
      </c>
      <c r="M234" s="7" t="str">
        <f>_xlfn.XLOOKUP(OrderData[[#This Row],[Customer ID]],tbl_customer[Customer ID],tbl_customer[City])</f>
        <v>Kinloch</v>
      </c>
      <c r="N234" s="7" t="str">
        <f>_xlfn.XLOOKUP(OrderData[[#This Row],[Customer ID]],tbl_customer[Customer ID],tbl_customer[Country])</f>
        <v>United Kingdom</v>
      </c>
      <c r="O234" s="7" t="str">
        <f>_xlfn.XLOOKUP(OrderData[[#This Row],[Customer ID]],tbl_customer[Customer ID],tbl_customer[Loyalty Card])</f>
        <v>No</v>
      </c>
    </row>
    <row r="235" spans="1:15" x14ac:dyDescent="0.25">
      <c r="A235" s="2" t="s">
        <v>494</v>
      </c>
      <c r="B235" s="12">
        <v>44278</v>
      </c>
      <c r="C235" s="12" t="str">
        <f>TEXT(OrderData[[#This Row],[Order Date]],"yyyy")</f>
        <v>2021</v>
      </c>
      <c r="D235" s="2" t="s">
        <v>495</v>
      </c>
      <c r="E235" t="s">
        <v>77</v>
      </c>
      <c r="F235" s="17">
        <v>5</v>
      </c>
      <c r="G235" s="20">
        <f>_xlfn.XLOOKUP(OrderData[[#This Row],[Product ID]],tbl_product[Product ID],tbl_product[Unit Price])</f>
        <v>4.125</v>
      </c>
      <c r="H235" s="20">
        <f>OrderData[[#This Row],[Quantity]]*OrderData[[#This Row],[unit price]]</f>
        <v>20.625</v>
      </c>
      <c r="I235" s="15">
        <f>_xlfn.XLOOKUP(OrderData[[#This Row],[Product ID]],tbl_product[Product ID],tbl_product[Size])</f>
        <v>0.2</v>
      </c>
      <c r="J235" s="6" t="str">
        <f>_xlfn.XLOOKUP(OrderData[[#This Row],[Product ID]],tbl_product[Product ID],tbl_product[Roast Type])</f>
        <v>M</v>
      </c>
      <c r="K235" s="7" t="str">
        <f>_xlfn.XLOOKUP(OrderData[[#This Row],[Product ID]],tbl_product[Product ID],tbl_product[Coffee Type])</f>
        <v>Exc</v>
      </c>
      <c r="L235" s="7" t="str">
        <f>_xlfn.XLOOKUP(OrderData[[#This Row],[Customer ID]],tbl_customer[Customer ID],tbl_customer[Customer Name])</f>
        <v>Beryle Kenwell</v>
      </c>
      <c r="M235" s="7" t="str">
        <f>_xlfn.XLOOKUP(OrderData[[#This Row],[Customer ID]],tbl_customer[Customer ID],tbl_customer[City])</f>
        <v>Honolulu</v>
      </c>
      <c r="N235" s="7" t="str">
        <f>_xlfn.XLOOKUP(OrderData[[#This Row],[Customer ID]],tbl_customer[Customer ID],tbl_customer[Country])</f>
        <v>United States</v>
      </c>
      <c r="O235" s="7" t="str">
        <f>_xlfn.XLOOKUP(OrderData[[#This Row],[Customer ID]],tbl_customer[Customer ID],tbl_customer[Loyalty Card])</f>
        <v>No</v>
      </c>
    </row>
    <row r="236" spans="1:15" x14ac:dyDescent="0.25">
      <c r="A236" s="2" t="s">
        <v>496</v>
      </c>
      <c r="B236" s="12">
        <v>44602</v>
      </c>
      <c r="C236" s="12" t="str">
        <f>TEXT(OrderData[[#This Row],[Order Date]],"yyyy")</f>
        <v>2022</v>
      </c>
      <c r="D236" s="2" t="s">
        <v>497</v>
      </c>
      <c r="E236" t="s">
        <v>117</v>
      </c>
      <c r="F236" s="17">
        <v>1</v>
      </c>
      <c r="G236" s="20">
        <f>_xlfn.XLOOKUP(OrderData[[#This Row],[Product ID]],tbl_product[Product ID],tbl_product[Unit Price])</f>
        <v>36.454999999999998</v>
      </c>
      <c r="H236" s="20">
        <f>OrderData[[#This Row],[Quantity]]*OrderData[[#This Row],[unit price]]</f>
        <v>36.454999999999998</v>
      </c>
      <c r="I236" s="15">
        <f>_xlfn.XLOOKUP(OrderData[[#This Row],[Product ID]],tbl_product[Product ID],tbl_product[Size])</f>
        <v>2.5</v>
      </c>
      <c r="J236" s="6" t="str">
        <f>_xlfn.XLOOKUP(OrderData[[#This Row],[Product ID]],tbl_product[Product ID],tbl_product[Roast Type])</f>
        <v>L</v>
      </c>
      <c r="K236" s="7" t="str">
        <f>_xlfn.XLOOKUP(OrderData[[#This Row],[Product ID]],tbl_product[Product ID],tbl_product[Coffee Type])</f>
        <v>Lib</v>
      </c>
      <c r="L236" s="7" t="str">
        <f>_xlfn.XLOOKUP(OrderData[[#This Row],[Customer ID]],tbl_customer[Customer ID],tbl_customer[Customer Name])</f>
        <v>Tomas Sutty</v>
      </c>
      <c r="M236" s="7" t="str">
        <f>_xlfn.XLOOKUP(OrderData[[#This Row],[Customer ID]],tbl_customer[Customer ID],tbl_customer[City])</f>
        <v>New York City</v>
      </c>
      <c r="N236" s="7" t="str">
        <f>_xlfn.XLOOKUP(OrderData[[#This Row],[Customer ID]],tbl_customer[Customer ID],tbl_customer[Country])</f>
        <v>United States</v>
      </c>
      <c r="O236" s="7" t="str">
        <f>_xlfn.XLOOKUP(OrderData[[#This Row],[Customer ID]],tbl_customer[Customer ID],tbl_customer[Loyalty Card])</f>
        <v>No</v>
      </c>
    </row>
    <row r="237" spans="1:15" x14ac:dyDescent="0.25">
      <c r="A237" s="2" t="s">
        <v>498</v>
      </c>
      <c r="B237" s="12">
        <v>43571</v>
      </c>
      <c r="C237" s="12" t="str">
        <f>TEXT(OrderData[[#This Row],[Order Date]],"yyyy")</f>
        <v>2019</v>
      </c>
      <c r="D237" s="2" t="s">
        <v>499</v>
      </c>
      <c r="E237" t="s">
        <v>117</v>
      </c>
      <c r="F237" s="17">
        <v>5</v>
      </c>
      <c r="G237" s="20">
        <f>_xlfn.XLOOKUP(OrderData[[#This Row],[Product ID]],tbl_product[Product ID],tbl_product[Unit Price])</f>
        <v>36.454999999999998</v>
      </c>
      <c r="H237" s="20">
        <f>OrderData[[#This Row],[Quantity]]*OrderData[[#This Row],[unit price]]</f>
        <v>182.27499999999998</v>
      </c>
      <c r="I237" s="15">
        <f>_xlfn.XLOOKUP(OrderData[[#This Row],[Product ID]],tbl_product[Product ID],tbl_product[Size])</f>
        <v>2.5</v>
      </c>
      <c r="J237" s="6" t="str">
        <f>_xlfn.XLOOKUP(OrderData[[#This Row],[Product ID]],tbl_product[Product ID],tbl_product[Roast Type])</f>
        <v>L</v>
      </c>
      <c r="K237" s="7" t="str">
        <f>_xlfn.XLOOKUP(OrderData[[#This Row],[Product ID]],tbl_product[Product ID],tbl_product[Coffee Type])</f>
        <v>Lib</v>
      </c>
      <c r="L237" s="7" t="str">
        <f>_xlfn.XLOOKUP(OrderData[[#This Row],[Customer ID]],tbl_customer[Customer ID],tbl_customer[Customer Name])</f>
        <v>Samuele Ales0</v>
      </c>
      <c r="M237" s="7" t="str">
        <f>_xlfn.XLOOKUP(OrderData[[#This Row],[Customer ID]],tbl_customer[Customer ID],tbl_customer[City])</f>
        <v>Ballinroad</v>
      </c>
      <c r="N237" s="7" t="str">
        <f>_xlfn.XLOOKUP(OrderData[[#This Row],[Customer ID]],tbl_customer[Customer ID],tbl_customer[Country])</f>
        <v>Ireland</v>
      </c>
      <c r="O237" s="7" t="str">
        <f>_xlfn.XLOOKUP(OrderData[[#This Row],[Customer ID]],tbl_customer[Customer ID],tbl_customer[Loyalty Card])</f>
        <v>No</v>
      </c>
    </row>
    <row r="238" spans="1:15" x14ac:dyDescent="0.25">
      <c r="A238" s="2" t="s">
        <v>500</v>
      </c>
      <c r="B238" s="12">
        <v>43873</v>
      </c>
      <c r="C238" s="12" t="str">
        <f>TEXT(OrderData[[#This Row],[Order Date]],"yyyy")</f>
        <v>2020</v>
      </c>
      <c r="D238" s="2" t="s">
        <v>501</v>
      </c>
      <c r="E238" t="s">
        <v>122</v>
      </c>
      <c r="F238" s="17">
        <v>3</v>
      </c>
      <c r="G238" s="20">
        <f>_xlfn.XLOOKUP(OrderData[[#This Row],[Product ID]],tbl_product[Product ID],tbl_product[Unit Price])</f>
        <v>29.784999999999997</v>
      </c>
      <c r="H238" s="20">
        <f>OrderData[[#This Row],[Quantity]]*OrderData[[#This Row],[unit price]]</f>
        <v>89.35499999999999</v>
      </c>
      <c r="I238" s="15">
        <f>_xlfn.XLOOKUP(OrderData[[#This Row],[Product ID]],tbl_product[Product ID],tbl_product[Size])</f>
        <v>2.5</v>
      </c>
      <c r="J238" s="6" t="str">
        <f>_xlfn.XLOOKUP(OrderData[[#This Row],[Product ID]],tbl_product[Product ID],tbl_product[Roast Type])</f>
        <v>D</v>
      </c>
      <c r="K238" s="7" t="str">
        <f>_xlfn.XLOOKUP(OrderData[[#This Row],[Product ID]],tbl_product[Product ID],tbl_product[Coffee Type])</f>
        <v>Lib</v>
      </c>
      <c r="L238" s="7" t="str">
        <f>_xlfn.XLOOKUP(OrderData[[#This Row],[Customer ID]],tbl_customer[Customer ID],tbl_customer[Customer Name])</f>
        <v>Carlie Harce</v>
      </c>
      <c r="M238" s="7" t="str">
        <f>_xlfn.XLOOKUP(OrderData[[#This Row],[Customer ID]],tbl_customer[Customer ID],tbl_customer[City])</f>
        <v>D煤n Laoghaire</v>
      </c>
      <c r="N238" s="7" t="str">
        <f>_xlfn.XLOOKUP(OrderData[[#This Row],[Customer ID]],tbl_customer[Customer ID],tbl_customer[Country])</f>
        <v>Ireland</v>
      </c>
      <c r="O238" s="7" t="str">
        <f>_xlfn.XLOOKUP(OrderData[[#This Row],[Customer ID]],tbl_customer[Customer ID],tbl_customer[Loyalty Card])</f>
        <v>No</v>
      </c>
    </row>
    <row r="239" spans="1:15" x14ac:dyDescent="0.25">
      <c r="A239" s="2" t="s">
        <v>502</v>
      </c>
      <c r="B239" s="12">
        <v>44563</v>
      </c>
      <c r="C239" s="12" t="str">
        <f>TEXT(OrderData[[#This Row],[Order Date]],"yyyy")</f>
        <v>2022</v>
      </c>
      <c r="D239" s="2" t="s">
        <v>503</v>
      </c>
      <c r="E239" t="s">
        <v>195</v>
      </c>
      <c r="F239" s="17">
        <v>1</v>
      </c>
      <c r="G239" s="20">
        <f>_xlfn.XLOOKUP(OrderData[[#This Row],[Product ID]],tbl_product[Product ID],tbl_product[Unit Price])</f>
        <v>3.5849999999999995</v>
      </c>
      <c r="H239" s="20">
        <f>OrderData[[#This Row],[Quantity]]*OrderData[[#This Row],[unit price]]</f>
        <v>3.5849999999999995</v>
      </c>
      <c r="I239" s="15">
        <f>_xlfn.XLOOKUP(OrderData[[#This Row],[Product ID]],tbl_product[Product ID],tbl_product[Size])</f>
        <v>0.2</v>
      </c>
      <c r="J239" s="6" t="str">
        <f>_xlfn.XLOOKUP(OrderData[[#This Row],[Product ID]],tbl_product[Product ID],tbl_product[Roast Type])</f>
        <v>L</v>
      </c>
      <c r="K239" s="7" t="str">
        <f>_xlfn.XLOOKUP(OrderData[[#This Row],[Product ID]],tbl_product[Product ID],tbl_product[Coffee Type])</f>
        <v>Rob</v>
      </c>
      <c r="L239" s="7" t="str">
        <f>_xlfn.XLOOKUP(OrderData[[#This Row],[Customer ID]],tbl_customer[Customer ID],tbl_customer[Customer Name])</f>
        <v>Craggy Bril</v>
      </c>
      <c r="M239" s="7" t="str">
        <f>_xlfn.XLOOKUP(OrderData[[#This Row],[Customer ID]],tbl_customer[Customer ID],tbl_customer[City])</f>
        <v>Cincinnati</v>
      </c>
      <c r="N239" s="7" t="str">
        <f>_xlfn.XLOOKUP(OrderData[[#This Row],[Customer ID]],tbl_customer[Customer ID],tbl_customer[Country])</f>
        <v>United States</v>
      </c>
      <c r="O239" s="7" t="str">
        <f>_xlfn.XLOOKUP(OrderData[[#This Row],[Customer ID]],tbl_customer[Customer ID],tbl_customer[Loyalty Card])</f>
        <v>Yes</v>
      </c>
    </row>
    <row r="240" spans="1:15" x14ac:dyDescent="0.25">
      <c r="A240" s="2" t="s">
        <v>504</v>
      </c>
      <c r="B240" s="12">
        <v>44172</v>
      </c>
      <c r="C240" s="12" t="str">
        <f>TEXT(OrderData[[#This Row],[Order Date]],"yyyy")</f>
        <v>2020</v>
      </c>
      <c r="D240" s="2" t="s">
        <v>505</v>
      </c>
      <c r="E240" t="s">
        <v>54</v>
      </c>
      <c r="F240" s="17">
        <v>2</v>
      </c>
      <c r="G240" s="20">
        <f>_xlfn.XLOOKUP(OrderData[[#This Row],[Product ID]],tbl_product[Product ID],tbl_product[Unit Price])</f>
        <v>22.884999999999998</v>
      </c>
      <c r="H240" s="20">
        <f>OrderData[[#This Row],[Quantity]]*OrderData[[#This Row],[unit price]]</f>
        <v>45.769999999999996</v>
      </c>
      <c r="I240" s="15">
        <f>_xlfn.XLOOKUP(OrderData[[#This Row],[Product ID]],tbl_product[Product ID],tbl_product[Size])</f>
        <v>2.5</v>
      </c>
      <c r="J240" s="6" t="str">
        <f>_xlfn.XLOOKUP(OrderData[[#This Row],[Product ID]],tbl_product[Product ID],tbl_product[Roast Type])</f>
        <v>M</v>
      </c>
      <c r="K240" s="7" t="str">
        <f>_xlfn.XLOOKUP(OrderData[[#This Row],[Product ID]],tbl_product[Product ID],tbl_product[Coffee Type])</f>
        <v>Rob</v>
      </c>
      <c r="L240" s="7" t="str">
        <f>_xlfn.XLOOKUP(OrderData[[#This Row],[Customer ID]],tbl_customer[Customer ID],tbl_customer[Customer Name])</f>
        <v>Friederike Drysdale</v>
      </c>
      <c r="M240" s="7" t="str">
        <f>_xlfn.XLOOKUP(OrderData[[#This Row],[Customer ID]],tbl_customer[Customer ID],tbl_customer[City])</f>
        <v>Midland</v>
      </c>
      <c r="N240" s="7" t="str">
        <f>_xlfn.XLOOKUP(OrderData[[#This Row],[Customer ID]],tbl_customer[Customer ID],tbl_customer[Country])</f>
        <v>United States</v>
      </c>
      <c r="O240" s="7" t="str">
        <f>_xlfn.XLOOKUP(OrderData[[#This Row],[Customer ID]],tbl_customer[Customer ID],tbl_customer[Loyalty Card])</f>
        <v>Yes</v>
      </c>
    </row>
    <row r="241" spans="1:15" x14ac:dyDescent="0.25">
      <c r="A241" s="2" t="s">
        <v>506</v>
      </c>
      <c r="B241" s="12">
        <v>43881</v>
      </c>
      <c r="C241" s="12" t="str">
        <f>TEXT(OrderData[[#This Row],[Order Date]],"yyyy")</f>
        <v>2020</v>
      </c>
      <c r="D241" s="2" t="s">
        <v>507</v>
      </c>
      <c r="E241" t="s">
        <v>150</v>
      </c>
      <c r="F241" s="17">
        <v>4</v>
      </c>
      <c r="G241" s="20">
        <f>_xlfn.XLOOKUP(OrderData[[#This Row],[Product ID]],tbl_product[Product ID],tbl_product[Unit Price])</f>
        <v>14.85</v>
      </c>
      <c r="H241" s="20">
        <f>OrderData[[#This Row],[Quantity]]*OrderData[[#This Row],[unit price]]</f>
        <v>59.4</v>
      </c>
      <c r="I241" s="15">
        <f>_xlfn.XLOOKUP(OrderData[[#This Row],[Product ID]],tbl_product[Product ID],tbl_product[Size])</f>
        <v>1</v>
      </c>
      <c r="J241" s="6" t="str">
        <f>_xlfn.XLOOKUP(OrderData[[#This Row],[Product ID]],tbl_product[Product ID],tbl_product[Roast Type])</f>
        <v>L</v>
      </c>
      <c r="K241" s="7" t="str">
        <f>_xlfn.XLOOKUP(OrderData[[#This Row],[Product ID]],tbl_product[Product ID],tbl_product[Coffee Type])</f>
        <v>Exc</v>
      </c>
      <c r="L241" s="7" t="str">
        <f>_xlfn.XLOOKUP(OrderData[[#This Row],[Customer ID]],tbl_customer[Customer ID],tbl_customer[Customer Name])</f>
        <v>Devon Magowan</v>
      </c>
      <c r="M241" s="7" t="str">
        <f>_xlfn.XLOOKUP(OrderData[[#This Row],[Customer ID]],tbl_customer[Customer ID],tbl_customer[City])</f>
        <v>Cheyenne</v>
      </c>
      <c r="N241" s="7" t="str">
        <f>_xlfn.XLOOKUP(OrderData[[#This Row],[Customer ID]],tbl_customer[Customer ID],tbl_customer[Country])</f>
        <v>United States</v>
      </c>
      <c r="O241" s="7" t="str">
        <f>_xlfn.XLOOKUP(OrderData[[#This Row],[Customer ID]],tbl_customer[Customer ID],tbl_customer[Loyalty Card])</f>
        <v>No</v>
      </c>
    </row>
    <row r="242" spans="1:15" x14ac:dyDescent="0.25">
      <c r="A242" s="2" t="s">
        <v>508</v>
      </c>
      <c r="B242" s="12">
        <v>43993</v>
      </c>
      <c r="C242" s="12" t="str">
        <f>TEXT(OrderData[[#This Row],[Order Date]],"yyyy")</f>
        <v>2020</v>
      </c>
      <c r="D242" s="2" t="s">
        <v>509</v>
      </c>
      <c r="E242" t="s">
        <v>184</v>
      </c>
      <c r="F242" s="17">
        <v>6</v>
      </c>
      <c r="G242" s="20">
        <f>_xlfn.XLOOKUP(OrderData[[#This Row],[Product ID]],tbl_product[Product ID],tbl_product[Unit Price])</f>
        <v>25.874999999999996</v>
      </c>
      <c r="H242" s="20">
        <f>OrderData[[#This Row],[Quantity]]*OrderData[[#This Row],[unit price]]</f>
        <v>155.24999999999997</v>
      </c>
      <c r="I242" s="15">
        <f>_xlfn.XLOOKUP(OrderData[[#This Row],[Product ID]],tbl_product[Product ID],tbl_product[Size])</f>
        <v>2.5</v>
      </c>
      <c r="J242" s="6" t="str">
        <f>_xlfn.XLOOKUP(OrderData[[#This Row],[Product ID]],tbl_product[Product ID],tbl_product[Roast Type])</f>
        <v>M</v>
      </c>
      <c r="K242" s="7" t="str">
        <f>_xlfn.XLOOKUP(OrderData[[#This Row],[Product ID]],tbl_product[Product ID],tbl_product[Coffee Type])</f>
        <v>Ara</v>
      </c>
      <c r="L242" s="7" t="str">
        <f>_xlfn.XLOOKUP(OrderData[[#This Row],[Customer ID]],tbl_customer[Customer ID],tbl_customer[Customer Name])</f>
        <v>Codi Littrell</v>
      </c>
      <c r="M242" s="7" t="str">
        <f>_xlfn.XLOOKUP(OrderData[[#This Row],[Customer ID]],tbl_customer[Customer ID],tbl_customer[City])</f>
        <v>Atlanta</v>
      </c>
      <c r="N242" s="7" t="str">
        <f>_xlfn.XLOOKUP(OrderData[[#This Row],[Customer ID]],tbl_customer[Customer ID],tbl_customer[Country])</f>
        <v>United States</v>
      </c>
      <c r="O242" s="7" t="str">
        <f>_xlfn.XLOOKUP(OrderData[[#This Row],[Customer ID]],tbl_customer[Customer ID],tbl_customer[Loyalty Card])</f>
        <v>Yes</v>
      </c>
    </row>
    <row r="243" spans="1:15" x14ac:dyDescent="0.25">
      <c r="A243" s="2" t="s">
        <v>510</v>
      </c>
      <c r="B243" s="12">
        <v>44082</v>
      </c>
      <c r="C243" s="12" t="str">
        <f>TEXT(OrderData[[#This Row],[Order Date]],"yyyy")</f>
        <v>2020</v>
      </c>
      <c r="D243" s="2" t="s">
        <v>511</v>
      </c>
      <c r="E243" t="s">
        <v>54</v>
      </c>
      <c r="F243" s="17">
        <v>2</v>
      </c>
      <c r="G243" s="20">
        <f>_xlfn.XLOOKUP(OrderData[[#This Row],[Product ID]],tbl_product[Product ID],tbl_product[Unit Price])</f>
        <v>22.884999999999998</v>
      </c>
      <c r="H243" s="20">
        <f>OrderData[[#This Row],[Quantity]]*OrderData[[#This Row],[unit price]]</f>
        <v>45.769999999999996</v>
      </c>
      <c r="I243" s="15">
        <f>_xlfn.XLOOKUP(OrderData[[#This Row],[Product ID]],tbl_product[Product ID],tbl_product[Size])</f>
        <v>2.5</v>
      </c>
      <c r="J243" s="6" t="str">
        <f>_xlfn.XLOOKUP(OrderData[[#This Row],[Product ID]],tbl_product[Product ID],tbl_product[Roast Type])</f>
        <v>M</v>
      </c>
      <c r="K243" s="7" t="str">
        <f>_xlfn.XLOOKUP(OrderData[[#This Row],[Product ID]],tbl_product[Product ID],tbl_product[Coffee Type])</f>
        <v>Rob</v>
      </c>
      <c r="L243" s="7" t="str">
        <f>_xlfn.XLOOKUP(OrderData[[#This Row],[Customer ID]],tbl_customer[Customer ID],tbl_customer[Customer Name])</f>
        <v>Christel Speak</v>
      </c>
      <c r="M243" s="7" t="str">
        <f>_xlfn.XLOOKUP(OrderData[[#This Row],[Customer ID]],tbl_customer[Customer ID],tbl_customer[City])</f>
        <v>Duluth</v>
      </c>
      <c r="N243" s="7" t="str">
        <f>_xlfn.XLOOKUP(OrderData[[#This Row],[Customer ID]],tbl_customer[Customer ID],tbl_customer[Country])</f>
        <v>United States</v>
      </c>
      <c r="O243" s="7" t="str">
        <f>_xlfn.XLOOKUP(OrderData[[#This Row],[Customer ID]],tbl_customer[Customer ID],tbl_customer[Loyalty Card])</f>
        <v>No</v>
      </c>
    </row>
    <row r="244" spans="1:15" x14ac:dyDescent="0.25">
      <c r="A244" s="2" t="s">
        <v>512</v>
      </c>
      <c r="B244" s="12">
        <v>43918</v>
      </c>
      <c r="C244" s="12" t="str">
        <f>TEXT(OrderData[[#This Row],[Order Date]],"yyyy")</f>
        <v>2020</v>
      </c>
      <c r="D244" s="2" t="s">
        <v>513</v>
      </c>
      <c r="E244" t="s">
        <v>258</v>
      </c>
      <c r="F244" s="17">
        <v>3</v>
      </c>
      <c r="G244" s="20">
        <f>_xlfn.XLOOKUP(OrderData[[#This Row],[Product ID]],tbl_product[Product ID],tbl_product[Unit Price])</f>
        <v>12.15</v>
      </c>
      <c r="H244" s="20">
        <f>OrderData[[#This Row],[Quantity]]*OrderData[[#This Row],[unit price]]</f>
        <v>36.450000000000003</v>
      </c>
      <c r="I244" s="15">
        <f>_xlfn.XLOOKUP(OrderData[[#This Row],[Product ID]],tbl_product[Product ID],tbl_product[Size])</f>
        <v>1</v>
      </c>
      <c r="J244" s="6" t="str">
        <f>_xlfn.XLOOKUP(OrderData[[#This Row],[Product ID]],tbl_product[Product ID],tbl_product[Roast Type])</f>
        <v>D</v>
      </c>
      <c r="K244" s="7" t="str">
        <f>_xlfn.XLOOKUP(OrderData[[#This Row],[Product ID]],tbl_product[Product ID],tbl_product[Coffee Type])</f>
        <v>Exc</v>
      </c>
      <c r="L244" s="7" t="str">
        <f>_xlfn.XLOOKUP(OrderData[[#This Row],[Customer ID]],tbl_customer[Customer ID],tbl_customer[Customer Name])</f>
        <v>Sibella Rushbrooke</v>
      </c>
      <c r="M244" s="7" t="str">
        <f>_xlfn.XLOOKUP(OrderData[[#This Row],[Customer ID]],tbl_customer[Customer ID],tbl_customer[City])</f>
        <v>Sacramento</v>
      </c>
      <c r="N244" s="7" t="str">
        <f>_xlfn.XLOOKUP(OrderData[[#This Row],[Customer ID]],tbl_customer[Customer ID],tbl_customer[Country])</f>
        <v>United States</v>
      </c>
      <c r="O244" s="7" t="str">
        <f>_xlfn.XLOOKUP(OrderData[[#This Row],[Customer ID]],tbl_customer[Customer ID],tbl_customer[Loyalty Card])</f>
        <v>Yes</v>
      </c>
    </row>
    <row r="245" spans="1:15" x14ac:dyDescent="0.25">
      <c r="A245" s="2" t="s">
        <v>514</v>
      </c>
      <c r="B245" s="12">
        <v>44114</v>
      </c>
      <c r="C245" s="12" t="str">
        <f>TEXT(OrderData[[#This Row],[Order Date]],"yyyy")</f>
        <v>2020</v>
      </c>
      <c r="D245" s="2" t="s">
        <v>515</v>
      </c>
      <c r="E245" t="s">
        <v>29</v>
      </c>
      <c r="F245" s="17">
        <v>4</v>
      </c>
      <c r="G245" s="20">
        <f>_xlfn.XLOOKUP(OrderData[[#This Row],[Product ID]],tbl_product[Product ID],tbl_product[Unit Price])</f>
        <v>7.29</v>
      </c>
      <c r="H245" s="20">
        <f>OrderData[[#This Row],[Quantity]]*OrderData[[#This Row],[unit price]]</f>
        <v>29.16</v>
      </c>
      <c r="I245" s="15">
        <f>_xlfn.XLOOKUP(OrderData[[#This Row],[Product ID]],tbl_product[Product ID],tbl_product[Size])</f>
        <v>0.5</v>
      </c>
      <c r="J245" s="6" t="str">
        <f>_xlfn.XLOOKUP(OrderData[[#This Row],[Product ID]],tbl_product[Product ID],tbl_product[Roast Type])</f>
        <v>D</v>
      </c>
      <c r="K245" s="7" t="str">
        <f>_xlfn.XLOOKUP(OrderData[[#This Row],[Product ID]],tbl_product[Product ID],tbl_product[Coffee Type])</f>
        <v>Exc</v>
      </c>
      <c r="L245" s="7" t="str">
        <f>_xlfn.XLOOKUP(OrderData[[#This Row],[Customer ID]],tbl_customer[Customer ID],tbl_customer[Customer Name])</f>
        <v>Tammie Drynan</v>
      </c>
      <c r="M245" s="7" t="str">
        <f>_xlfn.XLOOKUP(OrderData[[#This Row],[Customer ID]],tbl_customer[Customer ID],tbl_customer[City])</f>
        <v>Tampa</v>
      </c>
      <c r="N245" s="7" t="str">
        <f>_xlfn.XLOOKUP(OrderData[[#This Row],[Customer ID]],tbl_customer[Customer ID],tbl_customer[Country])</f>
        <v>United States</v>
      </c>
      <c r="O245" s="7" t="str">
        <f>_xlfn.XLOOKUP(OrderData[[#This Row],[Customer ID]],tbl_customer[Customer ID],tbl_customer[Loyalty Card])</f>
        <v>Yes</v>
      </c>
    </row>
    <row r="246" spans="1:15" x14ac:dyDescent="0.25">
      <c r="A246" s="2" t="s">
        <v>516</v>
      </c>
      <c r="B246" s="12">
        <v>44702</v>
      </c>
      <c r="C246" s="12" t="str">
        <f>TEXT(OrderData[[#This Row],[Order Date]],"yyyy")</f>
        <v>2022</v>
      </c>
      <c r="D246" s="2" t="s">
        <v>517</v>
      </c>
      <c r="E246" t="s">
        <v>210</v>
      </c>
      <c r="F246" s="17">
        <v>4</v>
      </c>
      <c r="G246" s="20">
        <f>_xlfn.XLOOKUP(OrderData[[#This Row],[Product ID]],tbl_product[Product ID],tbl_product[Unit Price])</f>
        <v>33.464999999999996</v>
      </c>
      <c r="H246" s="20">
        <f>OrderData[[#This Row],[Quantity]]*OrderData[[#This Row],[unit price]]</f>
        <v>133.85999999999999</v>
      </c>
      <c r="I246" s="15">
        <f>_xlfn.XLOOKUP(OrderData[[#This Row],[Product ID]],tbl_product[Product ID],tbl_product[Size])</f>
        <v>2.5</v>
      </c>
      <c r="J246" s="6" t="str">
        <f>_xlfn.XLOOKUP(OrderData[[#This Row],[Product ID]],tbl_product[Product ID],tbl_product[Roast Type])</f>
        <v>M</v>
      </c>
      <c r="K246" s="7" t="str">
        <f>_xlfn.XLOOKUP(OrderData[[#This Row],[Product ID]],tbl_product[Product ID],tbl_product[Coffee Type])</f>
        <v>Lib</v>
      </c>
      <c r="L246" s="7" t="str">
        <f>_xlfn.XLOOKUP(OrderData[[#This Row],[Customer ID]],tbl_customer[Customer ID],tbl_customer[Customer Name])</f>
        <v>Effie Yurkov</v>
      </c>
      <c r="M246" s="7" t="str">
        <f>_xlfn.XLOOKUP(OrderData[[#This Row],[Customer ID]],tbl_customer[Customer ID],tbl_customer[City])</f>
        <v>Honolulu</v>
      </c>
      <c r="N246" s="7" t="str">
        <f>_xlfn.XLOOKUP(OrderData[[#This Row],[Customer ID]],tbl_customer[Customer ID],tbl_customer[Country])</f>
        <v>United States</v>
      </c>
      <c r="O246" s="7" t="str">
        <f>_xlfn.XLOOKUP(OrderData[[#This Row],[Customer ID]],tbl_customer[Customer ID],tbl_customer[Loyalty Card])</f>
        <v>No</v>
      </c>
    </row>
    <row r="247" spans="1:15" x14ac:dyDescent="0.25">
      <c r="A247" s="2" t="s">
        <v>518</v>
      </c>
      <c r="B247" s="12">
        <v>43951</v>
      </c>
      <c r="C247" s="12" t="str">
        <f>TEXT(OrderData[[#This Row],[Order Date]],"yyyy")</f>
        <v>2020</v>
      </c>
      <c r="D247" s="2" t="s">
        <v>519</v>
      </c>
      <c r="E247" t="s">
        <v>32</v>
      </c>
      <c r="F247" s="17">
        <v>5</v>
      </c>
      <c r="G247" s="20">
        <f>_xlfn.XLOOKUP(OrderData[[#This Row],[Product ID]],tbl_product[Product ID],tbl_product[Unit Price])</f>
        <v>4.7549999999999999</v>
      </c>
      <c r="H247" s="20">
        <f>OrderData[[#This Row],[Quantity]]*OrderData[[#This Row],[unit price]]</f>
        <v>23.774999999999999</v>
      </c>
      <c r="I247" s="15">
        <f>_xlfn.XLOOKUP(OrderData[[#This Row],[Product ID]],tbl_product[Product ID],tbl_product[Size])</f>
        <v>0.2</v>
      </c>
      <c r="J247" s="6" t="str">
        <f>_xlfn.XLOOKUP(OrderData[[#This Row],[Product ID]],tbl_product[Product ID],tbl_product[Roast Type])</f>
        <v>L</v>
      </c>
      <c r="K247" s="7" t="str">
        <f>_xlfn.XLOOKUP(OrderData[[#This Row],[Product ID]],tbl_product[Product ID],tbl_product[Coffee Type])</f>
        <v>Lib</v>
      </c>
      <c r="L247" s="7" t="str">
        <f>_xlfn.XLOOKUP(OrderData[[#This Row],[Customer ID]],tbl_customer[Customer ID],tbl_customer[Customer Name])</f>
        <v>Lexie Mallan</v>
      </c>
      <c r="M247" s="7" t="str">
        <f>_xlfn.XLOOKUP(OrderData[[#This Row],[Customer ID]],tbl_customer[Customer ID],tbl_customer[City])</f>
        <v>Baton Rouge</v>
      </c>
      <c r="N247" s="7" t="str">
        <f>_xlfn.XLOOKUP(OrderData[[#This Row],[Customer ID]],tbl_customer[Customer ID],tbl_customer[Country])</f>
        <v>United States</v>
      </c>
      <c r="O247" s="7" t="str">
        <f>_xlfn.XLOOKUP(OrderData[[#This Row],[Customer ID]],tbl_customer[Customer ID],tbl_customer[Loyalty Card])</f>
        <v>Yes</v>
      </c>
    </row>
    <row r="248" spans="1:15" x14ac:dyDescent="0.25">
      <c r="A248" s="2" t="s">
        <v>520</v>
      </c>
      <c r="B248" s="12">
        <v>44542</v>
      </c>
      <c r="C248" s="12" t="str">
        <f>TEXT(OrderData[[#This Row],[Order Date]],"yyyy")</f>
        <v>2021</v>
      </c>
      <c r="D248" s="2" t="s">
        <v>521</v>
      </c>
      <c r="E248" t="s">
        <v>26</v>
      </c>
      <c r="F248" s="17">
        <v>3</v>
      </c>
      <c r="G248" s="20">
        <f>_xlfn.XLOOKUP(OrderData[[#This Row],[Product ID]],tbl_product[Product ID],tbl_product[Unit Price])</f>
        <v>12.95</v>
      </c>
      <c r="H248" s="20">
        <f>OrderData[[#This Row],[Quantity]]*OrderData[[#This Row],[unit price]]</f>
        <v>38.849999999999994</v>
      </c>
      <c r="I248" s="15">
        <f>_xlfn.XLOOKUP(OrderData[[#This Row],[Product ID]],tbl_product[Product ID],tbl_product[Size])</f>
        <v>1</v>
      </c>
      <c r="J248" s="6" t="str">
        <f>_xlfn.XLOOKUP(OrderData[[#This Row],[Product ID]],tbl_product[Product ID],tbl_product[Roast Type])</f>
        <v>D</v>
      </c>
      <c r="K248" s="7" t="str">
        <f>_xlfn.XLOOKUP(OrderData[[#This Row],[Product ID]],tbl_product[Product ID],tbl_product[Coffee Type])</f>
        <v>Lib</v>
      </c>
      <c r="L248" s="7" t="str">
        <f>_xlfn.XLOOKUP(OrderData[[#This Row],[Customer ID]],tbl_customer[Customer ID],tbl_customer[Customer Name])</f>
        <v>Georgena Bentjens</v>
      </c>
      <c r="M248" s="7" t="str">
        <f>_xlfn.XLOOKUP(OrderData[[#This Row],[Customer ID]],tbl_customer[Customer ID],tbl_customer[City])</f>
        <v>Newbiggin</v>
      </c>
      <c r="N248" s="7" t="str">
        <f>_xlfn.XLOOKUP(OrderData[[#This Row],[Customer ID]],tbl_customer[Customer ID],tbl_customer[Country])</f>
        <v>United Kingdom</v>
      </c>
      <c r="O248" s="7" t="str">
        <f>_xlfn.XLOOKUP(OrderData[[#This Row],[Customer ID]],tbl_customer[Customer ID],tbl_customer[Loyalty Card])</f>
        <v>No</v>
      </c>
    </row>
    <row r="249" spans="1:15" x14ac:dyDescent="0.25">
      <c r="A249" s="2" t="s">
        <v>522</v>
      </c>
      <c r="B249" s="12">
        <v>44131</v>
      </c>
      <c r="C249" s="12" t="str">
        <f>TEXT(OrderData[[#This Row],[Order Date]],"yyyy")</f>
        <v>2020</v>
      </c>
      <c r="D249" s="2" t="s">
        <v>523</v>
      </c>
      <c r="E249" t="s">
        <v>195</v>
      </c>
      <c r="F249" s="17">
        <v>6</v>
      </c>
      <c r="G249" s="20">
        <f>_xlfn.XLOOKUP(OrderData[[#This Row],[Product ID]],tbl_product[Product ID],tbl_product[Unit Price])</f>
        <v>3.5849999999999995</v>
      </c>
      <c r="H249" s="20">
        <f>OrderData[[#This Row],[Quantity]]*OrderData[[#This Row],[unit price]]</f>
        <v>21.509999999999998</v>
      </c>
      <c r="I249" s="15">
        <f>_xlfn.XLOOKUP(OrderData[[#This Row],[Product ID]],tbl_product[Product ID],tbl_product[Size])</f>
        <v>0.2</v>
      </c>
      <c r="J249" s="6" t="str">
        <f>_xlfn.XLOOKUP(OrderData[[#This Row],[Product ID]],tbl_product[Product ID],tbl_product[Roast Type])</f>
        <v>L</v>
      </c>
      <c r="K249" s="7" t="str">
        <f>_xlfn.XLOOKUP(OrderData[[#This Row],[Product ID]],tbl_product[Product ID],tbl_product[Coffee Type])</f>
        <v>Rob</v>
      </c>
      <c r="L249" s="7" t="str">
        <f>_xlfn.XLOOKUP(OrderData[[#This Row],[Customer ID]],tbl_customer[Customer ID],tbl_customer[Customer Name])</f>
        <v>Delmar Beasant</v>
      </c>
      <c r="M249" s="7" t="str">
        <f>_xlfn.XLOOKUP(OrderData[[#This Row],[Customer ID]],tbl_customer[Customer ID],tbl_customer[City])</f>
        <v>Kilkenny</v>
      </c>
      <c r="N249" s="7" t="str">
        <f>_xlfn.XLOOKUP(OrderData[[#This Row],[Customer ID]],tbl_customer[Customer ID],tbl_customer[Country])</f>
        <v>Ireland</v>
      </c>
      <c r="O249" s="7" t="str">
        <f>_xlfn.XLOOKUP(OrderData[[#This Row],[Customer ID]],tbl_customer[Customer ID],tbl_customer[Loyalty Card])</f>
        <v>Yes</v>
      </c>
    </row>
    <row r="250" spans="1:15" x14ac:dyDescent="0.25">
      <c r="A250" s="2" t="s">
        <v>524</v>
      </c>
      <c r="B250" s="12">
        <v>44019</v>
      </c>
      <c r="C250" s="12" t="str">
        <f>TEXT(OrderData[[#This Row],[Order Date]],"yyyy")</f>
        <v>2020</v>
      </c>
      <c r="D250" s="2" t="s">
        <v>525</v>
      </c>
      <c r="E250" t="s">
        <v>40</v>
      </c>
      <c r="F250" s="17">
        <v>1</v>
      </c>
      <c r="G250" s="20">
        <f>_xlfn.XLOOKUP(OrderData[[#This Row],[Product ID]],tbl_product[Product ID],tbl_product[Unit Price])</f>
        <v>9.9499999999999993</v>
      </c>
      <c r="H250" s="20">
        <f>OrderData[[#This Row],[Quantity]]*OrderData[[#This Row],[unit price]]</f>
        <v>9.9499999999999993</v>
      </c>
      <c r="I250" s="15">
        <f>_xlfn.XLOOKUP(OrderData[[#This Row],[Product ID]],tbl_product[Product ID],tbl_product[Size])</f>
        <v>1</v>
      </c>
      <c r="J250" s="6" t="str">
        <f>_xlfn.XLOOKUP(OrderData[[#This Row],[Product ID]],tbl_product[Product ID],tbl_product[Roast Type])</f>
        <v>D</v>
      </c>
      <c r="K250" s="7" t="str">
        <f>_xlfn.XLOOKUP(OrderData[[#This Row],[Product ID]],tbl_product[Product ID],tbl_product[Coffee Type])</f>
        <v>Ara</v>
      </c>
      <c r="L250" s="7" t="str">
        <f>_xlfn.XLOOKUP(OrderData[[#This Row],[Customer ID]],tbl_customer[Customer ID],tbl_customer[Customer Name])</f>
        <v>Lyn Entwistle</v>
      </c>
      <c r="M250" s="7" t="str">
        <f>_xlfn.XLOOKUP(OrderData[[#This Row],[Customer ID]],tbl_customer[Customer ID],tbl_customer[City])</f>
        <v>Minneapolis</v>
      </c>
      <c r="N250" s="7" t="str">
        <f>_xlfn.XLOOKUP(OrderData[[#This Row],[Customer ID]],tbl_customer[Customer ID],tbl_customer[Country])</f>
        <v>United States</v>
      </c>
      <c r="O250" s="7" t="str">
        <f>_xlfn.XLOOKUP(OrderData[[#This Row],[Customer ID]],tbl_customer[Customer ID],tbl_customer[Loyalty Card])</f>
        <v>Yes</v>
      </c>
    </row>
    <row r="251" spans="1:15" x14ac:dyDescent="0.25">
      <c r="A251" s="2" t="s">
        <v>526</v>
      </c>
      <c r="B251" s="12">
        <v>43861</v>
      </c>
      <c r="C251" s="12" t="str">
        <f>TEXT(OrderData[[#This Row],[Order Date]],"yyyy")</f>
        <v>2020</v>
      </c>
      <c r="D251" s="2" t="s">
        <v>527</v>
      </c>
      <c r="E251" t="s">
        <v>145</v>
      </c>
      <c r="F251" s="17">
        <v>1</v>
      </c>
      <c r="G251" s="20">
        <f>_xlfn.XLOOKUP(OrderData[[#This Row],[Product ID]],tbl_product[Product ID],tbl_product[Unit Price])</f>
        <v>15.85</v>
      </c>
      <c r="H251" s="20">
        <f>OrderData[[#This Row],[Quantity]]*OrderData[[#This Row],[unit price]]</f>
        <v>15.85</v>
      </c>
      <c r="I251" s="15">
        <f>_xlfn.XLOOKUP(OrderData[[#This Row],[Product ID]],tbl_product[Product ID],tbl_product[Size])</f>
        <v>1</v>
      </c>
      <c r="J251" s="6" t="str">
        <f>_xlfn.XLOOKUP(OrderData[[#This Row],[Product ID]],tbl_product[Product ID],tbl_product[Roast Type])</f>
        <v>L</v>
      </c>
      <c r="K251" s="7" t="str">
        <f>_xlfn.XLOOKUP(OrderData[[#This Row],[Product ID]],tbl_product[Product ID],tbl_product[Coffee Type])</f>
        <v>Lib</v>
      </c>
      <c r="L251" s="7" t="str">
        <f>_xlfn.XLOOKUP(OrderData[[#This Row],[Customer ID]],tbl_customer[Customer ID],tbl_customer[Customer Name])</f>
        <v>Zacharias Kiffe</v>
      </c>
      <c r="M251" s="7" t="str">
        <f>_xlfn.XLOOKUP(OrderData[[#This Row],[Customer ID]],tbl_customer[Customer ID],tbl_customer[City])</f>
        <v>Milwaukee</v>
      </c>
      <c r="N251" s="7" t="str">
        <f>_xlfn.XLOOKUP(OrderData[[#This Row],[Customer ID]],tbl_customer[Customer ID],tbl_customer[Country])</f>
        <v>United States</v>
      </c>
      <c r="O251" s="7" t="str">
        <f>_xlfn.XLOOKUP(OrderData[[#This Row],[Customer ID]],tbl_customer[Customer ID],tbl_customer[Loyalty Card])</f>
        <v>Yes</v>
      </c>
    </row>
    <row r="252" spans="1:15" x14ac:dyDescent="0.25">
      <c r="A252" s="2" t="s">
        <v>528</v>
      </c>
      <c r="B252" s="12">
        <v>43879</v>
      </c>
      <c r="C252" s="12" t="str">
        <f>TEXT(OrderData[[#This Row],[Order Date]],"yyyy")</f>
        <v>2020</v>
      </c>
      <c r="D252" s="2" t="s">
        <v>529</v>
      </c>
      <c r="E252" t="s">
        <v>175</v>
      </c>
      <c r="F252" s="17">
        <v>1</v>
      </c>
      <c r="G252" s="20">
        <f>_xlfn.XLOOKUP(OrderData[[#This Row],[Product ID]],tbl_product[Product ID],tbl_product[Unit Price])</f>
        <v>2.9849999999999999</v>
      </c>
      <c r="H252" s="20">
        <f>OrderData[[#This Row],[Quantity]]*OrderData[[#This Row],[unit price]]</f>
        <v>2.9849999999999999</v>
      </c>
      <c r="I252" s="15">
        <f>_xlfn.XLOOKUP(OrderData[[#This Row],[Product ID]],tbl_product[Product ID],tbl_product[Size])</f>
        <v>0.2</v>
      </c>
      <c r="J252" s="6" t="str">
        <f>_xlfn.XLOOKUP(OrderData[[#This Row],[Product ID]],tbl_product[Product ID],tbl_product[Roast Type])</f>
        <v>M</v>
      </c>
      <c r="K252" s="7" t="str">
        <f>_xlfn.XLOOKUP(OrderData[[#This Row],[Product ID]],tbl_product[Product ID],tbl_product[Coffee Type])</f>
        <v>Rob</v>
      </c>
      <c r="L252" s="7" t="str">
        <f>_xlfn.XLOOKUP(OrderData[[#This Row],[Customer ID]],tbl_customer[Customer ID],tbl_customer[Customer Name])</f>
        <v>Mercedes Acott</v>
      </c>
      <c r="M252" s="7" t="str">
        <f>_xlfn.XLOOKUP(OrderData[[#This Row],[Customer ID]],tbl_customer[Customer ID],tbl_customer[City])</f>
        <v>Charlotte</v>
      </c>
      <c r="N252" s="7" t="str">
        <f>_xlfn.XLOOKUP(OrderData[[#This Row],[Customer ID]],tbl_customer[Customer ID],tbl_customer[Country])</f>
        <v>United States</v>
      </c>
      <c r="O252" s="7" t="str">
        <f>_xlfn.XLOOKUP(OrderData[[#This Row],[Customer ID]],tbl_customer[Customer ID],tbl_customer[Loyalty Card])</f>
        <v>Yes</v>
      </c>
    </row>
    <row r="253" spans="1:15" x14ac:dyDescent="0.25">
      <c r="A253" s="2" t="s">
        <v>530</v>
      </c>
      <c r="B253" s="12">
        <v>44360</v>
      </c>
      <c r="C253" s="12" t="str">
        <f>TEXT(OrderData[[#This Row],[Order Date]],"yyyy")</f>
        <v>2021</v>
      </c>
      <c r="D253" s="2" t="s">
        <v>531</v>
      </c>
      <c r="E253" t="s">
        <v>22</v>
      </c>
      <c r="F253" s="17">
        <v>5</v>
      </c>
      <c r="G253" s="20">
        <f>_xlfn.XLOOKUP(OrderData[[#This Row],[Product ID]],tbl_product[Product ID],tbl_product[Unit Price])</f>
        <v>13.75</v>
      </c>
      <c r="H253" s="20">
        <f>OrderData[[#This Row],[Quantity]]*OrderData[[#This Row],[unit price]]</f>
        <v>68.75</v>
      </c>
      <c r="I253" s="15">
        <f>_xlfn.XLOOKUP(OrderData[[#This Row],[Product ID]],tbl_product[Product ID],tbl_product[Size])</f>
        <v>1</v>
      </c>
      <c r="J253" s="6" t="str">
        <f>_xlfn.XLOOKUP(OrderData[[#This Row],[Product ID]],tbl_product[Product ID],tbl_product[Roast Type])</f>
        <v>M</v>
      </c>
      <c r="K253" s="7" t="str">
        <f>_xlfn.XLOOKUP(OrderData[[#This Row],[Product ID]],tbl_product[Product ID],tbl_product[Coffee Type])</f>
        <v>Exc</v>
      </c>
      <c r="L253" s="7" t="str">
        <f>_xlfn.XLOOKUP(OrderData[[#This Row],[Customer ID]],tbl_customer[Customer ID],tbl_customer[Customer Name])</f>
        <v>Connor Heaviside</v>
      </c>
      <c r="M253" s="7" t="str">
        <f>_xlfn.XLOOKUP(OrderData[[#This Row],[Customer ID]],tbl_customer[Customer ID],tbl_customer[City])</f>
        <v>Phoenix</v>
      </c>
      <c r="N253" s="7" t="str">
        <f>_xlfn.XLOOKUP(OrderData[[#This Row],[Customer ID]],tbl_customer[Customer ID],tbl_customer[Country])</f>
        <v>United States</v>
      </c>
      <c r="O253" s="7" t="str">
        <f>_xlfn.XLOOKUP(OrderData[[#This Row],[Customer ID]],tbl_customer[Customer ID],tbl_customer[Loyalty Card])</f>
        <v>Yes</v>
      </c>
    </row>
    <row r="254" spans="1:15" x14ac:dyDescent="0.25">
      <c r="A254" s="2" t="s">
        <v>532</v>
      </c>
      <c r="B254" s="12">
        <v>44779</v>
      </c>
      <c r="C254" s="12" t="str">
        <f>TEXT(OrderData[[#This Row],[Order Date]],"yyyy")</f>
        <v>2022</v>
      </c>
      <c r="D254" s="2" t="s">
        <v>533</v>
      </c>
      <c r="E254" t="s">
        <v>40</v>
      </c>
      <c r="F254" s="17">
        <v>3</v>
      </c>
      <c r="G254" s="20">
        <f>_xlfn.XLOOKUP(OrderData[[#This Row],[Product ID]],tbl_product[Product ID],tbl_product[Unit Price])</f>
        <v>9.9499999999999993</v>
      </c>
      <c r="H254" s="20">
        <f>OrderData[[#This Row],[Quantity]]*OrderData[[#This Row],[unit price]]</f>
        <v>29.849999999999998</v>
      </c>
      <c r="I254" s="15">
        <f>_xlfn.XLOOKUP(OrderData[[#This Row],[Product ID]],tbl_product[Product ID],tbl_product[Size])</f>
        <v>1</v>
      </c>
      <c r="J254" s="6" t="str">
        <f>_xlfn.XLOOKUP(OrderData[[#This Row],[Product ID]],tbl_product[Product ID],tbl_product[Roast Type])</f>
        <v>D</v>
      </c>
      <c r="K254" s="7" t="str">
        <f>_xlfn.XLOOKUP(OrderData[[#This Row],[Product ID]],tbl_product[Product ID],tbl_product[Coffee Type])</f>
        <v>Ara</v>
      </c>
      <c r="L254" s="7" t="str">
        <f>_xlfn.XLOOKUP(OrderData[[#This Row],[Customer ID]],tbl_customer[Customer ID],tbl_customer[Customer Name])</f>
        <v>Devy Bulbrook</v>
      </c>
      <c r="M254" s="7" t="str">
        <f>_xlfn.XLOOKUP(OrderData[[#This Row],[Customer ID]],tbl_customer[Customer ID],tbl_customer[City])</f>
        <v>Jamaica</v>
      </c>
      <c r="N254" s="7" t="str">
        <f>_xlfn.XLOOKUP(OrderData[[#This Row],[Customer ID]],tbl_customer[Customer ID],tbl_customer[Country])</f>
        <v>United States</v>
      </c>
      <c r="O254" s="7" t="str">
        <f>_xlfn.XLOOKUP(OrderData[[#This Row],[Customer ID]],tbl_customer[Customer ID],tbl_customer[Loyalty Card])</f>
        <v>No</v>
      </c>
    </row>
    <row r="255" spans="1:15" x14ac:dyDescent="0.25">
      <c r="A255" s="2" t="s">
        <v>534</v>
      </c>
      <c r="B255" s="12">
        <v>44523</v>
      </c>
      <c r="C255" s="12" t="str">
        <f>TEXT(OrderData[[#This Row],[Order Date]],"yyyy")</f>
        <v>2021</v>
      </c>
      <c r="D255" s="2" t="s">
        <v>535</v>
      </c>
      <c r="E255" t="s">
        <v>109</v>
      </c>
      <c r="F255" s="17">
        <v>4</v>
      </c>
      <c r="G255" s="20">
        <f>_xlfn.XLOOKUP(OrderData[[#This Row],[Product ID]],tbl_product[Product ID],tbl_product[Unit Price])</f>
        <v>14.55</v>
      </c>
      <c r="H255" s="20">
        <f>OrderData[[#This Row],[Quantity]]*OrderData[[#This Row],[unit price]]</f>
        <v>58.2</v>
      </c>
      <c r="I255" s="15">
        <f>_xlfn.XLOOKUP(OrderData[[#This Row],[Product ID]],tbl_product[Product ID],tbl_product[Size])</f>
        <v>1</v>
      </c>
      <c r="J255" s="6" t="str">
        <f>_xlfn.XLOOKUP(OrderData[[#This Row],[Product ID]],tbl_product[Product ID],tbl_product[Roast Type])</f>
        <v>M</v>
      </c>
      <c r="K255" s="7" t="str">
        <f>_xlfn.XLOOKUP(OrderData[[#This Row],[Product ID]],tbl_product[Product ID],tbl_product[Coffee Type])</f>
        <v>Lib</v>
      </c>
      <c r="L255" s="7" t="str">
        <f>_xlfn.XLOOKUP(OrderData[[#This Row],[Customer ID]],tbl_customer[Customer ID],tbl_customer[Customer Name])</f>
        <v>Leia Kernan</v>
      </c>
      <c r="M255" s="7" t="str">
        <f>_xlfn.XLOOKUP(OrderData[[#This Row],[Customer ID]],tbl_customer[Customer ID],tbl_customer[City])</f>
        <v>Champaign</v>
      </c>
      <c r="N255" s="7" t="str">
        <f>_xlfn.XLOOKUP(OrderData[[#This Row],[Customer ID]],tbl_customer[Customer ID],tbl_customer[Country])</f>
        <v>United States</v>
      </c>
      <c r="O255" s="7" t="str">
        <f>_xlfn.XLOOKUP(OrderData[[#This Row],[Customer ID]],tbl_customer[Customer ID],tbl_customer[Loyalty Card])</f>
        <v>No</v>
      </c>
    </row>
    <row r="256" spans="1:15" x14ac:dyDescent="0.25">
      <c r="A256" s="2" t="s">
        <v>536</v>
      </c>
      <c r="B256" s="12">
        <v>44482</v>
      </c>
      <c r="C256" s="12" t="str">
        <f>TEXT(OrderData[[#This Row],[Order Date]],"yyyy")</f>
        <v>2021</v>
      </c>
      <c r="D256" s="2" t="s">
        <v>537</v>
      </c>
      <c r="E256" t="s">
        <v>170</v>
      </c>
      <c r="F256" s="17">
        <v>4</v>
      </c>
      <c r="G256" s="20">
        <f>_xlfn.XLOOKUP(OrderData[[#This Row],[Product ID]],tbl_product[Product ID],tbl_product[Unit Price])</f>
        <v>7.169999999999999</v>
      </c>
      <c r="H256" s="20">
        <f>OrderData[[#This Row],[Quantity]]*OrderData[[#This Row],[unit price]]</f>
        <v>28.679999999999996</v>
      </c>
      <c r="I256" s="15">
        <f>_xlfn.XLOOKUP(OrderData[[#This Row],[Product ID]],tbl_product[Product ID],tbl_product[Size])</f>
        <v>0.5</v>
      </c>
      <c r="J256" s="6" t="str">
        <f>_xlfn.XLOOKUP(OrderData[[#This Row],[Product ID]],tbl_product[Product ID],tbl_product[Roast Type])</f>
        <v>L</v>
      </c>
      <c r="K256" s="7" t="str">
        <f>_xlfn.XLOOKUP(OrderData[[#This Row],[Product ID]],tbl_product[Product ID],tbl_product[Coffee Type])</f>
        <v>Rob</v>
      </c>
      <c r="L256" s="7" t="str">
        <f>_xlfn.XLOOKUP(OrderData[[#This Row],[Customer ID]],tbl_customer[Customer ID],tbl_customer[Customer Name])</f>
        <v>Rosaline McLae</v>
      </c>
      <c r="M256" s="7" t="str">
        <f>_xlfn.XLOOKUP(OrderData[[#This Row],[Customer ID]],tbl_customer[Customer ID],tbl_customer[City])</f>
        <v>Swindon</v>
      </c>
      <c r="N256" s="7" t="str">
        <f>_xlfn.XLOOKUP(OrderData[[#This Row],[Customer ID]],tbl_customer[Customer ID],tbl_customer[Country])</f>
        <v>United Kingdom</v>
      </c>
      <c r="O256" s="7" t="str">
        <f>_xlfn.XLOOKUP(OrderData[[#This Row],[Customer ID]],tbl_customer[Customer ID],tbl_customer[Loyalty Card])</f>
        <v>No</v>
      </c>
    </row>
    <row r="257" spans="1:15" x14ac:dyDescent="0.25">
      <c r="A257" s="2" t="s">
        <v>538</v>
      </c>
      <c r="B257" s="12">
        <v>44439</v>
      </c>
      <c r="C257" s="12" t="str">
        <f>TEXT(OrderData[[#This Row],[Order Date]],"yyyy")</f>
        <v>2021</v>
      </c>
      <c r="D257" s="2" t="s">
        <v>539</v>
      </c>
      <c r="E257" t="s">
        <v>170</v>
      </c>
      <c r="F257" s="17">
        <v>3</v>
      </c>
      <c r="G257" s="20">
        <f>_xlfn.XLOOKUP(OrderData[[#This Row],[Product ID]],tbl_product[Product ID],tbl_product[Unit Price])</f>
        <v>7.169999999999999</v>
      </c>
      <c r="H257" s="20">
        <f>OrderData[[#This Row],[Quantity]]*OrderData[[#This Row],[unit price]]</f>
        <v>21.509999999999998</v>
      </c>
      <c r="I257" s="15">
        <f>_xlfn.XLOOKUP(OrderData[[#This Row],[Product ID]],tbl_product[Product ID],tbl_product[Size])</f>
        <v>0.5</v>
      </c>
      <c r="J257" s="6" t="str">
        <f>_xlfn.XLOOKUP(OrderData[[#This Row],[Product ID]],tbl_product[Product ID],tbl_product[Roast Type])</f>
        <v>L</v>
      </c>
      <c r="K257" s="7" t="str">
        <f>_xlfn.XLOOKUP(OrderData[[#This Row],[Product ID]],tbl_product[Product ID],tbl_product[Coffee Type])</f>
        <v>Rob</v>
      </c>
      <c r="L257" s="7" t="str">
        <f>_xlfn.XLOOKUP(OrderData[[#This Row],[Customer ID]],tbl_customer[Customer ID],tbl_customer[Customer Name])</f>
        <v>Cleve Blowfelde</v>
      </c>
      <c r="M257" s="7" t="str">
        <f>_xlfn.XLOOKUP(OrderData[[#This Row],[Customer ID]],tbl_customer[Customer ID],tbl_customer[City])</f>
        <v>Tucson</v>
      </c>
      <c r="N257" s="7" t="str">
        <f>_xlfn.XLOOKUP(OrderData[[#This Row],[Customer ID]],tbl_customer[Customer ID],tbl_customer[Country])</f>
        <v>United States</v>
      </c>
      <c r="O257" s="7" t="str">
        <f>_xlfn.XLOOKUP(OrderData[[#This Row],[Customer ID]],tbl_customer[Customer ID],tbl_customer[Loyalty Card])</f>
        <v>No</v>
      </c>
    </row>
    <row r="258" spans="1:15" x14ac:dyDescent="0.25">
      <c r="A258" s="2" t="s">
        <v>540</v>
      </c>
      <c r="B258" s="12">
        <v>43846</v>
      </c>
      <c r="C258" s="12" t="str">
        <f>TEXT(OrderData[[#This Row],[Order Date]],"yyyy")</f>
        <v>2020</v>
      </c>
      <c r="D258" s="2" t="s">
        <v>527</v>
      </c>
      <c r="E258" t="s">
        <v>91</v>
      </c>
      <c r="F258" s="17">
        <v>2</v>
      </c>
      <c r="G258" s="20">
        <f>_xlfn.XLOOKUP(OrderData[[#This Row],[Product ID]],tbl_product[Product ID],tbl_product[Unit Price])</f>
        <v>8.73</v>
      </c>
      <c r="H258" s="20">
        <f>OrderData[[#This Row],[Quantity]]*OrderData[[#This Row],[unit price]]</f>
        <v>17.46</v>
      </c>
      <c r="I258" s="15">
        <f>_xlfn.XLOOKUP(OrderData[[#This Row],[Product ID]],tbl_product[Product ID],tbl_product[Size])</f>
        <v>0.5</v>
      </c>
      <c r="J258" s="6" t="str">
        <f>_xlfn.XLOOKUP(OrderData[[#This Row],[Product ID]],tbl_product[Product ID],tbl_product[Roast Type])</f>
        <v>M</v>
      </c>
      <c r="K258" s="7" t="str">
        <f>_xlfn.XLOOKUP(OrderData[[#This Row],[Product ID]],tbl_product[Product ID],tbl_product[Coffee Type])</f>
        <v>Lib</v>
      </c>
      <c r="L258" s="7" t="str">
        <f>_xlfn.XLOOKUP(OrderData[[#This Row],[Customer ID]],tbl_customer[Customer ID],tbl_customer[Customer Name])</f>
        <v>Zacharias Kiffe</v>
      </c>
      <c r="M258" s="7" t="str">
        <f>_xlfn.XLOOKUP(OrderData[[#This Row],[Customer ID]],tbl_customer[Customer ID],tbl_customer[City])</f>
        <v>Milwaukee</v>
      </c>
      <c r="N258" s="7" t="str">
        <f>_xlfn.XLOOKUP(OrderData[[#This Row],[Customer ID]],tbl_customer[Customer ID],tbl_customer[Country])</f>
        <v>United States</v>
      </c>
      <c r="O258" s="7" t="str">
        <f>_xlfn.XLOOKUP(OrderData[[#This Row],[Customer ID]],tbl_customer[Customer ID],tbl_customer[Loyalty Card])</f>
        <v>Yes</v>
      </c>
    </row>
    <row r="259" spans="1:15" x14ac:dyDescent="0.25">
      <c r="A259" s="2" t="s">
        <v>541</v>
      </c>
      <c r="B259" s="12">
        <v>44676</v>
      </c>
      <c r="C259" s="12" t="str">
        <f>TEXT(OrderData[[#This Row],[Order Date]],"yyyy")</f>
        <v>2022</v>
      </c>
      <c r="D259" s="2" t="s">
        <v>542</v>
      </c>
      <c r="E259" t="s">
        <v>543</v>
      </c>
      <c r="F259" s="17">
        <v>1</v>
      </c>
      <c r="G259" s="20">
        <f>_xlfn.XLOOKUP(OrderData[[#This Row],[Product ID]],tbl_product[Product ID],tbl_product[Unit Price])</f>
        <v>27.945</v>
      </c>
      <c r="H259" s="20">
        <f>OrderData[[#This Row],[Quantity]]*OrderData[[#This Row],[unit price]]</f>
        <v>27.945</v>
      </c>
      <c r="I259" s="15">
        <f>_xlfn.XLOOKUP(OrderData[[#This Row],[Product ID]],tbl_product[Product ID],tbl_product[Size])</f>
        <v>2.5</v>
      </c>
      <c r="J259" s="6" t="str">
        <f>_xlfn.XLOOKUP(OrderData[[#This Row],[Product ID]],tbl_product[Product ID],tbl_product[Roast Type])</f>
        <v>D</v>
      </c>
      <c r="K259" s="7" t="str">
        <f>_xlfn.XLOOKUP(OrderData[[#This Row],[Product ID]],tbl_product[Product ID],tbl_product[Coffee Type])</f>
        <v>Exc</v>
      </c>
      <c r="L259" s="7" t="str">
        <f>_xlfn.XLOOKUP(OrderData[[#This Row],[Customer ID]],tbl_customer[Customer ID],tbl_customer[Customer Name])</f>
        <v>Denyse O'Calleran</v>
      </c>
      <c r="M259" s="7" t="str">
        <f>_xlfn.XLOOKUP(OrderData[[#This Row],[Customer ID]],tbl_customer[Customer ID],tbl_customer[City])</f>
        <v>Pompano Beach</v>
      </c>
      <c r="N259" s="7" t="str">
        <f>_xlfn.XLOOKUP(OrderData[[#This Row],[Customer ID]],tbl_customer[Customer ID],tbl_customer[Country])</f>
        <v>United States</v>
      </c>
      <c r="O259" s="7" t="str">
        <f>_xlfn.XLOOKUP(OrderData[[#This Row],[Customer ID]],tbl_customer[Customer ID],tbl_customer[Loyalty Card])</f>
        <v>Yes</v>
      </c>
    </row>
    <row r="260" spans="1:15" x14ac:dyDescent="0.25">
      <c r="A260" s="2" t="s">
        <v>544</v>
      </c>
      <c r="B260" s="12">
        <v>44513</v>
      </c>
      <c r="C260" s="12" t="str">
        <f>TEXT(OrderData[[#This Row],[Order Date]],"yyyy")</f>
        <v>2021</v>
      </c>
      <c r="D260" s="2" t="s">
        <v>545</v>
      </c>
      <c r="E260" t="s">
        <v>543</v>
      </c>
      <c r="F260" s="17">
        <v>5</v>
      </c>
      <c r="G260" s="20">
        <f>_xlfn.XLOOKUP(OrderData[[#This Row],[Product ID]],tbl_product[Product ID],tbl_product[Unit Price])</f>
        <v>27.945</v>
      </c>
      <c r="H260" s="20">
        <f>OrderData[[#This Row],[Quantity]]*OrderData[[#This Row],[unit price]]</f>
        <v>139.72499999999999</v>
      </c>
      <c r="I260" s="15">
        <f>_xlfn.XLOOKUP(OrderData[[#This Row],[Product ID]],tbl_product[Product ID],tbl_product[Size])</f>
        <v>2.5</v>
      </c>
      <c r="J260" s="6" t="str">
        <f>_xlfn.XLOOKUP(OrderData[[#This Row],[Product ID]],tbl_product[Product ID],tbl_product[Roast Type])</f>
        <v>D</v>
      </c>
      <c r="K260" s="7" t="str">
        <f>_xlfn.XLOOKUP(OrderData[[#This Row],[Product ID]],tbl_product[Product ID],tbl_product[Coffee Type])</f>
        <v>Exc</v>
      </c>
      <c r="L260" s="7" t="str">
        <f>_xlfn.XLOOKUP(OrderData[[#This Row],[Customer ID]],tbl_customer[Customer ID],tbl_customer[Customer Name])</f>
        <v>Cobby Cromwell</v>
      </c>
      <c r="M260" s="7" t="str">
        <f>_xlfn.XLOOKUP(OrderData[[#This Row],[Customer ID]],tbl_customer[Customer ID],tbl_customer[City])</f>
        <v>Whittier</v>
      </c>
      <c r="N260" s="7" t="str">
        <f>_xlfn.XLOOKUP(OrderData[[#This Row],[Customer ID]],tbl_customer[Customer ID],tbl_customer[Country])</f>
        <v>United States</v>
      </c>
      <c r="O260" s="7" t="str">
        <f>_xlfn.XLOOKUP(OrderData[[#This Row],[Customer ID]],tbl_customer[Customer ID],tbl_customer[Loyalty Card])</f>
        <v>No</v>
      </c>
    </row>
    <row r="261" spans="1:15" x14ac:dyDescent="0.25">
      <c r="A261" s="2" t="s">
        <v>546</v>
      </c>
      <c r="B261" s="12">
        <v>44355</v>
      </c>
      <c r="C261" s="12" t="str">
        <f>TEXT(OrderData[[#This Row],[Order Date]],"yyyy")</f>
        <v>2021</v>
      </c>
      <c r="D261" s="2" t="s">
        <v>547</v>
      </c>
      <c r="E261" t="s">
        <v>175</v>
      </c>
      <c r="F261" s="17">
        <v>2</v>
      </c>
      <c r="G261" s="20">
        <f>_xlfn.XLOOKUP(OrderData[[#This Row],[Product ID]],tbl_product[Product ID],tbl_product[Unit Price])</f>
        <v>2.9849999999999999</v>
      </c>
      <c r="H261" s="20">
        <f>OrderData[[#This Row],[Quantity]]*OrderData[[#This Row],[unit price]]</f>
        <v>5.97</v>
      </c>
      <c r="I261" s="15">
        <f>_xlfn.XLOOKUP(OrderData[[#This Row],[Product ID]],tbl_product[Product ID],tbl_product[Size])</f>
        <v>0.2</v>
      </c>
      <c r="J261" s="6" t="str">
        <f>_xlfn.XLOOKUP(OrderData[[#This Row],[Product ID]],tbl_product[Product ID],tbl_product[Roast Type])</f>
        <v>M</v>
      </c>
      <c r="K261" s="7" t="str">
        <f>_xlfn.XLOOKUP(OrderData[[#This Row],[Product ID]],tbl_product[Product ID],tbl_product[Coffee Type])</f>
        <v>Rob</v>
      </c>
      <c r="L261" s="7" t="str">
        <f>_xlfn.XLOOKUP(OrderData[[#This Row],[Customer ID]],tbl_customer[Customer ID],tbl_customer[Customer Name])</f>
        <v>Irv Hay</v>
      </c>
      <c r="M261" s="7" t="str">
        <f>_xlfn.XLOOKUP(OrderData[[#This Row],[Customer ID]],tbl_customer[Customer ID],tbl_customer[City])</f>
        <v>Sheffield</v>
      </c>
      <c r="N261" s="7" t="str">
        <f>_xlfn.XLOOKUP(OrderData[[#This Row],[Customer ID]],tbl_customer[Customer ID],tbl_customer[Country])</f>
        <v>United Kingdom</v>
      </c>
      <c r="O261" s="7" t="str">
        <f>_xlfn.XLOOKUP(OrderData[[#This Row],[Customer ID]],tbl_customer[Customer ID],tbl_customer[Loyalty Card])</f>
        <v>No</v>
      </c>
    </row>
    <row r="262" spans="1:15" x14ac:dyDescent="0.25">
      <c r="A262" s="2" t="s">
        <v>548</v>
      </c>
      <c r="B262" s="12">
        <v>44156</v>
      </c>
      <c r="C262" s="12" t="str">
        <f>TEXT(OrderData[[#This Row],[Order Date]],"yyyy")</f>
        <v>2020</v>
      </c>
      <c r="D262" s="2" t="s">
        <v>549</v>
      </c>
      <c r="E262" t="s">
        <v>23</v>
      </c>
      <c r="F262" s="17">
        <v>1</v>
      </c>
      <c r="G262" s="20">
        <f>_xlfn.XLOOKUP(OrderData[[#This Row],[Product ID]],tbl_product[Product ID],tbl_product[Unit Price])</f>
        <v>27.484999999999996</v>
      </c>
      <c r="H262" s="20">
        <f>OrderData[[#This Row],[Quantity]]*OrderData[[#This Row],[unit price]]</f>
        <v>27.484999999999996</v>
      </c>
      <c r="I262" s="15">
        <f>_xlfn.XLOOKUP(OrderData[[#This Row],[Product ID]],tbl_product[Product ID],tbl_product[Size])</f>
        <v>2.5</v>
      </c>
      <c r="J262" s="6" t="str">
        <f>_xlfn.XLOOKUP(OrderData[[#This Row],[Product ID]],tbl_product[Product ID],tbl_product[Roast Type])</f>
        <v>L</v>
      </c>
      <c r="K262" s="7" t="str">
        <f>_xlfn.XLOOKUP(OrderData[[#This Row],[Product ID]],tbl_product[Product ID],tbl_product[Coffee Type])</f>
        <v>Rob</v>
      </c>
      <c r="L262" s="7" t="str">
        <f>_xlfn.XLOOKUP(OrderData[[#This Row],[Customer ID]],tbl_customer[Customer ID],tbl_customer[Customer Name])</f>
        <v>Tani Taffarello</v>
      </c>
      <c r="M262" s="7" t="str">
        <f>_xlfn.XLOOKUP(OrderData[[#This Row],[Customer ID]],tbl_customer[Customer ID],tbl_customer[City])</f>
        <v>Saint Louis</v>
      </c>
      <c r="N262" s="7" t="str">
        <f>_xlfn.XLOOKUP(OrderData[[#This Row],[Customer ID]],tbl_customer[Customer ID],tbl_customer[Country])</f>
        <v>United States</v>
      </c>
      <c r="O262" s="7" t="str">
        <f>_xlfn.XLOOKUP(OrderData[[#This Row],[Customer ID]],tbl_customer[Customer ID],tbl_customer[Loyalty Card])</f>
        <v>Yes</v>
      </c>
    </row>
    <row r="263" spans="1:15" x14ac:dyDescent="0.25">
      <c r="A263" s="2" t="s">
        <v>550</v>
      </c>
      <c r="B263" s="12">
        <v>43538</v>
      </c>
      <c r="C263" s="12" t="str">
        <f>TEXT(OrderData[[#This Row],[Order Date]],"yyyy")</f>
        <v>2019</v>
      </c>
      <c r="D263" s="2" t="s">
        <v>551</v>
      </c>
      <c r="E263" t="s">
        <v>202</v>
      </c>
      <c r="F263" s="17">
        <v>5</v>
      </c>
      <c r="G263" s="20">
        <f>_xlfn.XLOOKUP(OrderData[[#This Row],[Product ID]],tbl_product[Product ID],tbl_product[Unit Price])</f>
        <v>11.95</v>
      </c>
      <c r="H263" s="20">
        <f>OrderData[[#This Row],[Quantity]]*OrderData[[#This Row],[unit price]]</f>
        <v>59.75</v>
      </c>
      <c r="I263" s="15">
        <f>_xlfn.XLOOKUP(OrderData[[#This Row],[Product ID]],tbl_product[Product ID],tbl_product[Size])</f>
        <v>1</v>
      </c>
      <c r="J263" s="6" t="str">
        <f>_xlfn.XLOOKUP(OrderData[[#This Row],[Product ID]],tbl_product[Product ID],tbl_product[Roast Type])</f>
        <v>L</v>
      </c>
      <c r="K263" s="7" t="str">
        <f>_xlfn.XLOOKUP(OrderData[[#This Row],[Product ID]],tbl_product[Product ID],tbl_product[Coffee Type])</f>
        <v>Rob</v>
      </c>
      <c r="L263" s="7" t="str">
        <f>_xlfn.XLOOKUP(OrderData[[#This Row],[Customer ID]],tbl_customer[Customer ID],tbl_customer[Customer Name])</f>
        <v>Monique Canty</v>
      </c>
      <c r="M263" s="7" t="str">
        <f>_xlfn.XLOOKUP(OrderData[[#This Row],[Customer ID]],tbl_customer[Customer ID],tbl_customer[City])</f>
        <v>Erie</v>
      </c>
      <c r="N263" s="7" t="str">
        <f>_xlfn.XLOOKUP(OrderData[[#This Row],[Customer ID]],tbl_customer[Customer ID],tbl_customer[Country])</f>
        <v>United States</v>
      </c>
      <c r="O263" s="7" t="str">
        <f>_xlfn.XLOOKUP(OrderData[[#This Row],[Customer ID]],tbl_customer[Customer ID],tbl_customer[Loyalty Card])</f>
        <v>Yes</v>
      </c>
    </row>
    <row r="264" spans="1:15" x14ac:dyDescent="0.25">
      <c r="A264" s="2" t="s">
        <v>552</v>
      </c>
      <c r="B264" s="12">
        <v>43693</v>
      </c>
      <c r="C264" s="12" t="str">
        <f>TEXT(OrderData[[#This Row],[Order Date]],"yyyy")</f>
        <v>2019</v>
      </c>
      <c r="D264" s="2" t="s">
        <v>553</v>
      </c>
      <c r="E264" t="s">
        <v>22</v>
      </c>
      <c r="F264" s="17">
        <v>3</v>
      </c>
      <c r="G264" s="20">
        <f>_xlfn.XLOOKUP(OrderData[[#This Row],[Product ID]],tbl_product[Product ID],tbl_product[Unit Price])</f>
        <v>13.75</v>
      </c>
      <c r="H264" s="20">
        <f>OrderData[[#This Row],[Quantity]]*OrderData[[#This Row],[unit price]]</f>
        <v>41.25</v>
      </c>
      <c r="I264" s="15">
        <f>_xlfn.XLOOKUP(OrderData[[#This Row],[Product ID]],tbl_product[Product ID],tbl_product[Size])</f>
        <v>1</v>
      </c>
      <c r="J264" s="6" t="str">
        <f>_xlfn.XLOOKUP(OrderData[[#This Row],[Product ID]],tbl_product[Product ID],tbl_product[Roast Type])</f>
        <v>M</v>
      </c>
      <c r="K264" s="7" t="str">
        <f>_xlfn.XLOOKUP(OrderData[[#This Row],[Product ID]],tbl_product[Product ID],tbl_product[Coffee Type])</f>
        <v>Exc</v>
      </c>
      <c r="L264" s="7" t="str">
        <f>_xlfn.XLOOKUP(OrderData[[#This Row],[Customer ID]],tbl_customer[Customer ID],tbl_customer[Customer Name])</f>
        <v>Javier Kopke</v>
      </c>
      <c r="M264" s="7" t="str">
        <f>_xlfn.XLOOKUP(OrderData[[#This Row],[Customer ID]],tbl_customer[Customer ID],tbl_customer[City])</f>
        <v>Tacoma</v>
      </c>
      <c r="N264" s="7" t="str">
        <f>_xlfn.XLOOKUP(OrderData[[#This Row],[Customer ID]],tbl_customer[Customer ID],tbl_customer[Country])</f>
        <v>United States</v>
      </c>
      <c r="O264" s="7" t="str">
        <f>_xlfn.XLOOKUP(OrderData[[#This Row],[Customer ID]],tbl_customer[Customer ID],tbl_customer[Loyalty Card])</f>
        <v>No</v>
      </c>
    </row>
    <row r="265" spans="1:15" x14ac:dyDescent="0.25">
      <c r="A265" s="2" t="s">
        <v>554</v>
      </c>
      <c r="B265" s="12">
        <v>43577</v>
      </c>
      <c r="C265" s="12" t="str">
        <f>TEXT(OrderData[[#This Row],[Order Date]],"yyyy")</f>
        <v>2019</v>
      </c>
      <c r="D265" s="2" t="s">
        <v>555</v>
      </c>
      <c r="E265" t="s">
        <v>210</v>
      </c>
      <c r="F265" s="17">
        <v>4</v>
      </c>
      <c r="G265" s="20">
        <f>_xlfn.XLOOKUP(OrderData[[#This Row],[Product ID]],tbl_product[Product ID],tbl_product[Unit Price])</f>
        <v>33.464999999999996</v>
      </c>
      <c r="H265" s="20">
        <f>OrderData[[#This Row],[Quantity]]*OrderData[[#This Row],[unit price]]</f>
        <v>133.85999999999999</v>
      </c>
      <c r="I265" s="15">
        <f>_xlfn.XLOOKUP(OrderData[[#This Row],[Product ID]],tbl_product[Product ID],tbl_product[Size])</f>
        <v>2.5</v>
      </c>
      <c r="J265" s="6" t="str">
        <f>_xlfn.XLOOKUP(OrderData[[#This Row],[Product ID]],tbl_product[Product ID],tbl_product[Roast Type])</f>
        <v>M</v>
      </c>
      <c r="K265" s="7" t="str">
        <f>_xlfn.XLOOKUP(OrderData[[#This Row],[Product ID]],tbl_product[Product ID],tbl_product[Coffee Type])</f>
        <v>Lib</v>
      </c>
      <c r="L265" s="7" t="str">
        <f>_xlfn.XLOOKUP(OrderData[[#This Row],[Customer ID]],tbl_customer[Customer ID],tbl_customer[Customer Name])</f>
        <v>Mar McIver</v>
      </c>
      <c r="M265" s="7" t="str">
        <f>_xlfn.XLOOKUP(OrderData[[#This Row],[Customer ID]],tbl_customer[Customer ID],tbl_customer[City])</f>
        <v>Richmond</v>
      </c>
      <c r="N265" s="7" t="str">
        <f>_xlfn.XLOOKUP(OrderData[[#This Row],[Customer ID]],tbl_customer[Customer ID],tbl_customer[Country])</f>
        <v>United States</v>
      </c>
      <c r="O265" s="7" t="str">
        <f>_xlfn.XLOOKUP(OrderData[[#This Row],[Customer ID]],tbl_customer[Customer ID],tbl_customer[Loyalty Card])</f>
        <v>No</v>
      </c>
    </row>
    <row r="266" spans="1:15" x14ac:dyDescent="0.25">
      <c r="A266" s="2" t="s">
        <v>556</v>
      </c>
      <c r="B266" s="12">
        <v>44683</v>
      </c>
      <c r="C266" s="12" t="str">
        <f>TEXT(OrderData[[#This Row],[Order Date]],"yyyy")</f>
        <v>2022</v>
      </c>
      <c r="D266" s="2" t="s">
        <v>557</v>
      </c>
      <c r="E266" t="s">
        <v>202</v>
      </c>
      <c r="F266" s="17">
        <v>5</v>
      </c>
      <c r="G266" s="20">
        <f>_xlfn.XLOOKUP(OrderData[[#This Row],[Product ID]],tbl_product[Product ID],tbl_product[Unit Price])</f>
        <v>11.95</v>
      </c>
      <c r="H266" s="20">
        <f>OrderData[[#This Row],[Quantity]]*OrderData[[#This Row],[unit price]]</f>
        <v>59.75</v>
      </c>
      <c r="I266" s="15">
        <f>_xlfn.XLOOKUP(OrderData[[#This Row],[Product ID]],tbl_product[Product ID],tbl_product[Size])</f>
        <v>1</v>
      </c>
      <c r="J266" s="6" t="str">
        <f>_xlfn.XLOOKUP(OrderData[[#This Row],[Product ID]],tbl_product[Product ID],tbl_product[Roast Type])</f>
        <v>L</v>
      </c>
      <c r="K266" s="7" t="str">
        <f>_xlfn.XLOOKUP(OrderData[[#This Row],[Product ID]],tbl_product[Product ID],tbl_product[Coffee Type])</f>
        <v>Rob</v>
      </c>
      <c r="L266" s="7" t="str">
        <f>_xlfn.XLOOKUP(OrderData[[#This Row],[Customer ID]],tbl_customer[Customer ID],tbl_customer[Customer Name])</f>
        <v>Arabella Fransewich</v>
      </c>
      <c r="M266" s="7" t="str">
        <f>_xlfn.XLOOKUP(OrderData[[#This Row],[Customer ID]],tbl_customer[Customer ID],tbl_customer[City])</f>
        <v>Kinsealy-Drinan</v>
      </c>
      <c r="N266" s="7" t="str">
        <f>_xlfn.XLOOKUP(OrderData[[#This Row],[Customer ID]],tbl_customer[Customer ID],tbl_customer[Country])</f>
        <v>Ireland</v>
      </c>
      <c r="O266" s="7" t="str">
        <f>_xlfn.XLOOKUP(OrderData[[#This Row],[Customer ID]],tbl_customer[Customer ID],tbl_customer[Loyalty Card])</f>
        <v>Yes</v>
      </c>
    </row>
    <row r="267" spans="1:15" x14ac:dyDescent="0.25">
      <c r="A267" s="2" t="s">
        <v>558</v>
      </c>
      <c r="B267" s="12">
        <v>43872</v>
      </c>
      <c r="C267" s="12" t="str">
        <f>TEXT(OrderData[[#This Row],[Order Date]],"yyyy")</f>
        <v>2020</v>
      </c>
      <c r="D267" s="2" t="s">
        <v>559</v>
      </c>
      <c r="E267" t="s">
        <v>85</v>
      </c>
      <c r="F267" s="17">
        <v>1</v>
      </c>
      <c r="G267" s="20">
        <f>_xlfn.XLOOKUP(OrderData[[#This Row],[Product ID]],tbl_product[Product ID],tbl_product[Unit Price])</f>
        <v>5.97</v>
      </c>
      <c r="H267" s="20">
        <f>OrderData[[#This Row],[Quantity]]*OrderData[[#This Row],[unit price]]</f>
        <v>5.97</v>
      </c>
      <c r="I267" s="15">
        <f>_xlfn.XLOOKUP(OrderData[[#This Row],[Product ID]],tbl_product[Product ID],tbl_product[Size])</f>
        <v>0.5</v>
      </c>
      <c r="J267" s="6" t="str">
        <f>_xlfn.XLOOKUP(OrderData[[#This Row],[Product ID]],tbl_product[Product ID],tbl_product[Roast Type])</f>
        <v>D</v>
      </c>
      <c r="K267" s="7" t="str">
        <f>_xlfn.XLOOKUP(OrderData[[#This Row],[Product ID]],tbl_product[Product ID],tbl_product[Coffee Type])</f>
        <v>Ara</v>
      </c>
      <c r="L267" s="7" t="str">
        <f>_xlfn.XLOOKUP(OrderData[[#This Row],[Customer ID]],tbl_customer[Customer ID],tbl_customer[Customer Name])</f>
        <v>Violette Hellmore</v>
      </c>
      <c r="M267" s="7" t="str">
        <f>_xlfn.XLOOKUP(OrderData[[#This Row],[Customer ID]],tbl_customer[Customer ID],tbl_customer[City])</f>
        <v>Little Rock</v>
      </c>
      <c r="N267" s="7" t="str">
        <f>_xlfn.XLOOKUP(OrderData[[#This Row],[Customer ID]],tbl_customer[Customer ID],tbl_customer[Country])</f>
        <v>United States</v>
      </c>
      <c r="O267" s="7" t="str">
        <f>_xlfn.XLOOKUP(OrderData[[#This Row],[Customer ID]],tbl_customer[Customer ID],tbl_customer[Loyalty Card])</f>
        <v>Yes</v>
      </c>
    </row>
    <row r="268" spans="1:15" x14ac:dyDescent="0.25">
      <c r="A268" s="2" t="s">
        <v>560</v>
      </c>
      <c r="B268" s="12">
        <v>44283</v>
      </c>
      <c r="C268" s="12" t="str">
        <f>TEXT(OrderData[[#This Row],[Order Date]],"yyyy")</f>
        <v>2021</v>
      </c>
      <c r="D268" s="2" t="s">
        <v>561</v>
      </c>
      <c r="E268" t="s">
        <v>258</v>
      </c>
      <c r="F268" s="17">
        <v>2</v>
      </c>
      <c r="G268" s="20">
        <f>_xlfn.XLOOKUP(OrderData[[#This Row],[Product ID]],tbl_product[Product ID],tbl_product[Unit Price])</f>
        <v>12.15</v>
      </c>
      <c r="H268" s="20">
        <f>OrderData[[#This Row],[Quantity]]*OrderData[[#This Row],[unit price]]</f>
        <v>24.3</v>
      </c>
      <c r="I268" s="15">
        <f>_xlfn.XLOOKUP(OrderData[[#This Row],[Product ID]],tbl_product[Product ID],tbl_product[Size])</f>
        <v>1</v>
      </c>
      <c r="J268" s="6" t="str">
        <f>_xlfn.XLOOKUP(OrderData[[#This Row],[Product ID]],tbl_product[Product ID],tbl_product[Roast Type])</f>
        <v>D</v>
      </c>
      <c r="K268" s="7" t="str">
        <f>_xlfn.XLOOKUP(OrderData[[#This Row],[Product ID]],tbl_product[Product ID],tbl_product[Coffee Type])</f>
        <v>Exc</v>
      </c>
      <c r="L268" s="7" t="str">
        <f>_xlfn.XLOOKUP(OrderData[[#This Row],[Customer ID]],tbl_customer[Customer ID],tbl_customer[Customer Name])</f>
        <v>Myles Seawright</v>
      </c>
      <c r="M268" s="7" t="str">
        <f>_xlfn.XLOOKUP(OrderData[[#This Row],[Customer ID]],tbl_customer[Customer ID],tbl_customer[City])</f>
        <v>Newton</v>
      </c>
      <c r="N268" s="7" t="str">
        <f>_xlfn.XLOOKUP(OrderData[[#This Row],[Customer ID]],tbl_customer[Customer ID],tbl_customer[Country])</f>
        <v>United Kingdom</v>
      </c>
      <c r="O268" s="7" t="str">
        <f>_xlfn.XLOOKUP(OrderData[[#This Row],[Customer ID]],tbl_customer[Customer ID],tbl_customer[Loyalty Card])</f>
        <v>No</v>
      </c>
    </row>
    <row r="269" spans="1:15" x14ac:dyDescent="0.25">
      <c r="A269" s="2" t="s">
        <v>562</v>
      </c>
      <c r="B269" s="12">
        <v>44324</v>
      </c>
      <c r="C269" s="12" t="str">
        <f>TEXT(OrderData[[#This Row],[Order Date]],"yyyy")</f>
        <v>2021</v>
      </c>
      <c r="D269" s="2" t="s">
        <v>563</v>
      </c>
      <c r="E269" t="s">
        <v>64</v>
      </c>
      <c r="F269" s="17">
        <v>6</v>
      </c>
      <c r="G269" s="20">
        <f>_xlfn.XLOOKUP(OrderData[[#This Row],[Product ID]],tbl_product[Product ID],tbl_product[Unit Price])</f>
        <v>3.645</v>
      </c>
      <c r="H269" s="20">
        <f>OrderData[[#This Row],[Quantity]]*OrderData[[#This Row],[unit price]]</f>
        <v>21.87</v>
      </c>
      <c r="I269" s="15">
        <f>_xlfn.XLOOKUP(OrderData[[#This Row],[Product ID]],tbl_product[Product ID],tbl_product[Size])</f>
        <v>0.2</v>
      </c>
      <c r="J269" s="6" t="str">
        <f>_xlfn.XLOOKUP(OrderData[[#This Row],[Product ID]],tbl_product[Product ID],tbl_product[Roast Type])</f>
        <v>D</v>
      </c>
      <c r="K269" s="7" t="str">
        <f>_xlfn.XLOOKUP(OrderData[[#This Row],[Product ID]],tbl_product[Product ID],tbl_product[Coffee Type])</f>
        <v>Exc</v>
      </c>
      <c r="L269" s="7" t="str">
        <f>_xlfn.XLOOKUP(OrderData[[#This Row],[Customer ID]],tbl_customer[Customer ID],tbl_customer[Customer Name])</f>
        <v>Silvana Northeast</v>
      </c>
      <c r="M269" s="7" t="str">
        <f>_xlfn.XLOOKUP(OrderData[[#This Row],[Customer ID]],tbl_customer[Customer ID],tbl_customer[City])</f>
        <v>Sparks</v>
      </c>
      <c r="N269" s="7" t="str">
        <f>_xlfn.XLOOKUP(OrderData[[#This Row],[Customer ID]],tbl_customer[Customer ID],tbl_customer[Country])</f>
        <v>United States</v>
      </c>
      <c r="O269" s="7" t="str">
        <f>_xlfn.XLOOKUP(OrderData[[#This Row],[Customer ID]],tbl_customer[Customer ID],tbl_customer[Loyalty Card])</f>
        <v>Yes</v>
      </c>
    </row>
    <row r="270" spans="1:15" x14ac:dyDescent="0.25">
      <c r="A270" s="2" t="s">
        <v>564</v>
      </c>
      <c r="B270" s="12">
        <v>43790</v>
      </c>
      <c r="C270" s="12" t="str">
        <f>TEXT(OrderData[[#This Row],[Order Date]],"yyyy")</f>
        <v>2019</v>
      </c>
      <c r="D270" s="2" t="s">
        <v>451</v>
      </c>
      <c r="E270" t="s">
        <v>40</v>
      </c>
      <c r="F270" s="17">
        <v>2</v>
      </c>
      <c r="G270" s="20">
        <f>_xlfn.XLOOKUP(OrderData[[#This Row],[Product ID]],tbl_product[Product ID],tbl_product[Unit Price])</f>
        <v>9.9499999999999993</v>
      </c>
      <c r="H270" s="20">
        <f>OrderData[[#This Row],[Quantity]]*OrderData[[#This Row],[unit price]]</f>
        <v>19.899999999999999</v>
      </c>
      <c r="I270" s="15">
        <f>_xlfn.XLOOKUP(OrderData[[#This Row],[Product ID]],tbl_product[Product ID],tbl_product[Size])</f>
        <v>1</v>
      </c>
      <c r="J270" s="6" t="str">
        <f>_xlfn.XLOOKUP(OrderData[[#This Row],[Product ID]],tbl_product[Product ID],tbl_product[Roast Type])</f>
        <v>D</v>
      </c>
      <c r="K270" s="7" t="str">
        <f>_xlfn.XLOOKUP(OrderData[[#This Row],[Product ID]],tbl_product[Product ID],tbl_product[Coffee Type])</f>
        <v>Ara</v>
      </c>
      <c r="L270" s="7" t="str">
        <f>_xlfn.XLOOKUP(OrderData[[#This Row],[Customer ID]],tbl_customer[Customer ID],tbl_customer[Customer Name])</f>
        <v>Anselma Attwater</v>
      </c>
      <c r="M270" s="7" t="str">
        <f>_xlfn.XLOOKUP(OrderData[[#This Row],[Customer ID]],tbl_customer[Customer ID],tbl_customer[City])</f>
        <v>Charlottesville</v>
      </c>
      <c r="N270" s="7" t="str">
        <f>_xlfn.XLOOKUP(OrderData[[#This Row],[Customer ID]],tbl_customer[Customer ID],tbl_customer[Country])</f>
        <v>United States</v>
      </c>
      <c r="O270" s="7" t="str">
        <f>_xlfn.XLOOKUP(OrderData[[#This Row],[Customer ID]],tbl_customer[Customer ID],tbl_customer[Loyalty Card])</f>
        <v>Yes</v>
      </c>
    </row>
    <row r="271" spans="1:15" x14ac:dyDescent="0.25">
      <c r="A271" s="2" t="s">
        <v>565</v>
      </c>
      <c r="B271" s="12">
        <v>44333</v>
      </c>
      <c r="C271" s="12" t="str">
        <f>TEXT(OrderData[[#This Row],[Order Date]],"yyyy")</f>
        <v>2021</v>
      </c>
      <c r="D271" s="2" t="s">
        <v>566</v>
      </c>
      <c r="E271" t="s">
        <v>67</v>
      </c>
      <c r="F271" s="17">
        <v>2</v>
      </c>
      <c r="G271" s="20">
        <f>_xlfn.XLOOKUP(OrderData[[#This Row],[Product ID]],tbl_product[Product ID],tbl_product[Unit Price])</f>
        <v>2.9849999999999999</v>
      </c>
      <c r="H271" s="20">
        <f>OrderData[[#This Row],[Quantity]]*OrderData[[#This Row],[unit price]]</f>
        <v>5.97</v>
      </c>
      <c r="I271" s="15">
        <f>_xlfn.XLOOKUP(OrderData[[#This Row],[Product ID]],tbl_product[Product ID],tbl_product[Size])</f>
        <v>0.2</v>
      </c>
      <c r="J271" s="6" t="str">
        <f>_xlfn.XLOOKUP(OrderData[[#This Row],[Product ID]],tbl_product[Product ID],tbl_product[Roast Type])</f>
        <v>D</v>
      </c>
      <c r="K271" s="7" t="str">
        <f>_xlfn.XLOOKUP(OrderData[[#This Row],[Product ID]],tbl_product[Product ID],tbl_product[Coffee Type])</f>
        <v>Ara</v>
      </c>
      <c r="L271" s="7" t="str">
        <f>_xlfn.XLOOKUP(OrderData[[#This Row],[Customer ID]],tbl_customer[Customer ID],tbl_customer[Customer Name])</f>
        <v>Monica Fearon</v>
      </c>
      <c r="M271" s="7" t="str">
        <f>_xlfn.XLOOKUP(OrderData[[#This Row],[Customer ID]],tbl_customer[Customer ID],tbl_customer[City])</f>
        <v>Denton</v>
      </c>
      <c r="N271" s="7" t="str">
        <f>_xlfn.XLOOKUP(OrderData[[#This Row],[Customer ID]],tbl_customer[Customer ID],tbl_customer[Country])</f>
        <v>United States</v>
      </c>
      <c r="O271" s="7" t="str">
        <f>_xlfn.XLOOKUP(OrderData[[#This Row],[Customer ID]],tbl_customer[Customer ID],tbl_customer[Loyalty Card])</f>
        <v>No</v>
      </c>
    </row>
    <row r="272" spans="1:15" x14ac:dyDescent="0.25">
      <c r="A272" s="2" t="s">
        <v>567</v>
      </c>
      <c r="B272" s="12">
        <v>43655</v>
      </c>
      <c r="C272" s="12" t="str">
        <f>TEXT(OrderData[[#This Row],[Order Date]],"yyyy")</f>
        <v>2019</v>
      </c>
      <c r="D272" s="2" t="s">
        <v>568</v>
      </c>
      <c r="E272" t="s">
        <v>29</v>
      </c>
      <c r="F272" s="17">
        <v>1</v>
      </c>
      <c r="G272" s="20">
        <f>_xlfn.XLOOKUP(OrderData[[#This Row],[Product ID]],tbl_product[Product ID],tbl_product[Unit Price])</f>
        <v>7.29</v>
      </c>
      <c r="H272" s="20">
        <f>OrderData[[#This Row],[Quantity]]*OrderData[[#This Row],[unit price]]</f>
        <v>7.29</v>
      </c>
      <c r="I272" s="15">
        <f>_xlfn.XLOOKUP(OrderData[[#This Row],[Product ID]],tbl_product[Product ID],tbl_product[Size])</f>
        <v>0.5</v>
      </c>
      <c r="J272" s="6" t="str">
        <f>_xlfn.XLOOKUP(OrderData[[#This Row],[Product ID]],tbl_product[Product ID],tbl_product[Roast Type])</f>
        <v>D</v>
      </c>
      <c r="K272" s="7" t="str">
        <f>_xlfn.XLOOKUP(OrderData[[#This Row],[Product ID]],tbl_product[Product ID],tbl_product[Coffee Type])</f>
        <v>Exc</v>
      </c>
      <c r="L272" s="7" t="str">
        <f>_xlfn.XLOOKUP(OrderData[[#This Row],[Customer ID]],tbl_customer[Customer ID],tbl_customer[Customer Name])</f>
        <v>Barney Chisnell</v>
      </c>
      <c r="M272" s="7" t="str">
        <f>_xlfn.XLOOKUP(OrderData[[#This Row],[Customer ID]],tbl_customer[Customer ID],tbl_customer[City])</f>
        <v>Tullamore</v>
      </c>
      <c r="N272" s="7" t="str">
        <f>_xlfn.XLOOKUP(OrderData[[#This Row],[Customer ID]],tbl_customer[Customer ID],tbl_customer[Country])</f>
        <v>Ireland</v>
      </c>
      <c r="O272" s="7" t="str">
        <f>_xlfn.XLOOKUP(OrderData[[#This Row],[Customer ID]],tbl_customer[Customer ID],tbl_customer[Loyalty Card])</f>
        <v>Yes</v>
      </c>
    </row>
    <row r="273" spans="1:15" x14ac:dyDescent="0.25">
      <c r="A273" s="2" t="s">
        <v>569</v>
      </c>
      <c r="B273" s="12">
        <v>43971</v>
      </c>
      <c r="C273" s="12" t="str">
        <f>TEXT(OrderData[[#This Row],[Order Date]],"yyyy")</f>
        <v>2020</v>
      </c>
      <c r="D273" s="2" t="s">
        <v>570</v>
      </c>
      <c r="E273" t="s">
        <v>67</v>
      </c>
      <c r="F273" s="17">
        <v>4</v>
      </c>
      <c r="G273" s="20">
        <f>_xlfn.XLOOKUP(OrderData[[#This Row],[Product ID]],tbl_product[Product ID],tbl_product[Unit Price])</f>
        <v>2.9849999999999999</v>
      </c>
      <c r="H273" s="20">
        <f>OrderData[[#This Row],[Quantity]]*OrderData[[#This Row],[unit price]]</f>
        <v>11.94</v>
      </c>
      <c r="I273" s="15">
        <f>_xlfn.XLOOKUP(OrderData[[#This Row],[Product ID]],tbl_product[Product ID],tbl_product[Size])</f>
        <v>0.2</v>
      </c>
      <c r="J273" s="6" t="str">
        <f>_xlfn.XLOOKUP(OrderData[[#This Row],[Product ID]],tbl_product[Product ID],tbl_product[Roast Type])</f>
        <v>D</v>
      </c>
      <c r="K273" s="7" t="str">
        <f>_xlfn.XLOOKUP(OrderData[[#This Row],[Product ID]],tbl_product[Product ID],tbl_product[Coffee Type])</f>
        <v>Ara</v>
      </c>
      <c r="L273" s="7" t="str">
        <f>_xlfn.XLOOKUP(OrderData[[#This Row],[Customer ID]],tbl_customer[Customer ID],tbl_customer[Customer Name])</f>
        <v>Jasper Sisneros</v>
      </c>
      <c r="M273" s="7" t="str">
        <f>_xlfn.XLOOKUP(OrderData[[#This Row],[Customer ID]],tbl_customer[Customer ID],tbl_customer[City])</f>
        <v>Raleigh</v>
      </c>
      <c r="N273" s="7" t="str">
        <f>_xlfn.XLOOKUP(OrderData[[#This Row],[Customer ID]],tbl_customer[Customer ID],tbl_customer[Country])</f>
        <v>United States</v>
      </c>
      <c r="O273" s="7" t="str">
        <f>_xlfn.XLOOKUP(OrderData[[#This Row],[Customer ID]],tbl_customer[Customer ID],tbl_customer[Loyalty Card])</f>
        <v>Yes</v>
      </c>
    </row>
    <row r="274" spans="1:15" x14ac:dyDescent="0.25">
      <c r="A274" s="2" t="s">
        <v>571</v>
      </c>
      <c r="B274" s="12">
        <v>44435</v>
      </c>
      <c r="C274" s="12" t="str">
        <f>TEXT(OrderData[[#This Row],[Order Date]],"yyyy")</f>
        <v>2021</v>
      </c>
      <c r="D274" s="2" t="s">
        <v>572</v>
      </c>
      <c r="E274" t="s">
        <v>202</v>
      </c>
      <c r="F274" s="17">
        <v>6</v>
      </c>
      <c r="G274" s="20">
        <f>_xlfn.XLOOKUP(OrderData[[#This Row],[Product ID]],tbl_product[Product ID],tbl_product[Unit Price])</f>
        <v>11.95</v>
      </c>
      <c r="H274" s="20">
        <f>OrderData[[#This Row],[Quantity]]*OrderData[[#This Row],[unit price]]</f>
        <v>71.699999999999989</v>
      </c>
      <c r="I274" s="15">
        <f>_xlfn.XLOOKUP(OrderData[[#This Row],[Product ID]],tbl_product[Product ID],tbl_product[Size])</f>
        <v>1</v>
      </c>
      <c r="J274" s="6" t="str">
        <f>_xlfn.XLOOKUP(OrderData[[#This Row],[Product ID]],tbl_product[Product ID],tbl_product[Roast Type])</f>
        <v>L</v>
      </c>
      <c r="K274" s="7" t="str">
        <f>_xlfn.XLOOKUP(OrderData[[#This Row],[Product ID]],tbl_product[Product ID],tbl_product[Coffee Type])</f>
        <v>Rob</v>
      </c>
      <c r="L274" s="7" t="str">
        <f>_xlfn.XLOOKUP(OrderData[[#This Row],[Customer ID]],tbl_customer[Customer ID],tbl_customer[Customer Name])</f>
        <v>Zachariah Carlson</v>
      </c>
      <c r="M274" s="7" t="str">
        <f>_xlfn.XLOOKUP(OrderData[[#This Row],[Customer ID]],tbl_customer[Customer ID],tbl_customer[City])</f>
        <v>Shankill</v>
      </c>
      <c r="N274" s="7" t="str">
        <f>_xlfn.XLOOKUP(OrderData[[#This Row],[Customer ID]],tbl_customer[Customer ID],tbl_customer[Country])</f>
        <v>Ireland</v>
      </c>
      <c r="O274" s="7" t="str">
        <f>_xlfn.XLOOKUP(OrderData[[#This Row],[Customer ID]],tbl_customer[Customer ID],tbl_customer[Loyalty Card])</f>
        <v>Yes</v>
      </c>
    </row>
    <row r="275" spans="1:15" x14ac:dyDescent="0.25">
      <c r="A275" s="2" t="s">
        <v>573</v>
      </c>
      <c r="B275" s="12">
        <v>44681</v>
      </c>
      <c r="C275" s="12" t="str">
        <f>TEXT(OrderData[[#This Row],[Order Date]],"yyyy")</f>
        <v>2022</v>
      </c>
      <c r="D275" s="2" t="s">
        <v>574</v>
      </c>
      <c r="E275" t="s">
        <v>128</v>
      </c>
      <c r="F275" s="17">
        <v>2</v>
      </c>
      <c r="G275" s="20">
        <f>_xlfn.XLOOKUP(OrderData[[#This Row],[Product ID]],tbl_product[Product ID],tbl_product[Unit Price])</f>
        <v>3.8849999999999998</v>
      </c>
      <c r="H275" s="20">
        <f>OrderData[[#This Row],[Quantity]]*OrderData[[#This Row],[unit price]]</f>
        <v>7.77</v>
      </c>
      <c r="I275" s="15">
        <f>_xlfn.XLOOKUP(OrderData[[#This Row],[Product ID]],tbl_product[Product ID],tbl_product[Size])</f>
        <v>0.2</v>
      </c>
      <c r="J275" s="6" t="str">
        <f>_xlfn.XLOOKUP(OrderData[[#This Row],[Product ID]],tbl_product[Product ID],tbl_product[Roast Type])</f>
        <v>L</v>
      </c>
      <c r="K275" s="7" t="str">
        <f>_xlfn.XLOOKUP(OrderData[[#This Row],[Product ID]],tbl_product[Product ID],tbl_product[Coffee Type])</f>
        <v>Ara</v>
      </c>
      <c r="L275" s="7" t="str">
        <f>_xlfn.XLOOKUP(OrderData[[#This Row],[Customer ID]],tbl_customer[Customer ID],tbl_customer[Customer Name])</f>
        <v>Warner Maddox</v>
      </c>
      <c r="M275" s="7" t="str">
        <f>_xlfn.XLOOKUP(OrderData[[#This Row],[Customer ID]],tbl_customer[Customer ID],tbl_customer[City])</f>
        <v>New York City</v>
      </c>
      <c r="N275" s="7" t="str">
        <f>_xlfn.XLOOKUP(OrderData[[#This Row],[Customer ID]],tbl_customer[Customer ID],tbl_customer[Country])</f>
        <v>United States</v>
      </c>
      <c r="O275" s="7" t="str">
        <f>_xlfn.XLOOKUP(OrderData[[#This Row],[Customer ID]],tbl_customer[Customer ID],tbl_customer[Loyalty Card])</f>
        <v>No</v>
      </c>
    </row>
    <row r="276" spans="1:15" x14ac:dyDescent="0.25">
      <c r="A276" s="2" t="s">
        <v>575</v>
      </c>
      <c r="B276" s="12">
        <v>43985</v>
      </c>
      <c r="C276" s="12" t="str">
        <f>TEXT(OrderData[[#This Row],[Order Date]],"yyyy")</f>
        <v>2020</v>
      </c>
      <c r="D276" s="2" t="s">
        <v>576</v>
      </c>
      <c r="E276" t="s">
        <v>184</v>
      </c>
      <c r="F276" s="17">
        <v>1</v>
      </c>
      <c r="G276" s="20">
        <f>_xlfn.XLOOKUP(OrderData[[#This Row],[Product ID]],tbl_product[Product ID],tbl_product[Unit Price])</f>
        <v>25.874999999999996</v>
      </c>
      <c r="H276" s="20">
        <f>OrderData[[#This Row],[Quantity]]*OrderData[[#This Row],[unit price]]</f>
        <v>25.874999999999996</v>
      </c>
      <c r="I276" s="15">
        <f>_xlfn.XLOOKUP(OrderData[[#This Row],[Product ID]],tbl_product[Product ID],tbl_product[Size])</f>
        <v>2.5</v>
      </c>
      <c r="J276" s="6" t="str">
        <f>_xlfn.XLOOKUP(OrderData[[#This Row],[Product ID]],tbl_product[Product ID],tbl_product[Roast Type])</f>
        <v>M</v>
      </c>
      <c r="K276" s="7" t="str">
        <f>_xlfn.XLOOKUP(OrderData[[#This Row],[Product ID]],tbl_product[Product ID],tbl_product[Coffee Type])</f>
        <v>Ara</v>
      </c>
      <c r="L276" s="7" t="str">
        <f>_xlfn.XLOOKUP(OrderData[[#This Row],[Customer ID]],tbl_customer[Customer ID],tbl_customer[Customer Name])</f>
        <v>Donnie Hedlestone</v>
      </c>
      <c r="M276" s="7" t="str">
        <f>_xlfn.XLOOKUP(OrderData[[#This Row],[Customer ID]],tbl_customer[Customer ID],tbl_customer[City])</f>
        <v>Stamford</v>
      </c>
      <c r="N276" s="7" t="str">
        <f>_xlfn.XLOOKUP(OrderData[[#This Row],[Customer ID]],tbl_customer[Customer ID],tbl_customer[Country])</f>
        <v>United States</v>
      </c>
      <c r="O276" s="7" t="str">
        <f>_xlfn.XLOOKUP(OrderData[[#This Row],[Customer ID]],tbl_customer[Customer ID],tbl_customer[Loyalty Card])</f>
        <v>No</v>
      </c>
    </row>
    <row r="277" spans="1:15" x14ac:dyDescent="0.25">
      <c r="A277" s="2" t="s">
        <v>577</v>
      </c>
      <c r="B277" s="12">
        <v>44725</v>
      </c>
      <c r="C277" s="12" t="str">
        <f>TEXT(OrderData[[#This Row],[Order Date]],"yyyy")</f>
        <v>2022</v>
      </c>
      <c r="D277" s="2" t="s">
        <v>578</v>
      </c>
      <c r="E277" t="s">
        <v>43</v>
      </c>
      <c r="F277" s="17">
        <v>6</v>
      </c>
      <c r="G277" s="20">
        <f>_xlfn.XLOOKUP(OrderData[[#This Row],[Product ID]],tbl_product[Product ID],tbl_product[Unit Price])</f>
        <v>34.154999999999994</v>
      </c>
      <c r="H277" s="20">
        <f>OrderData[[#This Row],[Quantity]]*OrderData[[#This Row],[unit price]]</f>
        <v>204.92999999999995</v>
      </c>
      <c r="I277" s="15">
        <f>_xlfn.XLOOKUP(OrderData[[#This Row],[Product ID]],tbl_product[Product ID],tbl_product[Size])</f>
        <v>2.5</v>
      </c>
      <c r="J277" s="6" t="str">
        <f>_xlfn.XLOOKUP(OrderData[[#This Row],[Product ID]],tbl_product[Product ID],tbl_product[Roast Type])</f>
        <v>L</v>
      </c>
      <c r="K277" s="7" t="str">
        <f>_xlfn.XLOOKUP(OrderData[[#This Row],[Product ID]],tbl_product[Product ID],tbl_product[Coffee Type])</f>
        <v>Exc</v>
      </c>
      <c r="L277" s="7" t="str">
        <f>_xlfn.XLOOKUP(OrderData[[#This Row],[Customer ID]],tbl_customer[Customer ID],tbl_customer[Customer Name])</f>
        <v>Teddi Crowthe</v>
      </c>
      <c r="M277" s="7" t="str">
        <f>_xlfn.XLOOKUP(OrderData[[#This Row],[Customer ID]],tbl_customer[Customer ID],tbl_customer[City])</f>
        <v>Toledo</v>
      </c>
      <c r="N277" s="7" t="str">
        <f>_xlfn.XLOOKUP(OrderData[[#This Row],[Customer ID]],tbl_customer[Customer ID],tbl_customer[Country])</f>
        <v>United States</v>
      </c>
      <c r="O277" s="7" t="str">
        <f>_xlfn.XLOOKUP(OrderData[[#This Row],[Customer ID]],tbl_customer[Customer ID],tbl_customer[Loyalty Card])</f>
        <v>No</v>
      </c>
    </row>
    <row r="278" spans="1:15" x14ac:dyDescent="0.25">
      <c r="A278" s="2" t="s">
        <v>579</v>
      </c>
      <c r="B278" s="12">
        <v>43992</v>
      </c>
      <c r="C278" s="12" t="str">
        <f>TEXT(OrderData[[#This Row],[Order Date]],"yyyy")</f>
        <v>2020</v>
      </c>
      <c r="D278" s="2" t="s">
        <v>580</v>
      </c>
      <c r="E278" t="s">
        <v>23</v>
      </c>
      <c r="F278" s="17">
        <v>4</v>
      </c>
      <c r="G278" s="20">
        <f>_xlfn.XLOOKUP(OrderData[[#This Row],[Product ID]],tbl_product[Product ID],tbl_product[Unit Price])</f>
        <v>27.484999999999996</v>
      </c>
      <c r="H278" s="20">
        <f>OrderData[[#This Row],[Quantity]]*OrderData[[#This Row],[unit price]]</f>
        <v>109.93999999999998</v>
      </c>
      <c r="I278" s="15">
        <f>_xlfn.XLOOKUP(OrderData[[#This Row],[Product ID]],tbl_product[Product ID],tbl_product[Size])</f>
        <v>2.5</v>
      </c>
      <c r="J278" s="6" t="str">
        <f>_xlfn.XLOOKUP(OrderData[[#This Row],[Product ID]],tbl_product[Product ID],tbl_product[Roast Type])</f>
        <v>L</v>
      </c>
      <c r="K278" s="7" t="str">
        <f>_xlfn.XLOOKUP(OrderData[[#This Row],[Product ID]],tbl_product[Product ID],tbl_product[Coffee Type])</f>
        <v>Rob</v>
      </c>
      <c r="L278" s="7" t="str">
        <f>_xlfn.XLOOKUP(OrderData[[#This Row],[Customer ID]],tbl_customer[Customer ID],tbl_customer[Customer Name])</f>
        <v>Dorelia Bury</v>
      </c>
      <c r="M278" s="7" t="str">
        <f>_xlfn.XLOOKUP(OrderData[[#This Row],[Customer ID]],tbl_customer[Customer ID],tbl_customer[City])</f>
        <v>Castleblayney</v>
      </c>
      <c r="N278" s="7" t="str">
        <f>_xlfn.XLOOKUP(OrderData[[#This Row],[Customer ID]],tbl_customer[Customer ID],tbl_customer[Country])</f>
        <v>Ireland</v>
      </c>
      <c r="O278" s="7" t="str">
        <f>_xlfn.XLOOKUP(OrderData[[#This Row],[Customer ID]],tbl_customer[Customer ID],tbl_customer[Loyalty Card])</f>
        <v>Yes</v>
      </c>
    </row>
    <row r="279" spans="1:15" x14ac:dyDescent="0.25">
      <c r="A279" s="2" t="s">
        <v>581</v>
      </c>
      <c r="B279" s="12">
        <v>44183</v>
      </c>
      <c r="C279" s="12" t="str">
        <f>TEXT(OrderData[[#This Row],[Order Date]],"yyyy")</f>
        <v>2020</v>
      </c>
      <c r="D279" s="2" t="s">
        <v>582</v>
      </c>
      <c r="E279" t="s">
        <v>150</v>
      </c>
      <c r="F279" s="17">
        <v>6</v>
      </c>
      <c r="G279" s="20">
        <f>_xlfn.XLOOKUP(OrderData[[#This Row],[Product ID]],tbl_product[Product ID],tbl_product[Unit Price])</f>
        <v>14.85</v>
      </c>
      <c r="H279" s="20">
        <f>OrderData[[#This Row],[Quantity]]*OrderData[[#This Row],[unit price]]</f>
        <v>89.1</v>
      </c>
      <c r="I279" s="15">
        <f>_xlfn.XLOOKUP(OrderData[[#This Row],[Product ID]],tbl_product[Product ID],tbl_product[Size])</f>
        <v>1</v>
      </c>
      <c r="J279" s="6" t="str">
        <f>_xlfn.XLOOKUP(OrderData[[#This Row],[Product ID]],tbl_product[Product ID],tbl_product[Roast Type])</f>
        <v>L</v>
      </c>
      <c r="K279" s="7" t="str">
        <f>_xlfn.XLOOKUP(OrderData[[#This Row],[Product ID]],tbl_product[Product ID],tbl_product[Coffee Type])</f>
        <v>Exc</v>
      </c>
      <c r="L279" s="7" t="str">
        <f>_xlfn.XLOOKUP(OrderData[[#This Row],[Customer ID]],tbl_customer[Customer ID],tbl_customer[Customer Name])</f>
        <v>Gussy Broadbear</v>
      </c>
      <c r="M279" s="7" t="str">
        <f>_xlfn.XLOOKUP(OrderData[[#This Row],[Customer ID]],tbl_customer[Customer ID],tbl_customer[City])</f>
        <v>Columbia</v>
      </c>
      <c r="N279" s="7" t="str">
        <f>_xlfn.XLOOKUP(OrderData[[#This Row],[Customer ID]],tbl_customer[Customer ID],tbl_customer[Country])</f>
        <v>United States</v>
      </c>
      <c r="O279" s="7" t="str">
        <f>_xlfn.XLOOKUP(OrderData[[#This Row],[Customer ID]],tbl_customer[Customer ID],tbl_customer[Loyalty Card])</f>
        <v>No</v>
      </c>
    </row>
    <row r="280" spans="1:15" x14ac:dyDescent="0.25">
      <c r="A280" s="2" t="s">
        <v>583</v>
      </c>
      <c r="B280" s="12">
        <v>43708</v>
      </c>
      <c r="C280" s="12" t="str">
        <f>TEXT(OrderData[[#This Row],[Order Date]],"yyyy")</f>
        <v>2019</v>
      </c>
      <c r="D280" s="2" t="s">
        <v>584</v>
      </c>
      <c r="E280" t="s">
        <v>128</v>
      </c>
      <c r="F280" s="17">
        <v>2</v>
      </c>
      <c r="G280" s="20">
        <f>_xlfn.XLOOKUP(OrderData[[#This Row],[Product ID]],tbl_product[Product ID],tbl_product[Unit Price])</f>
        <v>3.8849999999999998</v>
      </c>
      <c r="H280" s="20">
        <f>OrderData[[#This Row],[Quantity]]*OrderData[[#This Row],[unit price]]</f>
        <v>7.77</v>
      </c>
      <c r="I280" s="15">
        <f>_xlfn.XLOOKUP(OrderData[[#This Row],[Product ID]],tbl_product[Product ID],tbl_product[Size])</f>
        <v>0.2</v>
      </c>
      <c r="J280" s="6" t="str">
        <f>_xlfn.XLOOKUP(OrderData[[#This Row],[Product ID]],tbl_product[Product ID],tbl_product[Roast Type])</f>
        <v>L</v>
      </c>
      <c r="K280" s="7" t="str">
        <f>_xlfn.XLOOKUP(OrderData[[#This Row],[Product ID]],tbl_product[Product ID],tbl_product[Coffee Type])</f>
        <v>Ara</v>
      </c>
      <c r="L280" s="7" t="str">
        <f>_xlfn.XLOOKUP(OrderData[[#This Row],[Customer ID]],tbl_customer[Customer ID],tbl_customer[Customer Name])</f>
        <v>Emlynne Palfrey</v>
      </c>
      <c r="M280" s="7" t="str">
        <f>_xlfn.XLOOKUP(OrderData[[#This Row],[Customer ID]],tbl_customer[Customer ID],tbl_customer[City])</f>
        <v>Fort Wayne</v>
      </c>
      <c r="N280" s="7" t="str">
        <f>_xlfn.XLOOKUP(OrderData[[#This Row],[Customer ID]],tbl_customer[Customer ID],tbl_customer[Country])</f>
        <v>United States</v>
      </c>
      <c r="O280" s="7" t="str">
        <f>_xlfn.XLOOKUP(OrderData[[#This Row],[Customer ID]],tbl_customer[Customer ID],tbl_customer[Loyalty Card])</f>
        <v>Yes</v>
      </c>
    </row>
    <row r="281" spans="1:15" x14ac:dyDescent="0.25">
      <c r="A281" s="2" t="s">
        <v>585</v>
      </c>
      <c r="B281" s="12">
        <v>43521</v>
      </c>
      <c r="C281" s="12" t="str">
        <f>TEXT(OrderData[[#This Row],[Order Date]],"yyyy")</f>
        <v>2019</v>
      </c>
      <c r="D281" s="2" t="s">
        <v>586</v>
      </c>
      <c r="E281" t="s">
        <v>210</v>
      </c>
      <c r="F281" s="17">
        <v>1</v>
      </c>
      <c r="G281" s="20">
        <f>_xlfn.XLOOKUP(OrderData[[#This Row],[Product ID]],tbl_product[Product ID],tbl_product[Unit Price])</f>
        <v>33.464999999999996</v>
      </c>
      <c r="H281" s="20">
        <f>OrderData[[#This Row],[Quantity]]*OrderData[[#This Row],[unit price]]</f>
        <v>33.464999999999996</v>
      </c>
      <c r="I281" s="15">
        <f>_xlfn.XLOOKUP(OrderData[[#This Row],[Product ID]],tbl_product[Product ID],tbl_product[Size])</f>
        <v>2.5</v>
      </c>
      <c r="J281" s="6" t="str">
        <f>_xlfn.XLOOKUP(OrderData[[#This Row],[Product ID]],tbl_product[Product ID],tbl_product[Roast Type])</f>
        <v>M</v>
      </c>
      <c r="K281" s="7" t="str">
        <f>_xlfn.XLOOKUP(OrderData[[#This Row],[Product ID]],tbl_product[Product ID],tbl_product[Coffee Type])</f>
        <v>Lib</v>
      </c>
      <c r="L281" s="7" t="str">
        <f>_xlfn.XLOOKUP(OrderData[[#This Row],[Customer ID]],tbl_customer[Customer ID],tbl_customer[Customer Name])</f>
        <v>Parsifal Metrick</v>
      </c>
      <c r="M281" s="7" t="str">
        <f>_xlfn.XLOOKUP(OrderData[[#This Row],[Customer ID]],tbl_customer[Customer ID],tbl_customer[City])</f>
        <v>Saint Louis</v>
      </c>
      <c r="N281" s="7" t="str">
        <f>_xlfn.XLOOKUP(OrderData[[#This Row],[Customer ID]],tbl_customer[Customer ID],tbl_customer[Country])</f>
        <v>United States</v>
      </c>
      <c r="O281" s="7" t="str">
        <f>_xlfn.XLOOKUP(OrderData[[#This Row],[Customer ID]],tbl_customer[Customer ID],tbl_customer[Loyalty Card])</f>
        <v>Yes</v>
      </c>
    </row>
    <row r="282" spans="1:15" x14ac:dyDescent="0.25">
      <c r="A282" s="2" t="s">
        <v>587</v>
      </c>
      <c r="B282" s="12">
        <v>44234</v>
      </c>
      <c r="C282" s="12" t="str">
        <f>TEXT(OrderData[[#This Row],[Order Date]],"yyyy")</f>
        <v>2021</v>
      </c>
      <c r="D282" s="2" t="s">
        <v>588</v>
      </c>
      <c r="E282" t="s">
        <v>16</v>
      </c>
      <c r="F282" s="17">
        <v>5</v>
      </c>
      <c r="G282" s="20">
        <f>_xlfn.XLOOKUP(OrderData[[#This Row],[Product ID]],tbl_product[Product ID],tbl_product[Unit Price])</f>
        <v>8.25</v>
      </c>
      <c r="H282" s="20">
        <f>OrderData[[#This Row],[Quantity]]*OrderData[[#This Row],[unit price]]</f>
        <v>41.25</v>
      </c>
      <c r="I282" s="15">
        <f>_xlfn.XLOOKUP(OrderData[[#This Row],[Product ID]],tbl_product[Product ID],tbl_product[Size])</f>
        <v>0.5</v>
      </c>
      <c r="J282" s="6" t="str">
        <f>_xlfn.XLOOKUP(OrderData[[#This Row],[Product ID]],tbl_product[Product ID],tbl_product[Roast Type])</f>
        <v>M</v>
      </c>
      <c r="K282" s="7" t="str">
        <f>_xlfn.XLOOKUP(OrderData[[#This Row],[Product ID]],tbl_product[Product ID],tbl_product[Coffee Type])</f>
        <v>Exc</v>
      </c>
      <c r="L282" s="7" t="str">
        <f>_xlfn.XLOOKUP(OrderData[[#This Row],[Customer ID]],tbl_customer[Customer ID],tbl_customer[Customer Name])</f>
        <v>Christopher Grieveson</v>
      </c>
      <c r="M282" s="7" t="str">
        <f>_xlfn.XLOOKUP(OrderData[[#This Row],[Customer ID]],tbl_customer[Customer ID],tbl_customer[City])</f>
        <v>Portland</v>
      </c>
      <c r="N282" s="7" t="str">
        <f>_xlfn.XLOOKUP(OrderData[[#This Row],[Customer ID]],tbl_customer[Customer ID],tbl_customer[Country])</f>
        <v>United States</v>
      </c>
      <c r="O282" s="7" t="str">
        <f>_xlfn.XLOOKUP(OrderData[[#This Row],[Customer ID]],tbl_customer[Customer ID],tbl_customer[Loyalty Card])</f>
        <v>Yes</v>
      </c>
    </row>
    <row r="283" spans="1:15" x14ac:dyDescent="0.25">
      <c r="A283" s="2" t="s">
        <v>589</v>
      </c>
      <c r="B283" s="12">
        <v>44210</v>
      </c>
      <c r="C283" s="12" t="str">
        <f>TEXT(OrderData[[#This Row],[Order Date]],"yyyy")</f>
        <v>2021</v>
      </c>
      <c r="D283" s="2" t="s">
        <v>590</v>
      </c>
      <c r="E283" t="s">
        <v>150</v>
      </c>
      <c r="F283" s="17">
        <v>4</v>
      </c>
      <c r="G283" s="20">
        <f>_xlfn.XLOOKUP(OrderData[[#This Row],[Product ID]],tbl_product[Product ID],tbl_product[Unit Price])</f>
        <v>14.85</v>
      </c>
      <c r="H283" s="20">
        <f>OrderData[[#This Row],[Quantity]]*OrderData[[#This Row],[unit price]]</f>
        <v>59.4</v>
      </c>
      <c r="I283" s="15">
        <f>_xlfn.XLOOKUP(OrderData[[#This Row],[Product ID]],tbl_product[Product ID],tbl_product[Size])</f>
        <v>1</v>
      </c>
      <c r="J283" s="6" t="str">
        <f>_xlfn.XLOOKUP(OrderData[[#This Row],[Product ID]],tbl_product[Product ID],tbl_product[Roast Type])</f>
        <v>L</v>
      </c>
      <c r="K283" s="7" t="str">
        <f>_xlfn.XLOOKUP(OrderData[[#This Row],[Product ID]],tbl_product[Product ID],tbl_product[Coffee Type])</f>
        <v>Exc</v>
      </c>
      <c r="L283" s="7" t="str">
        <f>_xlfn.XLOOKUP(OrderData[[#This Row],[Customer ID]],tbl_customer[Customer ID],tbl_customer[Customer Name])</f>
        <v>Karlan Karby</v>
      </c>
      <c r="M283" s="7" t="str">
        <f>_xlfn.XLOOKUP(OrderData[[#This Row],[Customer ID]],tbl_customer[Customer ID],tbl_customer[City])</f>
        <v>Boulder</v>
      </c>
      <c r="N283" s="7" t="str">
        <f>_xlfn.XLOOKUP(OrderData[[#This Row],[Customer ID]],tbl_customer[Customer ID],tbl_customer[Country])</f>
        <v>United States</v>
      </c>
      <c r="O283" s="7" t="str">
        <f>_xlfn.XLOOKUP(OrderData[[#This Row],[Customer ID]],tbl_customer[Customer ID],tbl_customer[Loyalty Card])</f>
        <v>Yes</v>
      </c>
    </row>
    <row r="284" spans="1:15" x14ac:dyDescent="0.25">
      <c r="A284" s="2" t="s">
        <v>591</v>
      </c>
      <c r="B284" s="12">
        <v>43520</v>
      </c>
      <c r="C284" s="12" t="str">
        <f>TEXT(OrderData[[#This Row],[Order Date]],"yyyy")</f>
        <v>2019</v>
      </c>
      <c r="D284" s="2" t="s">
        <v>592</v>
      </c>
      <c r="E284" t="s">
        <v>205</v>
      </c>
      <c r="F284" s="17">
        <v>1</v>
      </c>
      <c r="G284" s="20">
        <f>_xlfn.XLOOKUP(OrderData[[#This Row],[Product ID]],tbl_product[Product ID],tbl_product[Unit Price])</f>
        <v>7.77</v>
      </c>
      <c r="H284" s="20">
        <f>OrderData[[#This Row],[Quantity]]*OrderData[[#This Row],[unit price]]</f>
        <v>7.77</v>
      </c>
      <c r="I284" s="15">
        <f>_xlfn.XLOOKUP(OrderData[[#This Row],[Product ID]],tbl_product[Product ID],tbl_product[Size])</f>
        <v>0.5</v>
      </c>
      <c r="J284" s="6" t="str">
        <f>_xlfn.XLOOKUP(OrderData[[#This Row],[Product ID]],tbl_product[Product ID],tbl_product[Roast Type])</f>
        <v>L</v>
      </c>
      <c r="K284" s="7" t="str">
        <f>_xlfn.XLOOKUP(OrderData[[#This Row],[Product ID]],tbl_product[Product ID],tbl_product[Coffee Type])</f>
        <v>Ara</v>
      </c>
      <c r="L284" s="7" t="str">
        <f>_xlfn.XLOOKUP(OrderData[[#This Row],[Customer ID]],tbl_customer[Customer ID],tbl_customer[Customer Name])</f>
        <v>Flory Crumpe</v>
      </c>
      <c r="M284" s="7" t="str">
        <f>_xlfn.XLOOKUP(OrderData[[#This Row],[Customer ID]],tbl_customer[Customer ID],tbl_customer[City])</f>
        <v>Norton</v>
      </c>
      <c r="N284" s="7" t="str">
        <f>_xlfn.XLOOKUP(OrderData[[#This Row],[Customer ID]],tbl_customer[Customer ID],tbl_customer[Country])</f>
        <v>United Kingdom</v>
      </c>
      <c r="O284" s="7" t="str">
        <f>_xlfn.XLOOKUP(OrderData[[#This Row],[Customer ID]],tbl_customer[Customer ID],tbl_customer[Loyalty Card])</f>
        <v>No</v>
      </c>
    </row>
    <row r="285" spans="1:15" x14ac:dyDescent="0.25">
      <c r="A285" s="2" t="s">
        <v>593</v>
      </c>
      <c r="B285" s="12">
        <v>43639</v>
      </c>
      <c r="C285" s="12" t="str">
        <f>TEXT(OrderData[[#This Row],[Order Date]],"yyyy")</f>
        <v>2019</v>
      </c>
      <c r="D285" s="2" t="s">
        <v>594</v>
      </c>
      <c r="E285" t="s">
        <v>159</v>
      </c>
      <c r="F285" s="17">
        <v>1</v>
      </c>
      <c r="G285" s="20">
        <f>_xlfn.XLOOKUP(OrderData[[#This Row],[Product ID]],tbl_product[Product ID],tbl_product[Unit Price])</f>
        <v>5.3699999999999992</v>
      </c>
      <c r="H285" s="20">
        <f>OrderData[[#This Row],[Quantity]]*OrderData[[#This Row],[unit price]]</f>
        <v>5.3699999999999992</v>
      </c>
      <c r="I285" s="15">
        <f>_xlfn.XLOOKUP(OrderData[[#This Row],[Product ID]],tbl_product[Product ID],tbl_product[Size])</f>
        <v>0.5</v>
      </c>
      <c r="J285" s="6" t="str">
        <f>_xlfn.XLOOKUP(OrderData[[#This Row],[Product ID]],tbl_product[Product ID],tbl_product[Roast Type])</f>
        <v>D</v>
      </c>
      <c r="K285" s="7" t="str">
        <f>_xlfn.XLOOKUP(OrderData[[#This Row],[Product ID]],tbl_product[Product ID],tbl_product[Coffee Type])</f>
        <v>Rob</v>
      </c>
      <c r="L285" s="7" t="str">
        <f>_xlfn.XLOOKUP(OrderData[[#This Row],[Customer ID]],tbl_customer[Customer ID],tbl_customer[Customer Name])</f>
        <v>Amity Chatto</v>
      </c>
      <c r="M285" s="7" t="str">
        <f>_xlfn.XLOOKUP(OrderData[[#This Row],[Customer ID]],tbl_customer[Customer ID],tbl_customer[City])</f>
        <v>Sheffield</v>
      </c>
      <c r="N285" s="7" t="str">
        <f>_xlfn.XLOOKUP(OrderData[[#This Row],[Customer ID]],tbl_customer[Customer ID],tbl_customer[Country])</f>
        <v>United Kingdom</v>
      </c>
      <c r="O285" s="7" t="str">
        <f>_xlfn.XLOOKUP(OrderData[[#This Row],[Customer ID]],tbl_customer[Customer ID],tbl_customer[Loyalty Card])</f>
        <v>Yes</v>
      </c>
    </row>
    <row r="286" spans="1:15" x14ac:dyDescent="0.25">
      <c r="A286" s="2" t="s">
        <v>595</v>
      </c>
      <c r="B286" s="12">
        <v>43960</v>
      </c>
      <c r="C286" s="12" t="str">
        <f>TEXT(OrderData[[#This Row],[Order Date]],"yyyy")</f>
        <v>2020</v>
      </c>
      <c r="D286" s="2" t="s">
        <v>596</v>
      </c>
      <c r="E286" t="s">
        <v>125</v>
      </c>
      <c r="F286" s="17">
        <v>3</v>
      </c>
      <c r="G286" s="20">
        <f>_xlfn.XLOOKUP(OrderData[[#This Row],[Product ID]],tbl_product[Product ID],tbl_product[Unit Price])</f>
        <v>31.624999999999996</v>
      </c>
      <c r="H286" s="20">
        <f>OrderData[[#This Row],[Quantity]]*OrderData[[#This Row],[unit price]]</f>
        <v>94.874999999999986</v>
      </c>
      <c r="I286" s="15">
        <f>_xlfn.XLOOKUP(OrderData[[#This Row],[Product ID]],tbl_product[Product ID],tbl_product[Size])</f>
        <v>2.5</v>
      </c>
      <c r="J286" s="6" t="str">
        <f>_xlfn.XLOOKUP(OrderData[[#This Row],[Product ID]],tbl_product[Product ID],tbl_product[Roast Type])</f>
        <v>M</v>
      </c>
      <c r="K286" s="7" t="str">
        <f>_xlfn.XLOOKUP(OrderData[[#This Row],[Product ID]],tbl_product[Product ID],tbl_product[Coffee Type])</f>
        <v>Exc</v>
      </c>
      <c r="L286" s="7" t="str">
        <f>_xlfn.XLOOKUP(OrderData[[#This Row],[Customer ID]],tbl_customer[Customer ID],tbl_customer[Customer Name])</f>
        <v>Nanine McCarthy</v>
      </c>
      <c r="M286" s="7" t="str">
        <f>_xlfn.XLOOKUP(OrderData[[#This Row],[Customer ID]],tbl_customer[Customer ID],tbl_customer[City])</f>
        <v>Louisville</v>
      </c>
      <c r="N286" s="7" t="str">
        <f>_xlfn.XLOOKUP(OrderData[[#This Row],[Customer ID]],tbl_customer[Customer ID],tbl_customer[Country])</f>
        <v>United States</v>
      </c>
      <c r="O286" s="7" t="str">
        <f>_xlfn.XLOOKUP(OrderData[[#This Row],[Customer ID]],tbl_customer[Customer ID],tbl_customer[Loyalty Card])</f>
        <v>No</v>
      </c>
    </row>
    <row r="287" spans="1:15" x14ac:dyDescent="0.25">
      <c r="A287" s="2" t="s">
        <v>597</v>
      </c>
      <c r="B287" s="12">
        <v>44030</v>
      </c>
      <c r="C287" s="12" t="str">
        <f>TEXT(OrderData[[#This Row],[Order Date]],"yyyy")</f>
        <v>2020</v>
      </c>
      <c r="D287" s="2" t="s">
        <v>598</v>
      </c>
      <c r="E287" t="s">
        <v>117</v>
      </c>
      <c r="F287" s="17">
        <v>1</v>
      </c>
      <c r="G287" s="20">
        <f>_xlfn.XLOOKUP(OrderData[[#This Row],[Product ID]],tbl_product[Product ID],tbl_product[Unit Price])</f>
        <v>36.454999999999998</v>
      </c>
      <c r="H287" s="20">
        <f>OrderData[[#This Row],[Quantity]]*OrderData[[#This Row],[unit price]]</f>
        <v>36.454999999999998</v>
      </c>
      <c r="I287" s="15">
        <f>_xlfn.XLOOKUP(OrderData[[#This Row],[Product ID]],tbl_product[Product ID],tbl_product[Size])</f>
        <v>2.5</v>
      </c>
      <c r="J287" s="6" t="str">
        <f>_xlfn.XLOOKUP(OrderData[[#This Row],[Product ID]],tbl_product[Product ID],tbl_product[Roast Type])</f>
        <v>L</v>
      </c>
      <c r="K287" s="7" t="str">
        <f>_xlfn.XLOOKUP(OrderData[[#This Row],[Product ID]],tbl_product[Product ID],tbl_product[Coffee Type])</f>
        <v>Lib</v>
      </c>
      <c r="L287" s="7" t="str">
        <f>_xlfn.XLOOKUP(OrderData[[#This Row],[Customer ID]],tbl_customer[Customer ID],tbl_customer[Customer Name])</f>
        <v>Lyndsey Megany</v>
      </c>
      <c r="M287" s="7" t="str">
        <f>_xlfn.XLOOKUP(OrderData[[#This Row],[Customer ID]],tbl_customer[Customer ID],tbl_customer[City])</f>
        <v>Buffalo</v>
      </c>
      <c r="N287" s="7" t="str">
        <f>_xlfn.XLOOKUP(OrderData[[#This Row],[Customer ID]],tbl_customer[Customer ID],tbl_customer[Country])</f>
        <v>United States</v>
      </c>
      <c r="O287" s="7" t="str">
        <f>_xlfn.XLOOKUP(OrderData[[#This Row],[Customer ID]],tbl_customer[Customer ID],tbl_customer[Loyalty Card])</f>
        <v>No</v>
      </c>
    </row>
    <row r="288" spans="1:15" x14ac:dyDescent="0.25">
      <c r="A288" s="2" t="s">
        <v>599</v>
      </c>
      <c r="B288" s="12">
        <v>43755</v>
      </c>
      <c r="C288" s="12" t="str">
        <f>TEXT(OrderData[[#This Row],[Order Date]],"yyyy")</f>
        <v>2019</v>
      </c>
      <c r="D288" s="2" t="s">
        <v>600</v>
      </c>
      <c r="E288" t="s">
        <v>57</v>
      </c>
      <c r="F288" s="17">
        <v>4</v>
      </c>
      <c r="G288" s="20">
        <f>_xlfn.XLOOKUP(OrderData[[#This Row],[Product ID]],tbl_product[Product ID],tbl_product[Unit Price])</f>
        <v>3.375</v>
      </c>
      <c r="H288" s="20">
        <f>OrderData[[#This Row],[Quantity]]*OrderData[[#This Row],[unit price]]</f>
        <v>13.5</v>
      </c>
      <c r="I288" s="15">
        <f>_xlfn.XLOOKUP(OrderData[[#This Row],[Product ID]],tbl_product[Product ID],tbl_product[Size])</f>
        <v>0.2</v>
      </c>
      <c r="J288" s="6" t="str">
        <f>_xlfn.XLOOKUP(OrderData[[#This Row],[Product ID]],tbl_product[Product ID],tbl_product[Roast Type])</f>
        <v>M</v>
      </c>
      <c r="K288" s="7" t="str">
        <f>_xlfn.XLOOKUP(OrderData[[#This Row],[Product ID]],tbl_product[Product ID],tbl_product[Coffee Type])</f>
        <v>Ara</v>
      </c>
      <c r="L288" s="7" t="str">
        <f>_xlfn.XLOOKUP(OrderData[[#This Row],[Customer ID]],tbl_customer[Customer ID],tbl_customer[Customer Name])</f>
        <v>Byram Mergue</v>
      </c>
      <c r="M288" s="7" t="str">
        <f>_xlfn.XLOOKUP(OrderData[[#This Row],[Customer ID]],tbl_customer[Customer ID],tbl_customer[City])</f>
        <v>Canton</v>
      </c>
      <c r="N288" s="7" t="str">
        <f>_xlfn.XLOOKUP(OrderData[[#This Row],[Customer ID]],tbl_customer[Customer ID],tbl_customer[Country])</f>
        <v>United States</v>
      </c>
      <c r="O288" s="7" t="str">
        <f>_xlfn.XLOOKUP(OrderData[[#This Row],[Customer ID]],tbl_customer[Customer ID],tbl_customer[Loyalty Card])</f>
        <v>Yes</v>
      </c>
    </row>
    <row r="289" spans="1:15" x14ac:dyDescent="0.25">
      <c r="A289" s="2" t="s">
        <v>601</v>
      </c>
      <c r="B289" s="12">
        <v>44697</v>
      </c>
      <c r="C289" s="12" t="str">
        <f>TEXT(OrderData[[#This Row],[Order Date]],"yyyy")</f>
        <v>2022</v>
      </c>
      <c r="D289" s="2" t="s">
        <v>602</v>
      </c>
      <c r="E289" t="s">
        <v>195</v>
      </c>
      <c r="F289" s="17">
        <v>4</v>
      </c>
      <c r="G289" s="20">
        <f>_xlfn.XLOOKUP(OrderData[[#This Row],[Product ID]],tbl_product[Product ID],tbl_product[Unit Price])</f>
        <v>3.5849999999999995</v>
      </c>
      <c r="H289" s="20">
        <f>OrderData[[#This Row],[Quantity]]*OrderData[[#This Row],[unit price]]</f>
        <v>14.339999999999998</v>
      </c>
      <c r="I289" s="15">
        <f>_xlfn.XLOOKUP(OrderData[[#This Row],[Product ID]],tbl_product[Product ID],tbl_product[Size])</f>
        <v>0.2</v>
      </c>
      <c r="J289" s="6" t="str">
        <f>_xlfn.XLOOKUP(OrderData[[#This Row],[Product ID]],tbl_product[Product ID],tbl_product[Roast Type])</f>
        <v>L</v>
      </c>
      <c r="K289" s="7" t="str">
        <f>_xlfn.XLOOKUP(OrderData[[#This Row],[Product ID]],tbl_product[Product ID],tbl_product[Coffee Type])</f>
        <v>Rob</v>
      </c>
      <c r="L289" s="7" t="str">
        <f>_xlfn.XLOOKUP(OrderData[[#This Row],[Customer ID]],tbl_customer[Customer ID],tbl_customer[Customer Name])</f>
        <v>Kerr Patise</v>
      </c>
      <c r="M289" s="7" t="str">
        <f>_xlfn.XLOOKUP(OrderData[[#This Row],[Customer ID]],tbl_customer[Customer ID],tbl_customer[City])</f>
        <v>Boston</v>
      </c>
      <c r="N289" s="7" t="str">
        <f>_xlfn.XLOOKUP(OrderData[[#This Row],[Customer ID]],tbl_customer[Customer ID],tbl_customer[Country])</f>
        <v>United States</v>
      </c>
      <c r="O289" s="7" t="str">
        <f>_xlfn.XLOOKUP(OrderData[[#This Row],[Customer ID]],tbl_customer[Customer ID],tbl_customer[Loyalty Card])</f>
        <v>No</v>
      </c>
    </row>
    <row r="290" spans="1:15" x14ac:dyDescent="0.25">
      <c r="A290" s="2" t="s">
        <v>603</v>
      </c>
      <c r="B290" s="12">
        <v>44279</v>
      </c>
      <c r="C290" s="12" t="str">
        <f>TEXT(OrderData[[#This Row],[Order Date]],"yyyy")</f>
        <v>2021</v>
      </c>
      <c r="D290" s="2" t="s">
        <v>604</v>
      </c>
      <c r="E290" t="s">
        <v>16</v>
      </c>
      <c r="F290" s="17">
        <v>1</v>
      </c>
      <c r="G290" s="20">
        <f>_xlfn.XLOOKUP(OrderData[[#This Row],[Product ID]],tbl_product[Product ID],tbl_product[Unit Price])</f>
        <v>8.25</v>
      </c>
      <c r="H290" s="20">
        <f>OrderData[[#This Row],[Quantity]]*OrderData[[#This Row],[unit price]]</f>
        <v>8.25</v>
      </c>
      <c r="I290" s="15">
        <f>_xlfn.XLOOKUP(OrderData[[#This Row],[Product ID]],tbl_product[Product ID],tbl_product[Size])</f>
        <v>0.5</v>
      </c>
      <c r="J290" s="6" t="str">
        <f>_xlfn.XLOOKUP(OrderData[[#This Row],[Product ID]],tbl_product[Product ID],tbl_product[Roast Type])</f>
        <v>M</v>
      </c>
      <c r="K290" s="7" t="str">
        <f>_xlfn.XLOOKUP(OrderData[[#This Row],[Product ID]],tbl_product[Product ID],tbl_product[Coffee Type])</f>
        <v>Exc</v>
      </c>
      <c r="L290" s="7" t="str">
        <f>_xlfn.XLOOKUP(OrderData[[#This Row],[Customer ID]],tbl_customer[Customer ID],tbl_customer[Customer Name])</f>
        <v>Mathew Goulter</v>
      </c>
      <c r="M290" s="7" t="str">
        <f>_xlfn.XLOOKUP(OrderData[[#This Row],[Customer ID]],tbl_customer[Customer ID],tbl_customer[City])</f>
        <v>Kinlough</v>
      </c>
      <c r="N290" s="7" t="str">
        <f>_xlfn.XLOOKUP(OrderData[[#This Row],[Customer ID]],tbl_customer[Customer ID],tbl_customer[Country])</f>
        <v>Ireland</v>
      </c>
      <c r="O290" s="7" t="str">
        <f>_xlfn.XLOOKUP(OrderData[[#This Row],[Customer ID]],tbl_customer[Customer ID],tbl_customer[Loyalty Card])</f>
        <v>Yes</v>
      </c>
    </row>
    <row r="291" spans="1:15" x14ac:dyDescent="0.25">
      <c r="A291" s="2" t="s">
        <v>605</v>
      </c>
      <c r="B291" s="12">
        <v>43772</v>
      </c>
      <c r="C291" s="12" t="str">
        <f>TEXT(OrderData[[#This Row],[Order Date]],"yyyy")</f>
        <v>2019</v>
      </c>
      <c r="D291" s="2" t="s">
        <v>606</v>
      </c>
      <c r="E291" t="s">
        <v>114</v>
      </c>
      <c r="F291" s="17">
        <v>5</v>
      </c>
      <c r="G291" s="20">
        <f>_xlfn.XLOOKUP(OrderData[[#This Row],[Product ID]],tbl_product[Product ID],tbl_product[Unit Price])</f>
        <v>2.6849999999999996</v>
      </c>
      <c r="H291" s="20">
        <f>OrderData[[#This Row],[Quantity]]*OrderData[[#This Row],[unit price]]</f>
        <v>13.424999999999997</v>
      </c>
      <c r="I291" s="15">
        <f>_xlfn.XLOOKUP(OrderData[[#This Row],[Product ID]],tbl_product[Product ID],tbl_product[Size])</f>
        <v>0.2</v>
      </c>
      <c r="J291" s="6" t="str">
        <f>_xlfn.XLOOKUP(OrderData[[#This Row],[Product ID]],tbl_product[Product ID],tbl_product[Roast Type])</f>
        <v>D</v>
      </c>
      <c r="K291" s="7" t="str">
        <f>_xlfn.XLOOKUP(OrderData[[#This Row],[Product ID]],tbl_product[Product ID],tbl_product[Coffee Type])</f>
        <v>Rob</v>
      </c>
      <c r="L291" s="7" t="str">
        <f>_xlfn.XLOOKUP(OrderData[[#This Row],[Customer ID]],tbl_customer[Customer ID],tbl_customer[Customer Name])</f>
        <v>Marris Grcic</v>
      </c>
      <c r="M291" s="7" t="str">
        <f>_xlfn.XLOOKUP(OrderData[[#This Row],[Customer ID]],tbl_customer[Customer ID],tbl_customer[City])</f>
        <v>Lynchburg</v>
      </c>
      <c r="N291" s="7" t="str">
        <f>_xlfn.XLOOKUP(OrderData[[#This Row],[Customer ID]],tbl_customer[Customer ID],tbl_customer[Country])</f>
        <v>United States</v>
      </c>
      <c r="O291" s="7" t="str">
        <f>_xlfn.XLOOKUP(OrderData[[#This Row],[Customer ID]],tbl_customer[Customer ID],tbl_customer[Loyalty Card])</f>
        <v>Yes</v>
      </c>
    </row>
    <row r="292" spans="1:15" x14ac:dyDescent="0.25">
      <c r="A292" s="2" t="s">
        <v>607</v>
      </c>
      <c r="B292" s="12">
        <v>44497</v>
      </c>
      <c r="C292" s="12" t="str">
        <f>TEXT(OrderData[[#This Row],[Order Date]],"yyyy")</f>
        <v>2021</v>
      </c>
      <c r="D292" s="2" t="s">
        <v>608</v>
      </c>
      <c r="E292" t="s">
        <v>40</v>
      </c>
      <c r="F292" s="17">
        <v>5</v>
      </c>
      <c r="G292" s="20">
        <f>_xlfn.XLOOKUP(OrderData[[#This Row],[Product ID]],tbl_product[Product ID],tbl_product[Unit Price])</f>
        <v>9.9499999999999993</v>
      </c>
      <c r="H292" s="20">
        <f>OrderData[[#This Row],[Quantity]]*OrderData[[#This Row],[unit price]]</f>
        <v>49.75</v>
      </c>
      <c r="I292" s="15">
        <f>_xlfn.XLOOKUP(OrderData[[#This Row],[Product ID]],tbl_product[Product ID],tbl_product[Size])</f>
        <v>1</v>
      </c>
      <c r="J292" s="6" t="str">
        <f>_xlfn.XLOOKUP(OrderData[[#This Row],[Product ID]],tbl_product[Product ID],tbl_product[Roast Type])</f>
        <v>D</v>
      </c>
      <c r="K292" s="7" t="str">
        <f>_xlfn.XLOOKUP(OrderData[[#This Row],[Product ID]],tbl_product[Product ID],tbl_product[Coffee Type])</f>
        <v>Ara</v>
      </c>
      <c r="L292" s="7" t="str">
        <f>_xlfn.XLOOKUP(OrderData[[#This Row],[Customer ID]],tbl_customer[Customer ID],tbl_customer[Customer Name])</f>
        <v>Domeniga Duke</v>
      </c>
      <c r="M292" s="7" t="str">
        <f>_xlfn.XLOOKUP(OrderData[[#This Row],[Customer ID]],tbl_customer[Customer ID],tbl_customer[City])</f>
        <v>Los Angeles</v>
      </c>
      <c r="N292" s="7" t="str">
        <f>_xlfn.XLOOKUP(OrderData[[#This Row],[Customer ID]],tbl_customer[Customer ID],tbl_customer[Country])</f>
        <v>United States</v>
      </c>
      <c r="O292" s="7" t="str">
        <f>_xlfn.XLOOKUP(OrderData[[#This Row],[Customer ID]],tbl_customer[Customer ID],tbl_customer[Loyalty Card])</f>
        <v>No</v>
      </c>
    </row>
    <row r="293" spans="1:15" x14ac:dyDescent="0.25">
      <c r="A293" s="2" t="s">
        <v>609</v>
      </c>
      <c r="B293" s="12">
        <v>44181</v>
      </c>
      <c r="C293" s="12" t="str">
        <f>TEXT(OrderData[[#This Row],[Order Date]],"yyyy")</f>
        <v>2020</v>
      </c>
      <c r="D293" s="2" t="s">
        <v>610</v>
      </c>
      <c r="E293" t="s">
        <v>16</v>
      </c>
      <c r="F293" s="17">
        <v>2</v>
      </c>
      <c r="G293" s="20">
        <f>_xlfn.XLOOKUP(OrderData[[#This Row],[Product ID]],tbl_product[Product ID],tbl_product[Unit Price])</f>
        <v>8.25</v>
      </c>
      <c r="H293" s="20">
        <f>OrderData[[#This Row],[Quantity]]*OrderData[[#This Row],[unit price]]</f>
        <v>16.5</v>
      </c>
      <c r="I293" s="15">
        <f>_xlfn.XLOOKUP(OrderData[[#This Row],[Product ID]],tbl_product[Product ID],tbl_product[Size])</f>
        <v>0.5</v>
      </c>
      <c r="J293" s="6" t="str">
        <f>_xlfn.XLOOKUP(OrderData[[#This Row],[Product ID]],tbl_product[Product ID],tbl_product[Roast Type])</f>
        <v>M</v>
      </c>
      <c r="K293" s="7" t="str">
        <f>_xlfn.XLOOKUP(OrderData[[#This Row],[Product ID]],tbl_product[Product ID],tbl_product[Coffee Type])</f>
        <v>Exc</v>
      </c>
      <c r="L293" s="7" t="str">
        <f>_xlfn.XLOOKUP(OrderData[[#This Row],[Customer ID]],tbl_customer[Customer ID],tbl_customer[Customer Name])</f>
        <v>Violante Skouling</v>
      </c>
      <c r="M293" s="7" t="str">
        <f>_xlfn.XLOOKUP(OrderData[[#This Row],[Customer ID]],tbl_customer[Customer ID],tbl_customer[City])</f>
        <v>Drumcondra</v>
      </c>
      <c r="N293" s="7" t="str">
        <f>_xlfn.XLOOKUP(OrderData[[#This Row],[Customer ID]],tbl_customer[Customer ID],tbl_customer[Country])</f>
        <v>Ireland</v>
      </c>
      <c r="O293" s="7" t="str">
        <f>_xlfn.XLOOKUP(OrderData[[#This Row],[Customer ID]],tbl_customer[Customer ID],tbl_customer[Loyalty Card])</f>
        <v>No</v>
      </c>
    </row>
    <row r="294" spans="1:15" x14ac:dyDescent="0.25">
      <c r="A294" s="2" t="s">
        <v>611</v>
      </c>
      <c r="B294" s="12">
        <v>44529</v>
      </c>
      <c r="C294" s="12" t="str">
        <f>TEXT(OrderData[[#This Row],[Order Date]],"yyyy")</f>
        <v>2021</v>
      </c>
      <c r="D294" s="2" t="s">
        <v>612</v>
      </c>
      <c r="E294" t="s">
        <v>85</v>
      </c>
      <c r="F294" s="17">
        <v>3</v>
      </c>
      <c r="G294" s="20">
        <f>_xlfn.XLOOKUP(OrderData[[#This Row],[Product ID]],tbl_product[Product ID],tbl_product[Unit Price])</f>
        <v>5.97</v>
      </c>
      <c r="H294" s="20">
        <f>OrderData[[#This Row],[Quantity]]*OrderData[[#This Row],[unit price]]</f>
        <v>17.91</v>
      </c>
      <c r="I294" s="15">
        <f>_xlfn.XLOOKUP(OrderData[[#This Row],[Product ID]],tbl_product[Product ID],tbl_product[Size])</f>
        <v>0.5</v>
      </c>
      <c r="J294" s="6" t="str">
        <f>_xlfn.XLOOKUP(OrderData[[#This Row],[Product ID]],tbl_product[Product ID],tbl_product[Roast Type])</f>
        <v>D</v>
      </c>
      <c r="K294" s="7" t="str">
        <f>_xlfn.XLOOKUP(OrderData[[#This Row],[Product ID]],tbl_product[Product ID],tbl_product[Coffee Type])</f>
        <v>Ara</v>
      </c>
      <c r="L294" s="7" t="str">
        <f>_xlfn.XLOOKUP(OrderData[[#This Row],[Customer ID]],tbl_customer[Customer ID],tbl_customer[Customer Name])</f>
        <v>Isidore Hussey</v>
      </c>
      <c r="M294" s="7" t="str">
        <f>_xlfn.XLOOKUP(OrderData[[#This Row],[Customer ID]],tbl_customer[Customer ID],tbl_customer[City])</f>
        <v>Birmingham</v>
      </c>
      <c r="N294" s="7" t="str">
        <f>_xlfn.XLOOKUP(OrderData[[#This Row],[Customer ID]],tbl_customer[Customer ID],tbl_customer[Country])</f>
        <v>United States</v>
      </c>
      <c r="O294" s="7" t="str">
        <f>_xlfn.XLOOKUP(OrderData[[#This Row],[Customer ID]],tbl_customer[Customer ID],tbl_customer[Loyalty Card])</f>
        <v>No</v>
      </c>
    </row>
    <row r="295" spans="1:15" x14ac:dyDescent="0.25">
      <c r="A295" s="2" t="s">
        <v>613</v>
      </c>
      <c r="B295" s="12">
        <v>44275</v>
      </c>
      <c r="C295" s="12" t="str">
        <f>TEXT(OrderData[[#This Row],[Order Date]],"yyyy")</f>
        <v>2021</v>
      </c>
      <c r="D295" s="2" t="s">
        <v>614</v>
      </c>
      <c r="E295" t="s">
        <v>85</v>
      </c>
      <c r="F295" s="17">
        <v>5</v>
      </c>
      <c r="G295" s="20">
        <f>_xlfn.XLOOKUP(OrderData[[#This Row],[Product ID]],tbl_product[Product ID],tbl_product[Unit Price])</f>
        <v>5.97</v>
      </c>
      <c r="H295" s="20">
        <f>OrderData[[#This Row],[Quantity]]*OrderData[[#This Row],[unit price]]</f>
        <v>29.849999999999998</v>
      </c>
      <c r="I295" s="15">
        <f>_xlfn.XLOOKUP(OrderData[[#This Row],[Product ID]],tbl_product[Product ID],tbl_product[Size])</f>
        <v>0.5</v>
      </c>
      <c r="J295" s="6" t="str">
        <f>_xlfn.XLOOKUP(OrderData[[#This Row],[Product ID]],tbl_product[Product ID],tbl_product[Roast Type])</f>
        <v>D</v>
      </c>
      <c r="K295" s="7" t="str">
        <f>_xlfn.XLOOKUP(OrderData[[#This Row],[Product ID]],tbl_product[Product ID],tbl_product[Coffee Type])</f>
        <v>Ara</v>
      </c>
      <c r="L295" s="7" t="str">
        <f>_xlfn.XLOOKUP(OrderData[[#This Row],[Customer ID]],tbl_customer[Customer ID],tbl_customer[Customer Name])</f>
        <v>Cassie Pinkerton</v>
      </c>
      <c r="M295" s="7" t="str">
        <f>_xlfn.XLOOKUP(OrderData[[#This Row],[Customer ID]],tbl_customer[Customer ID],tbl_customer[City])</f>
        <v>Alexandria</v>
      </c>
      <c r="N295" s="7" t="str">
        <f>_xlfn.XLOOKUP(OrderData[[#This Row],[Customer ID]],tbl_customer[Customer ID],tbl_customer[Country])</f>
        <v>United States</v>
      </c>
      <c r="O295" s="7" t="str">
        <f>_xlfn.XLOOKUP(OrderData[[#This Row],[Customer ID]],tbl_customer[Customer ID],tbl_customer[Loyalty Card])</f>
        <v>No</v>
      </c>
    </row>
    <row r="296" spans="1:15" x14ac:dyDescent="0.25">
      <c r="A296" s="2" t="s">
        <v>615</v>
      </c>
      <c r="B296" s="12">
        <v>44659</v>
      </c>
      <c r="C296" s="12" t="str">
        <f>TEXT(OrderData[[#This Row],[Order Date]],"yyyy")</f>
        <v>2022</v>
      </c>
      <c r="D296" s="2" t="s">
        <v>616</v>
      </c>
      <c r="E296" t="s">
        <v>150</v>
      </c>
      <c r="F296" s="17">
        <v>3</v>
      </c>
      <c r="G296" s="20">
        <f>_xlfn.XLOOKUP(OrderData[[#This Row],[Product ID]],tbl_product[Product ID],tbl_product[Unit Price])</f>
        <v>14.85</v>
      </c>
      <c r="H296" s="20">
        <f>OrderData[[#This Row],[Quantity]]*OrderData[[#This Row],[unit price]]</f>
        <v>44.55</v>
      </c>
      <c r="I296" s="15">
        <f>_xlfn.XLOOKUP(OrderData[[#This Row],[Product ID]],tbl_product[Product ID],tbl_product[Size])</f>
        <v>1</v>
      </c>
      <c r="J296" s="6" t="str">
        <f>_xlfn.XLOOKUP(OrderData[[#This Row],[Product ID]],tbl_product[Product ID],tbl_product[Roast Type])</f>
        <v>L</v>
      </c>
      <c r="K296" s="7" t="str">
        <f>_xlfn.XLOOKUP(OrderData[[#This Row],[Product ID]],tbl_product[Product ID],tbl_product[Coffee Type])</f>
        <v>Exc</v>
      </c>
      <c r="L296" s="7" t="str">
        <f>_xlfn.XLOOKUP(OrderData[[#This Row],[Customer ID]],tbl_customer[Customer ID],tbl_customer[Customer Name])</f>
        <v>Micki Fero</v>
      </c>
      <c r="M296" s="7" t="str">
        <f>_xlfn.XLOOKUP(OrderData[[#This Row],[Customer ID]],tbl_customer[Customer ID],tbl_customer[City])</f>
        <v>Danbury</v>
      </c>
      <c r="N296" s="7" t="str">
        <f>_xlfn.XLOOKUP(OrderData[[#This Row],[Customer ID]],tbl_customer[Customer ID],tbl_customer[Country])</f>
        <v>United States</v>
      </c>
      <c r="O296" s="7" t="str">
        <f>_xlfn.XLOOKUP(OrderData[[#This Row],[Customer ID]],tbl_customer[Customer ID],tbl_customer[Loyalty Card])</f>
        <v>No</v>
      </c>
    </row>
    <row r="297" spans="1:15" x14ac:dyDescent="0.25">
      <c r="A297" s="2" t="s">
        <v>617</v>
      </c>
      <c r="B297" s="12">
        <v>44057</v>
      </c>
      <c r="C297" s="12" t="str">
        <f>TEXT(OrderData[[#This Row],[Order Date]],"yyyy")</f>
        <v>2020</v>
      </c>
      <c r="D297" s="2" t="s">
        <v>618</v>
      </c>
      <c r="E297" t="s">
        <v>22</v>
      </c>
      <c r="F297" s="17">
        <v>2</v>
      </c>
      <c r="G297" s="20">
        <f>_xlfn.XLOOKUP(OrderData[[#This Row],[Product ID]],tbl_product[Product ID],tbl_product[Unit Price])</f>
        <v>13.75</v>
      </c>
      <c r="H297" s="20">
        <f>OrderData[[#This Row],[Quantity]]*OrderData[[#This Row],[unit price]]</f>
        <v>27.5</v>
      </c>
      <c r="I297" s="15">
        <f>_xlfn.XLOOKUP(OrderData[[#This Row],[Product ID]],tbl_product[Product ID],tbl_product[Size])</f>
        <v>1</v>
      </c>
      <c r="J297" s="6" t="str">
        <f>_xlfn.XLOOKUP(OrderData[[#This Row],[Product ID]],tbl_product[Product ID],tbl_product[Roast Type])</f>
        <v>M</v>
      </c>
      <c r="K297" s="7" t="str">
        <f>_xlfn.XLOOKUP(OrderData[[#This Row],[Product ID]],tbl_product[Product ID],tbl_product[Coffee Type])</f>
        <v>Exc</v>
      </c>
      <c r="L297" s="7" t="str">
        <f>_xlfn.XLOOKUP(OrderData[[#This Row],[Customer ID]],tbl_customer[Customer ID],tbl_customer[Customer Name])</f>
        <v>Cybill Graddell</v>
      </c>
      <c r="M297" s="7" t="str">
        <f>_xlfn.XLOOKUP(OrderData[[#This Row],[Customer ID]],tbl_customer[Customer ID],tbl_customer[City])</f>
        <v>Albany</v>
      </c>
      <c r="N297" s="7" t="str">
        <f>_xlfn.XLOOKUP(OrderData[[#This Row],[Customer ID]],tbl_customer[Customer ID],tbl_customer[Country])</f>
        <v>United States</v>
      </c>
      <c r="O297" s="7" t="str">
        <f>_xlfn.XLOOKUP(OrderData[[#This Row],[Customer ID]],tbl_customer[Customer ID],tbl_customer[Loyalty Card])</f>
        <v>No</v>
      </c>
    </row>
    <row r="298" spans="1:15" x14ac:dyDescent="0.25">
      <c r="A298" s="2" t="s">
        <v>619</v>
      </c>
      <c r="B298" s="12">
        <v>43597</v>
      </c>
      <c r="C298" s="12" t="str">
        <f>TEXT(OrderData[[#This Row],[Order Date]],"yyyy")</f>
        <v>2019</v>
      </c>
      <c r="D298" s="2" t="s">
        <v>620</v>
      </c>
      <c r="E298" t="s">
        <v>35</v>
      </c>
      <c r="F298" s="17">
        <v>6</v>
      </c>
      <c r="G298" s="20">
        <f>_xlfn.XLOOKUP(OrderData[[#This Row],[Product ID]],tbl_product[Product ID],tbl_product[Unit Price])</f>
        <v>5.97</v>
      </c>
      <c r="H298" s="20">
        <f>OrderData[[#This Row],[Quantity]]*OrderData[[#This Row],[unit price]]</f>
        <v>35.82</v>
      </c>
      <c r="I298" s="15">
        <f>_xlfn.XLOOKUP(OrderData[[#This Row],[Product ID]],tbl_product[Product ID],tbl_product[Size])</f>
        <v>0.5</v>
      </c>
      <c r="J298" s="6" t="str">
        <f>_xlfn.XLOOKUP(OrderData[[#This Row],[Product ID]],tbl_product[Product ID],tbl_product[Roast Type])</f>
        <v>M</v>
      </c>
      <c r="K298" s="7" t="str">
        <f>_xlfn.XLOOKUP(OrderData[[#This Row],[Product ID]],tbl_product[Product ID],tbl_product[Coffee Type])</f>
        <v>Rob</v>
      </c>
      <c r="L298" s="7" t="str">
        <f>_xlfn.XLOOKUP(OrderData[[#This Row],[Customer ID]],tbl_customer[Customer ID],tbl_customer[Customer Name])</f>
        <v>Dorian Vizor</v>
      </c>
      <c r="M298" s="7" t="str">
        <f>_xlfn.XLOOKUP(OrderData[[#This Row],[Customer ID]],tbl_customer[Customer ID],tbl_customer[City])</f>
        <v>Naples</v>
      </c>
      <c r="N298" s="7" t="str">
        <f>_xlfn.XLOOKUP(OrderData[[#This Row],[Customer ID]],tbl_customer[Customer ID],tbl_customer[Country])</f>
        <v>United States</v>
      </c>
      <c r="O298" s="7" t="str">
        <f>_xlfn.XLOOKUP(OrderData[[#This Row],[Customer ID]],tbl_customer[Customer ID],tbl_customer[Loyalty Card])</f>
        <v>Yes</v>
      </c>
    </row>
    <row r="299" spans="1:15" x14ac:dyDescent="0.25">
      <c r="A299" s="2" t="s">
        <v>621</v>
      </c>
      <c r="B299" s="12">
        <v>44258</v>
      </c>
      <c r="C299" s="12" t="str">
        <f>TEXT(OrderData[[#This Row],[Order Date]],"yyyy")</f>
        <v>2021</v>
      </c>
      <c r="D299" s="2" t="s">
        <v>622</v>
      </c>
      <c r="E299" t="s">
        <v>159</v>
      </c>
      <c r="F299" s="17">
        <v>3</v>
      </c>
      <c r="G299" s="20">
        <f>_xlfn.XLOOKUP(OrderData[[#This Row],[Product ID]],tbl_product[Product ID],tbl_product[Unit Price])</f>
        <v>5.3699999999999992</v>
      </c>
      <c r="H299" s="20">
        <f>OrderData[[#This Row],[Quantity]]*OrderData[[#This Row],[unit price]]</f>
        <v>16.11</v>
      </c>
      <c r="I299" s="15">
        <f>_xlfn.XLOOKUP(OrderData[[#This Row],[Product ID]],tbl_product[Product ID],tbl_product[Size])</f>
        <v>0.5</v>
      </c>
      <c r="J299" s="6" t="str">
        <f>_xlfn.XLOOKUP(OrderData[[#This Row],[Product ID]],tbl_product[Product ID],tbl_product[Roast Type])</f>
        <v>D</v>
      </c>
      <c r="K299" s="7" t="str">
        <f>_xlfn.XLOOKUP(OrderData[[#This Row],[Product ID]],tbl_product[Product ID],tbl_product[Coffee Type])</f>
        <v>Rob</v>
      </c>
      <c r="L299" s="7" t="str">
        <f>_xlfn.XLOOKUP(OrderData[[#This Row],[Customer ID]],tbl_customer[Customer ID],tbl_customer[Customer Name])</f>
        <v>Eddi Sedgebeer</v>
      </c>
      <c r="M299" s="7" t="str">
        <f>_xlfn.XLOOKUP(OrderData[[#This Row],[Customer ID]],tbl_customer[Customer ID],tbl_customer[City])</f>
        <v>Miami Beach</v>
      </c>
      <c r="N299" s="7" t="str">
        <f>_xlfn.XLOOKUP(OrderData[[#This Row],[Customer ID]],tbl_customer[Customer ID],tbl_customer[Country])</f>
        <v>United States</v>
      </c>
      <c r="O299" s="7" t="str">
        <f>_xlfn.XLOOKUP(OrderData[[#This Row],[Customer ID]],tbl_customer[Customer ID],tbl_customer[Loyalty Card])</f>
        <v>Yes</v>
      </c>
    </row>
    <row r="300" spans="1:15" x14ac:dyDescent="0.25">
      <c r="A300" s="2" t="s">
        <v>623</v>
      </c>
      <c r="B300" s="12">
        <v>43872</v>
      </c>
      <c r="C300" s="12" t="str">
        <f>TEXT(OrderData[[#This Row],[Order Date]],"yyyy")</f>
        <v>2020</v>
      </c>
      <c r="D300" s="2" t="s">
        <v>624</v>
      </c>
      <c r="E300" t="s">
        <v>267</v>
      </c>
      <c r="F300" s="17">
        <v>6</v>
      </c>
      <c r="G300" s="20">
        <f>_xlfn.XLOOKUP(OrderData[[#This Row],[Product ID]],tbl_product[Product ID],tbl_product[Unit Price])</f>
        <v>4.4550000000000001</v>
      </c>
      <c r="H300" s="20">
        <f>OrderData[[#This Row],[Quantity]]*OrderData[[#This Row],[unit price]]</f>
        <v>26.73</v>
      </c>
      <c r="I300" s="15">
        <f>_xlfn.XLOOKUP(OrderData[[#This Row],[Product ID]],tbl_product[Product ID],tbl_product[Size])</f>
        <v>0.2</v>
      </c>
      <c r="J300" s="6" t="str">
        <f>_xlfn.XLOOKUP(OrderData[[#This Row],[Product ID]],tbl_product[Product ID],tbl_product[Roast Type])</f>
        <v>L</v>
      </c>
      <c r="K300" s="7" t="str">
        <f>_xlfn.XLOOKUP(OrderData[[#This Row],[Product ID]],tbl_product[Product ID],tbl_product[Coffee Type])</f>
        <v>Exc</v>
      </c>
      <c r="L300" s="7" t="str">
        <f>_xlfn.XLOOKUP(OrderData[[#This Row],[Customer ID]],tbl_customer[Customer ID],tbl_customer[Customer Name])</f>
        <v>Ken Lestrange</v>
      </c>
      <c r="M300" s="7" t="str">
        <f>_xlfn.XLOOKUP(OrderData[[#This Row],[Customer ID]],tbl_customer[Customer ID],tbl_customer[City])</f>
        <v>Atlanta</v>
      </c>
      <c r="N300" s="7" t="str">
        <f>_xlfn.XLOOKUP(OrderData[[#This Row],[Customer ID]],tbl_customer[Customer ID],tbl_customer[Country])</f>
        <v>United States</v>
      </c>
      <c r="O300" s="7" t="str">
        <f>_xlfn.XLOOKUP(OrderData[[#This Row],[Customer ID]],tbl_customer[Customer ID],tbl_customer[Loyalty Card])</f>
        <v>Yes</v>
      </c>
    </row>
    <row r="301" spans="1:15" x14ac:dyDescent="0.25">
      <c r="A301" s="2" t="s">
        <v>625</v>
      </c>
      <c r="B301" s="12">
        <v>43582</v>
      </c>
      <c r="C301" s="12" t="str">
        <f>TEXT(OrderData[[#This Row],[Order Date]],"yyyy")</f>
        <v>2019</v>
      </c>
      <c r="D301" s="2" t="s">
        <v>626</v>
      </c>
      <c r="E301" t="s">
        <v>43</v>
      </c>
      <c r="F301" s="17">
        <v>6</v>
      </c>
      <c r="G301" s="20">
        <f>_xlfn.XLOOKUP(OrderData[[#This Row],[Product ID]],tbl_product[Product ID],tbl_product[Unit Price])</f>
        <v>34.154999999999994</v>
      </c>
      <c r="H301" s="20">
        <f>OrderData[[#This Row],[Quantity]]*OrderData[[#This Row],[unit price]]</f>
        <v>204.92999999999995</v>
      </c>
      <c r="I301" s="15">
        <f>_xlfn.XLOOKUP(OrderData[[#This Row],[Product ID]],tbl_product[Product ID],tbl_product[Size])</f>
        <v>2.5</v>
      </c>
      <c r="J301" s="6" t="str">
        <f>_xlfn.XLOOKUP(OrderData[[#This Row],[Product ID]],tbl_product[Product ID],tbl_product[Roast Type])</f>
        <v>L</v>
      </c>
      <c r="K301" s="7" t="str">
        <f>_xlfn.XLOOKUP(OrderData[[#This Row],[Product ID]],tbl_product[Product ID],tbl_product[Coffee Type])</f>
        <v>Exc</v>
      </c>
      <c r="L301" s="7" t="str">
        <f>_xlfn.XLOOKUP(OrderData[[#This Row],[Customer ID]],tbl_customer[Customer ID],tbl_customer[Customer Name])</f>
        <v>Lacee Tanti</v>
      </c>
      <c r="M301" s="7" t="str">
        <f>_xlfn.XLOOKUP(OrderData[[#This Row],[Customer ID]],tbl_customer[Customer ID],tbl_customer[City])</f>
        <v>Corpus Christi</v>
      </c>
      <c r="N301" s="7" t="str">
        <f>_xlfn.XLOOKUP(OrderData[[#This Row],[Customer ID]],tbl_customer[Customer ID],tbl_customer[Country])</f>
        <v>United States</v>
      </c>
      <c r="O301" s="7" t="str">
        <f>_xlfn.XLOOKUP(OrderData[[#This Row],[Customer ID]],tbl_customer[Customer ID],tbl_customer[Loyalty Card])</f>
        <v>Yes</v>
      </c>
    </row>
    <row r="302" spans="1:15" x14ac:dyDescent="0.25">
      <c r="A302" s="2" t="s">
        <v>627</v>
      </c>
      <c r="B302" s="12">
        <v>44646</v>
      </c>
      <c r="C302" s="12" t="str">
        <f>TEXT(OrderData[[#This Row],[Order Date]],"yyyy")</f>
        <v>2022</v>
      </c>
      <c r="D302" s="2" t="s">
        <v>628</v>
      </c>
      <c r="E302" t="s">
        <v>19</v>
      </c>
      <c r="F302" s="17">
        <v>3</v>
      </c>
      <c r="G302" s="20">
        <f>_xlfn.XLOOKUP(OrderData[[#This Row],[Product ID]],tbl_product[Product ID],tbl_product[Unit Price])</f>
        <v>12.95</v>
      </c>
      <c r="H302" s="20">
        <f>OrderData[[#This Row],[Quantity]]*OrderData[[#This Row],[unit price]]</f>
        <v>38.849999999999994</v>
      </c>
      <c r="I302" s="15">
        <f>_xlfn.XLOOKUP(OrderData[[#This Row],[Product ID]],tbl_product[Product ID],tbl_product[Size])</f>
        <v>1</v>
      </c>
      <c r="J302" s="6" t="str">
        <f>_xlfn.XLOOKUP(OrderData[[#This Row],[Product ID]],tbl_product[Product ID],tbl_product[Roast Type])</f>
        <v>L</v>
      </c>
      <c r="K302" s="7" t="str">
        <f>_xlfn.XLOOKUP(OrderData[[#This Row],[Product ID]],tbl_product[Product ID],tbl_product[Coffee Type])</f>
        <v>Ara</v>
      </c>
      <c r="L302" s="7" t="str">
        <f>_xlfn.XLOOKUP(OrderData[[#This Row],[Customer ID]],tbl_customer[Customer ID],tbl_customer[Customer Name])</f>
        <v>Arel De Lasci</v>
      </c>
      <c r="M302" s="7" t="str">
        <f>_xlfn.XLOOKUP(OrderData[[#This Row],[Customer ID]],tbl_customer[Customer ID],tbl_customer[City])</f>
        <v>Honolulu</v>
      </c>
      <c r="N302" s="7" t="str">
        <f>_xlfn.XLOOKUP(OrderData[[#This Row],[Customer ID]],tbl_customer[Customer ID],tbl_customer[Country])</f>
        <v>United States</v>
      </c>
      <c r="O302" s="7" t="str">
        <f>_xlfn.XLOOKUP(OrderData[[#This Row],[Customer ID]],tbl_customer[Customer ID],tbl_customer[Loyalty Card])</f>
        <v>Yes</v>
      </c>
    </row>
    <row r="303" spans="1:15" x14ac:dyDescent="0.25">
      <c r="A303" s="2" t="s">
        <v>629</v>
      </c>
      <c r="B303" s="12">
        <v>44102</v>
      </c>
      <c r="C303" s="12" t="str">
        <f>TEXT(OrderData[[#This Row],[Order Date]],"yyyy")</f>
        <v>2020</v>
      </c>
      <c r="D303" s="2" t="s">
        <v>630</v>
      </c>
      <c r="E303" t="s">
        <v>51</v>
      </c>
      <c r="F303" s="17">
        <v>4</v>
      </c>
      <c r="G303" s="20">
        <f>_xlfn.XLOOKUP(OrderData[[#This Row],[Product ID]],tbl_product[Product ID],tbl_product[Unit Price])</f>
        <v>3.8849999999999998</v>
      </c>
      <c r="H303" s="20">
        <f>OrderData[[#This Row],[Quantity]]*OrderData[[#This Row],[unit price]]</f>
        <v>15.54</v>
      </c>
      <c r="I303" s="15">
        <f>_xlfn.XLOOKUP(OrderData[[#This Row],[Product ID]],tbl_product[Product ID],tbl_product[Size])</f>
        <v>0.2</v>
      </c>
      <c r="J303" s="6" t="str">
        <f>_xlfn.XLOOKUP(OrderData[[#This Row],[Product ID]],tbl_product[Product ID],tbl_product[Roast Type])</f>
        <v>D</v>
      </c>
      <c r="K303" s="7" t="str">
        <f>_xlfn.XLOOKUP(OrderData[[#This Row],[Product ID]],tbl_product[Product ID],tbl_product[Coffee Type])</f>
        <v>Lib</v>
      </c>
      <c r="L303" s="7" t="str">
        <f>_xlfn.XLOOKUP(OrderData[[#This Row],[Customer ID]],tbl_customer[Customer ID],tbl_customer[Customer Name])</f>
        <v>Trescha Jedrachowicz</v>
      </c>
      <c r="M303" s="7" t="str">
        <f>_xlfn.XLOOKUP(OrderData[[#This Row],[Customer ID]],tbl_customer[Customer ID],tbl_customer[City])</f>
        <v>Austin</v>
      </c>
      <c r="N303" s="7" t="str">
        <f>_xlfn.XLOOKUP(OrderData[[#This Row],[Customer ID]],tbl_customer[Customer ID],tbl_customer[Country])</f>
        <v>United States</v>
      </c>
      <c r="O303" s="7" t="str">
        <f>_xlfn.XLOOKUP(OrderData[[#This Row],[Customer ID]],tbl_customer[Customer ID],tbl_customer[Loyalty Card])</f>
        <v>Yes</v>
      </c>
    </row>
    <row r="304" spans="1:15" x14ac:dyDescent="0.25">
      <c r="A304" s="2" t="s">
        <v>631</v>
      </c>
      <c r="B304" s="12">
        <v>43762</v>
      </c>
      <c r="C304" s="12" t="str">
        <f>TEXT(OrderData[[#This Row],[Order Date]],"yyyy")</f>
        <v>2019</v>
      </c>
      <c r="D304" s="2" t="s">
        <v>632</v>
      </c>
      <c r="E304" t="s">
        <v>80</v>
      </c>
      <c r="F304" s="17">
        <v>1</v>
      </c>
      <c r="G304" s="20">
        <f>_xlfn.XLOOKUP(OrderData[[#This Row],[Product ID]],tbl_product[Product ID],tbl_product[Unit Price])</f>
        <v>6.75</v>
      </c>
      <c r="H304" s="20">
        <f>OrderData[[#This Row],[Quantity]]*OrderData[[#This Row],[unit price]]</f>
        <v>6.75</v>
      </c>
      <c r="I304" s="15">
        <f>_xlfn.XLOOKUP(OrderData[[#This Row],[Product ID]],tbl_product[Product ID],tbl_product[Size])</f>
        <v>0.5</v>
      </c>
      <c r="J304" s="6" t="str">
        <f>_xlfn.XLOOKUP(OrderData[[#This Row],[Product ID]],tbl_product[Product ID],tbl_product[Roast Type])</f>
        <v>M</v>
      </c>
      <c r="K304" s="7" t="str">
        <f>_xlfn.XLOOKUP(OrderData[[#This Row],[Product ID]],tbl_product[Product ID],tbl_product[Coffee Type])</f>
        <v>Ara</v>
      </c>
      <c r="L304" s="7" t="str">
        <f>_xlfn.XLOOKUP(OrderData[[#This Row],[Customer ID]],tbl_customer[Customer ID],tbl_customer[Customer Name])</f>
        <v>Perkin Stonner</v>
      </c>
      <c r="M304" s="7" t="str">
        <f>_xlfn.XLOOKUP(OrderData[[#This Row],[Customer ID]],tbl_customer[Customer ID],tbl_customer[City])</f>
        <v>Baltimore</v>
      </c>
      <c r="N304" s="7" t="str">
        <f>_xlfn.XLOOKUP(OrderData[[#This Row],[Customer ID]],tbl_customer[Customer ID],tbl_customer[Country])</f>
        <v>United States</v>
      </c>
      <c r="O304" s="7" t="str">
        <f>_xlfn.XLOOKUP(OrderData[[#This Row],[Customer ID]],tbl_customer[Customer ID],tbl_customer[Loyalty Card])</f>
        <v>No</v>
      </c>
    </row>
    <row r="305" spans="1:15" x14ac:dyDescent="0.25">
      <c r="A305" s="2" t="s">
        <v>633</v>
      </c>
      <c r="B305" s="12">
        <v>44412</v>
      </c>
      <c r="C305" s="12" t="str">
        <f>TEXT(OrderData[[#This Row],[Order Date]],"yyyy")</f>
        <v>2021</v>
      </c>
      <c r="D305" s="2" t="s">
        <v>634</v>
      </c>
      <c r="E305" t="s">
        <v>543</v>
      </c>
      <c r="F305" s="17">
        <v>4</v>
      </c>
      <c r="G305" s="20">
        <f>_xlfn.XLOOKUP(OrderData[[#This Row],[Product ID]],tbl_product[Product ID],tbl_product[Unit Price])</f>
        <v>27.945</v>
      </c>
      <c r="H305" s="20">
        <f>OrderData[[#This Row],[Quantity]]*OrderData[[#This Row],[unit price]]</f>
        <v>111.78</v>
      </c>
      <c r="I305" s="15">
        <f>_xlfn.XLOOKUP(OrderData[[#This Row],[Product ID]],tbl_product[Product ID],tbl_product[Size])</f>
        <v>2.5</v>
      </c>
      <c r="J305" s="6" t="str">
        <f>_xlfn.XLOOKUP(OrderData[[#This Row],[Product ID]],tbl_product[Product ID],tbl_product[Roast Type])</f>
        <v>D</v>
      </c>
      <c r="K305" s="7" t="str">
        <f>_xlfn.XLOOKUP(OrderData[[#This Row],[Product ID]],tbl_product[Product ID],tbl_product[Coffee Type])</f>
        <v>Exc</v>
      </c>
      <c r="L305" s="7" t="str">
        <f>_xlfn.XLOOKUP(OrderData[[#This Row],[Customer ID]],tbl_customer[Customer ID],tbl_customer[Customer Name])</f>
        <v>Darrin Tingly</v>
      </c>
      <c r="M305" s="7" t="str">
        <f>_xlfn.XLOOKUP(OrderData[[#This Row],[Customer ID]],tbl_customer[Customer ID],tbl_customer[City])</f>
        <v>Lexington</v>
      </c>
      <c r="N305" s="7" t="str">
        <f>_xlfn.XLOOKUP(OrderData[[#This Row],[Customer ID]],tbl_customer[Customer ID],tbl_customer[Country])</f>
        <v>United States</v>
      </c>
      <c r="O305" s="7" t="str">
        <f>_xlfn.XLOOKUP(OrderData[[#This Row],[Customer ID]],tbl_customer[Customer ID],tbl_customer[Loyalty Card])</f>
        <v>Yes</v>
      </c>
    </row>
    <row r="306" spans="1:15" x14ac:dyDescent="0.25">
      <c r="A306" s="2" t="s">
        <v>635</v>
      </c>
      <c r="B306" s="12">
        <v>43828</v>
      </c>
      <c r="C306" s="12" t="str">
        <f>TEXT(OrderData[[#This Row],[Order Date]],"yyyy")</f>
        <v>2019</v>
      </c>
      <c r="D306" s="2" t="s">
        <v>636</v>
      </c>
      <c r="E306" t="s">
        <v>128</v>
      </c>
      <c r="F306" s="17">
        <v>1</v>
      </c>
      <c r="G306" s="20">
        <f>_xlfn.XLOOKUP(OrderData[[#This Row],[Product ID]],tbl_product[Product ID],tbl_product[Unit Price])</f>
        <v>3.8849999999999998</v>
      </c>
      <c r="H306" s="20">
        <f>OrderData[[#This Row],[Quantity]]*OrderData[[#This Row],[unit price]]</f>
        <v>3.8849999999999998</v>
      </c>
      <c r="I306" s="15">
        <f>_xlfn.XLOOKUP(OrderData[[#This Row],[Product ID]],tbl_product[Product ID],tbl_product[Size])</f>
        <v>0.2</v>
      </c>
      <c r="J306" s="6" t="str">
        <f>_xlfn.XLOOKUP(OrderData[[#This Row],[Product ID]],tbl_product[Product ID],tbl_product[Roast Type])</f>
        <v>L</v>
      </c>
      <c r="K306" s="7" t="str">
        <f>_xlfn.XLOOKUP(OrderData[[#This Row],[Product ID]],tbl_product[Product ID],tbl_product[Coffee Type])</f>
        <v>Ara</v>
      </c>
      <c r="L306" s="7" t="str">
        <f>_xlfn.XLOOKUP(OrderData[[#This Row],[Customer ID]],tbl_customer[Customer ID],tbl_customer[Customer Name])</f>
        <v>Claudetta Rushe</v>
      </c>
      <c r="M306" s="7" t="str">
        <f>_xlfn.XLOOKUP(OrderData[[#This Row],[Customer ID]],tbl_customer[Customer ID],tbl_customer[City])</f>
        <v>Charlotte</v>
      </c>
      <c r="N306" s="7" t="str">
        <f>_xlfn.XLOOKUP(OrderData[[#This Row],[Customer ID]],tbl_customer[Customer ID],tbl_customer[Country])</f>
        <v>United States</v>
      </c>
      <c r="O306" s="7" t="str">
        <f>_xlfn.XLOOKUP(OrderData[[#This Row],[Customer ID]],tbl_customer[Customer ID],tbl_customer[Loyalty Card])</f>
        <v>Yes</v>
      </c>
    </row>
    <row r="307" spans="1:15" x14ac:dyDescent="0.25">
      <c r="A307" s="2" t="s">
        <v>637</v>
      </c>
      <c r="B307" s="12">
        <v>43796</v>
      </c>
      <c r="C307" s="12" t="str">
        <f>TEXT(OrderData[[#This Row],[Order Date]],"yyyy")</f>
        <v>2019</v>
      </c>
      <c r="D307" s="2" t="s">
        <v>638</v>
      </c>
      <c r="E307" t="s">
        <v>90</v>
      </c>
      <c r="F307" s="17">
        <v>5</v>
      </c>
      <c r="G307" s="20">
        <f>_xlfn.XLOOKUP(OrderData[[#This Row],[Product ID]],tbl_product[Product ID],tbl_product[Unit Price])</f>
        <v>4.3650000000000002</v>
      </c>
      <c r="H307" s="20">
        <f>OrderData[[#This Row],[Quantity]]*OrderData[[#This Row],[unit price]]</f>
        <v>21.825000000000003</v>
      </c>
      <c r="I307" s="15">
        <f>_xlfn.XLOOKUP(OrderData[[#This Row],[Product ID]],tbl_product[Product ID],tbl_product[Size])</f>
        <v>0.2</v>
      </c>
      <c r="J307" s="6" t="str">
        <f>_xlfn.XLOOKUP(OrderData[[#This Row],[Product ID]],tbl_product[Product ID],tbl_product[Roast Type])</f>
        <v>M</v>
      </c>
      <c r="K307" s="7" t="str">
        <f>_xlfn.XLOOKUP(OrderData[[#This Row],[Product ID]],tbl_product[Product ID],tbl_product[Coffee Type])</f>
        <v>Lib</v>
      </c>
      <c r="L307" s="7" t="str">
        <f>_xlfn.XLOOKUP(OrderData[[#This Row],[Customer ID]],tbl_customer[Customer ID],tbl_customer[Customer Name])</f>
        <v>Benn Checci</v>
      </c>
      <c r="M307" s="7" t="str">
        <f>_xlfn.XLOOKUP(OrderData[[#This Row],[Customer ID]],tbl_customer[Customer ID],tbl_customer[City])</f>
        <v>Eaton</v>
      </c>
      <c r="N307" s="7" t="str">
        <f>_xlfn.XLOOKUP(OrderData[[#This Row],[Customer ID]],tbl_customer[Customer ID],tbl_customer[Country])</f>
        <v>United Kingdom</v>
      </c>
      <c r="O307" s="7" t="str">
        <f>_xlfn.XLOOKUP(OrderData[[#This Row],[Customer ID]],tbl_customer[Customer ID],tbl_customer[Loyalty Card])</f>
        <v>No</v>
      </c>
    </row>
    <row r="308" spans="1:15" x14ac:dyDescent="0.25">
      <c r="A308" s="2" t="s">
        <v>639</v>
      </c>
      <c r="B308" s="12">
        <v>43890</v>
      </c>
      <c r="C308" s="12" t="str">
        <f>TEXT(OrderData[[#This Row],[Order Date]],"yyyy")</f>
        <v>2020</v>
      </c>
      <c r="D308" s="2" t="s">
        <v>640</v>
      </c>
      <c r="E308" t="s">
        <v>175</v>
      </c>
      <c r="F308" s="17">
        <v>5</v>
      </c>
      <c r="G308" s="20">
        <f>_xlfn.XLOOKUP(OrderData[[#This Row],[Product ID]],tbl_product[Product ID],tbl_product[Unit Price])</f>
        <v>2.9849999999999999</v>
      </c>
      <c r="H308" s="20">
        <f>OrderData[[#This Row],[Quantity]]*OrderData[[#This Row],[unit price]]</f>
        <v>14.924999999999999</v>
      </c>
      <c r="I308" s="15">
        <f>_xlfn.XLOOKUP(OrderData[[#This Row],[Product ID]],tbl_product[Product ID],tbl_product[Size])</f>
        <v>0.2</v>
      </c>
      <c r="J308" s="6" t="str">
        <f>_xlfn.XLOOKUP(OrderData[[#This Row],[Product ID]],tbl_product[Product ID],tbl_product[Roast Type])</f>
        <v>M</v>
      </c>
      <c r="K308" s="7" t="str">
        <f>_xlfn.XLOOKUP(OrderData[[#This Row],[Product ID]],tbl_product[Product ID],tbl_product[Coffee Type])</f>
        <v>Rob</v>
      </c>
      <c r="L308" s="7" t="str">
        <f>_xlfn.XLOOKUP(OrderData[[#This Row],[Customer ID]],tbl_customer[Customer ID],tbl_customer[Customer Name])</f>
        <v>Janifer Bagot</v>
      </c>
      <c r="M308" s="7" t="str">
        <f>_xlfn.XLOOKUP(OrderData[[#This Row],[Customer ID]],tbl_customer[Customer ID],tbl_customer[City])</f>
        <v>Lincoln</v>
      </c>
      <c r="N308" s="7" t="str">
        <f>_xlfn.XLOOKUP(OrderData[[#This Row],[Customer ID]],tbl_customer[Customer ID],tbl_customer[Country])</f>
        <v>United States</v>
      </c>
      <c r="O308" s="7" t="str">
        <f>_xlfn.XLOOKUP(OrderData[[#This Row],[Customer ID]],tbl_customer[Customer ID],tbl_customer[Loyalty Card])</f>
        <v>No</v>
      </c>
    </row>
    <row r="309" spans="1:15" x14ac:dyDescent="0.25">
      <c r="A309" s="2" t="s">
        <v>641</v>
      </c>
      <c r="B309" s="12">
        <v>44227</v>
      </c>
      <c r="C309" s="12" t="str">
        <f>TEXT(OrderData[[#This Row],[Order Date]],"yyyy")</f>
        <v>2021</v>
      </c>
      <c r="D309" s="2" t="s">
        <v>642</v>
      </c>
      <c r="E309" t="s">
        <v>74</v>
      </c>
      <c r="F309" s="17">
        <v>3</v>
      </c>
      <c r="G309" s="20">
        <f>_xlfn.XLOOKUP(OrderData[[#This Row],[Product ID]],tbl_product[Product ID],tbl_product[Unit Price])</f>
        <v>11.25</v>
      </c>
      <c r="H309" s="20">
        <f>OrderData[[#This Row],[Quantity]]*OrderData[[#This Row],[unit price]]</f>
        <v>33.75</v>
      </c>
      <c r="I309" s="15">
        <f>_xlfn.XLOOKUP(OrderData[[#This Row],[Product ID]],tbl_product[Product ID],tbl_product[Size])</f>
        <v>1</v>
      </c>
      <c r="J309" s="6" t="str">
        <f>_xlfn.XLOOKUP(OrderData[[#This Row],[Product ID]],tbl_product[Product ID],tbl_product[Roast Type])</f>
        <v>M</v>
      </c>
      <c r="K309" s="7" t="str">
        <f>_xlfn.XLOOKUP(OrderData[[#This Row],[Product ID]],tbl_product[Product ID],tbl_product[Coffee Type])</f>
        <v>Ara</v>
      </c>
      <c r="L309" s="7" t="str">
        <f>_xlfn.XLOOKUP(OrderData[[#This Row],[Customer ID]],tbl_customer[Customer ID],tbl_customer[Customer Name])</f>
        <v>Ermin Beeble</v>
      </c>
      <c r="M309" s="7" t="str">
        <f>_xlfn.XLOOKUP(OrderData[[#This Row],[Customer ID]],tbl_customer[Customer ID],tbl_customer[City])</f>
        <v>Cincinnati</v>
      </c>
      <c r="N309" s="7" t="str">
        <f>_xlfn.XLOOKUP(OrderData[[#This Row],[Customer ID]],tbl_customer[Customer ID],tbl_customer[Country])</f>
        <v>United States</v>
      </c>
      <c r="O309" s="7" t="str">
        <f>_xlfn.XLOOKUP(OrderData[[#This Row],[Customer ID]],tbl_customer[Customer ID],tbl_customer[Loyalty Card])</f>
        <v>Yes</v>
      </c>
    </row>
    <row r="310" spans="1:15" x14ac:dyDescent="0.25">
      <c r="A310" s="2" t="s">
        <v>643</v>
      </c>
      <c r="B310" s="12">
        <v>44729</v>
      </c>
      <c r="C310" s="12" t="str">
        <f>TEXT(OrderData[[#This Row],[Order Date]],"yyyy")</f>
        <v>2022</v>
      </c>
      <c r="D310" s="2" t="s">
        <v>644</v>
      </c>
      <c r="E310" t="s">
        <v>74</v>
      </c>
      <c r="F310" s="17">
        <v>3</v>
      </c>
      <c r="G310" s="20">
        <f>_xlfn.XLOOKUP(OrderData[[#This Row],[Product ID]],tbl_product[Product ID],tbl_product[Unit Price])</f>
        <v>11.25</v>
      </c>
      <c r="H310" s="20">
        <f>OrderData[[#This Row],[Quantity]]*OrderData[[#This Row],[unit price]]</f>
        <v>33.75</v>
      </c>
      <c r="I310" s="15">
        <f>_xlfn.XLOOKUP(OrderData[[#This Row],[Product ID]],tbl_product[Product ID],tbl_product[Size])</f>
        <v>1</v>
      </c>
      <c r="J310" s="6" t="str">
        <f>_xlfn.XLOOKUP(OrderData[[#This Row],[Product ID]],tbl_product[Product ID],tbl_product[Roast Type])</f>
        <v>M</v>
      </c>
      <c r="K310" s="7" t="str">
        <f>_xlfn.XLOOKUP(OrderData[[#This Row],[Product ID]],tbl_product[Product ID],tbl_product[Coffee Type])</f>
        <v>Ara</v>
      </c>
      <c r="L310" s="7" t="str">
        <f>_xlfn.XLOOKUP(OrderData[[#This Row],[Customer ID]],tbl_customer[Customer ID],tbl_customer[Customer Name])</f>
        <v>Cos Fluin</v>
      </c>
      <c r="M310" s="7" t="str">
        <f>_xlfn.XLOOKUP(OrderData[[#This Row],[Customer ID]],tbl_customer[Customer ID],tbl_customer[City])</f>
        <v>Sheffield</v>
      </c>
      <c r="N310" s="7" t="str">
        <f>_xlfn.XLOOKUP(OrderData[[#This Row],[Customer ID]],tbl_customer[Customer ID],tbl_customer[Country])</f>
        <v>United Kingdom</v>
      </c>
      <c r="O310" s="7" t="str">
        <f>_xlfn.XLOOKUP(OrderData[[#This Row],[Customer ID]],tbl_customer[Customer ID],tbl_customer[Loyalty Card])</f>
        <v>No</v>
      </c>
    </row>
    <row r="311" spans="1:15" x14ac:dyDescent="0.25">
      <c r="A311" s="2" t="s">
        <v>645</v>
      </c>
      <c r="B311" s="12">
        <v>43864</v>
      </c>
      <c r="C311" s="12" t="str">
        <f>TEXT(OrderData[[#This Row],[Order Date]],"yyyy")</f>
        <v>2020</v>
      </c>
      <c r="D311" s="2" t="s">
        <v>646</v>
      </c>
      <c r="E311" t="s">
        <v>90</v>
      </c>
      <c r="F311" s="17">
        <v>6</v>
      </c>
      <c r="G311" s="20">
        <f>_xlfn.XLOOKUP(OrderData[[#This Row],[Product ID]],tbl_product[Product ID],tbl_product[Unit Price])</f>
        <v>4.3650000000000002</v>
      </c>
      <c r="H311" s="20">
        <f>OrderData[[#This Row],[Quantity]]*OrderData[[#This Row],[unit price]]</f>
        <v>26.19</v>
      </c>
      <c r="I311" s="15">
        <f>_xlfn.XLOOKUP(OrderData[[#This Row],[Product ID]],tbl_product[Product ID],tbl_product[Size])</f>
        <v>0.2</v>
      </c>
      <c r="J311" s="6" t="str">
        <f>_xlfn.XLOOKUP(OrderData[[#This Row],[Product ID]],tbl_product[Product ID],tbl_product[Roast Type])</f>
        <v>M</v>
      </c>
      <c r="K311" s="7" t="str">
        <f>_xlfn.XLOOKUP(OrderData[[#This Row],[Product ID]],tbl_product[Product ID],tbl_product[Coffee Type])</f>
        <v>Lib</v>
      </c>
      <c r="L311" s="7" t="str">
        <f>_xlfn.XLOOKUP(OrderData[[#This Row],[Customer ID]],tbl_customer[Customer ID],tbl_customer[Customer Name])</f>
        <v>Eveleen Bletsor</v>
      </c>
      <c r="M311" s="7" t="str">
        <f>_xlfn.XLOOKUP(OrderData[[#This Row],[Customer ID]],tbl_customer[Customer ID],tbl_customer[City])</f>
        <v>West Hartford</v>
      </c>
      <c r="N311" s="7" t="str">
        <f>_xlfn.XLOOKUP(OrderData[[#This Row],[Customer ID]],tbl_customer[Customer ID],tbl_customer[Country])</f>
        <v>United States</v>
      </c>
      <c r="O311" s="7" t="str">
        <f>_xlfn.XLOOKUP(OrderData[[#This Row],[Customer ID]],tbl_customer[Customer ID],tbl_customer[Loyalty Card])</f>
        <v>Yes</v>
      </c>
    </row>
    <row r="312" spans="1:15" x14ac:dyDescent="0.25">
      <c r="A312" s="2" t="s">
        <v>647</v>
      </c>
      <c r="B312" s="12">
        <v>44586</v>
      </c>
      <c r="C312" s="12" t="str">
        <f>TEXT(OrderData[[#This Row],[Order Date]],"yyyy")</f>
        <v>2022</v>
      </c>
      <c r="D312" s="2" t="s">
        <v>648</v>
      </c>
      <c r="E312" t="s">
        <v>150</v>
      </c>
      <c r="F312" s="17">
        <v>1</v>
      </c>
      <c r="G312" s="20">
        <f>_xlfn.XLOOKUP(OrderData[[#This Row],[Product ID]],tbl_product[Product ID],tbl_product[Unit Price])</f>
        <v>14.85</v>
      </c>
      <c r="H312" s="20">
        <f>OrderData[[#This Row],[Quantity]]*OrderData[[#This Row],[unit price]]</f>
        <v>14.85</v>
      </c>
      <c r="I312" s="15">
        <f>_xlfn.XLOOKUP(OrderData[[#This Row],[Product ID]],tbl_product[Product ID],tbl_product[Size])</f>
        <v>1</v>
      </c>
      <c r="J312" s="6" t="str">
        <f>_xlfn.XLOOKUP(OrderData[[#This Row],[Product ID]],tbl_product[Product ID],tbl_product[Roast Type])</f>
        <v>L</v>
      </c>
      <c r="K312" s="7" t="str">
        <f>_xlfn.XLOOKUP(OrderData[[#This Row],[Product ID]],tbl_product[Product ID],tbl_product[Coffee Type])</f>
        <v>Exc</v>
      </c>
      <c r="L312" s="7" t="str">
        <f>_xlfn.XLOOKUP(OrderData[[#This Row],[Customer ID]],tbl_customer[Customer ID],tbl_customer[Customer Name])</f>
        <v>Paola Brydell</v>
      </c>
      <c r="M312" s="7" t="str">
        <f>_xlfn.XLOOKUP(OrderData[[#This Row],[Customer ID]],tbl_customer[Customer ID],tbl_customer[City])</f>
        <v>Listowel</v>
      </c>
      <c r="N312" s="7" t="str">
        <f>_xlfn.XLOOKUP(OrderData[[#This Row],[Customer ID]],tbl_customer[Customer ID],tbl_customer[Country])</f>
        <v>Ireland</v>
      </c>
      <c r="O312" s="7" t="str">
        <f>_xlfn.XLOOKUP(OrderData[[#This Row],[Customer ID]],tbl_customer[Customer ID],tbl_customer[Loyalty Card])</f>
        <v>No</v>
      </c>
    </row>
    <row r="313" spans="1:15" x14ac:dyDescent="0.25">
      <c r="A313" s="2" t="s">
        <v>649</v>
      </c>
      <c r="B313" s="12">
        <v>43951</v>
      </c>
      <c r="C313" s="12" t="str">
        <f>TEXT(OrderData[[#This Row],[Order Date]],"yyyy")</f>
        <v>2020</v>
      </c>
      <c r="D313" s="2" t="s">
        <v>636</v>
      </c>
      <c r="E313" t="s">
        <v>125</v>
      </c>
      <c r="F313" s="17">
        <v>6</v>
      </c>
      <c r="G313" s="20">
        <f>_xlfn.XLOOKUP(OrderData[[#This Row],[Product ID]],tbl_product[Product ID],tbl_product[Unit Price])</f>
        <v>31.624999999999996</v>
      </c>
      <c r="H313" s="20">
        <f>OrderData[[#This Row],[Quantity]]*OrderData[[#This Row],[unit price]]</f>
        <v>189.74999999999997</v>
      </c>
      <c r="I313" s="15">
        <f>_xlfn.XLOOKUP(OrderData[[#This Row],[Product ID]],tbl_product[Product ID],tbl_product[Size])</f>
        <v>2.5</v>
      </c>
      <c r="J313" s="6" t="str">
        <f>_xlfn.XLOOKUP(OrderData[[#This Row],[Product ID]],tbl_product[Product ID],tbl_product[Roast Type])</f>
        <v>M</v>
      </c>
      <c r="K313" s="7" t="str">
        <f>_xlfn.XLOOKUP(OrderData[[#This Row],[Product ID]],tbl_product[Product ID],tbl_product[Coffee Type])</f>
        <v>Exc</v>
      </c>
      <c r="L313" s="7" t="str">
        <f>_xlfn.XLOOKUP(OrderData[[#This Row],[Customer ID]],tbl_customer[Customer ID],tbl_customer[Customer Name])</f>
        <v>Claudetta Rushe</v>
      </c>
      <c r="M313" s="7" t="str">
        <f>_xlfn.XLOOKUP(OrderData[[#This Row],[Customer ID]],tbl_customer[Customer ID],tbl_customer[City])</f>
        <v>Charlotte</v>
      </c>
      <c r="N313" s="7" t="str">
        <f>_xlfn.XLOOKUP(OrderData[[#This Row],[Customer ID]],tbl_customer[Customer ID],tbl_customer[Country])</f>
        <v>United States</v>
      </c>
      <c r="O313" s="7" t="str">
        <f>_xlfn.XLOOKUP(OrderData[[#This Row],[Customer ID]],tbl_customer[Customer ID],tbl_customer[Loyalty Card])</f>
        <v>Yes</v>
      </c>
    </row>
    <row r="314" spans="1:15" x14ac:dyDescent="0.25">
      <c r="A314" s="2" t="s">
        <v>650</v>
      </c>
      <c r="B314" s="12">
        <v>44317</v>
      </c>
      <c r="C314" s="12" t="str">
        <f>TEXT(OrderData[[#This Row],[Order Date]],"yyyy")</f>
        <v>2021</v>
      </c>
      <c r="D314" s="2" t="s">
        <v>651</v>
      </c>
      <c r="E314" t="s">
        <v>35</v>
      </c>
      <c r="F314" s="17">
        <v>1</v>
      </c>
      <c r="G314" s="20">
        <f>_xlfn.XLOOKUP(OrderData[[#This Row],[Product ID]],tbl_product[Product ID],tbl_product[Unit Price])</f>
        <v>5.97</v>
      </c>
      <c r="H314" s="20">
        <f>OrderData[[#This Row],[Quantity]]*OrderData[[#This Row],[unit price]]</f>
        <v>5.97</v>
      </c>
      <c r="I314" s="15">
        <f>_xlfn.XLOOKUP(OrderData[[#This Row],[Product ID]],tbl_product[Product ID],tbl_product[Size])</f>
        <v>0.5</v>
      </c>
      <c r="J314" s="6" t="str">
        <f>_xlfn.XLOOKUP(OrderData[[#This Row],[Product ID]],tbl_product[Product ID],tbl_product[Roast Type])</f>
        <v>M</v>
      </c>
      <c r="K314" s="7" t="str">
        <f>_xlfn.XLOOKUP(OrderData[[#This Row],[Product ID]],tbl_product[Product ID],tbl_product[Coffee Type])</f>
        <v>Rob</v>
      </c>
      <c r="L314" s="7" t="str">
        <f>_xlfn.XLOOKUP(OrderData[[#This Row],[Customer ID]],tbl_customer[Customer ID],tbl_customer[Customer Name])</f>
        <v>Natka Leethem</v>
      </c>
      <c r="M314" s="7" t="str">
        <f>_xlfn.XLOOKUP(OrderData[[#This Row],[Customer ID]],tbl_customer[Customer ID],tbl_customer[City])</f>
        <v>Alexandria</v>
      </c>
      <c r="N314" s="7" t="str">
        <f>_xlfn.XLOOKUP(OrderData[[#This Row],[Customer ID]],tbl_customer[Customer ID],tbl_customer[Country])</f>
        <v>United States</v>
      </c>
      <c r="O314" s="7" t="str">
        <f>_xlfn.XLOOKUP(OrderData[[#This Row],[Customer ID]],tbl_customer[Customer ID],tbl_customer[Loyalty Card])</f>
        <v>Yes</v>
      </c>
    </row>
    <row r="315" spans="1:15" x14ac:dyDescent="0.25">
      <c r="A315" s="2" t="s">
        <v>652</v>
      </c>
      <c r="B315" s="12">
        <v>44497</v>
      </c>
      <c r="C315" s="12" t="str">
        <f>TEXT(OrderData[[#This Row],[Order Date]],"yyyy")</f>
        <v>2021</v>
      </c>
      <c r="D315" s="2" t="s">
        <v>653</v>
      </c>
      <c r="E315" t="s">
        <v>15</v>
      </c>
      <c r="F315" s="17">
        <v>3</v>
      </c>
      <c r="G315" s="20">
        <f>_xlfn.XLOOKUP(OrderData[[#This Row],[Product ID]],tbl_product[Product ID],tbl_product[Unit Price])</f>
        <v>9.9499999999999993</v>
      </c>
      <c r="H315" s="20">
        <f>OrderData[[#This Row],[Quantity]]*OrderData[[#This Row],[unit price]]</f>
        <v>29.849999999999998</v>
      </c>
      <c r="I315" s="15">
        <f>_xlfn.XLOOKUP(OrderData[[#This Row],[Product ID]],tbl_product[Product ID],tbl_product[Size])</f>
        <v>1</v>
      </c>
      <c r="J315" s="6" t="str">
        <f>_xlfn.XLOOKUP(OrderData[[#This Row],[Product ID]],tbl_product[Product ID],tbl_product[Roast Type])</f>
        <v>M</v>
      </c>
      <c r="K315" s="7" t="str">
        <f>_xlfn.XLOOKUP(OrderData[[#This Row],[Product ID]],tbl_product[Product ID],tbl_product[Coffee Type])</f>
        <v>Rob</v>
      </c>
      <c r="L315" s="7" t="str">
        <f>_xlfn.XLOOKUP(OrderData[[#This Row],[Customer ID]],tbl_customer[Customer ID],tbl_customer[Customer Name])</f>
        <v>Ailene Nesfield</v>
      </c>
      <c r="M315" s="7" t="str">
        <f>_xlfn.XLOOKUP(OrderData[[#This Row],[Customer ID]],tbl_customer[Customer ID],tbl_customer[City])</f>
        <v>Belfast</v>
      </c>
      <c r="N315" s="7" t="str">
        <f>_xlfn.XLOOKUP(OrderData[[#This Row],[Customer ID]],tbl_customer[Customer ID],tbl_customer[Country])</f>
        <v>United Kingdom</v>
      </c>
      <c r="O315" s="7" t="str">
        <f>_xlfn.XLOOKUP(OrderData[[#This Row],[Customer ID]],tbl_customer[Customer ID],tbl_customer[Loyalty Card])</f>
        <v>Yes</v>
      </c>
    </row>
    <row r="316" spans="1:15" x14ac:dyDescent="0.25">
      <c r="A316" s="2" t="s">
        <v>654</v>
      </c>
      <c r="B316" s="12">
        <v>44437</v>
      </c>
      <c r="C316" s="12" t="str">
        <f>TEXT(OrderData[[#This Row],[Order Date]],"yyyy")</f>
        <v>2021</v>
      </c>
      <c r="D316" s="2" t="s">
        <v>655</v>
      </c>
      <c r="E316" t="s">
        <v>192</v>
      </c>
      <c r="F316" s="17">
        <v>5</v>
      </c>
      <c r="G316" s="20">
        <f>_xlfn.XLOOKUP(OrderData[[#This Row],[Product ID]],tbl_product[Product ID],tbl_product[Unit Price])</f>
        <v>8.9499999999999993</v>
      </c>
      <c r="H316" s="20">
        <f>OrderData[[#This Row],[Quantity]]*OrderData[[#This Row],[unit price]]</f>
        <v>44.75</v>
      </c>
      <c r="I316" s="15">
        <f>_xlfn.XLOOKUP(OrderData[[#This Row],[Product ID]],tbl_product[Product ID],tbl_product[Size])</f>
        <v>1</v>
      </c>
      <c r="J316" s="6" t="str">
        <f>_xlfn.XLOOKUP(OrderData[[#This Row],[Product ID]],tbl_product[Product ID],tbl_product[Roast Type])</f>
        <v>D</v>
      </c>
      <c r="K316" s="7" t="str">
        <f>_xlfn.XLOOKUP(OrderData[[#This Row],[Product ID]],tbl_product[Product ID],tbl_product[Coffee Type])</f>
        <v>Rob</v>
      </c>
      <c r="L316" s="7" t="str">
        <f>_xlfn.XLOOKUP(OrderData[[#This Row],[Customer ID]],tbl_customer[Customer ID],tbl_customer[Customer Name])</f>
        <v>Stacy Pickworth</v>
      </c>
      <c r="M316" s="7" t="str">
        <f>_xlfn.XLOOKUP(OrderData[[#This Row],[Customer ID]],tbl_customer[Customer ID],tbl_customer[City])</f>
        <v>Las Vegas</v>
      </c>
      <c r="N316" s="7" t="str">
        <f>_xlfn.XLOOKUP(OrderData[[#This Row],[Customer ID]],tbl_customer[Customer ID],tbl_customer[Country])</f>
        <v>United States</v>
      </c>
      <c r="O316" s="7" t="str">
        <f>_xlfn.XLOOKUP(OrderData[[#This Row],[Customer ID]],tbl_customer[Customer ID],tbl_customer[Loyalty Card])</f>
        <v>No</v>
      </c>
    </row>
    <row r="317" spans="1:15" x14ac:dyDescent="0.25">
      <c r="A317" s="2" t="s">
        <v>656</v>
      </c>
      <c r="B317" s="12">
        <v>43826</v>
      </c>
      <c r="C317" s="12" t="str">
        <f>TEXT(OrderData[[#This Row],[Order Date]],"yyyy")</f>
        <v>2019</v>
      </c>
      <c r="D317" s="2" t="s">
        <v>657</v>
      </c>
      <c r="E317" t="s">
        <v>43</v>
      </c>
      <c r="F317" s="17">
        <v>1</v>
      </c>
      <c r="G317" s="20">
        <f>_xlfn.XLOOKUP(OrderData[[#This Row],[Product ID]],tbl_product[Product ID],tbl_product[Unit Price])</f>
        <v>34.154999999999994</v>
      </c>
      <c r="H317" s="20">
        <f>OrderData[[#This Row],[Quantity]]*OrderData[[#This Row],[unit price]]</f>
        <v>34.154999999999994</v>
      </c>
      <c r="I317" s="15">
        <f>_xlfn.XLOOKUP(OrderData[[#This Row],[Product ID]],tbl_product[Product ID],tbl_product[Size])</f>
        <v>2.5</v>
      </c>
      <c r="J317" s="6" t="str">
        <f>_xlfn.XLOOKUP(OrderData[[#This Row],[Product ID]],tbl_product[Product ID],tbl_product[Roast Type])</f>
        <v>L</v>
      </c>
      <c r="K317" s="7" t="str">
        <f>_xlfn.XLOOKUP(OrderData[[#This Row],[Product ID]],tbl_product[Product ID],tbl_product[Coffee Type])</f>
        <v>Exc</v>
      </c>
      <c r="L317" s="7" t="str">
        <f>_xlfn.XLOOKUP(OrderData[[#This Row],[Customer ID]],tbl_customer[Customer ID],tbl_customer[Customer Name])</f>
        <v>Melli Brockway</v>
      </c>
      <c r="M317" s="7" t="str">
        <f>_xlfn.XLOOKUP(OrderData[[#This Row],[Customer ID]],tbl_customer[Customer ID],tbl_customer[City])</f>
        <v>Des Moines</v>
      </c>
      <c r="N317" s="7" t="str">
        <f>_xlfn.XLOOKUP(OrderData[[#This Row],[Customer ID]],tbl_customer[Customer ID],tbl_customer[Country])</f>
        <v>United States</v>
      </c>
      <c r="O317" s="7" t="str">
        <f>_xlfn.XLOOKUP(OrderData[[#This Row],[Customer ID]],tbl_customer[Customer ID],tbl_customer[Loyalty Card])</f>
        <v>Yes</v>
      </c>
    </row>
    <row r="318" spans="1:15" x14ac:dyDescent="0.25">
      <c r="A318" s="2" t="s">
        <v>658</v>
      </c>
      <c r="B318" s="12">
        <v>43641</v>
      </c>
      <c r="C318" s="12" t="str">
        <f>TEXT(OrderData[[#This Row],[Order Date]],"yyyy")</f>
        <v>2019</v>
      </c>
      <c r="D318" s="2" t="s">
        <v>659</v>
      </c>
      <c r="E318" t="s">
        <v>43</v>
      </c>
      <c r="F318" s="17">
        <v>6</v>
      </c>
      <c r="G318" s="20">
        <f>_xlfn.XLOOKUP(OrderData[[#This Row],[Product ID]],tbl_product[Product ID],tbl_product[Unit Price])</f>
        <v>34.154999999999994</v>
      </c>
      <c r="H318" s="20">
        <f>OrderData[[#This Row],[Quantity]]*OrderData[[#This Row],[unit price]]</f>
        <v>204.92999999999995</v>
      </c>
      <c r="I318" s="15">
        <f>_xlfn.XLOOKUP(OrderData[[#This Row],[Product ID]],tbl_product[Product ID],tbl_product[Size])</f>
        <v>2.5</v>
      </c>
      <c r="J318" s="6" t="str">
        <f>_xlfn.XLOOKUP(OrderData[[#This Row],[Product ID]],tbl_product[Product ID],tbl_product[Roast Type])</f>
        <v>L</v>
      </c>
      <c r="K318" s="7" t="str">
        <f>_xlfn.XLOOKUP(OrderData[[#This Row],[Product ID]],tbl_product[Product ID],tbl_product[Coffee Type])</f>
        <v>Exc</v>
      </c>
      <c r="L318" s="7" t="str">
        <f>_xlfn.XLOOKUP(OrderData[[#This Row],[Customer ID]],tbl_customer[Customer ID],tbl_customer[Customer Name])</f>
        <v>Nanny Lush</v>
      </c>
      <c r="M318" s="7" t="str">
        <f>_xlfn.XLOOKUP(OrderData[[#This Row],[Customer ID]],tbl_customer[Customer ID],tbl_customer[City])</f>
        <v>Ballivor</v>
      </c>
      <c r="N318" s="7" t="str">
        <f>_xlfn.XLOOKUP(OrderData[[#This Row],[Customer ID]],tbl_customer[Customer ID],tbl_customer[Country])</f>
        <v>Ireland</v>
      </c>
      <c r="O318" s="7" t="str">
        <f>_xlfn.XLOOKUP(OrderData[[#This Row],[Customer ID]],tbl_customer[Customer ID],tbl_customer[Loyalty Card])</f>
        <v>No</v>
      </c>
    </row>
    <row r="319" spans="1:15" x14ac:dyDescent="0.25">
      <c r="A319" s="2" t="s">
        <v>660</v>
      </c>
      <c r="B319" s="12">
        <v>43526</v>
      </c>
      <c r="C319" s="12" t="str">
        <f>TEXT(OrderData[[#This Row],[Order Date]],"yyyy")</f>
        <v>2019</v>
      </c>
      <c r="D319" s="2" t="s">
        <v>661</v>
      </c>
      <c r="E319" t="s">
        <v>29</v>
      </c>
      <c r="F319" s="17">
        <v>3</v>
      </c>
      <c r="G319" s="20">
        <f>_xlfn.XLOOKUP(OrderData[[#This Row],[Product ID]],tbl_product[Product ID],tbl_product[Unit Price])</f>
        <v>7.29</v>
      </c>
      <c r="H319" s="20">
        <f>OrderData[[#This Row],[Quantity]]*OrderData[[#This Row],[unit price]]</f>
        <v>21.87</v>
      </c>
      <c r="I319" s="15">
        <f>_xlfn.XLOOKUP(OrderData[[#This Row],[Product ID]],tbl_product[Product ID],tbl_product[Size])</f>
        <v>0.5</v>
      </c>
      <c r="J319" s="6" t="str">
        <f>_xlfn.XLOOKUP(OrderData[[#This Row],[Product ID]],tbl_product[Product ID],tbl_product[Roast Type])</f>
        <v>D</v>
      </c>
      <c r="K319" s="7" t="str">
        <f>_xlfn.XLOOKUP(OrderData[[#This Row],[Product ID]],tbl_product[Product ID],tbl_product[Coffee Type])</f>
        <v>Exc</v>
      </c>
      <c r="L319" s="7" t="str">
        <f>_xlfn.XLOOKUP(OrderData[[#This Row],[Customer ID]],tbl_customer[Customer ID],tbl_customer[Customer Name])</f>
        <v>Selma McMillian</v>
      </c>
      <c r="M319" s="7" t="str">
        <f>_xlfn.XLOOKUP(OrderData[[#This Row],[Customer ID]],tbl_customer[Customer ID],tbl_customer[City])</f>
        <v>Akron</v>
      </c>
      <c r="N319" s="7" t="str">
        <f>_xlfn.XLOOKUP(OrderData[[#This Row],[Customer ID]],tbl_customer[Customer ID],tbl_customer[Country])</f>
        <v>United States</v>
      </c>
      <c r="O319" s="7" t="str">
        <f>_xlfn.XLOOKUP(OrderData[[#This Row],[Customer ID]],tbl_customer[Customer ID],tbl_customer[Loyalty Card])</f>
        <v>No</v>
      </c>
    </row>
    <row r="320" spans="1:15" x14ac:dyDescent="0.25">
      <c r="A320" s="2" t="s">
        <v>662</v>
      </c>
      <c r="B320" s="12">
        <v>44563</v>
      </c>
      <c r="C320" s="12" t="str">
        <f>TEXT(OrderData[[#This Row],[Order Date]],"yyyy")</f>
        <v>2022</v>
      </c>
      <c r="D320" s="2" t="s">
        <v>663</v>
      </c>
      <c r="E320" t="s">
        <v>184</v>
      </c>
      <c r="F320" s="17">
        <v>2</v>
      </c>
      <c r="G320" s="20">
        <f>_xlfn.XLOOKUP(OrderData[[#This Row],[Product ID]],tbl_product[Product ID],tbl_product[Unit Price])</f>
        <v>25.874999999999996</v>
      </c>
      <c r="H320" s="20">
        <f>OrderData[[#This Row],[Quantity]]*OrderData[[#This Row],[unit price]]</f>
        <v>51.749999999999993</v>
      </c>
      <c r="I320" s="15">
        <f>_xlfn.XLOOKUP(OrderData[[#This Row],[Product ID]],tbl_product[Product ID],tbl_product[Size])</f>
        <v>2.5</v>
      </c>
      <c r="J320" s="6" t="str">
        <f>_xlfn.XLOOKUP(OrderData[[#This Row],[Product ID]],tbl_product[Product ID],tbl_product[Roast Type])</f>
        <v>M</v>
      </c>
      <c r="K320" s="7" t="str">
        <f>_xlfn.XLOOKUP(OrderData[[#This Row],[Product ID]],tbl_product[Product ID],tbl_product[Coffee Type])</f>
        <v>Ara</v>
      </c>
      <c r="L320" s="7" t="str">
        <f>_xlfn.XLOOKUP(OrderData[[#This Row],[Customer ID]],tbl_customer[Customer ID],tbl_customer[Customer Name])</f>
        <v>Tess Bennison</v>
      </c>
      <c r="M320" s="7" t="str">
        <f>_xlfn.XLOOKUP(OrderData[[#This Row],[Customer ID]],tbl_customer[Customer ID],tbl_customer[City])</f>
        <v>West Palm Beach</v>
      </c>
      <c r="N320" s="7" t="str">
        <f>_xlfn.XLOOKUP(OrderData[[#This Row],[Customer ID]],tbl_customer[Customer ID],tbl_customer[Country])</f>
        <v>United States</v>
      </c>
      <c r="O320" s="7" t="str">
        <f>_xlfn.XLOOKUP(OrderData[[#This Row],[Customer ID]],tbl_customer[Customer ID],tbl_customer[Loyalty Card])</f>
        <v>Yes</v>
      </c>
    </row>
    <row r="321" spans="1:15" x14ac:dyDescent="0.25">
      <c r="A321" s="2" t="s">
        <v>664</v>
      </c>
      <c r="B321" s="12">
        <v>43676</v>
      </c>
      <c r="C321" s="12" t="str">
        <f>TEXT(OrderData[[#This Row],[Order Date]],"yyyy")</f>
        <v>2019</v>
      </c>
      <c r="D321" s="2" t="s">
        <v>665</v>
      </c>
      <c r="E321" t="s">
        <v>77</v>
      </c>
      <c r="F321" s="17">
        <v>2</v>
      </c>
      <c r="G321" s="20">
        <f>_xlfn.XLOOKUP(OrderData[[#This Row],[Product ID]],tbl_product[Product ID],tbl_product[Unit Price])</f>
        <v>4.125</v>
      </c>
      <c r="H321" s="20">
        <f>OrderData[[#This Row],[Quantity]]*OrderData[[#This Row],[unit price]]</f>
        <v>8.25</v>
      </c>
      <c r="I321" s="15">
        <f>_xlfn.XLOOKUP(OrderData[[#This Row],[Product ID]],tbl_product[Product ID],tbl_product[Size])</f>
        <v>0.2</v>
      </c>
      <c r="J321" s="6" t="str">
        <f>_xlfn.XLOOKUP(OrderData[[#This Row],[Product ID]],tbl_product[Product ID],tbl_product[Roast Type])</f>
        <v>M</v>
      </c>
      <c r="K321" s="7" t="str">
        <f>_xlfn.XLOOKUP(OrderData[[#This Row],[Product ID]],tbl_product[Product ID],tbl_product[Coffee Type])</f>
        <v>Exc</v>
      </c>
      <c r="L321" s="7" t="str">
        <f>_xlfn.XLOOKUP(OrderData[[#This Row],[Customer ID]],tbl_customer[Customer ID],tbl_customer[Customer Name])</f>
        <v>Gabie Tweed</v>
      </c>
      <c r="M321" s="7" t="str">
        <f>_xlfn.XLOOKUP(OrderData[[#This Row],[Customer ID]],tbl_customer[Customer ID],tbl_customer[City])</f>
        <v>Fresno</v>
      </c>
      <c r="N321" s="7" t="str">
        <f>_xlfn.XLOOKUP(OrderData[[#This Row],[Customer ID]],tbl_customer[Customer ID],tbl_customer[Country])</f>
        <v>United States</v>
      </c>
      <c r="O321" s="7" t="str">
        <f>_xlfn.XLOOKUP(OrderData[[#This Row],[Customer ID]],tbl_customer[Customer ID],tbl_customer[Loyalty Card])</f>
        <v>Yes</v>
      </c>
    </row>
    <row r="322" spans="1:15" x14ac:dyDescent="0.25">
      <c r="A322" s="2" t="s">
        <v>664</v>
      </c>
      <c r="B322" s="12">
        <v>43676</v>
      </c>
      <c r="C322" s="12" t="str">
        <f>TEXT(OrderData[[#This Row],[Order Date]],"yyyy")</f>
        <v>2019</v>
      </c>
      <c r="D322" s="2" t="s">
        <v>665</v>
      </c>
      <c r="E322" t="s">
        <v>128</v>
      </c>
      <c r="F322" s="17">
        <v>5</v>
      </c>
      <c r="G322" s="20">
        <f>_xlfn.XLOOKUP(OrderData[[#This Row],[Product ID]],tbl_product[Product ID],tbl_product[Unit Price])</f>
        <v>3.8849999999999998</v>
      </c>
      <c r="H322" s="20">
        <f>OrderData[[#This Row],[Quantity]]*OrderData[[#This Row],[unit price]]</f>
        <v>19.424999999999997</v>
      </c>
      <c r="I322" s="15">
        <f>_xlfn.XLOOKUP(OrderData[[#This Row],[Product ID]],tbl_product[Product ID],tbl_product[Size])</f>
        <v>0.2</v>
      </c>
      <c r="J322" s="6" t="str">
        <f>_xlfn.XLOOKUP(OrderData[[#This Row],[Product ID]],tbl_product[Product ID],tbl_product[Roast Type])</f>
        <v>L</v>
      </c>
      <c r="K322" s="7" t="str">
        <f>_xlfn.XLOOKUP(OrderData[[#This Row],[Product ID]],tbl_product[Product ID],tbl_product[Coffee Type])</f>
        <v>Ara</v>
      </c>
      <c r="L322" s="7" t="str">
        <f>_xlfn.XLOOKUP(OrderData[[#This Row],[Customer ID]],tbl_customer[Customer ID],tbl_customer[Customer Name])</f>
        <v>Gabie Tweed</v>
      </c>
      <c r="M322" s="7" t="str">
        <f>_xlfn.XLOOKUP(OrderData[[#This Row],[Customer ID]],tbl_customer[Customer ID],tbl_customer[City])</f>
        <v>Fresno</v>
      </c>
      <c r="N322" s="7" t="str">
        <f>_xlfn.XLOOKUP(OrderData[[#This Row],[Customer ID]],tbl_customer[Customer ID],tbl_customer[Country])</f>
        <v>United States</v>
      </c>
      <c r="O322" s="7" t="str">
        <f>_xlfn.XLOOKUP(OrderData[[#This Row],[Customer ID]],tbl_customer[Customer ID],tbl_customer[Loyalty Card])</f>
        <v>Yes</v>
      </c>
    </row>
    <row r="323" spans="1:15" x14ac:dyDescent="0.25">
      <c r="A323" s="2" t="s">
        <v>666</v>
      </c>
      <c r="B323" s="12">
        <v>44170</v>
      </c>
      <c r="C323" s="12" t="str">
        <f>TEXT(OrderData[[#This Row],[Order Date]],"yyyy")</f>
        <v>2020</v>
      </c>
      <c r="D323" s="2" t="s">
        <v>667</v>
      </c>
      <c r="E323" t="s">
        <v>57</v>
      </c>
      <c r="F323" s="17">
        <v>6</v>
      </c>
      <c r="G323" s="20">
        <f>_xlfn.XLOOKUP(OrderData[[#This Row],[Product ID]],tbl_product[Product ID],tbl_product[Unit Price])</f>
        <v>3.375</v>
      </c>
      <c r="H323" s="20">
        <f>OrderData[[#This Row],[Quantity]]*OrderData[[#This Row],[unit price]]</f>
        <v>20.25</v>
      </c>
      <c r="I323" s="15">
        <f>_xlfn.XLOOKUP(OrderData[[#This Row],[Product ID]],tbl_product[Product ID],tbl_product[Size])</f>
        <v>0.2</v>
      </c>
      <c r="J323" s="6" t="str">
        <f>_xlfn.XLOOKUP(OrderData[[#This Row],[Product ID]],tbl_product[Product ID],tbl_product[Roast Type])</f>
        <v>M</v>
      </c>
      <c r="K323" s="7" t="str">
        <f>_xlfn.XLOOKUP(OrderData[[#This Row],[Product ID]],tbl_product[Product ID],tbl_product[Coffee Type])</f>
        <v>Ara</v>
      </c>
      <c r="L323" s="7" t="str">
        <f>_xlfn.XLOOKUP(OrderData[[#This Row],[Customer ID]],tbl_customer[Customer ID],tbl_customer[Customer Name])</f>
        <v>Gaile Goggin</v>
      </c>
      <c r="M323" s="7" t="str">
        <f>_xlfn.XLOOKUP(OrderData[[#This Row],[Customer ID]],tbl_customer[Customer ID],tbl_customer[City])</f>
        <v>Sandyford</v>
      </c>
      <c r="N323" s="7" t="str">
        <f>_xlfn.XLOOKUP(OrderData[[#This Row],[Customer ID]],tbl_customer[Customer ID],tbl_customer[Country])</f>
        <v>Ireland</v>
      </c>
      <c r="O323" s="7" t="str">
        <f>_xlfn.XLOOKUP(OrderData[[#This Row],[Customer ID]],tbl_customer[Customer ID],tbl_customer[Loyalty Card])</f>
        <v>Yes</v>
      </c>
    </row>
    <row r="324" spans="1:15" x14ac:dyDescent="0.25">
      <c r="A324" s="2" t="s">
        <v>668</v>
      </c>
      <c r="B324" s="12">
        <v>44182</v>
      </c>
      <c r="C324" s="12" t="str">
        <f>TEXT(OrderData[[#This Row],[Order Date]],"yyyy")</f>
        <v>2020</v>
      </c>
      <c r="D324" s="2" t="s">
        <v>669</v>
      </c>
      <c r="E324" t="s">
        <v>136</v>
      </c>
      <c r="F324" s="17">
        <v>3</v>
      </c>
      <c r="G324" s="20">
        <f>_xlfn.XLOOKUP(OrderData[[#This Row],[Product ID]],tbl_product[Product ID],tbl_product[Unit Price])</f>
        <v>7.77</v>
      </c>
      <c r="H324" s="20">
        <f>OrderData[[#This Row],[Quantity]]*OrderData[[#This Row],[unit price]]</f>
        <v>23.31</v>
      </c>
      <c r="I324" s="15">
        <f>_xlfn.XLOOKUP(OrderData[[#This Row],[Product ID]],tbl_product[Product ID],tbl_product[Size])</f>
        <v>0.5</v>
      </c>
      <c r="J324" s="6" t="str">
        <f>_xlfn.XLOOKUP(OrderData[[#This Row],[Product ID]],tbl_product[Product ID],tbl_product[Roast Type])</f>
        <v>D</v>
      </c>
      <c r="K324" s="7" t="str">
        <f>_xlfn.XLOOKUP(OrderData[[#This Row],[Product ID]],tbl_product[Product ID],tbl_product[Coffee Type])</f>
        <v>Lib</v>
      </c>
      <c r="L324" s="7" t="str">
        <f>_xlfn.XLOOKUP(OrderData[[#This Row],[Customer ID]],tbl_customer[Customer ID],tbl_customer[Customer Name])</f>
        <v>Skylar Jeyness</v>
      </c>
      <c r="M324" s="7" t="str">
        <f>_xlfn.XLOOKUP(OrderData[[#This Row],[Customer ID]],tbl_customer[Customer ID],tbl_customer[City])</f>
        <v>Dublin</v>
      </c>
      <c r="N324" s="7" t="str">
        <f>_xlfn.XLOOKUP(OrderData[[#This Row],[Customer ID]],tbl_customer[Customer ID],tbl_customer[Country])</f>
        <v>Ireland</v>
      </c>
      <c r="O324" s="7" t="str">
        <f>_xlfn.XLOOKUP(OrderData[[#This Row],[Customer ID]],tbl_customer[Customer ID],tbl_customer[Loyalty Card])</f>
        <v>No</v>
      </c>
    </row>
    <row r="325" spans="1:15" x14ac:dyDescent="0.25">
      <c r="A325" s="2" t="s">
        <v>670</v>
      </c>
      <c r="B325" s="12">
        <v>44373</v>
      </c>
      <c r="C325" s="12" t="str">
        <f>TEXT(OrderData[[#This Row],[Order Date]],"yyyy")</f>
        <v>2021</v>
      </c>
      <c r="D325" s="2" t="s">
        <v>671</v>
      </c>
      <c r="E325" t="s">
        <v>64</v>
      </c>
      <c r="F325" s="17">
        <v>5</v>
      </c>
      <c r="G325" s="20">
        <f>_xlfn.XLOOKUP(OrderData[[#This Row],[Product ID]],tbl_product[Product ID],tbl_product[Unit Price])</f>
        <v>3.645</v>
      </c>
      <c r="H325" s="20">
        <f>OrderData[[#This Row],[Quantity]]*OrderData[[#This Row],[unit price]]</f>
        <v>18.225000000000001</v>
      </c>
      <c r="I325" s="15">
        <f>_xlfn.XLOOKUP(OrderData[[#This Row],[Product ID]],tbl_product[Product ID],tbl_product[Size])</f>
        <v>0.2</v>
      </c>
      <c r="J325" s="6" t="str">
        <f>_xlfn.XLOOKUP(OrderData[[#This Row],[Product ID]],tbl_product[Product ID],tbl_product[Roast Type])</f>
        <v>D</v>
      </c>
      <c r="K325" s="7" t="str">
        <f>_xlfn.XLOOKUP(OrderData[[#This Row],[Product ID]],tbl_product[Product ID],tbl_product[Coffee Type])</f>
        <v>Exc</v>
      </c>
      <c r="L325" s="7" t="str">
        <f>_xlfn.XLOOKUP(OrderData[[#This Row],[Customer ID]],tbl_customer[Customer ID],tbl_customer[Customer Name])</f>
        <v>Donica Bonhome</v>
      </c>
      <c r="M325" s="7" t="str">
        <f>_xlfn.XLOOKUP(OrderData[[#This Row],[Customer ID]],tbl_customer[Customer ID],tbl_customer[City])</f>
        <v>Knoxville</v>
      </c>
      <c r="N325" s="7" t="str">
        <f>_xlfn.XLOOKUP(OrderData[[#This Row],[Customer ID]],tbl_customer[Customer ID],tbl_customer[Country])</f>
        <v>United States</v>
      </c>
      <c r="O325" s="7" t="str">
        <f>_xlfn.XLOOKUP(OrderData[[#This Row],[Customer ID]],tbl_customer[Customer ID],tbl_customer[Loyalty Card])</f>
        <v>Yes</v>
      </c>
    </row>
    <row r="326" spans="1:15" x14ac:dyDescent="0.25">
      <c r="A326" s="2" t="s">
        <v>672</v>
      </c>
      <c r="B326" s="12">
        <v>43666</v>
      </c>
      <c r="C326" s="12" t="str">
        <f>TEXT(OrderData[[#This Row],[Order Date]],"yyyy")</f>
        <v>2019</v>
      </c>
      <c r="D326" s="2" t="s">
        <v>673</v>
      </c>
      <c r="E326" t="s">
        <v>22</v>
      </c>
      <c r="F326" s="17">
        <v>1</v>
      </c>
      <c r="G326" s="20">
        <f>_xlfn.XLOOKUP(OrderData[[#This Row],[Product ID]],tbl_product[Product ID],tbl_product[Unit Price])</f>
        <v>13.75</v>
      </c>
      <c r="H326" s="20">
        <f>OrderData[[#This Row],[Quantity]]*OrderData[[#This Row],[unit price]]</f>
        <v>13.75</v>
      </c>
      <c r="I326" s="15">
        <f>_xlfn.XLOOKUP(OrderData[[#This Row],[Product ID]],tbl_product[Product ID],tbl_product[Size])</f>
        <v>1</v>
      </c>
      <c r="J326" s="6" t="str">
        <f>_xlfn.XLOOKUP(OrderData[[#This Row],[Product ID]],tbl_product[Product ID],tbl_product[Roast Type])</f>
        <v>M</v>
      </c>
      <c r="K326" s="7" t="str">
        <f>_xlfn.XLOOKUP(OrderData[[#This Row],[Product ID]],tbl_product[Product ID],tbl_product[Coffee Type])</f>
        <v>Exc</v>
      </c>
      <c r="L326" s="7" t="str">
        <f>_xlfn.XLOOKUP(OrderData[[#This Row],[Customer ID]],tbl_customer[Customer ID],tbl_customer[Customer Name])</f>
        <v>Diena Peetermann</v>
      </c>
      <c r="M326" s="7" t="str">
        <f>_xlfn.XLOOKUP(OrderData[[#This Row],[Customer ID]],tbl_customer[Customer ID],tbl_customer[City])</f>
        <v>Shawnee Mission</v>
      </c>
      <c r="N326" s="7" t="str">
        <f>_xlfn.XLOOKUP(OrderData[[#This Row],[Customer ID]],tbl_customer[Customer ID],tbl_customer[Country])</f>
        <v>United States</v>
      </c>
      <c r="O326" s="7" t="str">
        <f>_xlfn.XLOOKUP(OrderData[[#This Row],[Customer ID]],tbl_customer[Customer ID],tbl_customer[Loyalty Card])</f>
        <v>No</v>
      </c>
    </row>
    <row r="327" spans="1:15" x14ac:dyDescent="0.25">
      <c r="A327" s="2" t="s">
        <v>674</v>
      </c>
      <c r="B327" s="12">
        <v>44756</v>
      </c>
      <c r="C327" s="12" t="str">
        <f>TEXT(OrderData[[#This Row],[Order Date]],"yyyy")</f>
        <v>2022</v>
      </c>
      <c r="D327" s="2" t="s">
        <v>675</v>
      </c>
      <c r="E327" t="s">
        <v>217</v>
      </c>
      <c r="F327" s="17">
        <v>1</v>
      </c>
      <c r="G327" s="20">
        <f>_xlfn.XLOOKUP(OrderData[[#This Row],[Product ID]],tbl_product[Product ID],tbl_product[Unit Price])</f>
        <v>29.784999999999997</v>
      </c>
      <c r="H327" s="20">
        <f>OrderData[[#This Row],[Quantity]]*OrderData[[#This Row],[unit price]]</f>
        <v>29.784999999999997</v>
      </c>
      <c r="I327" s="15">
        <f>_xlfn.XLOOKUP(OrderData[[#This Row],[Product ID]],tbl_product[Product ID],tbl_product[Size])</f>
        <v>2.5</v>
      </c>
      <c r="J327" s="6" t="str">
        <f>_xlfn.XLOOKUP(OrderData[[#This Row],[Product ID]],tbl_product[Product ID],tbl_product[Roast Type])</f>
        <v>L</v>
      </c>
      <c r="K327" s="7" t="str">
        <f>_xlfn.XLOOKUP(OrderData[[#This Row],[Product ID]],tbl_product[Product ID],tbl_product[Coffee Type])</f>
        <v>Ara</v>
      </c>
      <c r="L327" s="7" t="str">
        <f>_xlfn.XLOOKUP(OrderData[[#This Row],[Customer ID]],tbl_customer[Customer ID],tbl_customer[Customer Name])</f>
        <v>Trina Le Sarr</v>
      </c>
      <c r="M327" s="7" t="str">
        <f>_xlfn.XLOOKUP(OrderData[[#This Row],[Customer ID]],tbl_customer[Customer ID],tbl_customer[City])</f>
        <v>San Francisco</v>
      </c>
      <c r="N327" s="7" t="str">
        <f>_xlfn.XLOOKUP(OrderData[[#This Row],[Customer ID]],tbl_customer[Customer ID],tbl_customer[Country])</f>
        <v>United States</v>
      </c>
      <c r="O327" s="7" t="str">
        <f>_xlfn.XLOOKUP(OrderData[[#This Row],[Customer ID]],tbl_customer[Customer ID],tbl_customer[Loyalty Card])</f>
        <v>Yes</v>
      </c>
    </row>
    <row r="328" spans="1:15" x14ac:dyDescent="0.25">
      <c r="A328" s="2" t="s">
        <v>676</v>
      </c>
      <c r="B328" s="12">
        <v>44057</v>
      </c>
      <c r="C328" s="12" t="str">
        <f>TEXT(OrderData[[#This Row],[Order Date]],"yyyy")</f>
        <v>2020</v>
      </c>
      <c r="D328" s="2" t="s">
        <v>677</v>
      </c>
      <c r="E328" t="s">
        <v>192</v>
      </c>
      <c r="F328" s="17">
        <v>5</v>
      </c>
      <c r="G328" s="20">
        <f>_xlfn.XLOOKUP(OrderData[[#This Row],[Product ID]],tbl_product[Product ID],tbl_product[Unit Price])</f>
        <v>8.9499999999999993</v>
      </c>
      <c r="H328" s="20">
        <f>OrderData[[#This Row],[Quantity]]*OrderData[[#This Row],[unit price]]</f>
        <v>44.75</v>
      </c>
      <c r="I328" s="15">
        <f>_xlfn.XLOOKUP(OrderData[[#This Row],[Product ID]],tbl_product[Product ID],tbl_product[Size])</f>
        <v>1</v>
      </c>
      <c r="J328" s="6" t="str">
        <f>_xlfn.XLOOKUP(OrderData[[#This Row],[Product ID]],tbl_product[Product ID],tbl_product[Roast Type])</f>
        <v>D</v>
      </c>
      <c r="K328" s="7" t="str">
        <f>_xlfn.XLOOKUP(OrderData[[#This Row],[Product ID]],tbl_product[Product ID],tbl_product[Coffee Type])</f>
        <v>Rob</v>
      </c>
      <c r="L328" s="7" t="str">
        <f>_xlfn.XLOOKUP(OrderData[[#This Row],[Customer ID]],tbl_customer[Customer ID],tbl_customer[Customer Name])</f>
        <v>Flynn Antony</v>
      </c>
      <c r="M328" s="7" t="str">
        <f>_xlfn.XLOOKUP(OrderData[[#This Row],[Customer ID]],tbl_customer[Customer ID],tbl_customer[City])</f>
        <v>Birmingham</v>
      </c>
      <c r="N328" s="7" t="str">
        <f>_xlfn.XLOOKUP(OrderData[[#This Row],[Customer ID]],tbl_customer[Customer ID],tbl_customer[Country])</f>
        <v>United States</v>
      </c>
      <c r="O328" s="7" t="str">
        <f>_xlfn.XLOOKUP(OrderData[[#This Row],[Customer ID]],tbl_customer[Customer ID],tbl_customer[Loyalty Card])</f>
        <v>No</v>
      </c>
    </row>
    <row r="329" spans="1:15" x14ac:dyDescent="0.25">
      <c r="A329" s="2" t="s">
        <v>678</v>
      </c>
      <c r="B329" s="12">
        <v>43579</v>
      </c>
      <c r="C329" s="12" t="str">
        <f>TEXT(OrderData[[#This Row],[Order Date]],"yyyy")</f>
        <v>2019</v>
      </c>
      <c r="D329" s="2" t="s">
        <v>679</v>
      </c>
      <c r="E329" t="s">
        <v>192</v>
      </c>
      <c r="F329" s="17">
        <v>5</v>
      </c>
      <c r="G329" s="20">
        <f>_xlfn.XLOOKUP(OrderData[[#This Row],[Product ID]],tbl_product[Product ID],tbl_product[Unit Price])</f>
        <v>8.9499999999999993</v>
      </c>
      <c r="H329" s="20">
        <f>OrderData[[#This Row],[Quantity]]*OrderData[[#This Row],[unit price]]</f>
        <v>44.75</v>
      </c>
      <c r="I329" s="15">
        <f>_xlfn.XLOOKUP(OrderData[[#This Row],[Product ID]],tbl_product[Product ID],tbl_product[Size])</f>
        <v>1</v>
      </c>
      <c r="J329" s="6" t="str">
        <f>_xlfn.XLOOKUP(OrderData[[#This Row],[Product ID]],tbl_product[Product ID],tbl_product[Roast Type])</f>
        <v>D</v>
      </c>
      <c r="K329" s="7" t="str">
        <f>_xlfn.XLOOKUP(OrderData[[#This Row],[Product ID]],tbl_product[Product ID],tbl_product[Coffee Type])</f>
        <v>Rob</v>
      </c>
      <c r="L329" s="7" t="str">
        <f>_xlfn.XLOOKUP(OrderData[[#This Row],[Customer ID]],tbl_customer[Customer ID],tbl_customer[Customer Name])</f>
        <v>Baudoin Alldridge</v>
      </c>
      <c r="M329" s="7" t="str">
        <f>_xlfn.XLOOKUP(OrderData[[#This Row],[Customer ID]],tbl_customer[Customer ID],tbl_customer[City])</f>
        <v>Brooklyn</v>
      </c>
      <c r="N329" s="7" t="str">
        <f>_xlfn.XLOOKUP(OrderData[[#This Row],[Customer ID]],tbl_customer[Customer ID],tbl_customer[Country])</f>
        <v>United States</v>
      </c>
      <c r="O329" s="7" t="str">
        <f>_xlfn.XLOOKUP(OrderData[[#This Row],[Customer ID]],tbl_customer[Customer ID],tbl_customer[Loyalty Card])</f>
        <v>Yes</v>
      </c>
    </row>
    <row r="330" spans="1:15" x14ac:dyDescent="0.25">
      <c r="A330" s="2" t="s">
        <v>680</v>
      </c>
      <c r="B330" s="12">
        <v>43620</v>
      </c>
      <c r="C330" s="12" t="str">
        <f>TEXT(OrderData[[#This Row],[Order Date]],"yyyy")</f>
        <v>2019</v>
      </c>
      <c r="D330" s="2" t="s">
        <v>681</v>
      </c>
      <c r="E330" t="s">
        <v>96</v>
      </c>
      <c r="F330" s="17">
        <v>4</v>
      </c>
      <c r="G330" s="20">
        <f>_xlfn.XLOOKUP(OrderData[[#This Row],[Product ID]],tbl_product[Product ID],tbl_product[Unit Price])</f>
        <v>9.51</v>
      </c>
      <c r="H330" s="20">
        <f>OrderData[[#This Row],[Quantity]]*OrderData[[#This Row],[unit price]]</f>
        <v>38.04</v>
      </c>
      <c r="I330" s="15">
        <f>_xlfn.XLOOKUP(OrderData[[#This Row],[Product ID]],tbl_product[Product ID],tbl_product[Size])</f>
        <v>0.5</v>
      </c>
      <c r="J330" s="6" t="str">
        <f>_xlfn.XLOOKUP(OrderData[[#This Row],[Product ID]],tbl_product[Product ID],tbl_product[Roast Type])</f>
        <v>L</v>
      </c>
      <c r="K330" s="7" t="str">
        <f>_xlfn.XLOOKUP(OrderData[[#This Row],[Product ID]],tbl_product[Product ID],tbl_product[Coffee Type])</f>
        <v>Lib</v>
      </c>
      <c r="L330" s="7" t="str">
        <f>_xlfn.XLOOKUP(OrderData[[#This Row],[Customer ID]],tbl_customer[Customer ID],tbl_customer[Customer Name])</f>
        <v>Homer Dulany</v>
      </c>
      <c r="M330" s="7" t="str">
        <f>_xlfn.XLOOKUP(OrderData[[#This Row],[Customer ID]],tbl_customer[Customer ID],tbl_customer[City])</f>
        <v>El Paso</v>
      </c>
      <c r="N330" s="7" t="str">
        <f>_xlfn.XLOOKUP(OrderData[[#This Row],[Customer ID]],tbl_customer[Customer ID],tbl_customer[Country])</f>
        <v>United States</v>
      </c>
      <c r="O330" s="7" t="str">
        <f>_xlfn.XLOOKUP(OrderData[[#This Row],[Customer ID]],tbl_customer[Customer ID],tbl_customer[Loyalty Card])</f>
        <v>Yes</v>
      </c>
    </row>
    <row r="331" spans="1:15" x14ac:dyDescent="0.25">
      <c r="A331" s="2" t="s">
        <v>682</v>
      </c>
      <c r="B331" s="12">
        <v>44781</v>
      </c>
      <c r="C331" s="12" t="str">
        <f>TEXT(OrderData[[#This Row],[Order Date]],"yyyy")</f>
        <v>2022</v>
      </c>
      <c r="D331" s="2" t="s">
        <v>683</v>
      </c>
      <c r="E331" t="s">
        <v>159</v>
      </c>
      <c r="F331" s="17">
        <v>4</v>
      </c>
      <c r="G331" s="20">
        <f>_xlfn.XLOOKUP(OrderData[[#This Row],[Product ID]],tbl_product[Product ID],tbl_product[Unit Price])</f>
        <v>5.3699999999999992</v>
      </c>
      <c r="H331" s="20">
        <f>OrderData[[#This Row],[Quantity]]*OrderData[[#This Row],[unit price]]</f>
        <v>21.479999999999997</v>
      </c>
      <c r="I331" s="15">
        <f>_xlfn.XLOOKUP(OrderData[[#This Row],[Product ID]],tbl_product[Product ID],tbl_product[Size])</f>
        <v>0.5</v>
      </c>
      <c r="J331" s="6" t="str">
        <f>_xlfn.XLOOKUP(OrderData[[#This Row],[Product ID]],tbl_product[Product ID],tbl_product[Roast Type])</f>
        <v>D</v>
      </c>
      <c r="K331" s="7" t="str">
        <f>_xlfn.XLOOKUP(OrderData[[#This Row],[Product ID]],tbl_product[Product ID],tbl_product[Coffee Type])</f>
        <v>Rob</v>
      </c>
      <c r="L331" s="7" t="str">
        <f>_xlfn.XLOOKUP(OrderData[[#This Row],[Customer ID]],tbl_customer[Customer ID],tbl_customer[Customer Name])</f>
        <v>Lisa Goodger</v>
      </c>
      <c r="M331" s="7" t="str">
        <f>_xlfn.XLOOKUP(OrderData[[#This Row],[Customer ID]],tbl_customer[Customer ID],tbl_customer[City])</f>
        <v>Sacramento</v>
      </c>
      <c r="N331" s="7" t="str">
        <f>_xlfn.XLOOKUP(OrderData[[#This Row],[Customer ID]],tbl_customer[Customer ID],tbl_customer[Country])</f>
        <v>United States</v>
      </c>
      <c r="O331" s="7" t="str">
        <f>_xlfn.XLOOKUP(OrderData[[#This Row],[Customer ID]],tbl_customer[Customer ID],tbl_customer[Loyalty Card])</f>
        <v>Yes</v>
      </c>
    </row>
    <row r="332" spans="1:15" x14ac:dyDescent="0.25">
      <c r="A332" s="2" t="s">
        <v>684</v>
      </c>
      <c r="B332" s="12">
        <v>43782</v>
      </c>
      <c r="C332" s="12" t="str">
        <f>TEXT(OrderData[[#This Row],[Order Date]],"yyyy")</f>
        <v>2019</v>
      </c>
      <c r="D332" s="2" t="s">
        <v>661</v>
      </c>
      <c r="E332" t="s">
        <v>159</v>
      </c>
      <c r="F332" s="17">
        <v>3</v>
      </c>
      <c r="G332" s="20">
        <f>_xlfn.XLOOKUP(OrderData[[#This Row],[Product ID]],tbl_product[Product ID],tbl_product[Unit Price])</f>
        <v>5.3699999999999992</v>
      </c>
      <c r="H332" s="20">
        <f>OrderData[[#This Row],[Quantity]]*OrderData[[#This Row],[unit price]]</f>
        <v>16.11</v>
      </c>
      <c r="I332" s="15">
        <f>_xlfn.XLOOKUP(OrderData[[#This Row],[Product ID]],tbl_product[Product ID],tbl_product[Size])</f>
        <v>0.5</v>
      </c>
      <c r="J332" s="6" t="str">
        <f>_xlfn.XLOOKUP(OrderData[[#This Row],[Product ID]],tbl_product[Product ID],tbl_product[Roast Type])</f>
        <v>D</v>
      </c>
      <c r="K332" s="7" t="str">
        <f>_xlfn.XLOOKUP(OrderData[[#This Row],[Product ID]],tbl_product[Product ID],tbl_product[Coffee Type])</f>
        <v>Rob</v>
      </c>
      <c r="L332" s="7" t="str">
        <f>_xlfn.XLOOKUP(OrderData[[#This Row],[Customer ID]],tbl_customer[Customer ID],tbl_customer[Customer Name])</f>
        <v>Selma McMillian</v>
      </c>
      <c r="M332" s="7" t="str">
        <f>_xlfn.XLOOKUP(OrderData[[#This Row],[Customer ID]],tbl_customer[Customer ID],tbl_customer[City])</f>
        <v>Akron</v>
      </c>
      <c r="N332" s="7" t="str">
        <f>_xlfn.XLOOKUP(OrderData[[#This Row],[Customer ID]],tbl_customer[Customer ID],tbl_customer[Country])</f>
        <v>United States</v>
      </c>
      <c r="O332" s="7" t="str">
        <f>_xlfn.XLOOKUP(OrderData[[#This Row],[Customer ID]],tbl_customer[Customer ID],tbl_customer[Loyalty Card])</f>
        <v>No</v>
      </c>
    </row>
    <row r="333" spans="1:15" x14ac:dyDescent="0.25">
      <c r="A333" s="2" t="s">
        <v>685</v>
      </c>
      <c r="B333" s="12">
        <v>43989</v>
      </c>
      <c r="C333" s="12" t="str">
        <f>TEXT(OrderData[[#This Row],[Order Date]],"yyyy")</f>
        <v>2020</v>
      </c>
      <c r="D333" s="2" t="s">
        <v>686</v>
      </c>
      <c r="E333" t="s">
        <v>54</v>
      </c>
      <c r="F333" s="17">
        <v>1</v>
      </c>
      <c r="G333" s="20">
        <f>_xlfn.XLOOKUP(OrderData[[#This Row],[Product ID]],tbl_product[Product ID],tbl_product[Unit Price])</f>
        <v>22.884999999999998</v>
      </c>
      <c r="H333" s="20">
        <f>OrderData[[#This Row],[Quantity]]*OrderData[[#This Row],[unit price]]</f>
        <v>22.884999999999998</v>
      </c>
      <c r="I333" s="15">
        <f>_xlfn.XLOOKUP(OrderData[[#This Row],[Product ID]],tbl_product[Product ID],tbl_product[Size])</f>
        <v>2.5</v>
      </c>
      <c r="J333" s="6" t="str">
        <f>_xlfn.XLOOKUP(OrderData[[#This Row],[Product ID]],tbl_product[Product ID],tbl_product[Roast Type])</f>
        <v>M</v>
      </c>
      <c r="K333" s="7" t="str">
        <f>_xlfn.XLOOKUP(OrderData[[#This Row],[Product ID]],tbl_product[Product ID],tbl_product[Coffee Type])</f>
        <v>Rob</v>
      </c>
      <c r="L333" s="7" t="str">
        <f>_xlfn.XLOOKUP(OrderData[[#This Row],[Customer ID]],tbl_customer[Customer ID],tbl_customer[Customer Name])</f>
        <v>Corine Drewett</v>
      </c>
      <c r="M333" s="7" t="str">
        <f>_xlfn.XLOOKUP(OrderData[[#This Row],[Customer ID]],tbl_customer[Customer ID],tbl_customer[City])</f>
        <v>Boynton Beach</v>
      </c>
      <c r="N333" s="7" t="str">
        <f>_xlfn.XLOOKUP(OrderData[[#This Row],[Customer ID]],tbl_customer[Customer ID],tbl_customer[Country])</f>
        <v>United States</v>
      </c>
      <c r="O333" s="7" t="str">
        <f>_xlfn.XLOOKUP(OrderData[[#This Row],[Customer ID]],tbl_customer[Customer ID],tbl_customer[Loyalty Card])</f>
        <v>Yes</v>
      </c>
    </row>
    <row r="334" spans="1:15" x14ac:dyDescent="0.25">
      <c r="A334" s="2" t="s">
        <v>687</v>
      </c>
      <c r="B334" s="12">
        <v>43689</v>
      </c>
      <c r="C334" s="12" t="str">
        <f>TEXT(OrderData[[#This Row],[Order Date]],"yyyy")</f>
        <v>2019</v>
      </c>
      <c r="D334" s="2" t="s">
        <v>688</v>
      </c>
      <c r="E334" t="s">
        <v>85</v>
      </c>
      <c r="F334" s="17">
        <v>3</v>
      </c>
      <c r="G334" s="20">
        <f>_xlfn.XLOOKUP(OrderData[[#This Row],[Product ID]],tbl_product[Product ID],tbl_product[Unit Price])</f>
        <v>5.97</v>
      </c>
      <c r="H334" s="20">
        <f>OrderData[[#This Row],[Quantity]]*OrderData[[#This Row],[unit price]]</f>
        <v>17.91</v>
      </c>
      <c r="I334" s="15">
        <f>_xlfn.XLOOKUP(OrderData[[#This Row],[Product ID]],tbl_product[Product ID],tbl_product[Size])</f>
        <v>0.5</v>
      </c>
      <c r="J334" s="6" t="str">
        <f>_xlfn.XLOOKUP(OrderData[[#This Row],[Product ID]],tbl_product[Product ID],tbl_product[Roast Type])</f>
        <v>D</v>
      </c>
      <c r="K334" s="7" t="str">
        <f>_xlfn.XLOOKUP(OrderData[[#This Row],[Product ID]],tbl_product[Product ID],tbl_product[Coffee Type])</f>
        <v>Ara</v>
      </c>
      <c r="L334" s="7" t="str">
        <f>_xlfn.XLOOKUP(OrderData[[#This Row],[Customer ID]],tbl_customer[Customer ID],tbl_customer[Customer Name])</f>
        <v>Quinn Parsons</v>
      </c>
      <c r="M334" s="7" t="str">
        <f>_xlfn.XLOOKUP(OrderData[[#This Row],[Customer ID]],tbl_customer[Customer ID],tbl_customer[City])</f>
        <v>Los Angeles</v>
      </c>
      <c r="N334" s="7" t="str">
        <f>_xlfn.XLOOKUP(OrderData[[#This Row],[Customer ID]],tbl_customer[Customer ID],tbl_customer[Country])</f>
        <v>United States</v>
      </c>
      <c r="O334" s="7" t="str">
        <f>_xlfn.XLOOKUP(OrderData[[#This Row],[Customer ID]],tbl_customer[Customer ID],tbl_customer[Loyalty Card])</f>
        <v>Yes</v>
      </c>
    </row>
    <row r="335" spans="1:15" x14ac:dyDescent="0.25">
      <c r="A335" s="2" t="s">
        <v>689</v>
      </c>
      <c r="B335" s="12">
        <v>43712</v>
      </c>
      <c r="C335" s="12" t="str">
        <f>TEXT(OrderData[[#This Row],[Order Date]],"yyyy")</f>
        <v>2019</v>
      </c>
      <c r="D335" s="2" t="s">
        <v>690</v>
      </c>
      <c r="E335" t="s">
        <v>35</v>
      </c>
      <c r="F335" s="17">
        <v>4</v>
      </c>
      <c r="G335" s="20">
        <f>_xlfn.XLOOKUP(OrderData[[#This Row],[Product ID]],tbl_product[Product ID],tbl_product[Unit Price])</f>
        <v>5.97</v>
      </c>
      <c r="H335" s="20">
        <f>OrderData[[#This Row],[Quantity]]*OrderData[[#This Row],[unit price]]</f>
        <v>23.88</v>
      </c>
      <c r="I335" s="15">
        <f>_xlfn.XLOOKUP(OrderData[[#This Row],[Product ID]],tbl_product[Product ID],tbl_product[Size])</f>
        <v>0.5</v>
      </c>
      <c r="J335" s="6" t="str">
        <f>_xlfn.XLOOKUP(OrderData[[#This Row],[Product ID]],tbl_product[Product ID],tbl_product[Roast Type])</f>
        <v>M</v>
      </c>
      <c r="K335" s="7" t="str">
        <f>_xlfn.XLOOKUP(OrderData[[#This Row],[Product ID]],tbl_product[Product ID],tbl_product[Coffee Type])</f>
        <v>Rob</v>
      </c>
      <c r="L335" s="7" t="str">
        <f>_xlfn.XLOOKUP(OrderData[[#This Row],[Customer ID]],tbl_customer[Customer ID],tbl_customer[Customer Name])</f>
        <v>Vivyan Ceely</v>
      </c>
      <c r="M335" s="7" t="str">
        <f>_xlfn.XLOOKUP(OrderData[[#This Row],[Customer ID]],tbl_customer[Customer ID],tbl_customer[City])</f>
        <v>Baltimore</v>
      </c>
      <c r="N335" s="7" t="str">
        <f>_xlfn.XLOOKUP(OrderData[[#This Row],[Customer ID]],tbl_customer[Customer ID],tbl_customer[Country])</f>
        <v>United States</v>
      </c>
      <c r="O335" s="7" t="str">
        <f>_xlfn.XLOOKUP(OrderData[[#This Row],[Customer ID]],tbl_customer[Customer ID],tbl_customer[Loyalty Card])</f>
        <v>Yes</v>
      </c>
    </row>
    <row r="336" spans="1:15" x14ac:dyDescent="0.25">
      <c r="A336" s="2" t="s">
        <v>691</v>
      </c>
      <c r="B336" s="12">
        <v>43742</v>
      </c>
      <c r="C336" s="12" t="str">
        <f>TEXT(OrderData[[#This Row],[Order Date]],"yyyy")</f>
        <v>2019</v>
      </c>
      <c r="D336" s="2" t="s">
        <v>692</v>
      </c>
      <c r="E336" t="s">
        <v>202</v>
      </c>
      <c r="F336" s="17">
        <v>5</v>
      </c>
      <c r="G336" s="20">
        <f>_xlfn.XLOOKUP(OrderData[[#This Row],[Product ID]],tbl_product[Product ID],tbl_product[Unit Price])</f>
        <v>11.95</v>
      </c>
      <c r="H336" s="20">
        <f>OrderData[[#This Row],[Quantity]]*OrderData[[#This Row],[unit price]]</f>
        <v>59.75</v>
      </c>
      <c r="I336" s="15">
        <f>_xlfn.XLOOKUP(OrderData[[#This Row],[Product ID]],tbl_product[Product ID],tbl_product[Size])</f>
        <v>1</v>
      </c>
      <c r="J336" s="6" t="str">
        <f>_xlfn.XLOOKUP(OrderData[[#This Row],[Product ID]],tbl_product[Product ID],tbl_product[Roast Type])</f>
        <v>L</v>
      </c>
      <c r="K336" s="7" t="str">
        <f>_xlfn.XLOOKUP(OrderData[[#This Row],[Product ID]],tbl_product[Product ID],tbl_product[Coffee Type])</f>
        <v>Rob</v>
      </c>
      <c r="L336" s="7" t="str">
        <f>_xlfn.XLOOKUP(OrderData[[#This Row],[Customer ID]],tbl_customer[Customer ID],tbl_customer[Customer Name])</f>
        <v>Elonore Goodings</v>
      </c>
      <c r="M336" s="7" t="str">
        <f>_xlfn.XLOOKUP(OrderData[[#This Row],[Customer ID]],tbl_customer[Customer ID],tbl_customer[City])</f>
        <v>Salt Lake City</v>
      </c>
      <c r="N336" s="7" t="str">
        <f>_xlfn.XLOOKUP(OrderData[[#This Row],[Customer ID]],tbl_customer[Customer ID],tbl_customer[Country])</f>
        <v>United States</v>
      </c>
      <c r="O336" s="7" t="str">
        <f>_xlfn.XLOOKUP(OrderData[[#This Row],[Customer ID]],tbl_customer[Customer ID],tbl_customer[Loyalty Card])</f>
        <v>No</v>
      </c>
    </row>
    <row r="337" spans="1:15" x14ac:dyDescent="0.25">
      <c r="A337" s="2" t="s">
        <v>693</v>
      </c>
      <c r="B337" s="12">
        <v>43885</v>
      </c>
      <c r="C337" s="12" t="str">
        <f>TEXT(OrderData[[#This Row],[Order Date]],"yyyy")</f>
        <v>2020</v>
      </c>
      <c r="D337" s="2" t="s">
        <v>694</v>
      </c>
      <c r="E337" t="s">
        <v>32</v>
      </c>
      <c r="F337" s="17">
        <v>6</v>
      </c>
      <c r="G337" s="20">
        <f>_xlfn.XLOOKUP(OrderData[[#This Row],[Product ID]],tbl_product[Product ID],tbl_product[Unit Price])</f>
        <v>4.7549999999999999</v>
      </c>
      <c r="H337" s="20">
        <f>OrderData[[#This Row],[Quantity]]*OrderData[[#This Row],[unit price]]</f>
        <v>28.53</v>
      </c>
      <c r="I337" s="15">
        <f>_xlfn.XLOOKUP(OrderData[[#This Row],[Product ID]],tbl_product[Product ID],tbl_product[Size])</f>
        <v>0.2</v>
      </c>
      <c r="J337" s="6" t="str">
        <f>_xlfn.XLOOKUP(OrderData[[#This Row],[Product ID]],tbl_product[Product ID],tbl_product[Roast Type])</f>
        <v>L</v>
      </c>
      <c r="K337" s="7" t="str">
        <f>_xlfn.XLOOKUP(OrderData[[#This Row],[Product ID]],tbl_product[Product ID],tbl_product[Coffee Type])</f>
        <v>Lib</v>
      </c>
      <c r="L337" s="7" t="str">
        <f>_xlfn.XLOOKUP(OrderData[[#This Row],[Customer ID]],tbl_customer[Customer ID],tbl_customer[Customer Name])</f>
        <v>Clement Vasiliev</v>
      </c>
      <c r="M337" s="7" t="str">
        <f>_xlfn.XLOOKUP(OrderData[[#This Row],[Customer ID]],tbl_customer[Customer ID],tbl_customer[City])</f>
        <v>Garland</v>
      </c>
      <c r="N337" s="7" t="str">
        <f>_xlfn.XLOOKUP(OrderData[[#This Row],[Customer ID]],tbl_customer[Customer ID],tbl_customer[Country])</f>
        <v>United States</v>
      </c>
      <c r="O337" s="7" t="str">
        <f>_xlfn.XLOOKUP(OrderData[[#This Row],[Customer ID]],tbl_customer[Customer ID],tbl_customer[Loyalty Card])</f>
        <v>Yes</v>
      </c>
    </row>
    <row r="338" spans="1:15" x14ac:dyDescent="0.25">
      <c r="A338" s="2" t="s">
        <v>695</v>
      </c>
      <c r="B338" s="12">
        <v>44434</v>
      </c>
      <c r="C338" s="12" t="str">
        <f>TEXT(OrderData[[#This Row],[Order Date]],"yyyy")</f>
        <v>2021</v>
      </c>
      <c r="D338" s="2" t="s">
        <v>696</v>
      </c>
      <c r="E338" t="s">
        <v>74</v>
      </c>
      <c r="F338" s="17">
        <v>4</v>
      </c>
      <c r="G338" s="20">
        <f>_xlfn.XLOOKUP(OrderData[[#This Row],[Product ID]],tbl_product[Product ID],tbl_product[Unit Price])</f>
        <v>11.25</v>
      </c>
      <c r="H338" s="20">
        <f>OrderData[[#This Row],[Quantity]]*OrderData[[#This Row],[unit price]]</f>
        <v>45</v>
      </c>
      <c r="I338" s="15">
        <f>_xlfn.XLOOKUP(OrderData[[#This Row],[Product ID]],tbl_product[Product ID],tbl_product[Size])</f>
        <v>1</v>
      </c>
      <c r="J338" s="6" t="str">
        <f>_xlfn.XLOOKUP(OrderData[[#This Row],[Product ID]],tbl_product[Product ID],tbl_product[Roast Type])</f>
        <v>M</v>
      </c>
      <c r="K338" s="7" t="str">
        <f>_xlfn.XLOOKUP(OrderData[[#This Row],[Product ID]],tbl_product[Product ID],tbl_product[Coffee Type])</f>
        <v>Ara</v>
      </c>
      <c r="L338" s="7" t="str">
        <f>_xlfn.XLOOKUP(OrderData[[#This Row],[Customer ID]],tbl_customer[Customer ID],tbl_customer[Customer Name])</f>
        <v>Terencio O'Moylan</v>
      </c>
      <c r="M338" s="7" t="str">
        <f>_xlfn.XLOOKUP(OrderData[[#This Row],[Customer ID]],tbl_customer[Customer ID],tbl_customer[City])</f>
        <v>Church End</v>
      </c>
      <c r="N338" s="7" t="str">
        <f>_xlfn.XLOOKUP(OrderData[[#This Row],[Customer ID]],tbl_customer[Customer ID],tbl_customer[Country])</f>
        <v>United Kingdom</v>
      </c>
      <c r="O338" s="7" t="str">
        <f>_xlfn.XLOOKUP(OrderData[[#This Row],[Customer ID]],tbl_customer[Customer ID],tbl_customer[Loyalty Card])</f>
        <v>No</v>
      </c>
    </row>
    <row r="339" spans="1:15" x14ac:dyDescent="0.25">
      <c r="A339" s="2" t="s">
        <v>697</v>
      </c>
      <c r="B339" s="12">
        <v>44472</v>
      </c>
      <c r="C339" s="12" t="str">
        <f>TEXT(OrderData[[#This Row],[Order Date]],"yyyy")</f>
        <v>2021</v>
      </c>
      <c r="D339" s="2" t="s">
        <v>677</v>
      </c>
      <c r="E339" t="s">
        <v>543</v>
      </c>
      <c r="F339" s="17">
        <v>2</v>
      </c>
      <c r="G339" s="20">
        <f>_xlfn.XLOOKUP(OrderData[[#This Row],[Product ID]],tbl_product[Product ID],tbl_product[Unit Price])</f>
        <v>27.945</v>
      </c>
      <c r="H339" s="20">
        <f>OrderData[[#This Row],[Quantity]]*OrderData[[#This Row],[unit price]]</f>
        <v>55.89</v>
      </c>
      <c r="I339" s="15">
        <f>_xlfn.XLOOKUP(OrderData[[#This Row],[Product ID]],tbl_product[Product ID],tbl_product[Size])</f>
        <v>2.5</v>
      </c>
      <c r="J339" s="6" t="str">
        <f>_xlfn.XLOOKUP(OrderData[[#This Row],[Product ID]],tbl_product[Product ID],tbl_product[Roast Type])</f>
        <v>D</v>
      </c>
      <c r="K339" s="7" t="str">
        <f>_xlfn.XLOOKUP(OrderData[[#This Row],[Product ID]],tbl_product[Product ID],tbl_product[Coffee Type])</f>
        <v>Exc</v>
      </c>
      <c r="L339" s="7" t="str">
        <f>_xlfn.XLOOKUP(OrderData[[#This Row],[Customer ID]],tbl_customer[Customer ID],tbl_customer[Customer Name])</f>
        <v>Flynn Antony</v>
      </c>
      <c r="M339" s="7" t="str">
        <f>_xlfn.XLOOKUP(OrderData[[#This Row],[Customer ID]],tbl_customer[Customer ID],tbl_customer[City])</f>
        <v>Birmingham</v>
      </c>
      <c r="N339" s="7" t="str">
        <f>_xlfn.XLOOKUP(OrderData[[#This Row],[Customer ID]],tbl_customer[Customer ID],tbl_customer[Country])</f>
        <v>United States</v>
      </c>
      <c r="O339" s="7" t="str">
        <f>_xlfn.XLOOKUP(OrderData[[#This Row],[Customer ID]],tbl_customer[Customer ID],tbl_customer[Loyalty Card])</f>
        <v>No</v>
      </c>
    </row>
    <row r="340" spans="1:15" x14ac:dyDescent="0.25">
      <c r="A340" s="2" t="s">
        <v>698</v>
      </c>
      <c r="B340" s="12">
        <v>43995</v>
      </c>
      <c r="C340" s="12" t="str">
        <f>TEXT(OrderData[[#This Row],[Order Date]],"yyyy")</f>
        <v>2020</v>
      </c>
      <c r="D340" s="2" t="s">
        <v>699</v>
      </c>
      <c r="E340" t="s">
        <v>150</v>
      </c>
      <c r="F340" s="17">
        <v>4</v>
      </c>
      <c r="G340" s="20">
        <f>_xlfn.XLOOKUP(OrderData[[#This Row],[Product ID]],tbl_product[Product ID],tbl_product[Unit Price])</f>
        <v>14.85</v>
      </c>
      <c r="H340" s="20">
        <f>OrderData[[#This Row],[Quantity]]*OrderData[[#This Row],[unit price]]</f>
        <v>59.4</v>
      </c>
      <c r="I340" s="15">
        <f>_xlfn.XLOOKUP(OrderData[[#This Row],[Product ID]],tbl_product[Product ID],tbl_product[Size])</f>
        <v>1</v>
      </c>
      <c r="J340" s="6" t="str">
        <f>_xlfn.XLOOKUP(OrderData[[#This Row],[Product ID]],tbl_product[Product ID],tbl_product[Roast Type])</f>
        <v>L</v>
      </c>
      <c r="K340" s="7" t="str">
        <f>_xlfn.XLOOKUP(OrderData[[#This Row],[Product ID]],tbl_product[Product ID],tbl_product[Coffee Type])</f>
        <v>Exc</v>
      </c>
      <c r="L340" s="7" t="str">
        <f>_xlfn.XLOOKUP(OrderData[[#This Row],[Customer ID]],tbl_customer[Customer ID],tbl_customer[Customer Name])</f>
        <v>Wyatan Fetherston</v>
      </c>
      <c r="M340" s="7" t="str">
        <f>_xlfn.XLOOKUP(OrderData[[#This Row],[Customer ID]],tbl_customer[Customer ID],tbl_customer[City])</f>
        <v>New York City</v>
      </c>
      <c r="N340" s="7" t="str">
        <f>_xlfn.XLOOKUP(OrderData[[#This Row],[Customer ID]],tbl_customer[Customer ID],tbl_customer[Country])</f>
        <v>United States</v>
      </c>
      <c r="O340" s="7" t="str">
        <f>_xlfn.XLOOKUP(OrderData[[#This Row],[Customer ID]],tbl_customer[Customer ID],tbl_customer[Loyalty Card])</f>
        <v>No</v>
      </c>
    </row>
    <row r="341" spans="1:15" x14ac:dyDescent="0.25">
      <c r="A341" s="2" t="s">
        <v>700</v>
      </c>
      <c r="B341" s="12">
        <v>44256</v>
      </c>
      <c r="C341" s="12" t="str">
        <f>TEXT(OrderData[[#This Row],[Order Date]],"yyyy")</f>
        <v>2021</v>
      </c>
      <c r="D341" s="2" t="s">
        <v>701</v>
      </c>
      <c r="E341" t="s">
        <v>64</v>
      </c>
      <c r="F341" s="17">
        <v>2</v>
      </c>
      <c r="G341" s="20">
        <f>_xlfn.XLOOKUP(OrderData[[#This Row],[Product ID]],tbl_product[Product ID],tbl_product[Unit Price])</f>
        <v>3.645</v>
      </c>
      <c r="H341" s="20">
        <f>OrderData[[#This Row],[Quantity]]*OrderData[[#This Row],[unit price]]</f>
        <v>7.29</v>
      </c>
      <c r="I341" s="15">
        <f>_xlfn.XLOOKUP(OrderData[[#This Row],[Product ID]],tbl_product[Product ID],tbl_product[Size])</f>
        <v>0.2</v>
      </c>
      <c r="J341" s="6" t="str">
        <f>_xlfn.XLOOKUP(OrderData[[#This Row],[Product ID]],tbl_product[Product ID],tbl_product[Roast Type])</f>
        <v>D</v>
      </c>
      <c r="K341" s="7" t="str">
        <f>_xlfn.XLOOKUP(OrderData[[#This Row],[Product ID]],tbl_product[Product ID],tbl_product[Coffee Type])</f>
        <v>Exc</v>
      </c>
      <c r="L341" s="7" t="str">
        <f>_xlfn.XLOOKUP(OrderData[[#This Row],[Customer ID]],tbl_customer[Customer ID],tbl_customer[Customer Name])</f>
        <v>Emmaline Rasmus</v>
      </c>
      <c r="M341" s="7" t="str">
        <f>_xlfn.XLOOKUP(OrderData[[#This Row],[Customer ID]],tbl_customer[Customer ID],tbl_customer[City])</f>
        <v>Boston</v>
      </c>
      <c r="N341" s="7" t="str">
        <f>_xlfn.XLOOKUP(OrderData[[#This Row],[Customer ID]],tbl_customer[Customer ID],tbl_customer[Country])</f>
        <v>United States</v>
      </c>
      <c r="O341" s="7" t="str">
        <f>_xlfn.XLOOKUP(OrderData[[#This Row],[Customer ID]],tbl_customer[Customer ID],tbl_customer[Loyalty Card])</f>
        <v>Yes</v>
      </c>
    </row>
    <row r="342" spans="1:15" x14ac:dyDescent="0.25">
      <c r="A342" s="2" t="s">
        <v>702</v>
      </c>
      <c r="B342" s="12">
        <v>43528</v>
      </c>
      <c r="C342" s="12" t="str">
        <f>TEXT(OrderData[[#This Row],[Order Date]],"yyyy")</f>
        <v>2019</v>
      </c>
      <c r="D342" s="2" t="s">
        <v>703</v>
      </c>
      <c r="E342" t="s">
        <v>29</v>
      </c>
      <c r="F342" s="17">
        <v>1</v>
      </c>
      <c r="G342" s="20">
        <f>_xlfn.XLOOKUP(OrderData[[#This Row],[Product ID]],tbl_product[Product ID],tbl_product[Unit Price])</f>
        <v>7.29</v>
      </c>
      <c r="H342" s="20">
        <f>OrderData[[#This Row],[Quantity]]*OrderData[[#This Row],[unit price]]</f>
        <v>7.29</v>
      </c>
      <c r="I342" s="15">
        <f>_xlfn.XLOOKUP(OrderData[[#This Row],[Product ID]],tbl_product[Product ID],tbl_product[Size])</f>
        <v>0.5</v>
      </c>
      <c r="J342" s="6" t="str">
        <f>_xlfn.XLOOKUP(OrderData[[#This Row],[Product ID]],tbl_product[Product ID],tbl_product[Roast Type])</f>
        <v>D</v>
      </c>
      <c r="K342" s="7" t="str">
        <f>_xlfn.XLOOKUP(OrderData[[#This Row],[Product ID]],tbl_product[Product ID],tbl_product[Coffee Type])</f>
        <v>Exc</v>
      </c>
      <c r="L342" s="7" t="str">
        <f>_xlfn.XLOOKUP(OrderData[[#This Row],[Customer ID]],tbl_customer[Customer ID],tbl_customer[Customer Name])</f>
        <v>Wesley Giorgioni</v>
      </c>
      <c r="M342" s="7" t="str">
        <f>_xlfn.XLOOKUP(OrderData[[#This Row],[Customer ID]],tbl_customer[Customer ID],tbl_customer[City])</f>
        <v>San Francisco</v>
      </c>
      <c r="N342" s="7" t="str">
        <f>_xlfn.XLOOKUP(OrderData[[#This Row],[Customer ID]],tbl_customer[Customer ID],tbl_customer[Country])</f>
        <v>United States</v>
      </c>
      <c r="O342" s="7" t="str">
        <f>_xlfn.XLOOKUP(OrderData[[#This Row],[Customer ID]],tbl_customer[Customer ID],tbl_customer[Loyalty Card])</f>
        <v>Yes</v>
      </c>
    </row>
    <row r="343" spans="1:15" x14ac:dyDescent="0.25">
      <c r="A343" s="2" t="s">
        <v>704</v>
      </c>
      <c r="B343" s="12">
        <v>43751</v>
      </c>
      <c r="C343" s="12" t="str">
        <f>TEXT(OrderData[[#This Row],[Order Date]],"yyyy")</f>
        <v>2019</v>
      </c>
      <c r="D343" s="2" t="s">
        <v>705</v>
      </c>
      <c r="E343" t="s">
        <v>189</v>
      </c>
      <c r="F343" s="17">
        <v>2</v>
      </c>
      <c r="G343" s="20">
        <f>_xlfn.XLOOKUP(OrderData[[#This Row],[Product ID]],tbl_product[Product ID],tbl_product[Unit Price])</f>
        <v>8.91</v>
      </c>
      <c r="H343" s="20">
        <f>OrderData[[#This Row],[Quantity]]*OrderData[[#This Row],[unit price]]</f>
        <v>17.82</v>
      </c>
      <c r="I343" s="15">
        <f>_xlfn.XLOOKUP(OrderData[[#This Row],[Product ID]],tbl_product[Product ID],tbl_product[Size])</f>
        <v>0.5</v>
      </c>
      <c r="J343" s="6" t="str">
        <f>_xlfn.XLOOKUP(OrderData[[#This Row],[Product ID]],tbl_product[Product ID],tbl_product[Roast Type])</f>
        <v>L</v>
      </c>
      <c r="K343" s="7" t="str">
        <f>_xlfn.XLOOKUP(OrderData[[#This Row],[Product ID]],tbl_product[Product ID],tbl_product[Coffee Type])</f>
        <v>Exc</v>
      </c>
      <c r="L343" s="7" t="str">
        <f>_xlfn.XLOOKUP(OrderData[[#This Row],[Customer ID]],tbl_customer[Customer ID],tbl_customer[Customer Name])</f>
        <v>Lucienne Scargle</v>
      </c>
      <c r="M343" s="7" t="str">
        <f>_xlfn.XLOOKUP(OrderData[[#This Row],[Customer ID]],tbl_customer[Customer ID],tbl_customer[City])</f>
        <v>Indianapolis</v>
      </c>
      <c r="N343" s="7" t="str">
        <f>_xlfn.XLOOKUP(OrderData[[#This Row],[Customer ID]],tbl_customer[Customer ID],tbl_customer[Country])</f>
        <v>United States</v>
      </c>
      <c r="O343" s="7" t="str">
        <f>_xlfn.XLOOKUP(OrderData[[#This Row],[Customer ID]],tbl_customer[Customer ID],tbl_customer[Loyalty Card])</f>
        <v>No</v>
      </c>
    </row>
    <row r="344" spans="1:15" x14ac:dyDescent="0.25">
      <c r="A344" s="2" t="s">
        <v>704</v>
      </c>
      <c r="B344" s="12">
        <v>43751</v>
      </c>
      <c r="C344" s="12" t="str">
        <f>TEXT(OrderData[[#This Row],[Order Date]],"yyyy")</f>
        <v>2019</v>
      </c>
      <c r="D344" s="2" t="s">
        <v>705</v>
      </c>
      <c r="E344" t="s">
        <v>136</v>
      </c>
      <c r="F344" s="17">
        <v>5</v>
      </c>
      <c r="G344" s="20">
        <f>_xlfn.XLOOKUP(OrderData[[#This Row],[Product ID]],tbl_product[Product ID],tbl_product[Unit Price])</f>
        <v>7.77</v>
      </c>
      <c r="H344" s="20">
        <f>OrderData[[#This Row],[Quantity]]*OrderData[[#This Row],[unit price]]</f>
        <v>38.849999999999994</v>
      </c>
      <c r="I344" s="15">
        <f>_xlfn.XLOOKUP(OrderData[[#This Row],[Product ID]],tbl_product[Product ID],tbl_product[Size])</f>
        <v>0.5</v>
      </c>
      <c r="J344" s="6" t="str">
        <f>_xlfn.XLOOKUP(OrderData[[#This Row],[Product ID]],tbl_product[Product ID],tbl_product[Roast Type])</f>
        <v>D</v>
      </c>
      <c r="K344" s="7" t="str">
        <f>_xlfn.XLOOKUP(OrderData[[#This Row],[Product ID]],tbl_product[Product ID],tbl_product[Coffee Type])</f>
        <v>Lib</v>
      </c>
      <c r="L344" s="7" t="str">
        <f>_xlfn.XLOOKUP(OrderData[[#This Row],[Customer ID]],tbl_customer[Customer ID],tbl_customer[Customer Name])</f>
        <v>Lucienne Scargle</v>
      </c>
      <c r="M344" s="7" t="str">
        <f>_xlfn.XLOOKUP(OrderData[[#This Row],[Customer ID]],tbl_customer[Customer ID],tbl_customer[City])</f>
        <v>Indianapolis</v>
      </c>
      <c r="N344" s="7" t="str">
        <f>_xlfn.XLOOKUP(OrderData[[#This Row],[Customer ID]],tbl_customer[Customer ID],tbl_customer[Country])</f>
        <v>United States</v>
      </c>
      <c r="O344" s="7" t="str">
        <f>_xlfn.XLOOKUP(OrderData[[#This Row],[Customer ID]],tbl_customer[Customer ID],tbl_customer[Loyalty Card])</f>
        <v>No</v>
      </c>
    </row>
    <row r="345" spans="1:15" x14ac:dyDescent="0.25">
      <c r="A345" s="2" t="s">
        <v>706</v>
      </c>
      <c r="B345" s="12">
        <v>43692</v>
      </c>
      <c r="C345" s="12" t="str">
        <f>TEXT(OrderData[[#This Row],[Order Date]],"yyyy")</f>
        <v>2019</v>
      </c>
      <c r="D345" s="2" t="s">
        <v>707</v>
      </c>
      <c r="E345" t="s">
        <v>159</v>
      </c>
      <c r="F345" s="17">
        <v>6</v>
      </c>
      <c r="G345" s="20">
        <f>_xlfn.XLOOKUP(OrderData[[#This Row],[Product ID]],tbl_product[Product ID],tbl_product[Unit Price])</f>
        <v>5.3699999999999992</v>
      </c>
      <c r="H345" s="20">
        <f>OrderData[[#This Row],[Quantity]]*OrderData[[#This Row],[unit price]]</f>
        <v>32.22</v>
      </c>
      <c r="I345" s="15">
        <f>_xlfn.XLOOKUP(OrderData[[#This Row],[Product ID]],tbl_product[Product ID],tbl_product[Size])</f>
        <v>0.5</v>
      </c>
      <c r="J345" s="6" t="str">
        <f>_xlfn.XLOOKUP(OrderData[[#This Row],[Product ID]],tbl_product[Product ID],tbl_product[Roast Type])</f>
        <v>D</v>
      </c>
      <c r="K345" s="7" t="str">
        <f>_xlfn.XLOOKUP(OrderData[[#This Row],[Product ID]],tbl_product[Product ID],tbl_product[Coffee Type])</f>
        <v>Rob</v>
      </c>
      <c r="L345" s="7" t="str">
        <f>_xlfn.XLOOKUP(OrderData[[#This Row],[Customer ID]],tbl_customer[Customer ID],tbl_customer[Customer Name])</f>
        <v>Noam Climance</v>
      </c>
      <c r="M345" s="7" t="str">
        <f>_xlfn.XLOOKUP(OrderData[[#This Row],[Customer ID]],tbl_customer[Customer ID],tbl_customer[City])</f>
        <v>Seattle</v>
      </c>
      <c r="N345" s="7" t="str">
        <f>_xlfn.XLOOKUP(OrderData[[#This Row],[Customer ID]],tbl_customer[Customer ID],tbl_customer[Country])</f>
        <v>United States</v>
      </c>
      <c r="O345" s="7" t="str">
        <f>_xlfn.XLOOKUP(OrderData[[#This Row],[Customer ID]],tbl_customer[Customer ID],tbl_customer[Loyalty Card])</f>
        <v>No</v>
      </c>
    </row>
    <row r="346" spans="1:15" x14ac:dyDescent="0.25">
      <c r="A346" s="2" t="s">
        <v>708</v>
      </c>
      <c r="B346" s="12">
        <v>44529</v>
      </c>
      <c r="C346" s="12" t="str">
        <f>TEXT(OrderData[[#This Row],[Order Date]],"yyyy")</f>
        <v>2021</v>
      </c>
      <c r="D346" s="2" t="s">
        <v>709</v>
      </c>
      <c r="E346" t="s">
        <v>15</v>
      </c>
      <c r="F346" s="17">
        <v>2</v>
      </c>
      <c r="G346" s="20">
        <f>_xlfn.XLOOKUP(OrderData[[#This Row],[Product ID]],tbl_product[Product ID],tbl_product[Unit Price])</f>
        <v>9.9499999999999993</v>
      </c>
      <c r="H346" s="20">
        <f>OrderData[[#This Row],[Quantity]]*OrderData[[#This Row],[unit price]]</f>
        <v>19.899999999999999</v>
      </c>
      <c r="I346" s="15">
        <f>_xlfn.XLOOKUP(OrderData[[#This Row],[Product ID]],tbl_product[Product ID],tbl_product[Size])</f>
        <v>1</v>
      </c>
      <c r="J346" s="6" t="str">
        <f>_xlfn.XLOOKUP(OrderData[[#This Row],[Product ID]],tbl_product[Product ID],tbl_product[Roast Type])</f>
        <v>M</v>
      </c>
      <c r="K346" s="7" t="str">
        <f>_xlfn.XLOOKUP(OrderData[[#This Row],[Product ID]],tbl_product[Product ID],tbl_product[Coffee Type])</f>
        <v>Rob</v>
      </c>
      <c r="L346" s="7" t="str">
        <f>_xlfn.XLOOKUP(OrderData[[#This Row],[Customer ID]],tbl_customer[Customer ID],tbl_customer[Customer Name])</f>
        <v>Catarina Donn</v>
      </c>
      <c r="M346" s="7" t="str">
        <f>_xlfn.XLOOKUP(OrderData[[#This Row],[Customer ID]],tbl_customer[Customer ID],tbl_customer[City])</f>
        <v>Dunmanway</v>
      </c>
      <c r="N346" s="7" t="str">
        <f>_xlfn.XLOOKUP(OrderData[[#This Row],[Customer ID]],tbl_customer[Customer ID],tbl_customer[Country])</f>
        <v>Ireland</v>
      </c>
      <c r="O346" s="7" t="str">
        <f>_xlfn.XLOOKUP(OrderData[[#This Row],[Customer ID]],tbl_customer[Customer ID],tbl_customer[Loyalty Card])</f>
        <v>Yes</v>
      </c>
    </row>
    <row r="347" spans="1:15" x14ac:dyDescent="0.25">
      <c r="A347" s="2" t="s">
        <v>710</v>
      </c>
      <c r="B347" s="12">
        <v>43849</v>
      </c>
      <c r="C347" s="12" t="str">
        <f>TEXT(OrderData[[#This Row],[Order Date]],"yyyy")</f>
        <v>2020</v>
      </c>
      <c r="D347" s="2" t="s">
        <v>711</v>
      </c>
      <c r="E347" t="s">
        <v>202</v>
      </c>
      <c r="F347" s="17">
        <v>5</v>
      </c>
      <c r="G347" s="20">
        <f>_xlfn.XLOOKUP(OrderData[[#This Row],[Product ID]],tbl_product[Product ID],tbl_product[Unit Price])</f>
        <v>11.95</v>
      </c>
      <c r="H347" s="20">
        <f>OrderData[[#This Row],[Quantity]]*OrderData[[#This Row],[unit price]]</f>
        <v>59.75</v>
      </c>
      <c r="I347" s="15">
        <f>_xlfn.XLOOKUP(OrderData[[#This Row],[Product ID]],tbl_product[Product ID],tbl_product[Size])</f>
        <v>1</v>
      </c>
      <c r="J347" s="6" t="str">
        <f>_xlfn.XLOOKUP(OrderData[[#This Row],[Product ID]],tbl_product[Product ID],tbl_product[Roast Type])</f>
        <v>L</v>
      </c>
      <c r="K347" s="7" t="str">
        <f>_xlfn.XLOOKUP(OrderData[[#This Row],[Product ID]],tbl_product[Product ID],tbl_product[Coffee Type])</f>
        <v>Rob</v>
      </c>
      <c r="L347" s="7" t="str">
        <f>_xlfn.XLOOKUP(OrderData[[#This Row],[Customer ID]],tbl_customer[Customer ID],tbl_customer[Customer Name])</f>
        <v>Ameline Snazle</v>
      </c>
      <c r="M347" s="7" t="str">
        <f>_xlfn.XLOOKUP(OrderData[[#This Row],[Customer ID]],tbl_customer[Customer ID],tbl_customer[City])</f>
        <v>Montgomery</v>
      </c>
      <c r="N347" s="7" t="str">
        <f>_xlfn.XLOOKUP(OrderData[[#This Row],[Customer ID]],tbl_customer[Customer ID],tbl_customer[Country])</f>
        <v>United States</v>
      </c>
      <c r="O347" s="7" t="str">
        <f>_xlfn.XLOOKUP(OrderData[[#This Row],[Customer ID]],tbl_customer[Customer ID],tbl_customer[Loyalty Card])</f>
        <v>No</v>
      </c>
    </row>
    <row r="348" spans="1:15" x14ac:dyDescent="0.25">
      <c r="A348" s="2" t="s">
        <v>712</v>
      </c>
      <c r="B348" s="12">
        <v>44344</v>
      </c>
      <c r="C348" s="12" t="str">
        <f>TEXT(OrderData[[#This Row],[Order Date]],"yyyy")</f>
        <v>2021</v>
      </c>
      <c r="D348" s="2" t="s">
        <v>713</v>
      </c>
      <c r="E348" t="s">
        <v>205</v>
      </c>
      <c r="F348" s="17">
        <v>3</v>
      </c>
      <c r="G348" s="20">
        <f>_xlfn.XLOOKUP(OrderData[[#This Row],[Product ID]],tbl_product[Product ID],tbl_product[Unit Price])</f>
        <v>7.77</v>
      </c>
      <c r="H348" s="20">
        <f>OrderData[[#This Row],[Quantity]]*OrderData[[#This Row],[unit price]]</f>
        <v>23.31</v>
      </c>
      <c r="I348" s="15">
        <f>_xlfn.XLOOKUP(OrderData[[#This Row],[Product ID]],tbl_product[Product ID],tbl_product[Size])</f>
        <v>0.5</v>
      </c>
      <c r="J348" s="6" t="str">
        <f>_xlfn.XLOOKUP(OrderData[[#This Row],[Product ID]],tbl_product[Product ID],tbl_product[Roast Type])</f>
        <v>L</v>
      </c>
      <c r="K348" s="7" t="str">
        <f>_xlfn.XLOOKUP(OrderData[[#This Row],[Product ID]],tbl_product[Product ID],tbl_product[Coffee Type])</f>
        <v>Ara</v>
      </c>
      <c r="L348" s="7" t="str">
        <f>_xlfn.XLOOKUP(OrderData[[#This Row],[Customer ID]],tbl_customer[Customer ID],tbl_customer[Customer Name])</f>
        <v>Rebeka Worg</v>
      </c>
      <c r="M348" s="7" t="str">
        <f>_xlfn.XLOOKUP(OrderData[[#This Row],[Customer ID]],tbl_customer[Customer ID],tbl_customer[City])</f>
        <v>Dallas</v>
      </c>
      <c r="N348" s="7" t="str">
        <f>_xlfn.XLOOKUP(OrderData[[#This Row],[Customer ID]],tbl_customer[Customer ID],tbl_customer[Country])</f>
        <v>United States</v>
      </c>
      <c r="O348" s="7" t="str">
        <f>_xlfn.XLOOKUP(OrderData[[#This Row],[Customer ID]],tbl_customer[Customer ID],tbl_customer[Loyalty Card])</f>
        <v>Yes</v>
      </c>
    </row>
    <row r="349" spans="1:15" x14ac:dyDescent="0.25">
      <c r="A349" s="2" t="s">
        <v>714</v>
      </c>
      <c r="B349" s="12">
        <v>44576</v>
      </c>
      <c r="C349" s="12" t="str">
        <f>TEXT(OrderData[[#This Row],[Order Date]],"yyyy")</f>
        <v>2022</v>
      </c>
      <c r="D349" s="2" t="s">
        <v>715</v>
      </c>
      <c r="E349" t="s">
        <v>109</v>
      </c>
      <c r="F349" s="17">
        <v>3</v>
      </c>
      <c r="G349" s="20">
        <f>_xlfn.XLOOKUP(OrderData[[#This Row],[Product ID]],tbl_product[Product ID],tbl_product[Unit Price])</f>
        <v>14.55</v>
      </c>
      <c r="H349" s="20">
        <f>OrderData[[#This Row],[Quantity]]*OrderData[[#This Row],[unit price]]</f>
        <v>43.650000000000006</v>
      </c>
      <c r="I349" s="15">
        <f>_xlfn.XLOOKUP(OrderData[[#This Row],[Product ID]],tbl_product[Product ID],tbl_product[Size])</f>
        <v>1</v>
      </c>
      <c r="J349" s="6" t="str">
        <f>_xlfn.XLOOKUP(OrderData[[#This Row],[Product ID]],tbl_product[Product ID],tbl_product[Roast Type])</f>
        <v>M</v>
      </c>
      <c r="K349" s="7" t="str">
        <f>_xlfn.XLOOKUP(OrderData[[#This Row],[Product ID]],tbl_product[Product ID],tbl_product[Coffee Type])</f>
        <v>Lib</v>
      </c>
      <c r="L349" s="7" t="str">
        <f>_xlfn.XLOOKUP(OrderData[[#This Row],[Customer ID]],tbl_customer[Customer ID],tbl_customer[Customer Name])</f>
        <v>Lewes Danes</v>
      </c>
      <c r="M349" s="7" t="str">
        <f>_xlfn.XLOOKUP(OrderData[[#This Row],[Customer ID]],tbl_customer[Customer ID],tbl_customer[City])</f>
        <v>Topeka</v>
      </c>
      <c r="N349" s="7" t="str">
        <f>_xlfn.XLOOKUP(OrderData[[#This Row],[Customer ID]],tbl_customer[Customer ID],tbl_customer[Country])</f>
        <v>United States</v>
      </c>
      <c r="O349" s="7" t="str">
        <f>_xlfn.XLOOKUP(OrderData[[#This Row],[Customer ID]],tbl_customer[Customer ID],tbl_customer[Loyalty Card])</f>
        <v>No</v>
      </c>
    </row>
    <row r="350" spans="1:15" x14ac:dyDescent="0.25">
      <c r="A350" s="2" t="s">
        <v>716</v>
      </c>
      <c r="B350" s="12">
        <v>43803</v>
      </c>
      <c r="C350" s="12" t="str">
        <f>TEXT(OrderData[[#This Row],[Order Date]],"yyyy")</f>
        <v>2019</v>
      </c>
      <c r="D350" s="2" t="s">
        <v>717</v>
      </c>
      <c r="E350" t="s">
        <v>43</v>
      </c>
      <c r="F350" s="17">
        <v>6</v>
      </c>
      <c r="G350" s="20">
        <f>_xlfn.XLOOKUP(OrderData[[#This Row],[Product ID]],tbl_product[Product ID],tbl_product[Unit Price])</f>
        <v>34.154999999999994</v>
      </c>
      <c r="H350" s="20">
        <f>OrderData[[#This Row],[Quantity]]*OrderData[[#This Row],[unit price]]</f>
        <v>204.92999999999995</v>
      </c>
      <c r="I350" s="15">
        <f>_xlfn.XLOOKUP(OrderData[[#This Row],[Product ID]],tbl_product[Product ID],tbl_product[Size])</f>
        <v>2.5</v>
      </c>
      <c r="J350" s="6" t="str">
        <f>_xlfn.XLOOKUP(OrderData[[#This Row],[Product ID]],tbl_product[Product ID],tbl_product[Roast Type])</f>
        <v>L</v>
      </c>
      <c r="K350" s="7" t="str">
        <f>_xlfn.XLOOKUP(OrderData[[#This Row],[Product ID]],tbl_product[Product ID],tbl_product[Coffee Type])</f>
        <v>Exc</v>
      </c>
      <c r="L350" s="7" t="str">
        <f>_xlfn.XLOOKUP(OrderData[[#This Row],[Customer ID]],tbl_customer[Customer ID],tbl_customer[Customer Name])</f>
        <v>Shelli Keynd</v>
      </c>
      <c r="M350" s="7" t="str">
        <f>_xlfn.XLOOKUP(OrderData[[#This Row],[Customer ID]],tbl_customer[Customer ID],tbl_customer[City])</f>
        <v>Tyler</v>
      </c>
      <c r="N350" s="7" t="str">
        <f>_xlfn.XLOOKUP(OrderData[[#This Row],[Customer ID]],tbl_customer[Customer ID],tbl_customer[Country])</f>
        <v>United States</v>
      </c>
      <c r="O350" s="7" t="str">
        <f>_xlfn.XLOOKUP(OrderData[[#This Row],[Customer ID]],tbl_customer[Customer ID],tbl_customer[Loyalty Card])</f>
        <v>No</v>
      </c>
    </row>
    <row r="351" spans="1:15" x14ac:dyDescent="0.25">
      <c r="A351" s="2" t="s">
        <v>718</v>
      </c>
      <c r="B351" s="12">
        <v>44743</v>
      </c>
      <c r="C351" s="12" t="str">
        <f>TEXT(OrderData[[#This Row],[Order Date]],"yyyy")</f>
        <v>2022</v>
      </c>
      <c r="D351" s="2" t="s">
        <v>719</v>
      </c>
      <c r="E351" t="s">
        <v>195</v>
      </c>
      <c r="F351" s="17">
        <v>4</v>
      </c>
      <c r="G351" s="20">
        <f>_xlfn.XLOOKUP(OrderData[[#This Row],[Product ID]],tbl_product[Product ID],tbl_product[Unit Price])</f>
        <v>3.5849999999999995</v>
      </c>
      <c r="H351" s="20">
        <f>OrderData[[#This Row],[Quantity]]*OrderData[[#This Row],[unit price]]</f>
        <v>14.339999999999998</v>
      </c>
      <c r="I351" s="15">
        <f>_xlfn.XLOOKUP(OrderData[[#This Row],[Product ID]],tbl_product[Product ID],tbl_product[Size])</f>
        <v>0.2</v>
      </c>
      <c r="J351" s="6" t="str">
        <f>_xlfn.XLOOKUP(OrderData[[#This Row],[Product ID]],tbl_product[Product ID],tbl_product[Roast Type])</f>
        <v>L</v>
      </c>
      <c r="K351" s="7" t="str">
        <f>_xlfn.XLOOKUP(OrderData[[#This Row],[Product ID]],tbl_product[Product ID],tbl_product[Coffee Type])</f>
        <v>Rob</v>
      </c>
      <c r="L351" s="7" t="str">
        <f>_xlfn.XLOOKUP(OrderData[[#This Row],[Customer ID]],tbl_customer[Customer ID],tbl_customer[Customer Name])</f>
        <v>Dell Daveridge</v>
      </c>
      <c r="M351" s="7" t="str">
        <f>_xlfn.XLOOKUP(OrderData[[#This Row],[Customer ID]],tbl_customer[Customer ID],tbl_customer[City])</f>
        <v>Los Angeles</v>
      </c>
      <c r="N351" s="7" t="str">
        <f>_xlfn.XLOOKUP(OrderData[[#This Row],[Customer ID]],tbl_customer[Customer ID],tbl_customer[Country])</f>
        <v>United States</v>
      </c>
      <c r="O351" s="7" t="str">
        <f>_xlfn.XLOOKUP(OrderData[[#This Row],[Customer ID]],tbl_customer[Customer ID],tbl_customer[Loyalty Card])</f>
        <v>No</v>
      </c>
    </row>
    <row r="352" spans="1:15" x14ac:dyDescent="0.25">
      <c r="A352" s="2" t="s">
        <v>720</v>
      </c>
      <c r="B352" s="12">
        <v>43592</v>
      </c>
      <c r="C352" s="12" t="str">
        <f>TEXT(OrderData[[#This Row],[Order Date]],"yyyy")</f>
        <v>2019</v>
      </c>
      <c r="D352" s="2" t="s">
        <v>721</v>
      </c>
      <c r="E352" t="s">
        <v>85</v>
      </c>
      <c r="F352" s="17">
        <v>4</v>
      </c>
      <c r="G352" s="20">
        <f>_xlfn.XLOOKUP(OrderData[[#This Row],[Product ID]],tbl_product[Product ID],tbl_product[Unit Price])</f>
        <v>5.97</v>
      </c>
      <c r="H352" s="20">
        <f>OrderData[[#This Row],[Quantity]]*OrderData[[#This Row],[unit price]]</f>
        <v>23.88</v>
      </c>
      <c r="I352" s="15">
        <f>_xlfn.XLOOKUP(OrderData[[#This Row],[Product ID]],tbl_product[Product ID],tbl_product[Size])</f>
        <v>0.5</v>
      </c>
      <c r="J352" s="6" t="str">
        <f>_xlfn.XLOOKUP(OrderData[[#This Row],[Product ID]],tbl_product[Product ID],tbl_product[Roast Type])</f>
        <v>D</v>
      </c>
      <c r="K352" s="7" t="str">
        <f>_xlfn.XLOOKUP(OrderData[[#This Row],[Product ID]],tbl_product[Product ID],tbl_product[Coffee Type])</f>
        <v>Ara</v>
      </c>
      <c r="L352" s="7" t="str">
        <f>_xlfn.XLOOKUP(OrderData[[#This Row],[Customer ID]],tbl_customer[Customer ID],tbl_customer[Customer Name])</f>
        <v>Joshuah Awdry</v>
      </c>
      <c r="M352" s="7" t="str">
        <f>_xlfn.XLOOKUP(OrderData[[#This Row],[Customer ID]],tbl_customer[Customer ID],tbl_customer[City])</f>
        <v>Shreveport</v>
      </c>
      <c r="N352" s="7" t="str">
        <f>_xlfn.XLOOKUP(OrderData[[#This Row],[Customer ID]],tbl_customer[Customer ID],tbl_customer[Country])</f>
        <v>United States</v>
      </c>
      <c r="O352" s="7" t="str">
        <f>_xlfn.XLOOKUP(OrderData[[#This Row],[Customer ID]],tbl_customer[Customer ID],tbl_customer[Loyalty Card])</f>
        <v>No</v>
      </c>
    </row>
    <row r="353" spans="1:15" x14ac:dyDescent="0.25">
      <c r="A353" s="2" t="s">
        <v>722</v>
      </c>
      <c r="B353" s="12">
        <v>44066</v>
      </c>
      <c r="C353" s="12" t="str">
        <f>TEXT(OrderData[[#This Row],[Order Date]],"yyyy")</f>
        <v>2020</v>
      </c>
      <c r="D353" s="2" t="s">
        <v>723</v>
      </c>
      <c r="E353" t="s">
        <v>74</v>
      </c>
      <c r="F353" s="17">
        <v>2</v>
      </c>
      <c r="G353" s="20">
        <f>_xlfn.XLOOKUP(OrderData[[#This Row],[Product ID]],tbl_product[Product ID],tbl_product[Unit Price])</f>
        <v>11.25</v>
      </c>
      <c r="H353" s="20">
        <f>OrderData[[#This Row],[Quantity]]*OrderData[[#This Row],[unit price]]</f>
        <v>22.5</v>
      </c>
      <c r="I353" s="15">
        <f>_xlfn.XLOOKUP(OrderData[[#This Row],[Product ID]],tbl_product[Product ID],tbl_product[Size])</f>
        <v>1</v>
      </c>
      <c r="J353" s="6" t="str">
        <f>_xlfn.XLOOKUP(OrderData[[#This Row],[Product ID]],tbl_product[Product ID],tbl_product[Roast Type])</f>
        <v>M</v>
      </c>
      <c r="K353" s="7" t="str">
        <f>_xlfn.XLOOKUP(OrderData[[#This Row],[Product ID]],tbl_product[Product ID],tbl_product[Coffee Type])</f>
        <v>Ara</v>
      </c>
      <c r="L353" s="7" t="str">
        <f>_xlfn.XLOOKUP(OrderData[[#This Row],[Customer ID]],tbl_customer[Customer ID],tbl_customer[Customer Name])</f>
        <v>Ethel Ryles</v>
      </c>
      <c r="M353" s="7" t="str">
        <f>_xlfn.XLOOKUP(OrderData[[#This Row],[Customer ID]],tbl_customer[Customer ID],tbl_customer[City])</f>
        <v>Boise</v>
      </c>
      <c r="N353" s="7" t="str">
        <f>_xlfn.XLOOKUP(OrderData[[#This Row],[Customer ID]],tbl_customer[Customer ID],tbl_customer[Country])</f>
        <v>United States</v>
      </c>
      <c r="O353" s="7" t="str">
        <f>_xlfn.XLOOKUP(OrderData[[#This Row],[Customer ID]],tbl_customer[Customer ID],tbl_customer[Loyalty Card])</f>
        <v>No</v>
      </c>
    </row>
    <row r="354" spans="1:15" x14ac:dyDescent="0.25">
      <c r="A354" s="2" t="s">
        <v>724</v>
      </c>
      <c r="B354" s="12">
        <v>43984</v>
      </c>
      <c r="C354" s="12" t="str">
        <f>TEXT(OrderData[[#This Row],[Order Date]],"yyyy")</f>
        <v>2020</v>
      </c>
      <c r="D354" s="2" t="s">
        <v>677</v>
      </c>
      <c r="E354" t="s">
        <v>29</v>
      </c>
      <c r="F354" s="17">
        <v>5</v>
      </c>
      <c r="G354" s="20">
        <f>_xlfn.XLOOKUP(OrderData[[#This Row],[Product ID]],tbl_product[Product ID],tbl_product[Unit Price])</f>
        <v>7.29</v>
      </c>
      <c r="H354" s="20">
        <f>OrderData[[#This Row],[Quantity]]*OrderData[[#This Row],[unit price]]</f>
        <v>36.450000000000003</v>
      </c>
      <c r="I354" s="15">
        <f>_xlfn.XLOOKUP(OrderData[[#This Row],[Product ID]],tbl_product[Product ID],tbl_product[Size])</f>
        <v>0.5</v>
      </c>
      <c r="J354" s="6" t="str">
        <f>_xlfn.XLOOKUP(OrderData[[#This Row],[Product ID]],tbl_product[Product ID],tbl_product[Roast Type])</f>
        <v>D</v>
      </c>
      <c r="K354" s="7" t="str">
        <f>_xlfn.XLOOKUP(OrderData[[#This Row],[Product ID]],tbl_product[Product ID],tbl_product[Coffee Type])</f>
        <v>Exc</v>
      </c>
      <c r="L354" s="7" t="str">
        <f>_xlfn.XLOOKUP(OrderData[[#This Row],[Customer ID]],tbl_customer[Customer ID],tbl_customer[Customer Name])</f>
        <v>Flynn Antony</v>
      </c>
      <c r="M354" s="7" t="str">
        <f>_xlfn.XLOOKUP(OrderData[[#This Row],[Customer ID]],tbl_customer[Customer ID],tbl_customer[City])</f>
        <v>Birmingham</v>
      </c>
      <c r="N354" s="7" t="str">
        <f>_xlfn.XLOOKUP(OrderData[[#This Row],[Customer ID]],tbl_customer[Customer ID],tbl_customer[Country])</f>
        <v>United States</v>
      </c>
      <c r="O354" s="7" t="str">
        <f>_xlfn.XLOOKUP(OrderData[[#This Row],[Customer ID]],tbl_customer[Customer ID],tbl_customer[Loyalty Card])</f>
        <v>No</v>
      </c>
    </row>
    <row r="355" spans="1:15" x14ac:dyDescent="0.25">
      <c r="A355" s="2" t="s">
        <v>725</v>
      </c>
      <c r="B355" s="12">
        <v>43860</v>
      </c>
      <c r="C355" s="12" t="str">
        <f>TEXT(OrderData[[#This Row],[Order Date]],"yyyy")</f>
        <v>2020</v>
      </c>
      <c r="D355" s="2" t="s">
        <v>726</v>
      </c>
      <c r="E355" t="s">
        <v>80</v>
      </c>
      <c r="F355" s="17">
        <v>4</v>
      </c>
      <c r="G355" s="20">
        <f>_xlfn.XLOOKUP(OrderData[[#This Row],[Product ID]],tbl_product[Product ID],tbl_product[Unit Price])</f>
        <v>6.75</v>
      </c>
      <c r="H355" s="20">
        <f>OrderData[[#This Row],[Quantity]]*OrderData[[#This Row],[unit price]]</f>
        <v>27</v>
      </c>
      <c r="I355" s="15">
        <f>_xlfn.XLOOKUP(OrderData[[#This Row],[Product ID]],tbl_product[Product ID],tbl_product[Size])</f>
        <v>0.5</v>
      </c>
      <c r="J355" s="6" t="str">
        <f>_xlfn.XLOOKUP(OrderData[[#This Row],[Product ID]],tbl_product[Product ID],tbl_product[Roast Type])</f>
        <v>M</v>
      </c>
      <c r="K355" s="7" t="str">
        <f>_xlfn.XLOOKUP(OrderData[[#This Row],[Product ID]],tbl_product[Product ID],tbl_product[Coffee Type])</f>
        <v>Ara</v>
      </c>
      <c r="L355" s="7" t="str">
        <f>_xlfn.XLOOKUP(OrderData[[#This Row],[Customer ID]],tbl_customer[Customer ID],tbl_customer[Customer Name])</f>
        <v>Maitilde Boxill</v>
      </c>
      <c r="M355" s="7" t="str">
        <f>_xlfn.XLOOKUP(OrderData[[#This Row],[Customer ID]],tbl_customer[Customer ID],tbl_customer[City])</f>
        <v>Montgomery</v>
      </c>
      <c r="N355" s="7" t="str">
        <f>_xlfn.XLOOKUP(OrderData[[#This Row],[Customer ID]],tbl_customer[Customer ID],tbl_customer[Country])</f>
        <v>United States</v>
      </c>
      <c r="O355" s="7" t="str">
        <f>_xlfn.XLOOKUP(OrderData[[#This Row],[Customer ID]],tbl_customer[Customer ID],tbl_customer[Loyalty Card])</f>
        <v>Yes</v>
      </c>
    </row>
    <row r="356" spans="1:15" x14ac:dyDescent="0.25">
      <c r="A356" s="2" t="s">
        <v>727</v>
      </c>
      <c r="B356" s="12">
        <v>43876</v>
      </c>
      <c r="C356" s="12" t="str">
        <f>TEXT(OrderData[[#This Row],[Order Date]],"yyyy")</f>
        <v>2020</v>
      </c>
      <c r="D356" s="2" t="s">
        <v>728</v>
      </c>
      <c r="E356" t="s">
        <v>184</v>
      </c>
      <c r="F356" s="17">
        <v>6</v>
      </c>
      <c r="G356" s="20">
        <f>_xlfn.XLOOKUP(OrderData[[#This Row],[Product ID]],tbl_product[Product ID],tbl_product[Unit Price])</f>
        <v>25.874999999999996</v>
      </c>
      <c r="H356" s="20">
        <f>OrderData[[#This Row],[Quantity]]*OrderData[[#This Row],[unit price]]</f>
        <v>155.24999999999997</v>
      </c>
      <c r="I356" s="15">
        <f>_xlfn.XLOOKUP(OrderData[[#This Row],[Product ID]],tbl_product[Product ID],tbl_product[Size])</f>
        <v>2.5</v>
      </c>
      <c r="J356" s="6" t="str">
        <f>_xlfn.XLOOKUP(OrderData[[#This Row],[Product ID]],tbl_product[Product ID],tbl_product[Roast Type])</f>
        <v>M</v>
      </c>
      <c r="K356" s="7" t="str">
        <f>_xlfn.XLOOKUP(OrderData[[#This Row],[Product ID]],tbl_product[Product ID],tbl_product[Coffee Type])</f>
        <v>Ara</v>
      </c>
      <c r="L356" s="7" t="str">
        <f>_xlfn.XLOOKUP(OrderData[[#This Row],[Customer ID]],tbl_customer[Customer ID],tbl_customer[Customer Name])</f>
        <v>Jodee Caldicott</v>
      </c>
      <c r="M356" s="7" t="str">
        <f>_xlfn.XLOOKUP(OrderData[[#This Row],[Customer ID]],tbl_customer[Customer ID],tbl_customer[City])</f>
        <v>Fort Pierce</v>
      </c>
      <c r="N356" s="7" t="str">
        <f>_xlfn.XLOOKUP(OrderData[[#This Row],[Customer ID]],tbl_customer[Customer ID],tbl_customer[Country])</f>
        <v>United States</v>
      </c>
      <c r="O356" s="7" t="str">
        <f>_xlfn.XLOOKUP(OrderData[[#This Row],[Customer ID]],tbl_customer[Customer ID],tbl_customer[Loyalty Card])</f>
        <v>No</v>
      </c>
    </row>
    <row r="357" spans="1:15" x14ac:dyDescent="0.25">
      <c r="A357" s="2" t="s">
        <v>729</v>
      </c>
      <c r="B357" s="12">
        <v>44358</v>
      </c>
      <c r="C357" s="12" t="str">
        <f>TEXT(OrderData[[#This Row],[Order Date]],"yyyy")</f>
        <v>2021</v>
      </c>
      <c r="D357" s="2" t="s">
        <v>730</v>
      </c>
      <c r="E357" t="s">
        <v>131</v>
      </c>
      <c r="F357" s="17">
        <v>5</v>
      </c>
      <c r="G357" s="20">
        <f>_xlfn.XLOOKUP(OrderData[[#This Row],[Product ID]],tbl_product[Product ID],tbl_product[Unit Price])</f>
        <v>22.884999999999998</v>
      </c>
      <c r="H357" s="20">
        <f>OrderData[[#This Row],[Quantity]]*OrderData[[#This Row],[unit price]]</f>
        <v>114.42499999999998</v>
      </c>
      <c r="I357" s="15">
        <f>_xlfn.XLOOKUP(OrderData[[#This Row],[Product ID]],tbl_product[Product ID],tbl_product[Size])</f>
        <v>2.5</v>
      </c>
      <c r="J357" s="6" t="str">
        <f>_xlfn.XLOOKUP(OrderData[[#This Row],[Product ID]],tbl_product[Product ID],tbl_product[Roast Type])</f>
        <v>D</v>
      </c>
      <c r="K357" s="7" t="str">
        <f>_xlfn.XLOOKUP(OrderData[[#This Row],[Product ID]],tbl_product[Product ID],tbl_product[Coffee Type])</f>
        <v>Ara</v>
      </c>
      <c r="L357" s="7" t="str">
        <f>_xlfn.XLOOKUP(OrderData[[#This Row],[Customer ID]],tbl_customer[Customer ID],tbl_customer[Customer Name])</f>
        <v>Marianna Vedmore</v>
      </c>
      <c r="M357" s="7" t="str">
        <f>_xlfn.XLOOKUP(OrderData[[#This Row],[Customer ID]],tbl_customer[Customer ID],tbl_customer[City])</f>
        <v>Greensboro</v>
      </c>
      <c r="N357" s="7" t="str">
        <f>_xlfn.XLOOKUP(OrderData[[#This Row],[Customer ID]],tbl_customer[Customer ID],tbl_customer[Country])</f>
        <v>United States</v>
      </c>
      <c r="O357" s="7" t="str">
        <f>_xlfn.XLOOKUP(OrderData[[#This Row],[Customer ID]],tbl_customer[Customer ID],tbl_customer[Loyalty Card])</f>
        <v>Yes</v>
      </c>
    </row>
    <row r="358" spans="1:15" x14ac:dyDescent="0.25">
      <c r="A358" s="2" t="s">
        <v>731</v>
      </c>
      <c r="B358" s="12">
        <v>44631</v>
      </c>
      <c r="C358" s="12" t="str">
        <f>TEXT(OrderData[[#This Row],[Order Date]],"yyyy")</f>
        <v>2022</v>
      </c>
      <c r="D358" s="2" t="s">
        <v>732</v>
      </c>
      <c r="E358" t="s">
        <v>26</v>
      </c>
      <c r="F358" s="17">
        <v>4</v>
      </c>
      <c r="G358" s="20">
        <f>_xlfn.XLOOKUP(OrderData[[#This Row],[Product ID]],tbl_product[Product ID],tbl_product[Unit Price])</f>
        <v>12.95</v>
      </c>
      <c r="H358" s="20">
        <f>OrderData[[#This Row],[Quantity]]*OrderData[[#This Row],[unit price]]</f>
        <v>51.8</v>
      </c>
      <c r="I358" s="15">
        <f>_xlfn.XLOOKUP(OrderData[[#This Row],[Product ID]],tbl_product[Product ID],tbl_product[Size])</f>
        <v>1</v>
      </c>
      <c r="J358" s="6" t="str">
        <f>_xlfn.XLOOKUP(OrderData[[#This Row],[Product ID]],tbl_product[Product ID],tbl_product[Roast Type])</f>
        <v>D</v>
      </c>
      <c r="K358" s="7" t="str">
        <f>_xlfn.XLOOKUP(OrderData[[#This Row],[Product ID]],tbl_product[Product ID],tbl_product[Coffee Type])</f>
        <v>Lib</v>
      </c>
      <c r="L358" s="7" t="str">
        <f>_xlfn.XLOOKUP(OrderData[[#This Row],[Customer ID]],tbl_customer[Customer ID],tbl_customer[Customer Name])</f>
        <v>Willey Romao</v>
      </c>
      <c r="M358" s="7" t="str">
        <f>_xlfn.XLOOKUP(OrderData[[#This Row],[Customer ID]],tbl_customer[Customer ID],tbl_customer[City])</f>
        <v>Sacramento</v>
      </c>
      <c r="N358" s="7" t="str">
        <f>_xlfn.XLOOKUP(OrderData[[#This Row],[Customer ID]],tbl_customer[Customer ID],tbl_customer[Country])</f>
        <v>United States</v>
      </c>
      <c r="O358" s="7" t="str">
        <f>_xlfn.XLOOKUP(OrderData[[#This Row],[Customer ID]],tbl_customer[Customer ID],tbl_customer[Loyalty Card])</f>
        <v>Yes</v>
      </c>
    </row>
    <row r="359" spans="1:15" x14ac:dyDescent="0.25">
      <c r="A359" s="2" t="s">
        <v>733</v>
      </c>
      <c r="B359" s="12">
        <v>44448</v>
      </c>
      <c r="C359" s="12" t="str">
        <f>TEXT(OrderData[[#This Row],[Order Date]],"yyyy")</f>
        <v>2021</v>
      </c>
      <c r="D359" s="2" t="s">
        <v>734</v>
      </c>
      <c r="E359" t="s">
        <v>184</v>
      </c>
      <c r="F359" s="17">
        <v>6</v>
      </c>
      <c r="G359" s="20">
        <f>_xlfn.XLOOKUP(OrderData[[#This Row],[Product ID]],tbl_product[Product ID],tbl_product[Unit Price])</f>
        <v>25.874999999999996</v>
      </c>
      <c r="H359" s="20">
        <f>OrderData[[#This Row],[Quantity]]*OrderData[[#This Row],[unit price]]</f>
        <v>155.24999999999997</v>
      </c>
      <c r="I359" s="15">
        <f>_xlfn.XLOOKUP(OrderData[[#This Row],[Product ID]],tbl_product[Product ID],tbl_product[Size])</f>
        <v>2.5</v>
      </c>
      <c r="J359" s="6" t="str">
        <f>_xlfn.XLOOKUP(OrderData[[#This Row],[Product ID]],tbl_product[Product ID],tbl_product[Roast Type])</f>
        <v>M</v>
      </c>
      <c r="K359" s="7" t="str">
        <f>_xlfn.XLOOKUP(OrderData[[#This Row],[Product ID]],tbl_product[Product ID],tbl_product[Coffee Type])</f>
        <v>Ara</v>
      </c>
      <c r="L359" s="7" t="str">
        <f>_xlfn.XLOOKUP(OrderData[[#This Row],[Customer ID]],tbl_customer[Customer ID],tbl_customer[Customer Name])</f>
        <v>Enriqueta Ixor</v>
      </c>
      <c r="M359" s="7" t="str">
        <f>_xlfn.XLOOKUP(OrderData[[#This Row],[Customer ID]],tbl_customer[Customer ID],tbl_customer[City])</f>
        <v>Round Rock</v>
      </c>
      <c r="N359" s="7" t="str">
        <f>_xlfn.XLOOKUP(OrderData[[#This Row],[Customer ID]],tbl_customer[Customer ID],tbl_customer[Country])</f>
        <v>United States</v>
      </c>
      <c r="O359" s="7" t="str">
        <f>_xlfn.XLOOKUP(OrderData[[#This Row],[Customer ID]],tbl_customer[Customer ID],tbl_customer[Loyalty Card])</f>
        <v>No</v>
      </c>
    </row>
    <row r="360" spans="1:15" x14ac:dyDescent="0.25">
      <c r="A360" s="2" t="s">
        <v>735</v>
      </c>
      <c r="B360" s="12">
        <v>43599</v>
      </c>
      <c r="C360" s="12" t="str">
        <f>TEXT(OrderData[[#This Row],[Order Date]],"yyyy")</f>
        <v>2019</v>
      </c>
      <c r="D360" s="2" t="s">
        <v>736</v>
      </c>
      <c r="E360" t="s">
        <v>217</v>
      </c>
      <c r="F360" s="17">
        <v>1</v>
      </c>
      <c r="G360" s="20">
        <f>_xlfn.XLOOKUP(OrderData[[#This Row],[Product ID]],tbl_product[Product ID],tbl_product[Unit Price])</f>
        <v>29.784999999999997</v>
      </c>
      <c r="H360" s="20">
        <f>OrderData[[#This Row],[Quantity]]*OrderData[[#This Row],[unit price]]</f>
        <v>29.784999999999997</v>
      </c>
      <c r="I360" s="15">
        <f>_xlfn.XLOOKUP(OrderData[[#This Row],[Product ID]],tbl_product[Product ID],tbl_product[Size])</f>
        <v>2.5</v>
      </c>
      <c r="J360" s="6" t="str">
        <f>_xlfn.XLOOKUP(OrderData[[#This Row],[Product ID]],tbl_product[Product ID],tbl_product[Roast Type])</f>
        <v>L</v>
      </c>
      <c r="K360" s="7" t="str">
        <f>_xlfn.XLOOKUP(OrderData[[#This Row],[Product ID]],tbl_product[Product ID],tbl_product[Coffee Type])</f>
        <v>Ara</v>
      </c>
      <c r="L360" s="7" t="str">
        <f>_xlfn.XLOOKUP(OrderData[[#This Row],[Customer ID]],tbl_customer[Customer ID],tbl_customer[Customer Name])</f>
        <v>Tomasina Cotmore</v>
      </c>
      <c r="M360" s="7" t="str">
        <f>_xlfn.XLOOKUP(OrderData[[#This Row],[Customer ID]],tbl_customer[Customer ID],tbl_customer[City])</f>
        <v>Reston</v>
      </c>
      <c r="N360" s="7" t="str">
        <f>_xlfn.XLOOKUP(OrderData[[#This Row],[Customer ID]],tbl_customer[Customer ID],tbl_customer[Country])</f>
        <v>United States</v>
      </c>
      <c r="O360" s="7" t="str">
        <f>_xlfn.XLOOKUP(OrderData[[#This Row],[Customer ID]],tbl_customer[Customer ID],tbl_customer[Loyalty Card])</f>
        <v>No</v>
      </c>
    </row>
    <row r="361" spans="1:15" x14ac:dyDescent="0.25">
      <c r="A361" s="2" t="s">
        <v>737</v>
      </c>
      <c r="B361" s="12">
        <v>43563</v>
      </c>
      <c r="C361" s="12" t="str">
        <f>TEXT(OrderData[[#This Row],[Order Date]],"yyyy")</f>
        <v>2019</v>
      </c>
      <c r="D361" s="2" t="s">
        <v>738</v>
      </c>
      <c r="E361" t="s">
        <v>195</v>
      </c>
      <c r="F361" s="17">
        <v>6</v>
      </c>
      <c r="G361" s="20">
        <f>_xlfn.XLOOKUP(OrderData[[#This Row],[Product ID]],tbl_product[Product ID],tbl_product[Unit Price])</f>
        <v>3.5849999999999995</v>
      </c>
      <c r="H361" s="20">
        <f>OrderData[[#This Row],[Quantity]]*OrderData[[#This Row],[unit price]]</f>
        <v>21.509999999999998</v>
      </c>
      <c r="I361" s="15">
        <f>_xlfn.XLOOKUP(OrderData[[#This Row],[Product ID]],tbl_product[Product ID],tbl_product[Size])</f>
        <v>0.2</v>
      </c>
      <c r="J361" s="6" t="str">
        <f>_xlfn.XLOOKUP(OrderData[[#This Row],[Product ID]],tbl_product[Product ID],tbl_product[Roast Type])</f>
        <v>L</v>
      </c>
      <c r="K361" s="7" t="str">
        <f>_xlfn.XLOOKUP(OrderData[[#This Row],[Product ID]],tbl_product[Product ID],tbl_product[Coffee Type])</f>
        <v>Rob</v>
      </c>
      <c r="L361" s="7" t="str">
        <f>_xlfn.XLOOKUP(OrderData[[#This Row],[Customer ID]],tbl_customer[Customer ID],tbl_customer[Customer Name])</f>
        <v>Yuma Skipsey</v>
      </c>
      <c r="M361" s="7" t="str">
        <f>_xlfn.XLOOKUP(OrderData[[#This Row],[Customer ID]],tbl_customer[Customer ID],tbl_customer[City])</f>
        <v>Charlton</v>
      </c>
      <c r="N361" s="7" t="str">
        <f>_xlfn.XLOOKUP(OrderData[[#This Row],[Customer ID]],tbl_customer[Customer ID],tbl_customer[Country])</f>
        <v>United Kingdom</v>
      </c>
      <c r="O361" s="7" t="str">
        <f>_xlfn.XLOOKUP(OrderData[[#This Row],[Customer ID]],tbl_customer[Customer ID],tbl_customer[Loyalty Card])</f>
        <v>No</v>
      </c>
    </row>
    <row r="362" spans="1:15" x14ac:dyDescent="0.25">
      <c r="A362" s="2" t="s">
        <v>739</v>
      </c>
      <c r="B362" s="12">
        <v>44058</v>
      </c>
      <c r="C362" s="12" t="str">
        <f>TEXT(OrderData[[#This Row],[Order Date]],"yyyy")</f>
        <v>2020</v>
      </c>
      <c r="D362" s="2" t="s">
        <v>740</v>
      </c>
      <c r="E362" t="s">
        <v>48</v>
      </c>
      <c r="F362" s="17">
        <v>2</v>
      </c>
      <c r="G362" s="20">
        <f>_xlfn.XLOOKUP(OrderData[[#This Row],[Product ID]],tbl_product[Product ID],tbl_product[Unit Price])</f>
        <v>20.584999999999997</v>
      </c>
      <c r="H362" s="20">
        <f>OrderData[[#This Row],[Quantity]]*OrderData[[#This Row],[unit price]]</f>
        <v>41.169999999999995</v>
      </c>
      <c r="I362" s="15">
        <f>_xlfn.XLOOKUP(OrderData[[#This Row],[Product ID]],tbl_product[Product ID],tbl_product[Size])</f>
        <v>2.5</v>
      </c>
      <c r="J362" s="6" t="str">
        <f>_xlfn.XLOOKUP(OrderData[[#This Row],[Product ID]],tbl_product[Product ID],tbl_product[Roast Type])</f>
        <v>D</v>
      </c>
      <c r="K362" s="7" t="str">
        <f>_xlfn.XLOOKUP(OrderData[[#This Row],[Product ID]],tbl_product[Product ID],tbl_product[Coffee Type])</f>
        <v>Rob</v>
      </c>
      <c r="L362" s="7" t="str">
        <f>_xlfn.XLOOKUP(OrderData[[#This Row],[Customer ID]],tbl_customer[Customer ID],tbl_customer[Customer Name])</f>
        <v>Nicko Corps</v>
      </c>
      <c r="M362" s="7" t="str">
        <f>_xlfn.XLOOKUP(OrderData[[#This Row],[Customer ID]],tbl_customer[Customer ID],tbl_customer[City])</f>
        <v>Columbia</v>
      </c>
      <c r="N362" s="7" t="str">
        <f>_xlfn.XLOOKUP(OrderData[[#This Row],[Customer ID]],tbl_customer[Customer ID],tbl_customer[Country])</f>
        <v>United States</v>
      </c>
      <c r="O362" s="7" t="str">
        <f>_xlfn.XLOOKUP(OrderData[[#This Row],[Customer ID]],tbl_customer[Customer ID],tbl_customer[Loyalty Card])</f>
        <v>No</v>
      </c>
    </row>
    <row r="363" spans="1:15" x14ac:dyDescent="0.25">
      <c r="A363" s="2" t="s">
        <v>739</v>
      </c>
      <c r="B363" s="12">
        <v>44058</v>
      </c>
      <c r="C363" s="12" t="str">
        <f>TEXT(OrderData[[#This Row],[Order Date]],"yyyy")</f>
        <v>2020</v>
      </c>
      <c r="D363" s="2" t="s">
        <v>740</v>
      </c>
      <c r="E363" t="s">
        <v>35</v>
      </c>
      <c r="F363" s="17">
        <v>1</v>
      </c>
      <c r="G363" s="20">
        <f>_xlfn.XLOOKUP(OrderData[[#This Row],[Product ID]],tbl_product[Product ID],tbl_product[Unit Price])</f>
        <v>5.97</v>
      </c>
      <c r="H363" s="20">
        <f>OrderData[[#This Row],[Quantity]]*OrderData[[#This Row],[unit price]]</f>
        <v>5.97</v>
      </c>
      <c r="I363" s="15">
        <f>_xlfn.XLOOKUP(OrderData[[#This Row],[Product ID]],tbl_product[Product ID],tbl_product[Size])</f>
        <v>0.5</v>
      </c>
      <c r="J363" s="6" t="str">
        <f>_xlfn.XLOOKUP(OrderData[[#This Row],[Product ID]],tbl_product[Product ID],tbl_product[Roast Type])</f>
        <v>M</v>
      </c>
      <c r="K363" s="7" t="str">
        <f>_xlfn.XLOOKUP(OrderData[[#This Row],[Product ID]],tbl_product[Product ID],tbl_product[Coffee Type])</f>
        <v>Rob</v>
      </c>
      <c r="L363" s="7" t="str">
        <f>_xlfn.XLOOKUP(OrderData[[#This Row],[Customer ID]],tbl_customer[Customer ID],tbl_customer[Customer Name])</f>
        <v>Nicko Corps</v>
      </c>
      <c r="M363" s="7" t="str">
        <f>_xlfn.XLOOKUP(OrderData[[#This Row],[Customer ID]],tbl_customer[Customer ID],tbl_customer[City])</f>
        <v>Columbia</v>
      </c>
      <c r="N363" s="7" t="str">
        <f>_xlfn.XLOOKUP(OrderData[[#This Row],[Customer ID]],tbl_customer[Customer ID],tbl_customer[Country])</f>
        <v>United States</v>
      </c>
      <c r="O363" s="7" t="str">
        <f>_xlfn.XLOOKUP(OrderData[[#This Row],[Customer ID]],tbl_customer[Customer ID],tbl_customer[Loyalty Card])</f>
        <v>No</v>
      </c>
    </row>
    <row r="364" spans="1:15" x14ac:dyDescent="0.25">
      <c r="A364" s="2" t="s">
        <v>741</v>
      </c>
      <c r="B364" s="12">
        <v>44686</v>
      </c>
      <c r="C364" s="12" t="str">
        <f>TEXT(OrderData[[#This Row],[Order Date]],"yyyy")</f>
        <v>2022</v>
      </c>
      <c r="D364" s="2" t="s">
        <v>742</v>
      </c>
      <c r="E364" t="s">
        <v>150</v>
      </c>
      <c r="F364" s="17">
        <v>5</v>
      </c>
      <c r="G364" s="20">
        <f>_xlfn.XLOOKUP(OrderData[[#This Row],[Product ID]],tbl_product[Product ID],tbl_product[Unit Price])</f>
        <v>14.85</v>
      </c>
      <c r="H364" s="20">
        <f>OrderData[[#This Row],[Quantity]]*OrderData[[#This Row],[unit price]]</f>
        <v>74.25</v>
      </c>
      <c r="I364" s="15">
        <f>_xlfn.XLOOKUP(OrderData[[#This Row],[Product ID]],tbl_product[Product ID],tbl_product[Size])</f>
        <v>1</v>
      </c>
      <c r="J364" s="6" t="str">
        <f>_xlfn.XLOOKUP(OrderData[[#This Row],[Product ID]],tbl_product[Product ID],tbl_product[Roast Type])</f>
        <v>L</v>
      </c>
      <c r="K364" s="7" t="str">
        <f>_xlfn.XLOOKUP(OrderData[[#This Row],[Product ID]],tbl_product[Product ID],tbl_product[Coffee Type])</f>
        <v>Exc</v>
      </c>
      <c r="L364" s="7" t="str">
        <f>_xlfn.XLOOKUP(OrderData[[#This Row],[Customer ID]],tbl_customer[Customer ID],tbl_customer[Customer Name])</f>
        <v>Feliks Babber</v>
      </c>
      <c r="M364" s="7" t="str">
        <f>_xlfn.XLOOKUP(OrderData[[#This Row],[Customer ID]],tbl_customer[Customer ID],tbl_customer[City])</f>
        <v>Phoenix</v>
      </c>
      <c r="N364" s="7" t="str">
        <f>_xlfn.XLOOKUP(OrderData[[#This Row],[Customer ID]],tbl_customer[Customer ID],tbl_customer[Country])</f>
        <v>United States</v>
      </c>
      <c r="O364" s="7" t="str">
        <f>_xlfn.XLOOKUP(OrderData[[#This Row],[Customer ID]],tbl_customer[Customer ID],tbl_customer[Loyalty Card])</f>
        <v>Yes</v>
      </c>
    </row>
    <row r="365" spans="1:15" x14ac:dyDescent="0.25">
      <c r="A365" s="2" t="s">
        <v>743</v>
      </c>
      <c r="B365" s="12">
        <v>44282</v>
      </c>
      <c r="C365" s="12" t="str">
        <f>TEXT(OrderData[[#This Row],[Order Date]],"yyyy")</f>
        <v>2021</v>
      </c>
      <c r="D365" s="2" t="s">
        <v>744</v>
      </c>
      <c r="E365" t="s">
        <v>109</v>
      </c>
      <c r="F365" s="17">
        <v>6</v>
      </c>
      <c r="G365" s="20">
        <f>_xlfn.XLOOKUP(OrderData[[#This Row],[Product ID]],tbl_product[Product ID],tbl_product[Unit Price])</f>
        <v>14.55</v>
      </c>
      <c r="H365" s="20">
        <f>OrderData[[#This Row],[Quantity]]*OrderData[[#This Row],[unit price]]</f>
        <v>87.300000000000011</v>
      </c>
      <c r="I365" s="15">
        <f>_xlfn.XLOOKUP(OrderData[[#This Row],[Product ID]],tbl_product[Product ID],tbl_product[Size])</f>
        <v>1</v>
      </c>
      <c r="J365" s="6" t="str">
        <f>_xlfn.XLOOKUP(OrderData[[#This Row],[Product ID]],tbl_product[Product ID],tbl_product[Roast Type])</f>
        <v>M</v>
      </c>
      <c r="K365" s="7" t="str">
        <f>_xlfn.XLOOKUP(OrderData[[#This Row],[Product ID]],tbl_product[Product ID],tbl_product[Coffee Type])</f>
        <v>Lib</v>
      </c>
      <c r="L365" s="7" t="str">
        <f>_xlfn.XLOOKUP(OrderData[[#This Row],[Customer ID]],tbl_customer[Customer ID],tbl_customer[Customer Name])</f>
        <v>Kaja Loxton</v>
      </c>
      <c r="M365" s="7" t="str">
        <f>_xlfn.XLOOKUP(OrderData[[#This Row],[Customer ID]],tbl_customer[Customer ID],tbl_customer[City])</f>
        <v>Miami</v>
      </c>
      <c r="N365" s="7" t="str">
        <f>_xlfn.XLOOKUP(OrderData[[#This Row],[Customer ID]],tbl_customer[Customer ID],tbl_customer[Country])</f>
        <v>United States</v>
      </c>
      <c r="O365" s="7" t="str">
        <f>_xlfn.XLOOKUP(OrderData[[#This Row],[Customer ID]],tbl_customer[Customer ID],tbl_customer[Loyalty Card])</f>
        <v>No</v>
      </c>
    </row>
    <row r="366" spans="1:15" x14ac:dyDescent="0.25">
      <c r="A366" s="2" t="s">
        <v>745</v>
      </c>
      <c r="B366" s="12">
        <v>43582</v>
      </c>
      <c r="C366" s="12" t="str">
        <f>TEXT(OrderData[[#This Row],[Order Date]],"yyyy")</f>
        <v>2019</v>
      </c>
      <c r="D366" s="2" t="s">
        <v>746</v>
      </c>
      <c r="E366" t="s">
        <v>258</v>
      </c>
      <c r="F366" s="17">
        <v>6</v>
      </c>
      <c r="G366" s="20">
        <f>_xlfn.XLOOKUP(OrderData[[#This Row],[Product ID]],tbl_product[Product ID],tbl_product[Unit Price])</f>
        <v>12.15</v>
      </c>
      <c r="H366" s="20">
        <f>OrderData[[#This Row],[Quantity]]*OrderData[[#This Row],[unit price]]</f>
        <v>72.900000000000006</v>
      </c>
      <c r="I366" s="15">
        <f>_xlfn.XLOOKUP(OrderData[[#This Row],[Product ID]],tbl_product[Product ID],tbl_product[Size])</f>
        <v>1</v>
      </c>
      <c r="J366" s="6" t="str">
        <f>_xlfn.XLOOKUP(OrderData[[#This Row],[Product ID]],tbl_product[Product ID],tbl_product[Roast Type])</f>
        <v>D</v>
      </c>
      <c r="K366" s="7" t="str">
        <f>_xlfn.XLOOKUP(OrderData[[#This Row],[Product ID]],tbl_product[Product ID],tbl_product[Coffee Type])</f>
        <v>Exc</v>
      </c>
      <c r="L366" s="7" t="str">
        <f>_xlfn.XLOOKUP(OrderData[[#This Row],[Customer ID]],tbl_customer[Customer ID],tbl_customer[Customer Name])</f>
        <v>Parker Tofful</v>
      </c>
      <c r="M366" s="7" t="str">
        <f>_xlfn.XLOOKUP(OrderData[[#This Row],[Customer ID]],tbl_customer[Customer ID],tbl_customer[City])</f>
        <v>Fresno</v>
      </c>
      <c r="N366" s="7" t="str">
        <f>_xlfn.XLOOKUP(OrderData[[#This Row],[Customer ID]],tbl_customer[Customer ID],tbl_customer[Country])</f>
        <v>United States</v>
      </c>
      <c r="O366" s="7" t="str">
        <f>_xlfn.XLOOKUP(OrderData[[#This Row],[Customer ID]],tbl_customer[Customer ID],tbl_customer[Loyalty Card])</f>
        <v>Yes</v>
      </c>
    </row>
    <row r="367" spans="1:15" x14ac:dyDescent="0.25">
      <c r="A367" s="2" t="s">
        <v>747</v>
      </c>
      <c r="B367" s="12">
        <v>44464</v>
      </c>
      <c r="C367" s="12" t="str">
        <f>TEXT(OrderData[[#This Row],[Order Date]],"yyyy")</f>
        <v>2021</v>
      </c>
      <c r="D367" s="2" t="s">
        <v>748</v>
      </c>
      <c r="E367" t="s">
        <v>136</v>
      </c>
      <c r="F367" s="17">
        <v>1</v>
      </c>
      <c r="G367" s="20">
        <f>_xlfn.XLOOKUP(OrderData[[#This Row],[Product ID]],tbl_product[Product ID],tbl_product[Unit Price])</f>
        <v>7.77</v>
      </c>
      <c r="H367" s="20">
        <f>OrderData[[#This Row],[Quantity]]*OrderData[[#This Row],[unit price]]</f>
        <v>7.77</v>
      </c>
      <c r="I367" s="15">
        <f>_xlfn.XLOOKUP(OrderData[[#This Row],[Product ID]],tbl_product[Product ID],tbl_product[Size])</f>
        <v>0.5</v>
      </c>
      <c r="J367" s="6" t="str">
        <f>_xlfn.XLOOKUP(OrderData[[#This Row],[Product ID]],tbl_product[Product ID],tbl_product[Roast Type])</f>
        <v>D</v>
      </c>
      <c r="K367" s="7" t="str">
        <f>_xlfn.XLOOKUP(OrderData[[#This Row],[Product ID]],tbl_product[Product ID],tbl_product[Coffee Type])</f>
        <v>Lib</v>
      </c>
      <c r="L367" s="7" t="str">
        <f>_xlfn.XLOOKUP(OrderData[[#This Row],[Customer ID]],tbl_customer[Customer ID],tbl_customer[Customer Name])</f>
        <v>Casi Gwinnett</v>
      </c>
      <c r="M367" s="7" t="str">
        <f>_xlfn.XLOOKUP(OrderData[[#This Row],[Customer ID]],tbl_customer[Customer ID],tbl_customer[City])</f>
        <v>Anaheim</v>
      </c>
      <c r="N367" s="7" t="str">
        <f>_xlfn.XLOOKUP(OrderData[[#This Row],[Customer ID]],tbl_customer[Customer ID],tbl_customer[Country])</f>
        <v>United States</v>
      </c>
      <c r="O367" s="7" t="str">
        <f>_xlfn.XLOOKUP(OrderData[[#This Row],[Customer ID]],tbl_customer[Customer ID],tbl_customer[Loyalty Card])</f>
        <v>No</v>
      </c>
    </row>
    <row r="368" spans="1:15" x14ac:dyDescent="0.25">
      <c r="A368" s="2" t="s">
        <v>749</v>
      </c>
      <c r="B368" s="12">
        <v>43874</v>
      </c>
      <c r="C368" s="12" t="str">
        <f>TEXT(OrderData[[#This Row],[Order Date]],"yyyy")</f>
        <v>2020</v>
      </c>
      <c r="D368" s="2" t="s">
        <v>750</v>
      </c>
      <c r="E368" t="s">
        <v>29</v>
      </c>
      <c r="F368" s="17">
        <v>6</v>
      </c>
      <c r="G368" s="20">
        <f>_xlfn.XLOOKUP(OrderData[[#This Row],[Product ID]],tbl_product[Product ID],tbl_product[Unit Price])</f>
        <v>7.29</v>
      </c>
      <c r="H368" s="20">
        <f>OrderData[[#This Row],[Quantity]]*OrderData[[#This Row],[unit price]]</f>
        <v>43.74</v>
      </c>
      <c r="I368" s="15">
        <f>_xlfn.XLOOKUP(OrderData[[#This Row],[Product ID]],tbl_product[Product ID],tbl_product[Size])</f>
        <v>0.5</v>
      </c>
      <c r="J368" s="6" t="str">
        <f>_xlfn.XLOOKUP(OrderData[[#This Row],[Product ID]],tbl_product[Product ID],tbl_product[Roast Type])</f>
        <v>D</v>
      </c>
      <c r="K368" s="7" t="str">
        <f>_xlfn.XLOOKUP(OrderData[[#This Row],[Product ID]],tbl_product[Product ID],tbl_product[Coffee Type])</f>
        <v>Exc</v>
      </c>
      <c r="L368" s="7" t="str">
        <f>_xlfn.XLOOKUP(OrderData[[#This Row],[Customer ID]],tbl_customer[Customer ID],tbl_customer[Customer Name])</f>
        <v>Saree Ellesworth</v>
      </c>
      <c r="M368" s="7" t="str">
        <f>_xlfn.XLOOKUP(OrderData[[#This Row],[Customer ID]],tbl_customer[Customer ID],tbl_customer[City])</f>
        <v>Newport News</v>
      </c>
      <c r="N368" s="7" t="str">
        <f>_xlfn.XLOOKUP(OrderData[[#This Row],[Customer ID]],tbl_customer[Customer ID],tbl_customer[Country])</f>
        <v>United States</v>
      </c>
      <c r="O368" s="7" t="str">
        <f>_xlfn.XLOOKUP(OrderData[[#This Row],[Customer ID]],tbl_customer[Customer ID],tbl_customer[Loyalty Card])</f>
        <v>No</v>
      </c>
    </row>
    <row r="369" spans="1:15" x14ac:dyDescent="0.25">
      <c r="A369" s="2" t="s">
        <v>751</v>
      </c>
      <c r="B369" s="12">
        <v>44393</v>
      </c>
      <c r="C369" s="12" t="str">
        <f>TEXT(OrderData[[#This Row],[Order Date]],"yyyy")</f>
        <v>2021</v>
      </c>
      <c r="D369" s="2" t="s">
        <v>752</v>
      </c>
      <c r="E369" t="s">
        <v>90</v>
      </c>
      <c r="F369" s="17">
        <v>2</v>
      </c>
      <c r="G369" s="20">
        <f>_xlfn.XLOOKUP(OrderData[[#This Row],[Product ID]],tbl_product[Product ID],tbl_product[Unit Price])</f>
        <v>4.3650000000000002</v>
      </c>
      <c r="H369" s="20">
        <f>OrderData[[#This Row],[Quantity]]*OrderData[[#This Row],[unit price]]</f>
        <v>8.73</v>
      </c>
      <c r="I369" s="15">
        <f>_xlfn.XLOOKUP(OrderData[[#This Row],[Product ID]],tbl_product[Product ID],tbl_product[Size])</f>
        <v>0.2</v>
      </c>
      <c r="J369" s="6" t="str">
        <f>_xlfn.XLOOKUP(OrderData[[#This Row],[Product ID]],tbl_product[Product ID],tbl_product[Roast Type])</f>
        <v>M</v>
      </c>
      <c r="K369" s="7" t="str">
        <f>_xlfn.XLOOKUP(OrderData[[#This Row],[Product ID]],tbl_product[Product ID],tbl_product[Coffee Type])</f>
        <v>Lib</v>
      </c>
      <c r="L369" s="7" t="str">
        <f>_xlfn.XLOOKUP(OrderData[[#This Row],[Customer ID]],tbl_customer[Customer ID],tbl_customer[Customer Name])</f>
        <v>Silvio Iorizzi</v>
      </c>
      <c r="M369" s="7" t="str">
        <f>_xlfn.XLOOKUP(OrderData[[#This Row],[Customer ID]],tbl_customer[Customer ID],tbl_customer[City])</f>
        <v>Spartanburg</v>
      </c>
      <c r="N369" s="7" t="str">
        <f>_xlfn.XLOOKUP(OrderData[[#This Row],[Customer ID]],tbl_customer[Customer ID],tbl_customer[Country])</f>
        <v>United States</v>
      </c>
      <c r="O369" s="7" t="str">
        <f>_xlfn.XLOOKUP(OrderData[[#This Row],[Customer ID]],tbl_customer[Customer ID],tbl_customer[Loyalty Card])</f>
        <v>Yes</v>
      </c>
    </row>
    <row r="370" spans="1:15" x14ac:dyDescent="0.25">
      <c r="A370" s="2" t="s">
        <v>753</v>
      </c>
      <c r="B370" s="12">
        <v>44692</v>
      </c>
      <c r="C370" s="12" t="str">
        <f>TEXT(OrderData[[#This Row],[Order Date]],"yyyy")</f>
        <v>2022</v>
      </c>
      <c r="D370" s="2" t="s">
        <v>754</v>
      </c>
      <c r="E370" t="s">
        <v>125</v>
      </c>
      <c r="F370" s="17">
        <v>2</v>
      </c>
      <c r="G370" s="20">
        <f>_xlfn.XLOOKUP(OrderData[[#This Row],[Product ID]],tbl_product[Product ID],tbl_product[Unit Price])</f>
        <v>31.624999999999996</v>
      </c>
      <c r="H370" s="20">
        <f>OrderData[[#This Row],[Quantity]]*OrderData[[#This Row],[unit price]]</f>
        <v>63.249999999999993</v>
      </c>
      <c r="I370" s="15">
        <f>_xlfn.XLOOKUP(OrderData[[#This Row],[Product ID]],tbl_product[Product ID],tbl_product[Size])</f>
        <v>2.5</v>
      </c>
      <c r="J370" s="6" t="str">
        <f>_xlfn.XLOOKUP(OrderData[[#This Row],[Product ID]],tbl_product[Product ID],tbl_product[Roast Type])</f>
        <v>M</v>
      </c>
      <c r="K370" s="7" t="str">
        <f>_xlfn.XLOOKUP(OrderData[[#This Row],[Product ID]],tbl_product[Product ID],tbl_product[Coffee Type])</f>
        <v>Exc</v>
      </c>
      <c r="L370" s="7" t="str">
        <f>_xlfn.XLOOKUP(OrderData[[#This Row],[Customer ID]],tbl_customer[Customer ID],tbl_customer[Customer Name])</f>
        <v>Leesa Flaonier</v>
      </c>
      <c r="M370" s="7" t="str">
        <f>_xlfn.XLOOKUP(OrderData[[#This Row],[Customer ID]],tbl_customer[Customer ID],tbl_customer[City])</f>
        <v>Staten Island</v>
      </c>
      <c r="N370" s="7" t="str">
        <f>_xlfn.XLOOKUP(OrderData[[#This Row],[Customer ID]],tbl_customer[Customer ID],tbl_customer[Country])</f>
        <v>United States</v>
      </c>
      <c r="O370" s="7" t="str">
        <f>_xlfn.XLOOKUP(OrderData[[#This Row],[Customer ID]],tbl_customer[Customer ID],tbl_customer[Loyalty Card])</f>
        <v>No</v>
      </c>
    </row>
    <row r="371" spans="1:15" x14ac:dyDescent="0.25">
      <c r="A371" s="2" t="s">
        <v>755</v>
      </c>
      <c r="B371" s="12">
        <v>43500</v>
      </c>
      <c r="C371" s="12" t="str">
        <f>TEXT(OrderData[[#This Row],[Order Date]],"yyyy")</f>
        <v>2019</v>
      </c>
      <c r="D371" s="2" t="s">
        <v>756</v>
      </c>
      <c r="E371" t="s">
        <v>189</v>
      </c>
      <c r="F371" s="17">
        <v>1</v>
      </c>
      <c r="G371" s="20">
        <f>_xlfn.XLOOKUP(OrderData[[#This Row],[Product ID]],tbl_product[Product ID],tbl_product[Unit Price])</f>
        <v>8.91</v>
      </c>
      <c r="H371" s="20">
        <f>OrderData[[#This Row],[Quantity]]*OrderData[[#This Row],[unit price]]</f>
        <v>8.91</v>
      </c>
      <c r="I371" s="15">
        <f>_xlfn.XLOOKUP(OrderData[[#This Row],[Product ID]],tbl_product[Product ID],tbl_product[Size])</f>
        <v>0.5</v>
      </c>
      <c r="J371" s="6" t="str">
        <f>_xlfn.XLOOKUP(OrderData[[#This Row],[Product ID]],tbl_product[Product ID],tbl_product[Roast Type])</f>
        <v>L</v>
      </c>
      <c r="K371" s="7" t="str">
        <f>_xlfn.XLOOKUP(OrderData[[#This Row],[Product ID]],tbl_product[Product ID],tbl_product[Coffee Type])</f>
        <v>Exc</v>
      </c>
      <c r="L371" s="7" t="str">
        <f>_xlfn.XLOOKUP(OrderData[[#This Row],[Customer ID]],tbl_customer[Customer ID],tbl_customer[Customer Name])</f>
        <v>Abba Pummell</v>
      </c>
      <c r="M371" s="7" t="str">
        <f>_xlfn.XLOOKUP(OrderData[[#This Row],[Customer ID]],tbl_customer[Customer ID],tbl_customer[City])</f>
        <v>Las Vegas</v>
      </c>
      <c r="N371" s="7" t="str">
        <f>_xlfn.XLOOKUP(OrderData[[#This Row],[Customer ID]],tbl_customer[Customer ID],tbl_customer[Country])</f>
        <v>United States</v>
      </c>
      <c r="O371" s="7" t="str">
        <f>_xlfn.XLOOKUP(OrderData[[#This Row],[Customer ID]],tbl_customer[Customer ID],tbl_customer[Loyalty Card])</f>
        <v>Yes</v>
      </c>
    </row>
    <row r="372" spans="1:15" x14ac:dyDescent="0.25">
      <c r="A372" s="2" t="s">
        <v>757</v>
      </c>
      <c r="B372" s="12">
        <v>43501</v>
      </c>
      <c r="C372" s="12" t="str">
        <f>TEXT(OrderData[[#This Row],[Order Date]],"yyyy")</f>
        <v>2019</v>
      </c>
      <c r="D372" s="2" t="s">
        <v>758</v>
      </c>
      <c r="E372" t="s">
        <v>258</v>
      </c>
      <c r="F372" s="17">
        <v>2</v>
      </c>
      <c r="G372" s="20">
        <f>_xlfn.XLOOKUP(OrderData[[#This Row],[Product ID]],tbl_product[Product ID],tbl_product[Unit Price])</f>
        <v>12.15</v>
      </c>
      <c r="H372" s="20">
        <f>OrderData[[#This Row],[Quantity]]*OrderData[[#This Row],[unit price]]</f>
        <v>24.3</v>
      </c>
      <c r="I372" s="15">
        <f>_xlfn.XLOOKUP(OrderData[[#This Row],[Product ID]],tbl_product[Product ID],tbl_product[Size])</f>
        <v>1</v>
      </c>
      <c r="J372" s="6" t="str">
        <f>_xlfn.XLOOKUP(OrderData[[#This Row],[Product ID]],tbl_product[Product ID],tbl_product[Roast Type])</f>
        <v>D</v>
      </c>
      <c r="K372" s="7" t="str">
        <f>_xlfn.XLOOKUP(OrderData[[#This Row],[Product ID]],tbl_product[Product ID],tbl_product[Coffee Type])</f>
        <v>Exc</v>
      </c>
      <c r="L372" s="7" t="str">
        <f>_xlfn.XLOOKUP(OrderData[[#This Row],[Customer ID]],tbl_customer[Customer ID],tbl_customer[Customer Name])</f>
        <v>Corinna Catcheside</v>
      </c>
      <c r="M372" s="7" t="str">
        <f>_xlfn.XLOOKUP(OrderData[[#This Row],[Customer ID]],tbl_customer[Customer ID],tbl_customer[City])</f>
        <v>Salt Lake City</v>
      </c>
      <c r="N372" s="7" t="str">
        <f>_xlfn.XLOOKUP(OrderData[[#This Row],[Customer ID]],tbl_customer[Customer ID],tbl_customer[Country])</f>
        <v>United States</v>
      </c>
      <c r="O372" s="7" t="str">
        <f>_xlfn.XLOOKUP(OrderData[[#This Row],[Customer ID]],tbl_customer[Customer ID],tbl_customer[Loyalty Card])</f>
        <v>Yes</v>
      </c>
    </row>
    <row r="373" spans="1:15" x14ac:dyDescent="0.25">
      <c r="A373" s="2" t="s">
        <v>759</v>
      </c>
      <c r="B373" s="12">
        <v>44705</v>
      </c>
      <c r="C373" s="12" t="str">
        <f>TEXT(OrderData[[#This Row],[Order Date]],"yyyy")</f>
        <v>2022</v>
      </c>
      <c r="D373" s="2" t="s">
        <v>760</v>
      </c>
      <c r="E373" t="s">
        <v>205</v>
      </c>
      <c r="F373" s="17">
        <v>6</v>
      </c>
      <c r="G373" s="20">
        <f>_xlfn.XLOOKUP(OrderData[[#This Row],[Product ID]],tbl_product[Product ID],tbl_product[Unit Price])</f>
        <v>7.77</v>
      </c>
      <c r="H373" s="20">
        <f>OrderData[[#This Row],[Quantity]]*OrderData[[#This Row],[unit price]]</f>
        <v>46.62</v>
      </c>
      <c r="I373" s="15">
        <f>_xlfn.XLOOKUP(OrderData[[#This Row],[Product ID]],tbl_product[Product ID],tbl_product[Size])</f>
        <v>0.5</v>
      </c>
      <c r="J373" s="6" t="str">
        <f>_xlfn.XLOOKUP(OrderData[[#This Row],[Product ID]],tbl_product[Product ID],tbl_product[Roast Type])</f>
        <v>L</v>
      </c>
      <c r="K373" s="7" t="str">
        <f>_xlfn.XLOOKUP(OrderData[[#This Row],[Product ID]],tbl_product[Product ID],tbl_product[Coffee Type])</f>
        <v>Ara</v>
      </c>
      <c r="L373" s="7" t="str">
        <f>_xlfn.XLOOKUP(OrderData[[#This Row],[Customer ID]],tbl_customer[Customer ID],tbl_customer[Customer Name])</f>
        <v>Cortney Gibbonson</v>
      </c>
      <c r="M373" s="7" t="str">
        <f>_xlfn.XLOOKUP(OrderData[[#This Row],[Customer ID]],tbl_customer[Customer ID],tbl_customer[City])</f>
        <v>Seattle</v>
      </c>
      <c r="N373" s="7" t="str">
        <f>_xlfn.XLOOKUP(OrderData[[#This Row],[Customer ID]],tbl_customer[Customer ID],tbl_customer[Country])</f>
        <v>United States</v>
      </c>
      <c r="O373" s="7" t="str">
        <f>_xlfn.XLOOKUP(OrderData[[#This Row],[Customer ID]],tbl_customer[Customer ID],tbl_customer[Loyalty Card])</f>
        <v>Yes</v>
      </c>
    </row>
    <row r="374" spans="1:15" x14ac:dyDescent="0.25">
      <c r="A374" s="2" t="s">
        <v>761</v>
      </c>
      <c r="B374" s="12">
        <v>44108</v>
      </c>
      <c r="C374" s="12" t="str">
        <f>TEXT(OrderData[[#This Row],[Order Date]],"yyyy")</f>
        <v>2020</v>
      </c>
      <c r="D374" s="2" t="s">
        <v>762</v>
      </c>
      <c r="E374" t="s">
        <v>170</v>
      </c>
      <c r="F374" s="17">
        <v>6</v>
      </c>
      <c r="G374" s="20">
        <f>_xlfn.XLOOKUP(OrderData[[#This Row],[Product ID]],tbl_product[Product ID],tbl_product[Unit Price])</f>
        <v>7.169999999999999</v>
      </c>
      <c r="H374" s="20">
        <f>OrderData[[#This Row],[Quantity]]*OrderData[[#This Row],[unit price]]</f>
        <v>43.019999999999996</v>
      </c>
      <c r="I374" s="15">
        <f>_xlfn.XLOOKUP(OrderData[[#This Row],[Product ID]],tbl_product[Product ID],tbl_product[Size])</f>
        <v>0.5</v>
      </c>
      <c r="J374" s="6" t="str">
        <f>_xlfn.XLOOKUP(OrderData[[#This Row],[Product ID]],tbl_product[Product ID],tbl_product[Roast Type])</f>
        <v>L</v>
      </c>
      <c r="K374" s="7" t="str">
        <f>_xlfn.XLOOKUP(OrderData[[#This Row],[Product ID]],tbl_product[Product ID],tbl_product[Coffee Type])</f>
        <v>Rob</v>
      </c>
      <c r="L374" s="7" t="str">
        <f>_xlfn.XLOOKUP(OrderData[[#This Row],[Customer ID]],tbl_customer[Customer ID],tbl_customer[Customer Name])</f>
        <v>Terri Farra</v>
      </c>
      <c r="M374" s="7" t="str">
        <f>_xlfn.XLOOKUP(OrderData[[#This Row],[Customer ID]],tbl_customer[Customer ID],tbl_customer[City])</f>
        <v>Odessa</v>
      </c>
      <c r="N374" s="7" t="str">
        <f>_xlfn.XLOOKUP(OrderData[[#This Row],[Customer ID]],tbl_customer[Customer ID],tbl_customer[Country])</f>
        <v>United States</v>
      </c>
      <c r="O374" s="7" t="str">
        <f>_xlfn.XLOOKUP(OrderData[[#This Row],[Customer ID]],tbl_customer[Customer ID],tbl_customer[Loyalty Card])</f>
        <v>No</v>
      </c>
    </row>
    <row r="375" spans="1:15" x14ac:dyDescent="0.25">
      <c r="A375" s="2" t="s">
        <v>763</v>
      </c>
      <c r="B375" s="12">
        <v>44742</v>
      </c>
      <c r="C375" s="12" t="str">
        <f>TEXT(OrderData[[#This Row],[Order Date]],"yyyy")</f>
        <v>2022</v>
      </c>
      <c r="D375" s="2" t="s">
        <v>764</v>
      </c>
      <c r="E375" t="s">
        <v>85</v>
      </c>
      <c r="F375" s="17">
        <v>3</v>
      </c>
      <c r="G375" s="20">
        <f>_xlfn.XLOOKUP(OrderData[[#This Row],[Product ID]],tbl_product[Product ID],tbl_product[Unit Price])</f>
        <v>5.97</v>
      </c>
      <c r="H375" s="20">
        <f>OrderData[[#This Row],[Quantity]]*OrderData[[#This Row],[unit price]]</f>
        <v>17.91</v>
      </c>
      <c r="I375" s="15">
        <f>_xlfn.XLOOKUP(OrderData[[#This Row],[Product ID]],tbl_product[Product ID],tbl_product[Size])</f>
        <v>0.5</v>
      </c>
      <c r="J375" s="6" t="str">
        <f>_xlfn.XLOOKUP(OrderData[[#This Row],[Product ID]],tbl_product[Product ID],tbl_product[Roast Type])</f>
        <v>D</v>
      </c>
      <c r="K375" s="7" t="str">
        <f>_xlfn.XLOOKUP(OrderData[[#This Row],[Product ID]],tbl_product[Product ID],tbl_product[Coffee Type])</f>
        <v>Ara</v>
      </c>
      <c r="L375" s="7" t="str">
        <f>_xlfn.XLOOKUP(OrderData[[#This Row],[Customer ID]],tbl_customer[Customer ID],tbl_customer[Customer Name])</f>
        <v>Corney Curme</v>
      </c>
      <c r="M375" s="7" t="str">
        <f>_xlfn.XLOOKUP(OrderData[[#This Row],[Customer ID]],tbl_customer[Customer ID],tbl_customer[City])</f>
        <v>Castleknock</v>
      </c>
      <c r="N375" s="7" t="str">
        <f>_xlfn.XLOOKUP(OrderData[[#This Row],[Customer ID]],tbl_customer[Customer ID],tbl_customer[Country])</f>
        <v>Ireland</v>
      </c>
      <c r="O375" s="7" t="str">
        <f>_xlfn.XLOOKUP(OrderData[[#This Row],[Customer ID]],tbl_customer[Customer ID],tbl_customer[Loyalty Card])</f>
        <v>Yes</v>
      </c>
    </row>
    <row r="376" spans="1:15" x14ac:dyDescent="0.25">
      <c r="A376" s="2" t="s">
        <v>765</v>
      </c>
      <c r="B376" s="12">
        <v>44125</v>
      </c>
      <c r="C376" s="12" t="str">
        <f>TEXT(OrderData[[#This Row],[Order Date]],"yyyy")</f>
        <v>2020</v>
      </c>
      <c r="D376" s="2" t="s">
        <v>766</v>
      </c>
      <c r="E376" t="s">
        <v>96</v>
      </c>
      <c r="F376" s="17">
        <v>4</v>
      </c>
      <c r="G376" s="20">
        <f>_xlfn.XLOOKUP(OrderData[[#This Row],[Product ID]],tbl_product[Product ID],tbl_product[Unit Price])</f>
        <v>9.51</v>
      </c>
      <c r="H376" s="20">
        <f>OrderData[[#This Row],[Quantity]]*OrderData[[#This Row],[unit price]]</f>
        <v>38.04</v>
      </c>
      <c r="I376" s="15">
        <f>_xlfn.XLOOKUP(OrderData[[#This Row],[Product ID]],tbl_product[Product ID],tbl_product[Size])</f>
        <v>0.5</v>
      </c>
      <c r="J376" s="6" t="str">
        <f>_xlfn.XLOOKUP(OrderData[[#This Row],[Product ID]],tbl_product[Product ID],tbl_product[Roast Type])</f>
        <v>L</v>
      </c>
      <c r="K376" s="7" t="str">
        <f>_xlfn.XLOOKUP(OrderData[[#This Row],[Product ID]],tbl_product[Product ID],tbl_product[Coffee Type])</f>
        <v>Lib</v>
      </c>
      <c r="L376" s="7" t="str">
        <f>_xlfn.XLOOKUP(OrderData[[#This Row],[Customer ID]],tbl_customer[Customer ID],tbl_customer[Customer Name])</f>
        <v>Gothart Bamfield</v>
      </c>
      <c r="M376" s="7" t="str">
        <f>_xlfn.XLOOKUP(OrderData[[#This Row],[Customer ID]],tbl_customer[Customer ID],tbl_customer[City])</f>
        <v>Irving</v>
      </c>
      <c r="N376" s="7" t="str">
        <f>_xlfn.XLOOKUP(OrderData[[#This Row],[Customer ID]],tbl_customer[Customer ID],tbl_customer[Country])</f>
        <v>United States</v>
      </c>
      <c r="O376" s="7" t="str">
        <f>_xlfn.XLOOKUP(OrderData[[#This Row],[Customer ID]],tbl_customer[Customer ID],tbl_customer[Loyalty Card])</f>
        <v>Yes</v>
      </c>
    </row>
    <row r="377" spans="1:15" x14ac:dyDescent="0.25">
      <c r="A377" s="2" t="s">
        <v>767</v>
      </c>
      <c r="B377" s="12">
        <v>44120</v>
      </c>
      <c r="C377" s="12" t="str">
        <f>TEXT(OrderData[[#This Row],[Order Date]],"yyyy")</f>
        <v>2020</v>
      </c>
      <c r="D377" s="2" t="s">
        <v>768</v>
      </c>
      <c r="E377" t="s">
        <v>57</v>
      </c>
      <c r="F377" s="17">
        <v>2</v>
      </c>
      <c r="G377" s="20">
        <f>_xlfn.XLOOKUP(OrderData[[#This Row],[Product ID]],tbl_product[Product ID],tbl_product[Unit Price])</f>
        <v>3.375</v>
      </c>
      <c r="H377" s="20">
        <f>OrderData[[#This Row],[Quantity]]*OrderData[[#This Row],[unit price]]</f>
        <v>6.75</v>
      </c>
      <c r="I377" s="15">
        <f>_xlfn.XLOOKUP(OrderData[[#This Row],[Product ID]],tbl_product[Product ID],tbl_product[Size])</f>
        <v>0.2</v>
      </c>
      <c r="J377" s="6" t="str">
        <f>_xlfn.XLOOKUP(OrderData[[#This Row],[Product ID]],tbl_product[Product ID],tbl_product[Roast Type])</f>
        <v>M</v>
      </c>
      <c r="K377" s="7" t="str">
        <f>_xlfn.XLOOKUP(OrderData[[#This Row],[Product ID]],tbl_product[Product ID],tbl_product[Coffee Type])</f>
        <v>Ara</v>
      </c>
      <c r="L377" s="7" t="str">
        <f>_xlfn.XLOOKUP(OrderData[[#This Row],[Customer ID]],tbl_customer[Customer ID],tbl_customer[Customer Name])</f>
        <v>Waylin Hollingdale</v>
      </c>
      <c r="M377" s="7" t="str">
        <f>_xlfn.XLOOKUP(OrderData[[#This Row],[Customer ID]],tbl_customer[Customer ID],tbl_customer[City])</f>
        <v>Dayton</v>
      </c>
      <c r="N377" s="7" t="str">
        <f>_xlfn.XLOOKUP(OrderData[[#This Row],[Customer ID]],tbl_customer[Customer ID],tbl_customer[Country])</f>
        <v>United States</v>
      </c>
      <c r="O377" s="7" t="str">
        <f>_xlfn.XLOOKUP(OrderData[[#This Row],[Customer ID]],tbl_customer[Customer ID],tbl_customer[Loyalty Card])</f>
        <v>Yes</v>
      </c>
    </row>
    <row r="378" spans="1:15" x14ac:dyDescent="0.25">
      <c r="A378" s="2" t="s">
        <v>769</v>
      </c>
      <c r="B378" s="12">
        <v>44097</v>
      </c>
      <c r="C378" s="12" t="str">
        <f>TEXT(OrderData[[#This Row],[Order Date]],"yyyy")</f>
        <v>2020</v>
      </c>
      <c r="D378" s="2" t="s">
        <v>770</v>
      </c>
      <c r="E378" t="s">
        <v>35</v>
      </c>
      <c r="F378" s="17">
        <v>1</v>
      </c>
      <c r="G378" s="20">
        <f>_xlfn.XLOOKUP(OrderData[[#This Row],[Product ID]],tbl_product[Product ID],tbl_product[Unit Price])</f>
        <v>5.97</v>
      </c>
      <c r="H378" s="20">
        <f>OrderData[[#This Row],[Quantity]]*OrderData[[#This Row],[unit price]]</f>
        <v>5.97</v>
      </c>
      <c r="I378" s="15">
        <f>_xlfn.XLOOKUP(OrderData[[#This Row],[Product ID]],tbl_product[Product ID],tbl_product[Size])</f>
        <v>0.5</v>
      </c>
      <c r="J378" s="6" t="str">
        <f>_xlfn.XLOOKUP(OrderData[[#This Row],[Product ID]],tbl_product[Product ID],tbl_product[Roast Type])</f>
        <v>M</v>
      </c>
      <c r="K378" s="7" t="str">
        <f>_xlfn.XLOOKUP(OrderData[[#This Row],[Product ID]],tbl_product[Product ID],tbl_product[Coffee Type])</f>
        <v>Rob</v>
      </c>
      <c r="L378" s="7" t="str">
        <f>_xlfn.XLOOKUP(OrderData[[#This Row],[Customer ID]],tbl_customer[Customer ID],tbl_customer[Customer Name])</f>
        <v>Judd De Leek</v>
      </c>
      <c r="M378" s="7" t="str">
        <f>_xlfn.XLOOKUP(OrderData[[#This Row],[Customer ID]],tbl_customer[Customer ID],tbl_customer[City])</f>
        <v>Grand Rapids</v>
      </c>
      <c r="N378" s="7" t="str">
        <f>_xlfn.XLOOKUP(OrderData[[#This Row],[Customer ID]],tbl_customer[Customer ID],tbl_customer[Country])</f>
        <v>United States</v>
      </c>
      <c r="O378" s="7" t="str">
        <f>_xlfn.XLOOKUP(OrderData[[#This Row],[Customer ID]],tbl_customer[Customer ID],tbl_customer[Loyalty Card])</f>
        <v>Yes</v>
      </c>
    </row>
    <row r="379" spans="1:15" x14ac:dyDescent="0.25">
      <c r="A379" s="2" t="s">
        <v>771</v>
      </c>
      <c r="B379" s="12">
        <v>43532</v>
      </c>
      <c r="C379" s="12" t="str">
        <f>TEXT(OrderData[[#This Row],[Order Date]],"yyyy")</f>
        <v>2019</v>
      </c>
      <c r="D379" s="2" t="s">
        <v>772</v>
      </c>
      <c r="E379" t="s">
        <v>114</v>
      </c>
      <c r="F379" s="17">
        <v>3</v>
      </c>
      <c r="G379" s="20">
        <f>_xlfn.XLOOKUP(OrderData[[#This Row],[Product ID]],tbl_product[Product ID],tbl_product[Unit Price])</f>
        <v>2.6849999999999996</v>
      </c>
      <c r="H379" s="20">
        <f>OrderData[[#This Row],[Quantity]]*OrderData[[#This Row],[unit price]]</f>
        <v>8.0549999999999997</v>
      </c>
      <c r="I379" s="15">
        <f>_xlfn.XLOOKUP(OrderData[[#This Row],[Product ID]],tbl_product[Product ID],tbl_product[Size])</f>
        <v>0.2</v>
      </c>
      <c r="J379" s="6" t="str">
        <f>_xlfn.XLOOKUP(OrderData[[#This Row],[Product ID]],tbl_product[Product ID],tbl_product[Roast Type])</f>
        <v>D</v>
      </c>
      <c r="K379" s="7" t="str">
        <f>_xlfn.XLOOKUP(OrderData[[#This Row],[Product ID]],tbl_product[Product ID],tbl_product[Coffee Type])</f>
        <v>Rob</v>
      </c>
      <c r="L379" s="7" t="str">
        <f>_xlfn.XLOOKUP(OrderData[[#This Row],[Customer ID]],tbl_customer[Customer ID],tbl_customer[Customer Name])</f>
        <v>Vanya Skullet</v>
      </c>
      <c r="M379" s="7" t="str">
        <f>_xlfn.XLOOKUP(OrderData[[#This Row],[Customer ID]],tbl_customer[Customer ID],tbl_customer[City])</f>
        <v>Balally</v>
      </c>
      <c r="N379" s="7" t="str">
        <f>_xlfn.XLOOKUP(OrderData[[#This Row],[Customer ID]],tbl_customer[Customer ID],tbl_customer[Country])</f>
        <v>Ireland</v>
      </c>
      <c r="O379" s="7" t="str">
        <f>_xlfn.XLOOKUP(OrderData[[#This Row],[Customer ID]],tbl_customer[Customer ID],tbl_customer[Loyalty Card])</f>
        <v>No</v>
      </c>
    </row>
    <row r="380" spans="1:15" x14ac:dyDescent="0.25">
      <c r="A380" s="2" t="s">
        <v>773</v>
      </c>
      <c r="B380" s="12">
        <v>44377</v>
      </c>
      <c r="C380" s="12" t="str">
        <f>TEXT(OrderData[[#This Row],[Order Date]],"yyyy")</f>
        <v>2021</v>
      </c>
      <c r="D380" s="2" t="s">
        <v>774</v>
      </c>
      <c r="E380" t="s">
        <v>205</v>
      </c>
      <c r="F380" s="17">
        <v>3</v>
      </c>
      <c r="G380" s="20">
        <f>_xlfn.XLOOKUP(OrderData[[#This Row],[Product ID]],tbl_product[Product ID],tbl_product[Unit Price])</f>
        <v>7.77</v>
      </c>
      <c r="H380" s="20">
        <f>OrderData[[#This Row],[Quantity]]*OrderData[[#This Row],[unit price]]</f>
        <v>23.31</v>
      </c>
      <c r="I380" s="15">
        <f>_xlfn.XLOOKUP(OrderData[[#This Row],[Product ID]],tbl_product[Product ID],tbl_product[Size])</f>
        <v>0.5</v>
      </c>
      <c r="J380" s="6" t="str">
        <f>_xlfn.XLOOKUP(OrderData[[#This Row],[Product ID]],tbl_product[Product ID],tbl_product[Roast Type])</f>
        <v>L</v>
      </c>
      <c r="K380" s="7" t="str">
        <f>_xlfn.XLOOKUP(OrderData[[#This Row],[Product ID]],tbl_product[Product ID],tbl_product[Coffee Type])</f>
        <v>Ara</v>
      </c>
      <c r="L380" s="7" t="str">
        <f>_xlfn.XLOOKUP(OrderData[[#This Row],[Customer ID]],tbl_customer[Customer ID],tbl_customer[Customer Name])</f>
        <v>Jany Rudeforth</v>
      </c>
      <c r="M380" s="7" t="str">
        <f>_xlfn.XLOOKUP(OrderData[[#This Row],[Customer ID]],tbl_customer[Customer ID],tbl_customer[City])</f>
        <v>Tullyallen</v>
      </c>
      <c r="N380" s="7" t="str">
        <f>_xlfn.XLOOKUP(OrderData[[#This Row],[Customer ID]],tbl_customer[Customer ID],tbl_customer[Country])</f>
        <v>Ireland</v>
      </c>
      <c r="O380" s="7" t="str">
        <f>_xlfn.XLOOKUP(OrderData[[#This Row],[Customer ID]],tbl_customer[Customer ID],tbl_customer[Loyalty Card])</f>
        <v>Yes</v>
      </c>
    </row>
    <row r="381" spans="1:15" x14ac:dyDescent="0.25">
      <c r="A381" s="2" t="s">
        <v>775</v>
      </c>
      <c r="B381" s="12">
        <v>43690</v>
      </c>
      <c r="C381" s="12" t="str">
        <f>TEXT(OrderData[[#This Row],[Order Date]],"yyyy")</f>
        <v>2019</v>
      </c>
      <c r="D381" s="2" t="s">
        <v>776</v>
      </c>
      <c r="E381" t="s">
        <v>170</v>
      </c>
      <c r="F381" s="17">
        <v>6</v>
      </c>
      <c r="G381" s="20">
        <f>_xlfn.XLOOKUP(OrderData[[#This Row],[Product ID]],tbl_product[Product ID],tbl_product[Unit Price])</f>
        <v>7.169999999999999</v>
      </c>
      <c r="H381" s="20">
        <f>OrderData[[#This Row],[Quantity]]*OrderData[[#This Row],[unit price]]</f>
        <v>43.019999999999996</v>
      </c>
      <c r="I381" s="15">
        <f>_xlfn.XLOOKUP(OrderData[[#This Row],[Product ID]],tbl_product[Product ID],tbl_product[Size])</f>
        <v>0.5</v>
      </c>
      <c r="J381" s="6" t="str">
        <f>_xlfn.XLOOKUP(OrderData[[#This Row],[Product ID]],tbl_product[Product ID],tbl_product[Roast Type])</f>
        <v>L</v>
      </c>
      <c r="K381" s="7" t="str">
        <f>_xlfn.XLOOKUP(OrderData[[#This Row],[Product ID]],tbl_product[Product ID],tbl_product[Coffee Type])</f>
        <v>Rob</v>
      </c>
      <c r="L381" s="7" t="str">
        <f>_xlfn.XLOOKUP(OrderData[[#This Row],[Customer ID]],tbl_customer[Customer ID],tbl_customer[Customer Name])</f>
        <v>Ashbey Tomaszewski</v>
      </c>
      <c r="M381" s="7" t="str">
        <f>_xlfn.XLOOKUP(OrderData[[#This Row],[Customer ID]],tbl_customer[Customer ID],tbl_customer[City])</f>
        <v>Sutton</v>
      </c>
      <c r="N381" s="7" t="str">
        <f>_xlfn.XLOOKUP(OrderData[[#This Row],[Customer ID]],tbl_customer[Customer ID],tbl_customer[Country])</f>
        <v>United Kingdom</v>
      </c>
      <c r="O381" s="7" t="str">
        <f>_xlfn.XLOOKUP(OrderData[[#This Row],[Customer ID]],tbl_customer[Customer ID],tbl_customer[Loyalty Card])</f>
        <v>Yes</v>
      </c>
    </row>
    <row r="382" spans="1:15" x14ac:dyDescent="0.25">
      <c r="A382" s="2" t="s">
        <v>777</v>
      </c>
      <c r="B382" s="12">
        <v>44249</v>
      </c>
      <c r="C382" s="12" t="str">
        <f>TEXT(OrderData[[#This Row],[Order Date]],"yyyy")</f>
        <v>2021</v>
      </c>
      <c r="D382" s="2" t="s">
        <v>677</v>
      </c>
      <c r="E382" t="s">
        <v>136</v>
      </c>
      <c r="F382" s="17">
        <v>3</v>
      </c>
      <c r="G382" s="20">
        <f>_xlfn.XLOOKUP(OrderData[[#This Row],[Product ID]],tbl_product[Product ID],tbl_product[Unit Price])</f>
        <v>7.77</v>
      </c>
      <c r="H382" s="20">
        <f>OrderData[[#This Row],[Quantity]]*OrderData[[#This Row],[unit price]]</f>
        <v>23.31</v>
      </c>
      <c r="I382" s="15">
        <f>_xlfn.XLOOKUP(OrderData[[#This Row],[Product ID]],tbl_product[Product ID],tbl_product[Size])</f>
        <v>0.5</v>
      </c>
      <c r="J382" s="6" t="str">
        <f>_xlfn.XLOOKUP(OrderData[[#This Row],[Product ID]],tbl_product[Product ID],tbl_product[Roast Type])</f>
        <v>D</v>
      </c>
      <c r="K382" s="7" t="str">
        <f>_xlfn.XLOOKUP(OrderData[[#This Row],[Product ID]],tbl_product[Product ID],tbl_product[Coffee Type])</f>
        <v>Lib</v>
      </c>
      <c r="L382" s="7" t="str">
        <f>_xlfn.XLOOKUP(OrderData[[#This Row],[Customer ID]],tbl_customer[Customer ID],tbl_customer[Customer Name])</f>
        <v>Flynn Antony</v>
      </c>
      <c r="M382" s="7" t="str">
        <f>_xlfn.XLOOKUP(OrderData[[#This Row],[Customer ID]],tbl_customer[Customer ID],tbl_customer[City])</f>
        <v>Birmingham</v>
      </c>
      <c r="N382" s="7" t="str">
        <f>_xlfn.XLOOKUP(OrderData[[#This Row],[Customer ID]],tbl_customer[Customer ID],tbl_customer[Country])</f>
        <v>United States</v>
      </c>
      <c r="O382" s="7" t="str">
        <f>_xlfn.XLOOKUP(OrderData[[#This Row],[Customer ID]],tbl_customer[Customer ID],tbl_customer[Loyalty Card])</f>
        <v>No</v>
      </c>
    </row>
    <row r="383" spans="1:15" x14ac:dyDescent="0.25">
      <c r="A383" s="2" t="s">
        <v>778</v>
      </c>
      <c r="B383" s="12">
        <v>44646</v>
      </c>
      <c r="C383" s="12" t="str">
        <f>TEXT(OrderData[[#This Row],[Order Date]],"yyyy")</f>
        <v>2022</v>
      </c>
      <c r="D383" s="2" t="s">
        <v>779</v>
      </c>
      <c r="E383" t="s">
        <v>67</v>
      </c>
      <c r="F383" s="17">
        <v>5</v>
      </c>
      <c r="G383" s="20">
        <f>_xlfn.XLOOKUP(OrderData[[#This Row],[Product ID]],tbl_product[Product ID],tbl_product[Unit Price])</f>
        <v>2.9849999999999999</v>
      </c>
      <c r="H383" s="20">
        <f>OrderData[[#This Row],[Quantity]]*OrderData[[#This Row],[unit price]]</f>
        <v>14.924999999999999</v>
      </c>
      <c r="I383" s="15">
        <f>_xlfn.XLOOKUP(OrderData[[#This Row],[Product ID]],tbl_product[Product ID],tbl_product[Size])</f>
        <v>0.2</v>
      </c>
      <c r="J383" s="6" t="str">
        <f>_xlfn.XLOOKUP(OrderData[[#This Row],[Product ID]],tbl_product[Product ID],tbl_product[Roast Type])</f>
        <v>D</v>
      </c>
      <c r="K383" s="7" t="str">
        <f>_xlfn.XLOOKUP(OrderData[[#This Row],[Product ID]],tbl_product[Product ID],tbl_product[Coffee Type])</f>
        <v>Ara</v>
      </c>
      <c r="L383" s="7" t="str">
        <f>_xlfn.XLOOKUP(OrderData[[#This Row],[Customer ID]],tbl_customer[Customer ID],tbl_customer[Customer Name])</f>
        <v>Pren Bess</v>
      </c>
      <c r="M383" s="7" t="str">
        <f>_xlfn.XLOOKUP(OrderData[[#This Row],[Customer ID]],tbl_customer[Customer ID],tbl_customer[City])</f>
        <v>Los Angeles</v>
      </c>
      <c r="N383" s="7" t="str">
        <f>_xlfn.XLOOKUP(OrderData[[#This Row],[Customer ID]],tbl_customer[Customer ID],tbl_customer[Country])</f>
        <v>United States</v>
      </c>
      <c r="O383" s="7" t="str">
        <f>_xlfn.XLOOKUP(OrderData[[#This Row],[Customer ID]],tbl_customer[Customer ID],tbl_customer[Loyalty Card])</f>
        <v>Yes</v>
      </c>
    </row>
    <row r="384" spans="1:15" x14ac:dyDescent="0.25">
      <c r="A384" s="2" t="s">
        <v>780</v>
      </c>
      <c r="B384" s="12">
        <v>43840</v>
      </c>
      <c r="C384" s="12" t="str">
        <f>TEXT(OrderData[[#This Row],[Order Date]],"yyyy")</f>
        <v>2020</v>
      </c>
      <c r="D384" s="2" t="s">
        <v>781</v>
      </c>
      <c r="E384" t="s">
        <v>29</v>
      </c>
      <c r="F384" s="17">
        <v>3</v>
      </c>
      <c r="G384" s="20">
        <f>_xlfn.XLOOKUP(OrderData[[#This Row],[Product ID]],tbl_product[Product ID],tbl_product[Unit Price])</f>
        <v>7.29</v>
      </c>
      <c r="H384" s="20">
        <f>OrderData[[#This Row],[Quantity]]*OrderData[[#This Row],[unit price]]</f>
        <v>21.87</v>
      </c>
      <c r="I384" s="15">
        <f>_xlfn.XLOOKUP(OrderData[[#This Row],[Product ID]],tbl_product[Product ID],tbl_product[Size])</f>
        <v>0.5</v>
      </c>
      <c r="J384" s="6" t="str">
        <f>_xlfn.XLOOKUP(OrderData[[#This Row],[Product ID]],tbl_product[Product ID],tbl_product[Roast Type])</f>
        <v>D</v>
      </c>
      <c r="K384" s="7" t="str">
        <f>_xlfn.XLOOKUP(OrderData[[#This Row],[Product ID]],tbl_product[Product ID],tbl_product[Coffee Type])</f>
        <v>Exc</v>
      </c>
      <c r="L384" s="7" t="str">
        <f>_xlfn.XLOOKUP(OrderData[[#This Row],[Customer ID]],tbl_customer[Customer ID],tbl_customer[Customer Name])</f>
        <v>Elka Windress</v>
      </c>
      <c r="M384" s="7" t="str">
        <f>_xlfn.XLOOKUP(OrderData[[#This Row],[Customer ID]],tbl_customer[Customer ID],tbl_customer[City])</f>
        <v>Baltimore</v>
      </c>
      <c r="N384" s="7" t="str">
        <f>_xlfn.XLOOKUP(OrderData[[#This Row],[Customer ID]],tbl_customer[Customer ID],tbl_customer[Country])</f>
        <v>United States</v>
      </c>
      <c r="O384" s="7" t="str">
        <f>_xlfn.XLOOKUP(OrderData[[#This Row],[Customer ID]],tbl_customer[Customer ID],tbl_customer[Loyalty Card])</f>
        <v>No</v>
      </c>
    </row>
    <row r="385" spans="1:15" x14ac:dyDescent="0.25">
      <c r="A385" s="2" t="s">
        <v>782</v>
      </c>
      <c r="B385" s="12">
        <v>43586</v>
      </c>
      <c r="C385" s="12" t="str">
        <f>TEXT(OrderData[[#This Row],[Order Date]],"yyyy")</f>
        <v>2019</v>
      </c>
      <c r="D385" s="2" t="s">
        <v>783</v>
      </c>
      <c r="E385" t="s">
        <v>189</v>
      </c>
      <c r="F385" s="17">
        <v>6</v>
      </c>
      <c r="G385" s="20">
        <f>_xlfn.XLOOKUP(OrderData[[#This Row],[Product ID]],tbl_product[Product ID],tbl_product[Unit Price])</f>
        <v>8.91</v>
      </c>
      <c r="H385" s="20">
        <f>OrderData[[#This Row],[Quantity]]*OrderData[[#This Row],[unit price]]</f>
        <v>53.46</v>
      </c>
      <c r="I385" s="15">
        <f>_xlfn.XLOOKUP(OrderData[[#This Row],[Product ID]],tbl_product[Product ID],tbl_product[Size])</f>
        <v>0.5</v>
      </c>
      <c r="J385" s="6" t="str">
        <f>_xlfn.XLOOKUP(OrderData[[#This Row],[Product ID]],tbl_product[Product ID],tbl_product[Roast Type])</f>
        <v>L</v>
      </c>
      <c r="K385" s="7" t="str">
        <f>_xlfn.XLOOKUP(OrderData[[#This Row],[Product ID]],tbl_product[Product ID],tbl_product[Coffee Type])</f>
        <v>Exc</v>
      </c>
      <c r="L385" s="7" t="str">
        <f>_xlfn.XLOOKUP(OrderData[[#This Row],[Customer ID]],tbl_customer[Customer ID],tbl_customer[Customer Name])</f>
        <v>Marty Kidstoun</v>
      </c>
      <c r="M385" s="7" t="str">
        <f>_xlfn.XLOOKUP(OrderData[[#This Row],[Customer ID]],tbl_customer[Customer ID],tbl_customer[City])</f>
        <v>Harrisburg</v>
      </c>
      <c r="N385" s="7" t="str">
        <f>_xlfn.XLOOKUP(OrderData[[#This Row],[Customer ID]],tbl_customer[Customer ID],tbl_customer[Country])</f>
        <v>United States</v>
      </c>
      <c r="O385" s="7" t="str">
        <f>_xlfn.XLOOKUP(OrderData[[#This Row],[Customer ID]],tbl_customer[Customer ID],tbl_customer[Loyalty Card])</f>
        <v>Yes</v>
      </c>
    </row>
    <row r="386" spans="1:15" x14ac:dyDescent="0.25">
      <c r="A386" s="2" t="s">
        <v>784</v>
      </c>
      <c r="B386" s="12">
        <v>43870</v>
      </c>
      <c r="C386" s="12" t="str">
        <f>TEXT(OrderData[[#This Row],[Order Date]],"yyyy")</f>
        <v>2020</v>
      </c>
      <c r="D386" s="2" t="s">
        <v>785</v>
      </c>
      <c r="E386" t="s">
        <v>217</v>
      </c>
      <c r="F386" s="17">
        <v>4</v>
      </c>
      <c r="G386" s="20">
        <f>_xlfn.XLOOKUP(OrderData[[#This Row],[Product ID]],tbl_product[Product ID],tbl_product[Unit Price])</f>
        <v>29.784999999999997</v>
      </c>
      <c r="H386" s="20">
        <f>OrderData[[#This Row],[Quantity]]*OrderData[[#This Row],[unit price]]</f>
        <v>119.13999999999999</v>
      </c>
      <c r="I386" s="15">
        <f>_xlfn.XLOOKUP(OrderData[[#This Row],[Product ID]],tbl_product[Product ID],tbl_product[Size])</f>
        <v>2.5</v>
      </c>
      <c r="J386" s="6" t="str">
        <f>_xlfn.XLOOKUP(OrderData[[#This Row],[Product ID]],tbl_product[Product ID],tbl_product[Roast Type])</f>
        <v>L</v>
      </c>
      <c r="K386" s="7" t="str">
        <f>_xlfn.XLOOKUP(OrderData[[#This Row],[Product ID]],tbl_product[Product ID],tbl_product[Coffee Type])</f>
        <v>Ara</v>
      </c>
      <c r="L386" s="7" t="str">
        <f>_xlfn.XLOOKUP(OrderData[[#This Row],[Customer ID]],tbl_customer[Customer ID],tbl_customer[Customer Name])</f>
        <v>Nickey Dimbleby</v>
      </c>
      <c r="M386" s="7" t="str">
        <f>_xlfn.XLOOKUP(OrderData[[#This Row],[Customer ID]],tbl_customer[Customer ID],tbl_customer[City])</f>
        <v>Dallas</v>
      </c>
      <c r="N386" s="7" t="str">
        <f>_xlfn.XLOOKUP(OrderData[[#This Row],[Customer ID]],tbl_customer[Customer ID],tbl_customer[Country])</f>
        <v>United States</v>
      </c>
      <c r="O386" s="7" t="str">
        <f>_xlfn.XLOOKUP(OrderData[[#This Row],[Customer ID]],tbl_customer[Customer ID],tbl_customer[Loyalty Card])</f>
        <v>No</v>
      </c>
    </row>
    <row r="387" spans="1:15" x14ac:dyDescent="0.25">
      <c r="A387" s="2" t="s">
        <v>786</v>
      </c>
      <c r="B387" s="12">
        <v>44559</v>
      </c>
      <c r="C387" s="12" t="str">
        <f>TEXT(OrderData[[#This Row],[Order Date]],"yyyy")</f>
        <v>2021</v>
      </c>
      <c r="D387" s="2" t="s">
        <v>787</v>
      </c>
      <c r="E387" t="s">
        <v>91</v>
      </c>
      <c r="F387" s="17">
        <v>5</v>
      </c>
      <c r="G387" s="20">
        <f>_xlfn.XLOOKUP(OrderData[[#This Row],[Product ID]],tbl_product[Product ID],tbl_product[Unit Price])</f>
        <v>8.73</v>
      </c>
      <c r="H387" s="20">
        <f>OrderData[[#This Row],[Quantity]]*OrderData[[#This Row],[unit price]]</f>
        <v>43.650000000000006</v>
      </c>
      <c r="I387" s="15">
        <f>_xlfn.XLOOKUP(OrderData[[#This Row],[Product ID]],tbl_product[Product ID],tbl_product[Size])</f>
        <v>0.5</v>
      </c>
      <c r="J387" s="6" t="str">
        <f>_xlfn.XLOOKUP(OrderData[[#This Row],[Product ID]],tbl_product[Product ID],tbl_product[Roast Type])</f>
        <v>M</v>
      </c>
      <c r="K387" s="7" t="str">
        <f>_xlfn.XLOOKUP(OrderData[[#This Row],[Product ID]],tbl_product[Product ID],tbl_product[Coffee Type])</f>
        <v>Lib</v>
      </c>
      <c r="L387" s="7" t="str">
        <f>_xlfn.XLOOKUP(OrderData[[#This Row],[Customer ID]],tbl_customer[Customer ID],tbl_customer[Customer Name])</f>
        <v>Virgil Baumadier</v>
      </c>
      <c r="M387" s="7" t="str">
        <f>_xlfn.XLOOKUP(OrderData[[#This Row],[Customer ID]],tbl_customer[Customer ID],tbl_customer[City])</f>
        <v>Kansas City</v>
      </c>
      <c r="N387" s="7" t="str">
        <f>_xlfn.XLOOKUP(OrderData[[#This Row],[Customer ID]],tbl_customer[Customer ID],tbl_customer[Country])</f>
        <v>United States</v>
      </c>
      <c r="O387" s="7" t="str">
        <f>_xlfn.XLOOKUP(OrderData[[#This Row],[Customer ID]],tbl_customer[Customer ID],tbl_customer[Loyalty Card])</f>
        <v>Yes</v>
      </c>
    </row>
    <row r="388" spans="1:15" x14ac:dyDescent="0.25">
      <c r="A388" s="2" t="s">
        <v>788</v>
      </c>
      <c r="B388" s="12">
        <v>44083</v>
      </c>
      <c r="C388" s="12" t="str">
        <f>TEXT(OrderData[[#This Row],[Order Date]],"yyyy")</f>
        <v>2020</v>
      </c>
      <c r="D388" s="2" t="s">
        <v>789</v>
      </c>
      <c r="E388" t="s">
        <v>67</v>
      </c>
      <c r="F388" s="17">
        <v>6</v>
      </c>
      <c r="G388" s="20">
        <f>_xlfn.XLOOKUP(OrderData[[#This Row],[Product ID]],tbl_product[Product ID],tbl_product[Unit Price])</f>
        <v>2.9849999999999999</v>
      </c>
      <c r="H388" s="20">
        <f>OrderData[[#This Row],[Quantity]]*OrderData[[#This Row],[unit price]]</f>
        <v>17.91</v>
      </c>
      <c r="I388" s="15">
        <f>_xlfn.XLOOKUP(OrderData[[#This Row],[Product ID]],tbl_product[Product ID],tbl_product[Size])</f>
        <v>0.2</v>
      </c>
      <c r="J388" s="6" t="str">
        <f>_xlfn.XLOOKUP(OrderData[[#This Row],[Product ID]],tbl_product[Product ID],tbl_product[Roast Type])</f>
        <v>D</v>
      </c>
      <c r="K388" s="7" t="str">
        <f>_xlfn.XLOOKUP(OrderData[[#This Row],[Product ID]],tbl_product[Product ID],tbl_product[Coffee Type])</f>
        <v>Ara</v>
      </c>
      <c r="L388" s="7" t="str">
        <f>_xlfn.XLOOKUP(OrderData[[#This Row],[Customer ID]],tbl_customer[Customer ID],tbl_customer[Customer Name])</f>
        <v>Lenore Messenbird</v>
      </c>
      <c r="M388" s="7" t="str">
        <f>_xlfn.XLOOKUP(OrderData[[#This Row],[Customer ID]],tbl_customer[Customer ID],tbl_customer[City])</f>
        <v>Springfield</v>
      </c>
      <c r="N388" s="7" t="str">
        <f>_xlfn.XLOOKUP(OrderData[[#This Row],[Customer ID]],tbl_customer[Customer ID],tbl_customer[Country])</f>
        <v>United States</v>
      </c>
      <c r="O388" s="7" t="str">
        <f>_xlfn.XLOOKUP(OrderData[[#This Row],[Customer ID]],tbl_customer[Customer ID],tbl_customer[Loyalty Card])</f>
        <v>Yes</v>
      </c>
    </row>
    <row r="389" spans="1:15" x14ac:dyDescent="0.25">
      <c r="A389" s="2" t="s">
        <v>790</v>
      </c>
      <c r="B389" s="12">
        <v>44455</v>
      </c>
      <c r="C389" s="12" t="str">
        <f>TEXT(OrderData[[#This Row],[Order Date]],"yyyy")</f>
        <v>2021</v>
      </c>
      <c r="D389" s="2" t="s">
        <v>791</v>
      </c>
      <c r="E389" t="s">
        <v>150</v>
      </c>
      <c r="F389" s="17">
        <v>5</v>
      </c>
      <c r="G389" s="20">
        <f>_xlfn.XLOOKUP(OrderData[[#This Row],[Product ID]],tbl_product[Product ID],tbl_product[Unit Price])</f>
        <v>14.85</v>
      </c>
      <c r="H389" s="20">
        <f>OrderData[[#This Row],[Quantity]]*OrderData[[#This Row],[unit price]]</f>
        <v>74.25</v>
      </c>
      <c r="I389" s="15">
        <f>_xlfn.XLOOKUP(OrderData[[#This Row],[Product ID]],tbl_product[Product ID],tbl_product[Size])</f>
        <v>1</v>
      </c>
      <c r="J389" s="6" t="str">
        <f>_xlfn.XLOOKUP(OrderData[[#This Row],[Product ID]],tbl_product[Product ID],tbl_product[Roast Type])</f>
        <v>L</v>
      </c>
      <c r="K389" s="7" t="str">
        <f>_xlfn.XLOOKUP(OrderData[[#This Row],[Product ID]],tbl_product[Product ID],tbl_product[Coffee Type])</f>
        <v>Exc</v>
      </c>
      <c r="L389" s="7" t="str">
        <f>_xlfn.XLOOKUP(OrderData[[#This Row],[Customer ID]],tbl_customer[Customer ID],tbl_customer[Customer Name])</f>
        <v>Shirleen Welds</v>
      </c>
      <c r="M389" s="7" t="str">
        <f>_xlfn.XLOOKUP(OrderData[[#This Row],[Customer ID]],tbl_customer[Customer ID],tbl_customer[City])</f>
        <v>New Haven</v>
      </c>
      <c r="N389" s="7" t="str">
        <f>_xlfn.XLOOKUP(OrderData[[#This Row],[Customer ID]],tbl_customer[Customer ID],tbl_customer[Country])</f>
        <v>United States</v>
      </c>
      <c r="O389" s="7" t="str">
        <f>_xlfn.XLOOKUP(OrderData[[#This Row],[Customer ID]],tbl_customer[Customer ID],tbl_customer[Loyalty Card])</f>
        <v>Yes</v>
      </c>
    </row>
    <row r="390" spans="1:15" x14ac:dyDescent="0.25">
      <c r="A390" s="2" t="s">
        <v>792</v>
      </c>
      <c r="B390" s="12">
        <v>44130</v>
      </c>
      <c r="C390" s="12" t="str">
        <f>TEXT(OrderData[[#This Row],[Order Date]],"yyyy")</f>
        <v>2020</v>
      </c>
      <c r="D390" s="2" t="s">
        <v>793</v>
      </c>
      <c r="E390" t="s">
        <v>51</v>
      </c>
      <c r="F390" s="17">
        <v>3</v>
      </c>
      <c r="G390" s="20">
        <f>_xlfn.XLOOKUP(OrderData[[#This Row],[Product ID]],tbl_product[Product ID],tbl_product[Unit Price])</f>
        <v>3.8849999999999998</v>
      </c>
      <c r="H390" s="20">
        <f>OrderData[[#This Row],[Quantity]]*OrderData[[#This Row],[unit price]]</f>
        <v>11.654999999999999</v>
      </c>
      <c r="I390" s="15">
        <f>_xlfn.XLOOKUP(OrderData[[#This Row],[Product ID]],tbl_product[Product ID],tbl_product[Size])</f>
        <v>0.2</v>
      </c>
      <c r="J390" s="6" t="str">
        <f>_xlfn.XLOOKUP(OrderData[[#This Row],[Product ID]],tbl_product[Product ID],tbl_product[Roast Type])</f>
        <v>D</v>
      </c>
      <c r="K390" s="7" t="str">
        <f>_xlfn.XLOOKUP(OrderData[[#This Row],[Product ID]],tbl_product[Product ID],tbl_product[Coffee Type])</f>
        <v>Lib</v>
      </c>
      <c r="L390" s="7" t="str">
        <f>_xlfn.XLOOKUP(OrderData[[#This Row],[Customer ID]],tbl_customer[Customer ID],tbl_customer[Customer Name])</f>
        <v>Maisie Sarvar</v>
      </c>
      <c r="M390" s="7" t="str">
        <f>_xlfn.XLOOKUP(OrderData[[#This Row],[Customer ID]],tbl_customer[Customer ID],tbl_customer[City])</f>
        <v>Lawrenceville</v>
      </c>
      <c r="N390" s="7" t="str">
        <f>_xlfn.XLOOKUP(OrderData[[#This Row],[Customer ID]],tbl_customer[Customer ID],tbl_customer[Country])</f>
        <v>United States</v>
      </c>
      <c r="O390" s="7" t="str">
        <f>_xlfn.XLOOKUP(OrderData[[#This Row],[Customer ID]],tbl_customer[Customer ID],tbl_customer[Loyalty Card])</f>
        <v>Yes</v>
      </c>
    </row>
    <row r="391" spans="1:15" x14ac:dyDescent="0.25">
      <c r="A391" s="2" t="s">
        <v>794</v>
      </c>
      <c r="B391" s="12">
        <v>43536</v>
      </c>
      <c r="C391" s="12" t="str">
        <f>TEXT(OrderData[[#This Row],[Order Date]],"yyyy")</f>
        <v>2019</v>
      </c>
      <c r="D391" s="2" t="s">
        <v>795</v>
      </c>
      <c r="E391" t="s">
        <v>136</v>
      </c>
      <c r="F391" s="17">
        <v>3</v>
      </c>
      <c r="G391" s="20">
        <f>_xlfn.XLOOKUP(OrderData[[#This Row],[Product ID]],tbl_product[Product ID],tbl_product[Unit Price])</f>
        <v>7.77</v>
      </c>
      <c r="H391" s="20">
        <f>OrderData[[#This Row],[Quantity]]*OrderData[[#This Row],[unit price]]</f>
        <v>23.31</v>
      </c>
      <c r="I391" s="15">
        <f>_xlfn.XLOOKUP(OrderData[[#This Row],[Product ID]],tbl_product[Product ID],tbl_product[Size])</f>
        <v>0.5</v>
      </c>
      <c r="J391" s="6" t="str">
        <f>_xlfn.XLOOKUP(OrderData[[#This Row],[Product ID]],tbl_product[Product ID],tbl_product[Roast Type])</f>
        <v>D</v>
      </c>
      <c r="K391" s="7" t="str">
        <f>_xlfn.XLOOKUP(OrderData[[#This Row],[Product ID]],tbl_product[Product ID],tbl_product[Coffee Type])</f>
        <v>Lib</v>
      </c>
      <c r="L391" s="7" t="str">
        <f>_xlfn.XLOOKUP(OrderData[[#This Row],[Customer ID]],tbl_customer[Customer ID],tbl_customer[Customer Name])</f>
        <v>Andrej Havick</v>
      </c>
      <c r="M391" s="7" t="str">
        <f>_xlfn.XLOOKUP(OrderData[[#This Row],[Customer ID]],tbl_customer[Customer ID],tbl_customer[City])</f>
        <v>Asheville</v>
      </c>
      <c r="N391" s="7" t="str">
        <f>_xlfn.XLOOKUP(OrderData[[#This Row],[Customer ID]],tbl_customer[Customer ID],tbl_customer[Country])</f>
        <v>United States</v>
      </c>
      <c r="O391" s="7" t="str">
        <f>_xlfn.XLOOKUP(OrderData[[#This Row],[Customer ID]],tbl_customer[Customer ID],tbl_customer[Loyalty Card])</f>
        <v>Yes</v>
      </c>
    </row>
    <row r="392" spans="1:15" x14ac:dyDescent="0.25">
      <c r="A392" s="2" t="s">
        <v>796</v>
      </c>
      <c r="B392" s="12">
        <v>44245</v>
      </c>
      <c r="C392" s="12" t="str">
        <f>TEXT(OrderData[[#This Row],[Order Date]],"yyyy")</f>
        <v>2021</v>
      </c>
      <c r="D392" s="2" t="s">
        <v>797</v>
      </c>
      <c r="E392" t="s">
        <v>29</v>
      </c>
      <c r="F392" s="17">
        <v>2</v>
      </c>
      <c r="G392" s="20">
        <f>_xlfn.XLOOKUP(OrderData[[#This Row],[Product ID]],tbl_product[Product ID],tbl_product[Unit Price])</f>
        <v>7.29</v>
      </c>
      <c r="H392" s="20">
        <f>OrderData[[#This Row],[Quantity]]*OrderData[[#This Row],[unit price]]</f>
        <v>14.58</v>
      </c>
      <c r="I392" s="15">
        <f>_xlfn.XLOOKUP(OrderData[[#This Row],[Product ID]],tbl_product[Product ID],tbl_product[Size])</f>
        <v>0.5</v>
      </c>
      <c r="J392" s="6" t="str">
        <f>_xlfn.XLOOKUP(OrderData[[#This Row],[Product ID]],tbl_product[Product ID],tbl_product[Roast Type])</f>
        <v>D</v>
      </c>
      <c r="K392" s="7" t="str">
        <f>_xlfn.XLOOKUP(OrderData[[#This Row],[Product ID]],tbl_product[Product ID],tbl_product[Coffee Type])</f>
        <v>Exc</v>
      </c>
      <c r="L392" s="7" t="str">
        <f>_xlfn.XLOOKUP(OrderData[[#This Row],[Customer ID]],tbl_customer[Customer ID],tbl_customer[Customer Name])</f>
        <v>Sloan Diviny</v>
      </c>
      <c r="M392" s="7" t="str">
        <f>_xlfn.XLOOKUP(OrderData[[#This Row],[Customer ID]],tbl_customer[Customer ID],tbl_customer[City])</f>
        <v>Saint Paul</v>
      </c>
      <c r="N392" s="7" t="str">
        <f>_xlfn.XLOOKUP(OrderData[[#This Row],[Customer ID]],tbl_customer[Customer ID],tbl_customer[Country])</f>
        <v>United States</v>
      </c>
      <c r="O392" s="7" t="str">
        <f>_xlfn.XLOOKUP(OrderData[[#This Row],[Customer ID]],tbl_customer[Customer ID],tbl_customer[Loyalty Card])</f>
        <v>Yes</v>
      </c>
    </row>
    <row r="393" spans="1:15" x14ac:dyDescent="0.25">
      <c r="A393" s="2" t="s">
        <v>798</v>
      </c>
      <c r="B393" s="12">
        <v>44133</v>
      </c>
      <c r="C393" s="12" t="str">
        <f>TEXT(OrderData[[#This Row],[Order Date]],"yyyy")</f>
        <v>2020</v>
      </c>
      <c r="D393" s="2" t="s">
        <v>799</v>
      </c>
      <c r="E393" t="s">
        <v>80</v>
      </c>
      <c r="F393" s="17">
        <v>2</v>
      </c>
      <c r="G393" s="20">
        <f>_xlfn.XLOOKUP(OrderData[[#This Row],[Product ID]],tbl_product[Product ID],tbl_product[Unit Price])</f>
        <v>6.75</v>
      </c>
      <c r="H393" s="20">
        <f>OrderData[[#This Row],[Quantity]]*OrderData[[#This Row],[unit price]]</f>
        <v>13.5</v>
      </c>
      <c r="I393" s="15">
        <f>_xlfn.XLOOKUP(OrderData[[#This Row],[Product ID]],tbl_product[Product ID],tbl_product[Size])</f>
        <v>0.5</v>
      </c>
      <c r="J393" s="6" t="str">
        <f>_xlfn.XLOOKUP(OrderData[[#This Row],[Product ID]],tbl_product[Product ID],tbl_product[Roast Type])</f>
        <v>M</v>
      </c>
      <c r="K393" s="7" t="str">
        <f>_xlfn.XLOOKUP(OrderData[[#This Row],[Product ID]],tbl_product[Product ID],tbl_product[Coffee Type])</f>
        <v>Ara</v>
      </c>
      <c r="L393" s="7" t="str">
        <f>_xlfn.XLOOKUP(OrderData[[#This Row],[Customer ID]],tbl_customer[Customer ID],tbl_customer[Customer Name])</f>
        <v>Itch Norquoy</v>
      </c>
      <c r="M393" s="7" t="str">
        <f>_xlfn.XLOOKUP(OrderData[[#This Row],[Customer ID]],tbl_customer[Customer ID],tbl_customer[City])</f>
        <v>Minneapolis</v>
      </c>
      <c r="N393" s="7" t="str">
        <f>_xlfn.XLOOKUP(OrderData[[#This Row],[Customer ID]],tbl_customer[Customer ID],tbl_customer[Country])</f>
        <v>United States</v>
      </c>
      <c r="O393" s="7" t="str">
        <f>_xlfn.XLOOKUP(OrderData[[#This Row],[Customer ID]],tbl_customer[Customer ID],tbl_customer[Loyalty Card])</f>
        <v>No</v>
      </c>
    </row>
    <row r="394" spans="1:15" x14ac:dyDescent="0.25">
      <c r="A394" s="2" t="s">
        <v>800</v>
      </c>
      <c r="B394" s="12">
        <v>44445</v>
      </c>
      <c r="C394" s="12" t="str">
        <f>TEXT(OrderData[[#This Row],[Order Date]],"yyyy")</f>
        <v>2021</v>
      </c>
      <c r="D394" s="2" t="s">
        <v>801</v>
      </c>
      <c r="E394" t="s">
        <v>150</v>
      </c>
      <c r="F394" s="17">
        <v>6</v>
      </c>
      <c r="G394" s="20">
        <f>_xlfn.XLOOKUP(OrderData[[#This Row],[Product ID]],tbl_product[Product ID],tbl_product[Unit Price])</f>
        <v>14.85</v>
      </c>
      <c r="H394" s="20">
        <f>OrderData[[#This Row],[Quantity]]*OrderData[[#This Row],[unit price]]</f>
        <v>89.1</v>
      </c>
      <c r="I394" s="15">
        <f>_xlfn.XLOOKUP(OrderData[[#This Row],[Product ID]],tbl_product[Product ID],tbl_product[Size])</f>
        <v>1</v>
      </c>
      <c r="J394" s="6" t="str">
        <f>_xlfn.XLOOKUP(OrderData[[#This Row],[Product ID]],tbl_product[Product ID],tbl_product[Roast Type])</f>
        <v>L</v>
      </c>
      <c r="K394" s="7" t="str">
        <f>_xlfn.XLOOKUP(OrderData[[#This Row],[Product ID]],tbl_product[Product ID],tbl_product[Coffee Type])</f>
        <v>Exc</v>
      </c>
      <c r="L394" s="7" t="str">
        <f>_xlfn.XLOOKUP(OrderData[[#This Row],[Customer ID]],tbl_customer[Customer ID],tbl_customer[Customer Name])</f>
        <v>Anson Iddison</v>
      </c>
      <c r="M394" s="7" t="str">
        <f>_xlfn.XLOOKUP(OrderData[[#This Row],[Customer ID]],tbl_customer[Customer ID],tbl_customer[City])</f>
        <v>Santa Ana</v>
      </c>
      <c r="N394" s="7" t="str">
        <f>_xlfn.XLOOKUP(OrderData[[#This Row],[Customer ID]],tbl_customer[Customer ID],tbl_customer[Country])</f>
        <v>United States</v>
      </c>
      <c r="O394" s="7" t="str">
        <f>_xlfn.XLOOKUP(OrderData[[#This Row],[Customer ID]],tbl_customer[Customer ID],tbl_customer[Loyalty Card])</f>
        <v>No</v>
      </c>
    </row>
    <row r="395" spans="1:15" x14ac:dyDescent="0.25">
      <c r="A395" s="2" t="s">
        <v>800</v>
      </c>
      <c r="B395" s="12">
        <v>44445</v>
      </c>
      <c r="C395" s="12" t="str">
        <f>TEXT(OrderData[[#This Row],[Order Date]],"yyyy")</f>
        <v>2021</v>
      </c>
      <c r="D395" s="2" t="s">
        <v>801</v>
      </c>
      <c r="E395" t="s">
        <v>128</v>
      </c>
      <c r="F395" s="17">
        <v>1</v>
      </c>
      <c r="G395" s="20">
        <f>_xlfn.XLOOKUP(OrderData[[#This Row],[Product ID]],tbl_product[Product ID],tbl_product[Unit Price])</f>
        <v>3.8849999999999998</v>
      </c>
      <c r="H395" s="20">
        <f>OrderData[[#This Row],[Quantity]]*OrderData[[#This Row],[unit price]]</f>
        <v>3.8849999999999998</v>
      </c>
      <c r="I395" s="15">
        <f>_xlfn.XLOOKUP(OrderData[[#This Row],[Product ID]],tbl_product[Product ID],tbl_product[Size])</f>
        <v>0.2</v>
      </c>
      <c r="J395" s="6" t="str">
        <f>_xlfn.XLOOKUP(OrderData[[#This Row],[Product ID]],tbl_product[Product ID],tbl_product[Roast Type])</f>
        <v>L</v>
      </c>
      <c r="K395" s="7" t="str">
        <f>_xlfn.XLOOKUP(OrderData[[#This Row],[Product ID]],tbl_product[Product ID],tbl_product[Coffee Type])</f>
        <v>Ara</v>
      </c>
      <c r="L395" s="7" t="str">
        <f>_xlfn.XLOOKUP(OrderData[[#This Row],[Customer ID]],tbl_customer[Customer ID],tbl_customer[Customer Name])</f>
        <v>Anson Iddison</v>
      </c>
      <c r="M395" s="7" t="str">
        <f>_xlfn.XLOOKUP(OrderData[[#This Row],[Customer ID]],tbl_customer[Customer ID],tbl_customer[City])</f>
        <v>Santa Ana</v>
      </c>
      <c r="N395" s="7" t="str">
        <f>_xlfn.XLOOKUP(OrderData[[#This Row],[Customer ID]],tbl_customer[Customer ID],tbl_customer[Country])</f>
        <v>United States</v>
      </c>
      <c r="O395" s="7" t="str">
        <f>_xlfn.XLOOKUP(OrderData[[#This Row],[Customer ID]],tbl_customer[Customer ID],tbl_customer[Loyalty Card])</f>
        <v>No</v>
      </c>
    </row>
    <row r="396" spans="1:15" x14ac:dyDescent="0.25">
      <c r="A396" s="2" t="s">
        <v>802</v>
      </c>
      <c r="B396" s="12">
        <v>44083</v>
      </c>
      <c r="C396" s="12" t="str">
        <f>TEXT(OrderData[[#This Row],[Order Date]],"yyyy")</f>
        <v>2020</v>
      </c>
      <c r="D396" s="2" t="s">
        <v>803</v>
      </c>
      <c r="E396" t="s">
        <v>23</v>
      </c>
      <c r="F396" s="17">
        <v>4</v>
      </c>
      <c r="G396" s="20">
        <f>_xlfn.XLOOKUP(OrderData[[#This Row],[Product ID]],tbl_product[Product ID],tbl_product[Unit Price])</f>
        <v>27.484999999999996</v>
      </c>
      <c r="H396" s="20">
        <f>OrderData[[#This Row],[Quantity]]*OrderData[[#This Row],[unit price]]</f>
        <v>109.93999999999998</v>
      </c>
      <c r="I396" s="15">
        <f>_xlfn.XLOOKUP(OrderData[[#This Row],[Product ID]],tbl_product[Product ID],tbl_product[Size])</f>
        <v>2.5</v>
      </c>
      <c r="J396" s="6" t="str">
        <f>_xlfn.XLOOKUP(OrderData[[#This Row],[Product ID]],tbl_product[Product ID],tbl_product[Roast Type])</f>
        <v>L</v>
      </c>
      <c r="K396" s="7" t="str">
        <f>_xlfn.XLOOKUP(OrderData[[#This Row],[Product ID]],tbl_product[Product ID],tbl_product[Coffee Type])</f>
        <v>Rob</v>
      </c>
      <c r="L396" s="7" t="str">
        <f>_xlfn.XLOOKUP(OrderData[[#This Row],[Customer ID]],tbl_customer[Customer ID],tbl_customer[Customer Name])</f>
        <v>Randal Longfield</v>
      </c>
      <c r="M396" s="7" t="str">
        <f>_xlfn.XLOOKUP(OrderData[[#This Row],[Customer ID]],tbl_customer[Customer ID],tbl_customer[City])</f>
        <v>Minneapolis</v>
      </c>
      <c r="N396" s="7" t="str">
        <f>_xlfn.XLOOKUP(OrderData[[#This Row],[Customer ID]],tbl_customer[Customer ID],tbl_customer[Country])</f>
        <v>United States</v>
      </c>
      <c r="O396" s="7" t="str">
        <f>_xlfn.XLOOKUP(OrderData[[#This Row],[Customer ID]],tbl_customer[Customer ID],tbl_customer[Loyalty Card])</f>
        <v>No</v>
      </c>
    </row>
    <row r="397" spans="1:15" x14ac:dyDescent="0.25">
      <c r="A397" s="2" t="s">
        <v>804</v>
      </c>
      <c r="B397" s="12">
        <v>44465</v>
      </c>
      <c r="C397" s="12" t="str">
        <f>TEXT(OrderData[[#This Row],[Order Date]],"yyyy")</f>
        <v>2021</v>
      </c>
      <c r="D397" s="2" t="s">
        <v>805</v>
      </c>
      <c r="E397" t="s">
        <v>136</v>
      </c>
      <c r="F397" s="17">
        <v>6</v>
      </c>
      <c r="G397" s="20">
        <f>_xlfn.XLOOKUP(OrderData[[#This Row],[Product ID]],tbl_product[Product ID],tbl_product[Unit Price])</f>
        <v>7.77</v>
      </c>
      <c r="H397" s="20">
        <f>OrderData[[#This Row],[Quantity]]*OrderData[[#This Row],[unit price]]</f>
        <v>46.62</v>
      </c>
      <c r="I397" s="15">
        <f>_xlfn.XLOOKUP(OrderData[[#This Row],[Product ID]],tbl_product[Product ID],tbl_product[Size])</f>
        <v>0.5</v>
      </c>
      <c r="J397" s="6" t="str">
        <f>_xlfn.XLOOKUP(OrderData[[#This Row],[Product ID]],tbl_product[Product ID],tbl_product[Roast Type])</f>
        <v>D</v>
      </c>
      <c r="K397" s="7" t="str">
        <f>_xlfn.XLOOKUP(OrderData[[#This Row],[Product ID]],tbl_product[Product ID],tbl_product[Coffee Type])</f>
        <v>Lib</v>
      </c>
      <c r="L397" s="7" t="str">
        <f>_xlfn.XLOOKUP(OrderData[[#This Row],[Customer ID]],tbl_customer[Customer ID],tbl_customer[Customer Name])</f>
        <v>Gregorius Kislingbury</v>
      </c>
      <c r="M397" s="7" t="str">
        <f>_xlfn.XLOOKUP(OrderData[[#This Row],[Customer ID]],tbl_customer[Customer ID],tbl_customer[City])</f>
        <v>Washington</v>
      </c>
      <c r="N397" s="7" t="str">
        <f>_xlfn.XLOOKUP(OrderData[[#This Row],[Customer ID]],tbl_customer[Customer ID],tbl_customer[Country])</f>
        <v>United States</v>
      </c>
      <c r="O397" s="7" t="str">
        <f>_xlfn.XLOOKUP(OrderData[[#This Row],[Customer ID]],tbl_customer[Customer ID],tbl_customer[Loyalty Card])</f>
        <v>Yes</v>
      </c>
    </row>
    <row r="398" spans="1:15" x14ac:dyDescent="0.25">
      <c r="A398" s="2" t="s">
        <v>806</v>
      </c>
      <c r="B398" s="12">
        <v>44140</v>
      </c>
      <c r="C398" s="12" t="str">
        <f>TEXT(OrderData[[#This Row],[Order Date]],"yyyy")</f>
        <v>2020</v>
      </c>
      <c r="D398" s="2" t="s">
        <v>807</v>
      </c>
      <c r="E398" t="s">
        <v>205</v>
      </c>
      <c r="F398" s="17">
        <v>5</v>
      </c>
      <c r="G398" s="20">
        <f>_xlfn.XLOOKUP(OrderData[[#This Row],[Product ID]],tbl_product[Product ID],tbl_product[Unit Price])</f>
        <v>7.77</v>
      </c>
      <c r="H398" s="20">
        <f>OrderData[[#This Row],[Quantity]]*OrderData[[#This Row],[unit price]]</f>
        <v>38.849999999999994</v>
      </c>
      <c r="I398" s="15">
        <f>_xlfn.XLOOKUP(OrderData[[#This Row],[Product ID]],tbl_product[Product ID],tbl_product[Size])</f>
        <v>0.5</v>
      </c>
      <c r="J398" s="6" t="str">
        <f>_xlfn.XLOOKUP(OrderData[[#This Row],[Product ID]],tbl_product[Product ID],tbl_product[Roast Type])</f>
        <v>L</v>
      </c>
      <c r="K398" s="7" t="str">
        <f>_xlfn.XLOOKUP(OrderData[[#This Row],[Product ID]],tbl_product[Product ID],tbl_product[Coffee Type])</f>
        <v>Ara</v>
      </c>
      <c r="L398" s="7" t="str">
        <f>_xlfn.XLOOKUP(OrderData[[#This Row],[Customer ID]],tbl_customer[Customer ID],tbl_customer[Customer Name])</f>
        <v>Xenos Gibbons</v>
      </c>
      <c r="M398" s="7" t="str">
        <f>_xlfn.XLOOKUP(OrderData[[#This Row],[Customer ID]],tbl_customer[Customer ID],tbl_customer[City])</f>
        <v>San Bernardino</v>
      </c>
      <c r="N398" s="7" t="str">
        <f>_xlfn.XLOOKUP(OrderData[[#This Row],[Customer ID]],tbl_customer[Customer ID],tbl_customer[Country])</f>
        <v>United States</v>
      </c>
      <c r="O398" s="7" t="str">
        <f>_xlfn.XLOOKUP(OrderData[[#This Row],[Customer ID]],tbl_customer[Customer ID],tbl_customer[Loyalty Card])</f>
        <v>No</v>
      </c>
    </row>
    <row r="399" spans="1:15" x14ac:dyDescent="0.25">
      <c r="A399" s="2" t="s">
        <v>808</v>
      </c>
      <c r="B399" s="12">
        <v>43720</v>
      </c>
      <c r="C399" s="12" t="str">
        <f>TEXT(OrderData[[#This Row],[Order Date]],"yyyy")</f>
        <v>2019</v>
      </c>
      <c r="D399" s="2" t="s">
        <v>809</v>
      </c>
      <c r="E399" t="s">
        <v>136</v>
      </c>
      <c r="F399" s="17">
        <v>4</v>
      </c>
      <c r="G399" s="20">
        <f>_xlfn.XLOOKUP(OrderData[[#This Row],[Product ID]],tbl_product[Product ID],tbl_product[Unit Price])</f>
        <v>7.77</v>
      </c>
      <c r="H399" s="20">
        <f>OrderData[[#This Row],[Quantity]]*OrderData[[#This Row],[unit price]]</f>
        <v>31.08</v>
      </c>
      <c r="I399" s="15">
        <f>_xlfn.XLOOKUP(OrderData[[#This Row],[Product ID]],tbl_product[Product ID],tbl_product[Size])</f>
        <v>0.5</v>
      </c>
      <c r="J399" s="6" t="str">
        <f>_xlfn.XLOOKUP(OrderData[[#This Row],[Product ID]],tbl_product[Product ID],tbl_product[Roast Type])</f>
        <v>D</v>
      </c>
      <c r="K399" s="7" t="str">
        <f>_xlfn.XLOOKUP(OrderData[[#This Row],[Product ID]],tbl_product[Product ID],tbl_product[Coffee Type])</f>
        <v>Lib</v>
      </c>
      <c r="L399" s="7" t="str">
        <f>_xlfn.XLOOKUP(OrderData[[#This Row],[Customer ID]],tbl_customer[Customer ID],tbl_customer[Customer Name])</f>
        <v>Fleur Parres</v>
      </c>
      <c r="M399" s="7" t="str">
        <f>_xlfn.XLOOKUP(OrderData[[#This Row],[Customer ID]],tbl_customer[Customer ID],tbl_customer[City])</f>
        <v>Rochester</v>
      </c>
      <c r="N399" s="7" t="str">
        <f>_xlfn.XLOOKUP(OrderData[[#This Row],[Customer ID]],tbl_customer[Customer ID],tbl_customer[Country])</f>
        <v>United States</v>
      </c>
      <c r="O399" s="7" t="str">
        <f>_xlfn.XLOOKUP(OrderData[[#This Row],[Customer ID]],tbl_customer[Customer ID],tbl_customer[Loyalty Card])</f>
        <v>Yes</v>
      </c>
    </row>
    <row r="400" spans="1:15" x14ac:dyDescent="0.25">
      <c r="A400" s="2" t="s">
        <v>810</v>
      </c>
      <c r="B400" s="12">
        <v>43677</v>
      </c>
      <c r="C400" s="12" t="str">
        <f>TEXT(OrderData[[#This Row],[Order Date]],"yyyy")</f>
        <v>2019</v>
      </c>
      <c r="D400" s="2" t="s">
        <v>811</v>
      </c>
      <c r="E400" t="s">
        <v>67</v>
      </c>
      <c r="F400" s="17">
        <v>6</v>
      </c>
      <c r="G400" s="20">
        <f>_xlfn.XLOOKUP(OrderData[[#This Row],[Product ID]],tbl_product[Product ID],tbl_product[Unit Price])</f>
        <v>2.9849999999999999</v>
      </c>
      <c r="H400" s="20">
        <f>OrderData[[#This Row],[Quantity]]*OrderData[[#This Row],[unit price]]</f>
        <v>17.91</v>
      </c>
      <c r="I400" s="15">
        <f>_xlfn.XLOOKUP(OrderData[[#This Row],[Product ID]],tbl_product[Product ID],tbl_product[Size])</f>
        <v>0.2</v>
      </c>
      <c r="J400" s="6" t="str">
        <f>_xlfn.XLOOKUP(OrderData[[#This Row],[Product ID]],tbl_product[Product ID],tbl_product[Roast Type])</f>
        <v>D</v>
      </c>
      <c r="K400" s="7" t="str">
        <f>_xlfn.XLOOKUP(OrderData[[#This Row],[Product ID]],tbl_product[Product ID],tbl_product[Coffee Type])</f>
        <v>Ara</v>
      </c>
      <c r="L400" s="7" t="str">
        <f>_xlfn.XLOOKUP(OrderData[[#This Row],[Customer ID]],tbl_customer[Customer ID],tbl_customer[Customer Name])</f>
        <v>Gran Sibray</v>
      </c>
      <c r="M400" s="7" t="str">
        <f>_xlfn.XLOOKUP(OrderData[[#This Row],[Customer ID]],tbl_customer[Customer ID],tbl_customer[City])</f>
        <v>Vancouver</v>
      </c>
      <c r="N400" s="7" t="str">
        <f>_xlfn.XLOOKUP(OrderData[[#This Row],[Customer ID]],tbl_customer[Customer ID],tbl_customer[Country])</f>
        <v>United States</v>
      </c>
      <c r="O400" s="7" t="str">
        <f>_xlfn.XLOOKUP(OrderData[[#This Row],[Customer ID]],tbl_customer[Customer ID],tbl_customer[Loyalty Card])</f>
        <v>Yes</v>
      </c>
    </row>
    <row r="401" spans="1:15" x14ac:dyDescent="0.25">
      <c r="A401" s="2" t="s">
        <v>812</v>
      </c>
      <c r="B401" s="12">
        <v>43539</v>
      </c>
      <c r="C401" s="12" t="str">
        <f>TEXT(OrderData[[#This Row],[Order Date]],"yyyy")</f>
        <v>2019</v>
      </c>
      <c r="D401" s="2" t="s">
        <v>813</v>
      </c>
      <c r="E401" t="s">
        <v>543</v>
      </c>
      <c r="F401" s="17">
        <v>6</v>
      </c>
      <c r="G401" s="20">
        <f>_xlfn.XLOOKUP(OrderData[[#This Row],[Product ID]],tbl_product[Product ID],tbl_product[Unit Price])</f>
        <v>27.945</v>
      </c>
      <c r="H401" s="20">
        <f>OrderData[[#This Row],[Quantity]]*OrderData[[#This Row],[unit price]]</f>
        <v>167.67000000000002</v>
      </c>
      <c r="I401" s="15">
        <f>_xlfn.XLOOKUP(OrderData[[#This Row],[Product ID]],tbl_product[Product ID],tbl_product[Size])</f>
        <v>2.5</v>
      </c>
      <c r="J401" s="6" t="str">
        <f>_xlfn.XLOOKUP(OrderData[[#This Row],[Product ID]],tbl_product[Product ID],tbl_product[Roast Type])</f>
        <v>D</v>
      </c>
      <c r="K401" s="7" t="str">
        <f>_xlfn.XLOOKUP(OrderData[[#This Row],[Product ID]],tbl_product[Product ID],tbl_product[Coffee Type])</f>
        <v>Exc</v>
      </c>
      <c r="L401" s="7" t="str">
        <f>_xlfn.XLOOKUP(OrderData[[#This Row],[Customer ID]],tbl_customer[Customer ID],tbl_customer[Customer Name])</f>
        <v>Ingelbert Hotchkin</v>
      </c>
      <c r="M401" s="7" t="str">
        <f>_xlfn.XLOOKUP(OrderData[[#This Row],[Customer ID]],tbl_customer[Customer ID],tbl_customer[City])</f>
        <v>Preston</v>
      </c>
      <c r="N401" s="7" t="str">
        <f>_xlfn.XLOOKUP(OrderData[[#This Row],[Customer ID]],tbl_customer[Customer ID],tbl_customer[Country])</f>
        <v>United Kingdom</v>
      </c>
      <c r="O401" s="7" t="str">
        <f>_xlfn.XLOOKUP(OrderData[[#This Row],[Customer ID]],tbl_customer[Customer ID],tbl_customer[Loyalty Card])</f>
        <v>No</v>
      </c>
    </row>
    <row r="402" spans="1:15" x14ac:dyDescent="0.25">
      <c r="A402" s="2" t="s">
        <v>814</v>
      </c>
      <c r="B402" s="12">
        <v>44332</v>
      </c>
      <c r="C402" s="12" t="str">
        <f>TEXT(OrderData[[#This Row],[Order Date]],"yyyy")</f>
        <v>2021</v>
      </c>
      <c r="D402" s="2" t="s">
        <v>815</v>
      </c>
      <c r="E402" t="s">
        <v>145</v>
      </c>
      <c r="F402" s="17">
        <v>4</v>
      </c>
      <c r="G402" s="20">
        <f>_xlfn.XLOOKUP(OrderData[[#This Row],[Product ID]],tbl_product[Product ID],tbl_product[Unit Price])</f>
        <v>15.85</v>
      </c>
      <c r="H402" s="20">
        <f>OrderData[[#This Row],[Quantity]]*OrderData[[#This Row],[unit price]]</f>
        <v>63.4</v>
      </c>
      <c r="I402" s="15">
        <f>_xlfn.XLOOKUP(OrderData[[#This Row],[Product ID]],tbl_product[Product ID],tbl_product[Size])</f>
        <v>1</v>
      </c>
      <c r="J402" s="6" t="str">
        <f>_xlfn.XLOOKUP(OrderData[[#This Row],[Product ID]],tbl_product[Product ID],tbl_product[Roast Type])</f>
        <v>L</v>
      </c>
      <c r="K402" s="7" t="str">
        <f>_xlfn.XLOOKUP(OrderData[[#This Row],[Product ID]],tbl_product[Product ID],tbl_product[Coffee Type])</f>
        <v>Lib</v>
      </c>
      <c r="L402" s="7" t="str">
        <f>_xlfn.XLOOKUP(OrderData[[#This Row],[Customer ID]],tbl_customer[Customer ID],tbl_customer[Customer Name])</f>
        <v>Neely Broadberrie</v>
      </c>
      <c r="M402" s="7" t="str">
        <f>_xlfn.XLOOKUP(OrderData[[#This Row],[Customer ID]],tbl_customer[Customer ID],tbl_customer[City])</f>
        <v>Washington</v>
      </c>
      <c r="N402" s="7" t="str">
        <f>_xlfn.XLOOKUP(OrderData[[#This Row],[Customer ID]],tbl_customer[Customer ID],tbl_customer[Country])</f>
        <v>United States</v>
      </c>
      <c r="O402" s="7" t="str">
        <f>_xlfn.XLOOKUP(OrderData[[#This Row],[Customer ID]],tbl_customer[Customer ID],tbl_customer[Loyalty Card])</f>
        <v>No</v>
      </c>
    </row>
    <row r="403" spans="1:15" x14ac:dyDescent="0.25">
      <c r="A403" s="2" t="s">
        <v>816</v>
      </c>
      <c r="B403" s="12">
        <v>43591</v>
      </c>
      <c r="C403" s="12" t="str">
        <f>TEXT(OrderData[[#This Row],[Order Date]],"yyyy")</f>
        <v>2019</v>
      </c>
      <c r="D403" s="2" t="s">
        <v>817</v>
      </c>
      <c r="E403" t="s">
        <v>90</v>
      </c>
      <c r="F403" s="17">
        <v>2</v>
      </c>
      <c r="G403" s="20">
        <f>_xlfn.XLOOKUP(OrderData[[#This Row],[Product ID]],tbl_product[Product ID],tbl_product[Unit Price])</f>
        <v>4.3650000000000002</v>
      </c>
      <c r="H403" s="20">
        <f>OrderData[[#This Row],[Quantity]]*OrderData[[#This Row],[unit price]]</f>
        <v>8.73</v>
      </c>
      <c r="I403" s="15">
        <f>_xlfn.XLOOKUP(OrderData[[#This Row],[Product ID]],tbl_product[Product ID],tbl_product[Size])</f>
        <v>0.2</v>
      </c>
      <c r="J403" s="6" t="str">
        <f>_xlfn.XLOOKUP(OrderData[[#This Row],[Product ID]],tbl_product[Product ID],tbl_product[Roast Type])</f>
        <v>M</v>
      </c>
      <c r="K403" s="7" t="str">
        <f>_xlfn.XLOOKUP(OrderData[[#This Row],[Product ID]],tbl_product[Product ID],tbl_product[Coffee Type])</f>
        <v>Lib</v>
      </c>
      <c r="L403" s="7" t="str">
        <f>_xlfn.XLOOKUP(OrderData[[#This Row],[Customer ID]],tbl_customer[Customer ID],tbl_customer[Customer Name])</f>
        <v>Rutger Pithcock</v>
      </c>
      <c r="M403" s="7" t="str">
        <f>_xlfn.XLOOKUP(OrderData[[#This Row],[Customer ID]],tbl_customer[Customer ID],tbl_customer[City])</f>
        <v>Knoxville</v>
      </c>
      <c r="N403" s="7" t="str">
        <f>_xlfn.XLOOKUP(OrderData[[#This Row],[Customer ID]],tbl_customer[Customer ID],tbl_customer[Country])</f>
        <v>United States</v>
      </c>
      <c r="O403" s="7" t="str">
        <f>_xlfn.XLOOKUP(OrderData[[#This Row],[Customer ID]],tbl_customer[Customer ID],tbl_customer[Loyalty Card])</f>
        <v>Yes</v>
      </c>
    </row>
    <row r="404" spans="1:15" x14ac:dyDescent="0.25">
      <c r="A404" s="2" t="s">
        <v>818</v>
      </c>
      <c r="B404" s="12">
        <v>43502</v>
      </c>
      <c r="C404" s="12" t="str">
        <f>TEXT(OrderData[[#This Row],[Order Date]],"yyyy")</f>
        <v>2019</v>
      </c>
      <c r="D404" s="2" t="s">
        <v>819</v>
      </c>
      <c r="E404" t="s">
        <v>192</v>
      </c>
      <c r="F404" s="17">
        <v>3</v>
      </c>
      <c r="G404" s="20">
        <f>_xlfn.XLOOKUP(OrderData[[#This Row],[Product ID]],tbl_product[Product ID],tbl_product[Unit Price])</f>
        <v>8.9499999999999993</v>
      </c>
      <c r="H404" s="20">
        <f>OrderData[[#This Row],[Quantity]]*OrderData[[#This Row],[unit price]]</f>
        <v>26.849999999999998</v>
      </c>
      <c r="I404" s="15">
        <f>_xlfn.XLOOKUP(OrderData[[#This Row],[Product ID]],tbl_product[Product ID],tbl_product[Size])</f>
        <v>1</v>
      </c>
      <c r="J404" s="6" t="str">
        <f>_xlfn.XLOOKUP(OrderData[[#This Row],[Product ID]],tbl_product[Product ID],tbl_product[Roast Type])</f>
        <v>D</v>
      </c>
      <c r="K404" s="7" t="str">
        <f>_xlfn.XLOOKUP(OrderData[[#This Row],[Product ID]],tbl_product[Product ID],tbl_product[Coffee Type])</f>
        <v>Rob</v>
      </c>
      <c r="L404" s="7" t="str">
        <f>_xlfn.XLOOKUP(OrderData[[#This Row],[Customer ID]],tbl_customer[Customer ID],tbl_customer[Customer Name])</f>
        <v>Gale Croysdale</v>
      </c>
      <c r="M404" s="7" t="str">
        <f>_xlfn.XLOOKUP(OrderData[[#This Row],[Customer ID]],tbl_customer[Customer ID],tbl_customer[City])</f>
        <v>Charleston</v>
      </c>
      <c r="N404" s="7" t="str">
        <f>_xlfn.XLOOKUP(OrderData[[#This Row],[Customer ID]],tbl_customer[Customer ID],tbl_customer[Country])</f>
        <v>United States</v>
      </c>
      <c r="O404" s="7" t="str">
        <f>_xlfn.XLOOKUP(OrderData[[#This Row],[Customer ID]],tbl_customer[Customer ID],tbl_customer[Loyalty Card])</f>
        <v>Yes</v>
      </c>
    </row>
    <row r="405" spans="1:15" x14ac:dyDescent="0.25">
      <c r="A405" s="2" t="s">
        <v>820</v>
      </c>
      <c r="B405" s="12">
        <v>44295</v>
      </c>
      <c r="C405" s="12" t="str">
        <f>TEXT(OrderData[[#This Row],[Order Date]],"yyyy")</f>
        <v>2021</v>
      </c>
      <c r="D405" s="2" t="s">
        <v>821</v>
      </c>
      <c r="E405" t="s">
        <v>32</v>
      </c>
      <c r="F405" s="17">
        <v>2</v>
      </c>
      <c r="G405" s="20">
        <f>_xlfn.XLOOKUP(OrderData[[#This Row],[Product ID]],tbl_product[Product ID],tbl_product[Unit Price])</f>
        <v>4.7549999999999999</v>
      </c>
      <c r="H405" s="20">
        <f>OrderData[[#This Row],[Quantity]]*OrderData[[#This Row],[unit price]]</f>
        <v>9.51</v>
      </c>
      <c r="I405" s="15">
        <f>_xlfn.XLOOKUP(OrderData[[#This Row],[Product ID]],tbl_product[Product ID],tbl_product[Size])</f>
        <v>0.2</v>
      </c>
      <c r="J405" s="6" t="str">
        <f>_xlfn.XLOOKUP(OrderData[[#This Row],[Product ID]],tbl_product[Product ID],tbl_product[Roast Type])</f>
        <v>L</v>
      </c>
      <c r="K405" s="7" t="str">
        <f>_xlfn.XLOOKUP(OrderData[[#This Row],[Product ID]],tbl_product[Product ID],tbl_product[Coffee Type])</f>
        <v>Lib</v>
      </c>
      <c r="L405" s="7" t="str">
        <f>_xlfn.XLOOKUP(OrderData[[#This Row],[Customer ID]],tbl_customer[Customer ID],tbl_customer[Customer Name])</f>
        <v>Benedetto Gozzett</v>
      </c>
      <c r="M405" s="7" t="str">
        <f>_xlfn.XLOOKUP(OrderData[[#This Row],[Customer ID]],tbl_customer[Customer ID],tbl_customer[City])</f>
        <v>Dallas</v>
      </c>
      <c r="N405" s="7" t="str">
        <f>_xlfn.XLOOKUP(OrderData[[#This Row],[Customer ID]],tbl_customer[Customer ID],tbl_customer[Country])</f>
        <v>United States</v>
      </c>
      <c r="O405" s="7" t="str">
        <f>_xlfn.XLOOKUP(OrderData[[#This Row],[Customer ID]],tbl_customer[Customer ID],tbl_customer[Loyalty Card])</f>
        <v>No</v>
      </c>
    </row>
    <row r="406" spans="1:15" x14ac:dyDescent="0.25">
      <c r="A406" s="2" t="s">
        <v>822</v>
      </c>
      <c r="B406" s="12">
        <v>43971</v>
      </c>
      <c r="C406" s="12" t="str">
        <f>TEXT(OrderData[[#This Row],[Order Date]],"yyyy")</f>
        <v>2020</v>
      </c>
      <c r="D406" s="2" t="s">
        <v>823</v>
      </c>
      <c r="E406" t="s">
        <v>40</v>
      </c>
      <c r="F406" s="17">
        <v>4</v>
      </c>
      <c r="G406" s="20">
        <f>_xlfn.XLOOKUP(OrderData[[#This Row],[Product ID]],tbl_product[Product ID],tbl_product[Unit Price])</f>
        <v>9.9499999999999993</v>
      </c>
      <c r="H406" s="20">
        <f>OrderData[[#This Row],[Quantity]]*OrderData[[#This Row],[unit price]]</f>
        <v>39.799999999999997</v>
      </c>
      <c r="I406" s="15">
        <f>_xlfn.XLOOKUP(OrderData[[#This Row],[Product ID]],tbl_product[Product ID],tbl_product[Size])</f>
        <v>1</v>
      </c>
      <c r="J406" s="6" t="str">
        <f>_xlfn.XLOOKUP(OrderData[[#This Row],[Product ID]],tbl_product[Product ID],tbl_product[Roast Type])</f>
        <v>D</v>
      </c>
      <c r="K406" s="7" t="str">
        <f>_xlfn.XLOOKUP(OrderData[[#This Row],[Product ID]],tbl_product[Product ID],tbl_product[Coffee Type])</f>
        <v>Ara</v>
      </c>
      <c r="L406" s="7" t="str">
        <f>_xlfn.XLOOKUP(OrderData[[#This Row],[Customer ID]],tbl_customer[Customer ID],tbl_customer[Customer Name])</f>
        <v>Tania Craggs</v>
      </c>
      <c r="M406" s="7" t="str">
        <f>_xlfn.XLOOKUP(OrderData[[#This Row],[Customer ID]],tbl_customer[Customer ID],tbl_customer[City])</f>
        <v>Whitegate</v>
      </c>
      <c r="N406" s="7" t="str">
        <f>_xlfn.XLOOKUP(OrderData[[#This Row],[Customer ID]],tbl_customer[Customer ID],tbl_customer[Country])</f>
        <v>Ireland</v>
      </c>
      <c r="O406" s="7" t="str">
        <f>_xlfn.XLOOKUP(OrderData[[#This Row],[Customer ID]],tbl_customer[Customer ID],tbl_customer[Loyalty Card])</f>
        <v>No</v>
      </c>
    </row>
    <row r="407" spans="1:15" x14ac:dyDescent="0.25">
      <c r="A407" s="2" t="s">
        <v>824</v>
      </c>
      <c r="B407" s="12">
        <v>44167</v>
      </c>
      <c r="C407" s="12" t="str">
        <f>TEXT(OrderData[[#This Row],[Order Date]],"yyyy")</f>
        <v>2020</v>
      </c>
      <c r="D407" s="2" t="s">
        <v>825</v>
      </c>
      <c r="E407" t="s">
        <v>16</v>
      </c>
      <c r="F407" s="17">
        <v>3</v>
      </c>
      <c r="G407" s="20">
        <f>_xlfn.XLOOKUP(OrderData[[#This Row],[Product ID]],tbl_product[Product ID],tbl_product[Unit Price])</f>
        <v>8.25</v>
      </c>
      <c r="H407" s="20">
        <f>OrderData[[#This Row],[Quantity]]*OrderData[[#This Row],[unit price]]</f>
        <v>24.75</v>
      </c>
      <c r="I407" s="15">
        <f>_xlfn.XLOOKUP(OrderData[[#This Row],[Product ID]],tbl_product[Product ID],tbl_product[Size])</f>
        <v>0.5</v>
      </c>
      <c r="J407" s="6" t="str">
        <f>_xlfn.XLOOKUP(OrderData[[#This Row],[Product ID]],tbl_product[Product ID],tbl_product[Roast Type])</f>
        <v>M</v>
      </c>
      <c r="K407" s="7" t="str">
        <f>_xlfn.XLOOKUP(OrderData[[#This Row],[Product ID]],tbl_product[Product ID],tbl_product[Coffee Type])</f>
        <v>Exc</v>
      </c>
      <c r="L407" s="7" t="str">
        <f>_xlfn.XLOOKUP(OrderData[[#This Row],[Customer ID]],tbl_customer[Customer ID],tbl_customer[Customer Name])</f>
        <v>Leonie Cullrford</v>
      </c>
      <c r="M407" s="7" t="str">
        <f>_xlfn.XLOOKUP(OrderData[[#This Row],[Customer ID]],tbl_customer[Customer ID],tbl_customer[City])</f>
        <v>Chico</v>
      </c>
      <c r="N407" s="7" t="str">
        <f>_xlfn.XLOOKUP(OrderData[[#This Row],[Customer ID]],tbl_customer[Customer ID],tbl_customer[Country])</f>
        <v>United States</v>
      </c>
      <c r="O407" s="7" t="str">
        <f>_xlfn.XLOOKUP(OrderData[[#This Row],[Customer ID]],tbl_customer[Customer ID],tbl_customer[Loyalty Card])</f>
        <v>Yes</v>
      </c>
    </row>
    <row r="408" spans="1:15" x14ac:dyDescent="0.25">
      <c r="A408" s="2" t="s">
        <v>826</v>
      </c>
      <c r="B408" s="12">
        <v>44416</v>
      </c>
      <c r="C408" s="12" t="str">
        <f>TEXT(OrderData[[#This Row],[Order Date]],"yyyy")</f>
        <v>2021</v>
      </c>
      <c r="D408" s="2" t="s">
        <v>827</v>
      </c>
      <c r="E408" t="s">
        <v>22</v>
      </c>
      <c r="F408" s="17">
        <v>5</v>
      </c>
      <c r="G408" s="20">
        <f>_xlfn.XLOOKUP(OrderData[[#This Row],[Product ID]],tbl_product[Product ID],tbl_product[Unit Price])</f>
        <v>13.75</v>
      </c>
      <c r="H408" s="20">
        <f>OrderData[[#This Row],[Quantity]]*OrderData[[#This Row],[unit price]]</f>
        <v>68.75</v>
      </c>
      <c r="I408" s="15">
        <f>_xlfn.XLOOKUP(OrderData[[#This Row],[Product ID]],tbl_product[Product ID],tbl_product[Size])</f>
        <v>1</v>
      </c>
      <c r="J408" s="6" t="str">
        <f>_xlfn.XLOOKUP(OrderData[[#This Row],[Product ID]],tbl_product[Product ID],tbl_product[Roast Type])</f>
        <v>M</v>
      </c>
      <c r="K408" s="7" t="str">
        <f>_xlfn.XLOOKUP(OrderData[[#This Row],[Product ID]],tbl_product[Product ID],tbl_product[Coffee Type])</f>
        <v>Exc</v>
      </c>
      <c r="L408" s="7" t="str">
        <f>_xlfn.XLOOKUP(OrderData[[#This Row],[Customer ID]],tbl_customer[Customer ID],tbl_customer[Customer Name])</f>
        <v>Auguste Rizon</v>
      </c>
      <c r="M408" s="7" t="str">
        <f>_xlfn.XLOOKUP(OrderData[[#This Row],[Customer ID]],tbl_customer[Customer ID],tbl_customer[City])</f>
        <v>Little Rock</v>
      </c>
      <c r="N408" s="7" t="str">
        <f>_xlfn.XLOOKUP(OrderData[[#This Row],[Customer ID]],tbl_customer[Customer ID],tbl_customer[Country])</f>
        <v>United States</v>
      </c>
      <c r="O408" s="7" t="str">
        <f>_xlfn.XLOOKUP(OrderData[[#This Row],[Customer ID]],tbl_customer[Customer ID],tbl_customer[Loyalty Card])</f>
        <v>Yes</v>
      </c>
    </row>
    <row r="409" spans="1:15" x14ac:dyDescent="0.25">
      <c r="A409" s="2" t="s">
        <v>828</v>
      </c>
      <c r="B409" s="12">
        <v>44595</v>
      </c>
      <c r="C409" s="12" t="str">
        <f>TEXT(OrderData[[#This Row],[Order Date]],"yyyy")</f>
        <v>2022</v>
      </c>
      <c r="D409" s="2" t="s">
        <v>829</v>
      </c>
      <c r="E409" t="s">
        <v>16</v>
      </c>
      <c r="F409" s="17">
        <v>6</v>
      </c>
      <c r="G409" s="20">
        <f>_xlfn.XLOOKUP(OrderData[[#This Row],[Product ID]],tbl_product[Product ID],tbl_product[Unit Price])</f>
        <v>8.25</v>
      </c>
      <c r="H409" s="20">
        <f>OrderData[[#This Row],[Quantity]]*OrderData[[#This Row],[unit price]]</f>
        <v>49.5</v>
      </c>
      <c r="I409" s="15">
        <f>_xlfn.XLOOKUP(OrderData[[#This Row],[Product ID]],tbl_product[Product ID],tbl_product[Size])</f>
        <v>0.5</v>
      </c>
      <c r="J409" s="6" t="str">
        <f>_xlfn.XLOOKUP(OrderData[[#This Row],[Product ID]],tbl_product[Product ID],tbl_product[Roast Type])</f>
        <v>M</v>
      </c>
      <c r="K409" s="7" t="str">
        <f>_xlfn.XLOOKUP(OrderData[[#This Row],[Product ID]],tbl_product[Product ID],tbl_product[Coffee Type])</f>
        <v>Exc</v>
      </c>
      <c r="L409" s="7" t="str">
        <f>_xlfn.XLOOKUP(OrderData[[#This Row],[Customer ID]],tbl_customer[Customer ID],tbl_customer[Customer Name])</f>
        <v>Lorin Guerrazzi</v>
      </c>
      <c r="M409" s="7" t="str">
        <f>_xlfn.XLOOKUP(OrderData[[#This Row],[Customer ID]],tbl_customer[Customer ID],tbl_customer[City])</f>
        <v>Balrothery</v>
      </c>
      <c r="N409" s="7" t="str">
        <f>_xlfn.XLOOKUP(OrderData[[#This Row],[Customer ID]],tbl_customer[Customer ID],tbl_customer[Country])</f>
        <v>Ireland</v>
      </c>
      <c r="O409" s="7" t="str">
        <f>_xlfn.XLOOKUP(OrderData[[#This Row],[Customer ID]],tbl_customer[Customer ID],tbl_customer[Loyalty Card])</f>
        <v>No</v>
      </c>
    </row>
    <row r="410" spans="1:15" x14ac:dyDescent="0.25">
      <c r="A410" s="2" t="s">
        <v>830</v>
      </c>
      <c r="B410" s="12">
        <v>44659</v>
      </c>
      <c r="C410" s="12" t="str">
        <f>TEXT(OrderData[[#This Row],[Order Date]],"yyyy")</f>
        <v>2022</v>
      </c>
      <c r="D410" s="2" t="s">
        <v>831</v>
      </c>
      <c r="E410" t="s">
        <v>184</v>
      </c>
      <c r="F410" s="17">
        <v>2</v>
      </c>
      <c r="G410" s="20">
        <f>_xlfn.XLOOKUP(OrderData[[#This Row],[Product ID]],tbl_product[Product ID],tbl_product[Unit Price])</f>
        <v>25.874999999999996</v>
      </c>
      <c r="H410" s="20">
        <f>OrderData[[#This Row],[Quantity]]*OrderData[[#This Row],[unit price]]</f>
        <v>51.749999999999993</v>
      </c>
      <c r="I410" s="15">
        <f>_xlfn.XLOOKUP(OrderData[[#This Row],[Product ID]],tbl_product[Product ID],tbl_product[Size])</f>
        <v>2.5</v>
      </c>
      <c r="J410" s="6" t="str">
        <f>_xlfn.XLOOKUP(OrderData[[#This Row],[Product ID]],tbl_product[Product ID],tbl_product[Roast Type])</f>
        <v>M</v>
      </c>
      <c r="K410" s="7" t="str">
        <f>_xlfn.XLOOKUP(OrderData[[#This Row],[Product ID]],tbl_product[Product ID],tbl_product[Coffee Type])</f>
        <v>Ara</v>
      </c>
      <c r="L410" s="7" t="str">
        <f>_xlfn.XLOOKUP(OrderData[[#This Row],[Customer ID]],tbl_customer[Customer ID],tbl_customer[Customer Name])</f>
        <v>Felice Miell</v>
      </c>
      <c r="M410" s="7" t="str">
        <f>_xlfn.XLOOKUP(OrderData[[#This Row],[Customer ID]],tbl_customer[Customer ID],tbl_customer[City])</f>
        <v>New Brunswick</v>
      </c>
      <c r="N410" s="7" t="str">
        <f>_xlfn.XLOOKUP(OrderData[[#This Row],[Customer ID]],tbl_customer[Customer ID],tbl_customer[Country])</f>
        <v>United States</v>
      </c>
      <c r="O410" s="7" t="str">
        <f>_xlfn.XLOOKUP(OrderData[[#This Row],[Customer ID]],tbl_customer[Customer ID],tbl_customer[Loyalty Card])</f>
        <v>Yes</v>
      </c>
    </row>
    <row r="411" spans="1:15" x14ac:dyDescent="0.25">
      <c r="A411" s="2" t="s">
        <v>832</v>
      </c>
      <c r="B411" s="12">
        <v>44203</v>
      </c>
      <c r="C411" s="12" t="str">
        <f>TEXT(OrderData[[#This Row],[Order Date]],"yyyy")</f>
        <v>2021</v>
      </c>
      <c r="D411" s="2" t="s">
        <v>833</v>
      </c>
      <c r="E411" t="s">
        <v>145</v>
      </c>
      <c r="F411" s="17">
        <v>3</v>
      </c>
      <c r="G411" s="20">
        <f>_xlfn.XLOOKUP(OrderData[[#This Row],[Product ID]],tbl_product[Product ID],tbl_product[Unit Price])</f>
        <v>15.85</v>
      </c>
      <c r="H411" s="20">
        <f>OrderData[[#This Row],[Quantity]]*OrderData[[#This Row],[unit price]]</f>
        <v>47.55</v>
      </c>
      <c r="I411" s="15">
        <f>_xlfn.XLOOKUP(OrderData[[#This Row],[Product ID]],tbl_product[Product ID],tbl_product[Size])</f>
        <v>1</v>
      </c>
      <c r="J411" s="6" t="str">
        <f>_xlfn.XLOOKUP(OrderData[[#This Row],[Product ID]],tbl_product[Product ID],tbl_product[Roast Type])</f>
        <v>L</v>
      </c>
      <c r="K411" s="7" t="str">
        <f>_xlfn.XLOOKUP(OrderData[[#This Row],[Product ID]],tbl_product[Product ID],tbl_product[Coffee Type])</f>
        <v>Lib</v>
      </c>
      <c r="L411" s="7" t="str">
        <f>_xlfn.XLOOKUP(OrderData[[#This Row],[Customer ID]],tbl_customer[Customer ID],tbl_customer[Customer Name])</f>
        <v>Hamish Skeech</v>
      </c>
      <c r="M411" s="7" t="str">
        <f>_xlfn.XLOOKUP(OrderData[[#This Row],[Customer ID]],tbl_customer[Customer ID],tbl_customer[City])</f>
        <v>Valleymount</v>
      </c>
      <c r="N411" s="7" t="str">
        <f>_xlfn.XLOOKUP(OrderData[[#This Row],[Customer ID]],tbl_customer[Customer ID],tbl_customer[Country])</f>
        <v>Ireland</v>
      </c>
      <c r="O411" s="7" t="str">
        <f>_xlfn.XLOOKUP(OrderData[[#This Row],[Customer ID]],tbl_customer[Customer ID],tbl_customer[Loyalty Card])</f>
        <v>Yes</v>
      </c>
    </row>
    <row r="412" spans="1:15" x14ac:dyDescent="0.25">
      <c r="A412" s="2" t="s">
        <v>834</v>
      </c>
      <c r="B412" s="12">
        <v>44441</v>
      </c>
      <c r="C412" s="12" t="str">
        <f>TEXT(OrderData[[#This Row],[Order Date]],"yyyy")</f>
        <v>2021</v>
      </c>
      <c r="D412" s="2" t="s">
        <v>835</v>
      </c>
      <c r="E412" t="s">
        <v>128</v>
      </c>
      <c r="F412" s="17">
        <v>4</v>
      </c>
      <c r="G412" s="20">
        <f>_xlfn.XLOOKUP(OrderData[[#This Row],[Product ID]],tbl_product[Product ID],tbl_product[Unit Price])</f>
        <v>3.8849999999999998</v>
      </c>
      <c r="H412" s="20">
        <f>OrderData[[#This Row],[Quantity]]*OrderData[[#This Row],[unit price]]</f>
        <v>15.54</v>
      </c>
      <c r="I412" s="15">
        <f>_xlfn.XLOOKUP(OrderData[[#This Row],[Product ID]],tbl_product[Product ID],tbl_product[Size])</f>
        <v>0.2</v>
      </c>
      <c r="J412" s="6" t="str">
        <f>_xlfn.XLOOKUP(OrderData[[#This Row],[Product ID]],tbl_product[Product ID],tbl_product[Roast Type])</f>
        <v>L</v>
      </c>
      <c r="K412" s="7" t="str">
        <f>_xlfn.XLOOKUP(OrderData[[#This Row],[Product ID]],tbl_product[Product ID],tbl_product[Coffee Type])</f>
        <v>Ara</v>
      </c>
      <c r="L412" s="7" t="str">
        <f>_xlfn.XLOOKUP(OrderData[[#This Row],[Customer ID]],tbl_customer[Customer ID],tbl_customer[Customer Name])</f>
        <v>Giordano Lorenzin</v>
      </c>
      <c r="M412" s="7" t="str">
        <f>_xlfn.XLOOKUP(OrderData[[#This Row],[Customer ID]],tbl_customer[Customer ID],tbl_customer[City])</f>
        <v>San Francisco</v>
      </c>
      <c r="N412" s="7" t="str">
        <f>_xlfn.XLOOKUP(OrderData[[#This Row],[Customer ID]],tbl_customer[Customer ID],tbl_customer[Country])</f>
        <v>United States</v>
      </c>
      <c r="O412" s="7" t="str">
        <f>_xlfn.XLOOKUP(OrderData[[#This Row],[Customer ID]],tbl_customer[Customer ID],tbl_customer[Loyalty Card])</f>
        <v>No</v>
      </c>
    </row>
    <row r="413" spans="1:15" x14ac:dyDescent="0.25">
      <c r="A413" s="2" t="s">
        <v>836</v>
      </c>
      <c r="B413" s="12">
        <v>44504</v>
      </c>
      <c r="C413" s="12" t="str">
        <f>TEXT(OrderData[[#This Row],[Order Date]],"yyyy")</f>
        <v>2021</v>
      </c>
      <c r="D413" s="2" t="s">
        <v>837</v>
      </c>
      <c r="E413" t="s">
        <v>109</v>
      </c>
      <c r="F413" s="17">
        <v>6</v>
      </c>
      <c r="G413" s="20">
        <f>_xlfn.XLOOKUP(OrderData[[#This Row],[Product ID]],tbl_product[Product ID],tbl_product[Unit Price])</f>
        <v>14.55</v>
      </c>
      <c r="H413" s="20">
        <f>OrderData[[#This Row],[Quantity]]*OrderData[[#This Row],[unit price]]</f>
        <v>87.300000000000011</v>
      </c>
      <c r="I413" s="15">
        <f>_xlfn.XLOOKUP(OrderData[[#This Row],[Product ID]],tbl_product[Product ID],tbl_product[Size])</f>
        <v>1</v>
      </c>
      <c r="J413" s="6" t="str">
        <f>_xlfn.XLOOKUP(OrderData[[#This Row],[Product ID]],tbl_product[Product ID],tbl_product[Roast Type])</f>
        <v>M</v>
      </c>
      <c r="K413" s="7" t="str">
        <f>_xlfn.XLOOKUP(OrderData[[#This Row],[Product ID]],tbl_product[Product ID],tbl_product[Coffee Type])</f>
        <v>Lib</v>
      </c>
      <c r="L413" s="7" t="str">
        <f>_xlfn.XLOOKUP(OrderData[[#This Row],[Customer ID]],tbl_customer[Customer ID],tbl_customer[Customer Name])</f>
        <v>Harwilll Bishell</v>
      </c>
      <c r="M413" s="7" t="str">
        <f>_xlfn.XLOOKUP(OrderData[[#This Row],[Customer ID]],tbl_customer[Customer ID],tbl_customer[City])</f>
        <v>Lafayette</v>
      </c>
      <c r="N413" s="7" t="str">
        <f>_xlfn.XLOOKUP(OrderData[[#This Row],[Customer ID]],tbl_customer[Customer ID],tbl_customer[Country])</f>
        <v>United States</v>
      </c>
      <c r="O413" s="7" t="str">
        <f>_xlfn.XLOOKUP(OrderData[[#This Row],[Customer ID]],tbl_customer[Customer ID],tbl_customer[Loyalty Card])</f>
        <v>Yes</v>
      </c>
    </row>
    <row r="414" spans="1:15" x14ac:dyDescent="0.25">
      <c r="A414" s="2" t="s">
        <v>838</v>
      </c>
      <c r="B414" s="12">
        <v>44410</v>
      </c>
      <c r="C414" s="12" t="str">
        <f>TEXT(OrderData[[#This Row],[Order Date]],"yyyy")</f>
        <v>2021</v>
      </c>
      <c r="D414" s="2" t="s">
        <v>839</v>
      </c>
      <c r="E414" t="s">
        <v>74</v>
      </c>
      <c r="F414" s="17">
        <v>5</v>
      </c>
      <c r="G414" s="20">
        <f>_xlfn.XLOOKUP(OrderData[[#This Row],[Product ID]],tbl_product[Product ID],tbl_product[Unit Price])</f>
        <v>11.25</v>
      </c>
      <c r="H414" s="20">
        <f>OrderData[[#This Row],[Quantity]]*OrderData[[#This Row],[unit price]]</f>
        <v>56.25</v>
      </c>
      <c r="I414" s="15">
        <f>_xlfn.XLOOKUP(OrderData[[#This Row],[Product ID]],tbl_product[Product ID],tbl_product[Size])</f>
        <v>1</v>
      </c>
      <c r="J414" s="6" t="str">
        <f>_xlfn.XLOOKUP(OrderData[[#This Row],[Product ID]],tbl_product[Product ID],tbl_product[Roast Type])</f>
        <v>M</v>
      </c>
      <c r="K414" s="7" t="str">
        <f>_xlfn.XLOOKUP(OrderData[[#This Row],[Product ID]],tbl_product[Product ID],tbl_product[Coffee Type])</f>
        <v>Ara</v>
      </c>
      <c r="L414" s="7" t="str">
        <f>_xlfn.XLOOKUP(OrderData[[#This Row],[Customer ID]],tbl_customer[Customer ID],tbl_customer[Customer Name])</f>
        <v>Freeland Missenden</v>
      </c>
      <c r="M414" s="7" t="str">
        <f>_xlfn.XLOOKUP(OrderData[[#This Row],[Customer ID]],tbl_customer[Customer ID],tbl_customer[City])</f>
        <v>San Diego</v>
      </c>
      <c r="N414" s="7" t="str">
        <f>_xlfn.XLOOKUP(OrderData[[#This Row],[Customer ID]],tbl_customer[Customer ID],tbl_customer[Country])</f>
        <v>United States</v>
      </c>
      <c r="O414" s="7" t="str">
        <f>_xlfn.XLOOKUP(OrderData[[#This Row],[Customer ID]],tbl_customer[Customer ID],tbl_customer[Loyalty Card])</f>
        <v>Yes</v>
      </c>
    </row>
    <row r="415" spans="1:15" x14ac:dyDescent="0.25">
      <c r="A415" s="2" t="s">
        <v>840</v>
      </c>
      <c r="B415" s="12">
        <v>43857</v>
      </c>
      <c r="C415" s="12" t="str">
        <f>TEXT(OrderData[[#This Row],[Order Date]],"yyyy")</f>
        <v>2020</v>
      </c>
      <c r="D415" s="2" t="s">
        <v>841</v>
      </c>
      <c r="E415" t="s">
        <v>117</v>
      </c>
      <c r="F415" s="17">
        <v>1</v>
      </c>
      <c r="G415" s="20">
        <f>_xlfn.XLOOKUP(OrderData[[#This Row],[Product ID]],tbl_product[Product ID],tbl_product[Unit Price])</f>
        <v>36.454999999999998</v>
      </c>
      <c r="H415" s="20">
        <f>OrderData[[#This Row],[Quantity]]*OrderData[[#This Row],[unit price]]</f>
        <v>36.454999999999998</v>
      </c>
      <c r="I415" s="15">
        <f>_xlfn.XLOOKUP(OrderData[[#This Row],[Product ID]],tbl_product[Product ID],tbl_product[Size])</f>
        <v>2.5</v>
      </c>
      <c r="J415" s="6" t="str">
        <f>_xlfn.XLOOKUP(OrderData[[#This Row],[Product ID]],tbl_product[Product ID],tbl_product[Roast Type])</f>
        <v>L</v>
      </c>
      <c r="K415" s="7" t="str">
        <f>_xlfn.XLOOKUP(OrderData[[#This Row],[Product ID]],tbl_product[Product ID],tbl_product[Coffee Type])</f>
        <v>Lib</v>
      </c>
      <c r="L415" s="7" t="str">
        <f>_xlfn.XLOOKUP(OrderData[[#This Row],[Customer ID]],tbl_customer[Customer ID],tbl_customer[Customer Name])</f>
        <v>Waylan Springall</v>
      </c>
      <c r="M415" s="7" t="str">
        <f>_xlfn.XLOOKUP(OrderData[[#This Row],[Customer ID]],tbl_customer[Customer ID],tbl_customer[City])</f>
        <v>Alhambra</v>
      </c>
      <c r="N415" s="7" t="str">
        <f>_xlfn.XLOOKUP(OrderData[[#This Row],[Customer ID]],tbl_customer[Customer ID],tbl_customer[Country])</f>
        <v>United States</v>
      </c>
      <c r="O415" s="7" t="str">
        <f>_xlfn.XLOOKUP(OrderData[[#This Row],[Customer ID]],tbl_customer[Customer ID],tbl_customer[Loyalty Card])</f>
        <v>Yes</v>
      </c>
    </row>
    <row r="416" spans="1:15" x14ac:dyDescent="0.25">
      <c r="A416" s="2" t="s">
        <v>842</v>
      </c>
      <c r="B416" s="12">
        <v>43802</v>
      </c>
      <c r="C416" s="12" t="str">
        <f>TEXT(OrderData[[#This Row],[Order Date]],"yyyy")</f>
        <v>2019</v>
      </c>
      <c r="D416" s="2" t="s">
        <v>843</v>
      </c>
      <c r="E416" t="s">
        <v>195</v>
      </c>
      <c r="F416" s="17">
        <v>3</v>
      </c>
      <c r="G416" s="20">
        <f>_xlfn.XLOOKUP(OrderData[[#This Row],[Product ID]],tbl_product[Product ID],tbl_product[Unit Price])</f>
        <v>3.5849999999999995</v>
      </c>
      <c r="H416" s="20">
        <f>OrderData[[#This Row],[Quantity]]*OrderData[[#This Row],[unit price]]</f>
        <v>10.754999999999999</v>
      </c>
      <c r="I416" s="15">
        <f>_xlfn.XLOOKUP(OrderData[[#This Row],[Product ID]],tbl_product[Product ID],tbl_product[Size])</f>
        <v>0.2</v>
      </c>
      <c r="J416" s="6" t="str">
        <f>_xlfn.XLOOKUP(OrderData[[#This Row],[Product ID]],tbl_product[Product ID],tbl_product[Roast Type])</f>
        <v>L</v>
      </c>
      <c r="K416" s="7" t="str">
        <f>_xlfn.XLOOKUP(OrderData[[#This Row],[Product ID]],tbl_product[Product ID],tbl_product[Coffee Type])</f>
        <v>Rob</v>
      </c>
      <c r="L416" s="7" t="str">
        <f>_xlfn.XLOOKUP(OrderData[[#This Row],[Customer ID]],tbl_customer[Customer ID],tbl_customer[Customer Name])</f>
        <v>Kiri Avramow</v>
      </c>
      <c r="M416" s="7" t="str">
        <f>_xlfn.XLOOKUP(OrderData[[#This Row],[Customer ID]],tbl_customer[Customer ID],tbl_customer[City])</f>
        <v>Tyler</v>
      </c>
      <c r="N416" s="7" t="str">
        <f>_xlfn.XLOOKUP(OrderData[[#This Row],[Customer ID]],tbl_customer[Customer ID],tbl_customer[Country])</f>
        <v>United States</v>
      </c>
      <c r="O416" s="7" t="str">
        <f>_xlfn.XLOOKUP(OrderData[[#This Row],[Customer ID]],tbl_customer[Customer ID],tbl_customer[Loyalty Card])</f>
        <v>Yes</v>
      </c>
    </row>
    <row r="417" spans="1:15" x14ac:dyDescent="0.25">
      <c r="A417" s="2" t="s">
        <v>844</v>
      </c>
      <c r="B417" s="12">
        <v>43683</v>
      </c>
      <c r="C417" s="12" t="str">
        <f>TEXT(OrderData[[#This Row],[Order Date]],"yyyy")</f>
        <v>2019</v>
      </c>
      <c r="D417" s="2" t="s">
        <v>845</v>
      </c>
      <c r="E417" t="s">
        <v>175</v>
      </c>
      <c r="F417" s="17">
        <v>3</v>
      </c>
      <c r="G417" s="20">
        <f>_xlfn.XLOOKUP(OrderData[[#This Row],[Product ID]],tbl_product[Product ID],tbl_product[Unit Price])</f>
        <v>2.9849999999999999</v>
      </c>
      <c r="H417" s="20">
        <f>OrderData[[#This Row],[Quantity]]*OrderData[[#This Row],[unit price]]</f>
        <v>8.9550000000000001</v>
      </c>
      <c r="I417" s="15">
        <f>_xlfn.XLOOKUP(OrderData[[#This Row],[Product ID]],tbl_product[Product ID],tbl_product[Size])</f>
        <v>0.2</v>
      </c>
      <c r="J417" s="6" t="str">
        <f>_xlfn.XLOOKUP(OrderData[[#This Row],[Product ID]],tbl_product[Product ID],tbl_product[Roast Type])</f>
        <v>M</v>
      </c>
      <c r="K417" s="7" t="str">
        <f>_xlfn.XLOOKUP(OrderData[[#This Row],[Product ID]],tbl_product[Product ID],tbl_product[Coffee Type])</f>
        <v>Rob</v>
      </c>
      <c r="L417" s="7" t="str">
        <f>_xlfn.XLOOKUP(OrderData[[#This Row],[Customer ID]],tbl_customer[Customer ID],tbl_customer[Customer Name])</f>
        <v>Gregg Hawkyens</v>
      </c>
      <c r="M417" s="7" t="str">
        <f>_xlfn.XLOOKUP(OrderData[[#This Row],[Customer ID]],tbl_customer[Customer ID],tbl_customer[City])</f>
        <v>Lafayette</v>
      </c>
      <c r="N417" s="7" t="str">
        <f>_xlfn.XLOOKUP(OrderData[[#This Row],[Customer ID]],tbl_customer[Customer ID],tbl_customer[Country])</f>
        <v>United States</v>
      </c>
      <c r="O417" s="7" t="str">
        <f>_xlfn.XLOOKUP(OrderData[[#This Row],[Customer ID]],tbl_customer[Customer ID],tbl_customer[Loyalty Card])</f>
        <v>No</v>
      </c>
    </row>
    <row r="418" spans="1:15" x14ac:dyDescent="0.25">
      <c r="A418" s="2" t="s">
        <v>846</v>
      </c>
      <c r="B418" s="12">
        <v>43901</v>
      </c>
      <c r="C418" s="12" t="str">
        <f>TEXT(OrderData[[#This Row],[Order Date]],"yyyy")</f>
        <v>2020</v>
      </c>
      <c r="D418" s="2" t="s">
        <v>847</v>
      </c>
      <c r="E418" t="s">
        <v>205</v>
      </c>
      <c r="F418" s="17">
        <v>3</v>
      </c>
      <c r="G418" s="20">
        <f>_xlfn.XLOOKUP(OrderData[[#This Row],[Product ID]],tbl_product[Product ID],tbl_product[Unit Price])</f>
        <v>7.77</v>
      </c>
      <c r="H418" s="20">
        <f>OrderData[[#This Row],[Quantity]]*OrderData[[#This Row],[unit price]]</f>
        <v>23.31</v>
      </c>
      <c r="I418" s="15">
        <f>_xlfn.XLOOKUP(OrderData[[#This Row],[Product ID]],tbl_product[Product ID],tbl_product[Size])</f>
        <v>0.5</v>
      </c>
      <c r="J418" s="6" t="str">
        <f>_xlfn.XLOOKUP(OrderData[[#This Row],[Product ID]],tbl_product[Product ID],tbl_product[Roast Type])</f>
        <v>L</v>
      </c>
      <c r="K418" s="7" t="str">
        <f>_xlfn.XLOOKUP(OrderData[[#This Row],[Product ID]],tbl_product[Product ID],tbl_product[Coffee Type])</f>
        <v>Ara</v>
      </c>
      <c r="L418" s="7" t="str">
        <f>_xlfn.XLOOKUP(OrderData[[#This Row],[Customer ID]],tbl_customer[Customer ID],tbl_customer[Customer Name])</f>
        <v>Reggis Pracy</v>
      </c>
      <c r="M418" s="7" t="str">
        <f>_xlfn.XLOOKUP(OrderData[[#This Row],[Customer ID]],tbl_customer[Customer ID],tbl_customer[City])</f>
        <v>Dayton</v>
      </c>
      <c r="N418" s="7" t="str">
        <f>_xlfn.XLOOKUP(OrderData[[#This Row],[Customer ID]],tbl_customer[Customer ID],tbl_customer[Country])</f>
        <v>United States</v>
      </c>
      <c r="O418" s="7" t="str">
        <f>_xlfn.XLOOKUP(OrderData[[#This Row],[Customer ID]],tbl_customer[Customer ID],tbl_customer[Loyalty Card])</f>
        <v>Yes</v>
      </c>
    </row>
    <row r="419" spans="1:15" x14ac:dyDescent="0.25">
      <c r="A419" s="2" t="s">
        <v>848</v>
      </c>
      <c r="B419" s="12">
        <v>44457</v>
      </c>
      <c r="C419" s="12" t="str">
        <f>TEXT(OrderData[[#This Row],[Order Date]],"yyyy")</f>
        <v>2021</v>
      </c>
      <c r="D419" s="2" t="s">
        <v>849</v>
      </c>
      <c r="E419" t="s">
        <v>217</v>
      </c>
      <c r="F419" s="17">
        <v>1</v>
      </c>
      <c r="G419" s="20">
        <f>_xlfn.XLOOKUP(OrderData[[#This Row],[Product ID]],tbl_product[Product ID],tbl_product[Unit Price])</f>
        <v>29.784999999999997</v>
      </c>
      <c r="H419" s="20">
        <f>OrderData[[#This Row],[Quantity]]*OrderData[[#This Row],[unit price]]</f>
        <v>29.784999999999997</v>
      </c>
      <c r="I419" s="15">
        <f>_xlfn.XLOOKUP(OrderData[[#This Row],[Product ID]],tbl_product[Product ID],tbl_product[Size])</f>
        <v>2.5</v>
      </c>
      <c r="J419" s="6" t="str">
        <f>_xlfn.XLOOKUP(OrderData[[#This Row],[Product ID]],tbl_product[Product ID],tbl_product[Roast Type])</f>
        <v>L</v>
      </c>
      <c r="K419" s="7" t="str">
        <f>_xlfn.XLOOKUP(OrderData[[#This Row],[Product ID]],tbl_product[Product ID],tbl_product[Coffee Type])</f>
        <v>Ara</v>
      </c>
      <c r="L419" s="7" t="str">
        <f>_xlfn.XLOOKUP(OrderData[[#This Row],[Customer ID]],tbl_customer[Customer ID],tbl_customer[Customer Name])</f>
        <v>Paula Denis</v>
      </c>
      <c r="M419" s="7" t="str">
        <f>_xlfn.XLOOKUP(OrderData[[#This Row],[Customer ID]],tbl_customer[Customer ID],tbl_customer[City])</f>
        <v>Phoenix</v>
      </c>
      <c r="N419" s="7" t="str">
        <f>_xlfn.XLOOKUP(OrderData[[#This Row],[Customer ID]],tbl_customer[Customer ID],tbl_customer[Country])</f>
        <v>United States</v>
      </c>
      <c r="O419" s="7" t="str">
        <f>_xlfn.XLOOKUP(OrderData[[#This Row],[Customer ID]],tbl_customer[Customer ID],tbl_customer[Loyalty Card])</f>
        <v>Yes</v>
      </c>
    </row>
    <row r="420" spans="1:15" x14ac:dyDescent="0.25">
      <c r="A420" s="2" t="s">
        <v>850</v>
      </c>
      <c r="B420" s="12">
        <v>44142</v>
      </c>
      <c r="C420" s="12" t="str">
        <f>TEXT(OrderData[[#This Row],[Order Date]],"yyyy")</f>
        <v>2020</v>
      </c>
      <c r="D420" s="2" t="s">
        <v>851</v>
      </c>
      <c r="E420" t="s">
        <v>217</v>
      </c>
      <c r="F420" s="17">
        <v>5</v>
      </c>
      <c r="G420" s="20">
        <f>_xlfn.XLOOKUP(OrderData[[#This Row],[Product ID]],tbl_product[Product ID],tbl_product[Unit Price])</f>
        <v>29.784999999999997</v>
      </c>
      <c r="H420" s="20">
        <f>OrderData[[#This Row],[Quantity]]*OrderData[[#This Row],[unit price]]</f>
        <v>148.92499999999998</v>
      </c>
      <c r="I420" s="15">
        <f>_xlfn.XLOOKUP(OrderData[[#This Row],[Product ID]],tbl_product[Product ID],tbl_product[Size])</f>
        <v>2.5</v>
      </c>
      <c r="J420" s="6" t="str">
        <f>_xlfn.XLOOKUP(OrderData[[#This Row],[Product ID]],tbl_product[Product ID],tbl_product[Roast Type])</f>
        <v>L</v>
      </c>
      <c r="K420" s="7" t="str">
        <f>_xlfn.XLOOKUP(OrderData[[#This Row],[Product ID]],tbl_product[Product ID],tbl_product[Coffee Type])</f>
        <v>Ara</v>
      </c>
      <c r="L420" s="7" t="str">
        <f>_xlfn.XLOOKUP(OrderData[[#This Row],[Customer ID]],tbl_customer[Customer ID],tbl_customer[Customer Name])</f>
        <v>Broderick McGilvra</v>
      </c>
      <c r="M420" s="7" t="str">
        <f>_xlfn.XLOOKUP(OrderData[[#This Row],[Customer ID]],tbl_customer[Customer ID],tbl_customer[City])</f>
        <v>Sacramento</v>
      </c>
      <c r="N420" s="7" t="str">
        <f>_xlfn.XLOOKUP(OrderData[[#This Row],[Customer ID]],tbl_customer[Customer ID],tbl_customer[Country])</f>
        <v>United States</v>
      </c>
      <c r="O420" s="7" t="str">
        <f>_xlfn.XLOOKUP(OrderData[[#This Row],[Customer ID]],tbl_customer[Customer ID],tbl_customer[Loyalty Card])</f>
        <v>Yes</v>
      </c>
    </row>
    <row r="421" spans="1:15" x14ac:dyDescent="0.25">
      <c r="A421" s="2" t="s">
        <v>852</v>
      </c>
      <c r="B421" s="12">
        <v>44739</v>
      </c>
      <c r="C421" s="12" t="str">
        <f>TEXT(OrderData[[#This Row],[Order Date]],"yyyy")</f>
        <v>2022</v>
      </c>
      <c r="D421" s="2" t="s">
        <v>853</v>
      </c>
      <c r="E421" t="s">
        <v>91</v>
      </c>
      <c r="F421" s="17">
        <v>1</v>
      </c>
      <c r="G421" s="20">
        <f>_xlfn.XLOOKUP(OrderData[[#This Row],[Product ID]],tbl_product[Product ID],tbl_product[Unit Price])</f>
        <v>8.73</v>
      </c>
      <c r="H421" s="20">
        <f>OrderData[[#This Row],[Quantity]]*OrderData[[#This Row],[unit price]]</f>
        <v>8.73</v>
      </c>
      <c r="I421" s="15">
        <f>_xlfn.XLOOKUP(OrderData[[#This Row],[Product ID]],tbl_product[Product ID],tbl_product[Size])</f>
        <v>0.5</v>
      </c>
      <c r="J421" s="6" t="str">
        <f>_xlfn.XLOOKUP(OrderData[[#This Row],[Product ID]],tbl_product[Product ID],tbl_product[Roast Type])</f>
        <v>M</v>
      </c>
      <c r="K421" s="7" t="str">
        <f>_xlfn.XLOOKUP(OrderData[[#This Row],[Product ID]],tbl_product[Product ID],tbl_product[Coffee Type])</f>
        <v>Lib</v>
      </c>
      <c r="L421" s="7" t="str">
        <f>_xlfn.XLOOKUP(OrderData[[#This Row],[Customer ID]],tbl_customer[Customer ID],tbl_customer[Customer Name])</f>
        <v>Annabella Danzey</v>
      </c>
      <c r="M421" s="7" t="str">
        <f>_xlfn.XLOOKUP(OrderData[[#This Row],[Customer ID]],tbl_customer[Customer ID],tbl_customer[City])</f>
        <v>Lincoln</v>
      </c>
      <c r="N421" s="7" t="str">
        <f>_xlfn.XLOOKUP(OrderData[[#This Row],[Customer ID]],tbl_customer[Customer ID],tbl_customer[Country])</f>
        <v>United States</v>
      </c>
      <c r="O421" s="7" t="str">
        <f>_xlfn.XLOOKUP(OrderData[[#This Row],[Customer ID]],tbl_customer[Customer ID],tbl_customer[Loyalty Card])</f>
        <v>Yes</v>
      </c>
    </row>
    <row r="422" spans="1:15" x14ac:dyDescent="0.25">
      <c r="A422" s="2" t="s">
        <v>854</v>
      </c>
      <c r="B422" s="12">
        <v>43866</v>
      </c>
      <c r="C422" s="12" t="str">
        <f>TEXT(OrderData[[#This Row],[Order Date]],"yyyy")</f>
        <v>2020</v>
      </c>
      <c r="D422" s="2" t="s">
        <v>762</v>
      </c>
      <c r="E422" t="s">
        <v>136</v>
      </c>
      <c r="F422" s="17">
        <v>4</v>
      </c>
      <c r="G422" s="20">
        <f>_xlfn.XLOOKUP(OrderData[[#This Row],[Product ID]],tbl_product[Product ID],tbl_product[Unit Price])</f>
        <v>7.77</v>
      </c>
      <c r="H422" s="20">
        <f>OrderData[[#This Row],[Quantity]]*OrderData[[#This Row],[unit price]]</f>
        <v>31.08</v>
      </c>
      <c r="I422" s="15">
        <f>_xlfn.XLOOKUP(OrderData[[#This Row],[Product ID]],tbl_product[Product ID],tbl_product[Size])</f>
        <v>0.5</v>
      </c>
      <c r="J422" s="6" t="str">
        <f>_xlfn.XLOOKUP(OrderData[[#This Row],[Product ID]],tbl_product[Product ID],tbl_product[Roast Type])</f>
        <v>D</v>
      </c>
      <c r="K422" s="7" t="str">
        <f>_xlfn.XLOOKUP(OrderData[[#This Row],[Product ID]],tbl_product[Product ID],tbl_product[Coffee Type])</f>
        <v>Lib</v>
      </c>
      <c r="L422" s="7" t="str">
        <f>_xlfn.XLOOKUP(OrderData[[#This Row],[Customer ID]],tbl_customer[Customer ID],tbl_customer[Customer Name])</f>
        <v>Terri Farra</v>
      </c>
      <c r="M422" s="7" t="str">
        <f>_xlfn.XLOOKUP(OrderData[[#This Row],[Customer ID]],tbl_customer[Customer ID],tbl_customer[City])</f>
        <v>Odessa</v>
      </c>
      <c r="N422" s="7" t="str">
        <f>_xlfn.XLOOKUP(OrderData[[#This Row],[Customer ID]],tbl_customer[Customer ID],tbl_customer[Country])</f>
        <v>United States</v>
      </c>
      <c r="O422" s="7" t="str">
        <f>_xlfn.XLOOKUP(OrderData[[#This Row],[Customer ID]],tbl_customer[Customer ID],tbl_customer[Loyalty Card])</f>
        <v>No</v>
      </c>
    </row>
    <row r="423" spans="1:15" x14ac:dyDescent="0.25">
      <c r="A423" s="2" t="s">
        <v>854</v>
      </c>
      <c r="B423" s="12">
        <v>43866</v>
      </c>
      <c r="C423" s="12" t="str">
        <f>TEXT(OrderData[[#This Row],[Order Date]],"yyyy")</f>
        <v>2020</v>
      </c>
      <c r="D423" s="2" t="s">
        <v>762</v>
      </c>
      <c r="E423" t="s">
        <v>131</v>
      </c>
      <c r="F423" s="17">
        <v>6</v>
      </c>
      <c r="G423" s="20">
        <f>_xlfn.XLOOKUP(OrderData[[#This Row],[Product ID]],tbl_product[Product ID],tbl_product[Unit Price])</f>
        <v>22.884999999999998</v>
      </c>
      <c r="H423" s="20">
        <f>OrderData[[#This Row],[Quantity]]*OrderData[[#This Row],[unit price]]</f>
        <v>137.31</v>
      </c>
      <c r="I423" s="15">
        <f>_xlfn.XLOOKUP(OrderData[[#This Row],[Product ID]],tbl_product[Product ID],tbl_product[Size])</f>
        <v>2.5</v>
      </c>
      <c r="J423" s="6" t="str">
        <f>_xlfn.XLOOKUP(OrderData[[#This Row],[Product ID]],tbl_product[Product ID],tbl_product[Roast Type])</f>
        <v>D</v>
      </c>
      <c r="K423" s="7" t="str">
        <f>_xlfn.XLOOKUP(OrderData[[#This Row],[Product ID]],tbl_product[Product ID],tbl_product[Coffee Type])</f>
        <v>Ara</v>
      </c>
      <c r="L423" s="7" t="str">
        <f>_xlfn.XLOOKUP(OrderData[[#This Row],[Customer ID]],tbl_customer[Customer ID],tbl_customer[Customer Name])</f>
        <v>Terri Farra</v>
      </c>
      <c r="M423" s="7" t="str">
        <f>_xlfn.XLOOKUP(OrderData[[#This Row],[Customer ID]],tbl_customer[Customer ID],tbl_customer[City])</f>
        <v>Odessa</v>
      </c>
      <c r="N423" s="7" t="str">
        <f>_xlfn.XLOOKUP(OrderData[[#This Row],[Customer ID]],tbl_customer[Customer ID],tbl_customer[Country])</f>
        <v>United States</v>
      </c>
      <c r="O423" s="7" t="str">
        <f>_xlfn.XLOOKUP(OrderData[[#This Row],[Customer ID]],tbl_customer[Customer ID],tbl_customer[Loyalty Card])</f>
        <v>No</v>
      </c>
    </row>
    <row r="424" spans="1:15" x14ac:dyDescent="0.25">
      <c r="A424" s="2" t="s">
        <v>855</v>
      </c>
      <c r="B424" s="12">
        <v>43868</v>
      </c>
      <c r="C424" s="12" t="str">
        <f>TEXT(OrderData[[#This Row],[Order Date]],"yyyy")</f>
        <v>2020</v>
      </c>
      <c r="D424" s="2" t="s">
        <v>856</v>
      </c>
      <c r="E424" t="s">
        <v>85</v>
      </c>
      <c r="F424" s="17">
        <v>5</v>
      </c>
      <c r="G424" s="20">
        <f>_xlfn.XLOOKUP(OrderData[[#This Row],[Product ID]],tbl_product[Product ID],tbl_product[Unit Price])</f>
        <v>5.97</v>
      </c>
      <c r="H424" s="20">
        <f>OrderData[[#This Row],[Quantity]]*OrderData[[#This Row],[unit price]]</f>
        <v>29.849999999999998</v>
      </c>
      <c r="I424" s="15">
        <f>_xlfn.XLOOKUP(OrderData[[#This Row],[Product ID]],tbl_product[Product ID],tbl_product[Size])</f>
        <v>0.5</v>
      </c>
      <c r="J424" s="6" t="str">
        <f>_xlfn.XLOOKUP(OrderData[[#This Row],[Product ID]],tbl_product[Product ID],tbl_product[Roast Type])</f>
        <v>D</v>
      </c>
      <c r="K424" s="7" t="str">
        <f>_xlfn.XLOOKUP(OrderData[[#This Row],[Product ID]],tbl_product[Product ID],tbl_product[Coffee Type])</f>
        <v>Ara</v>
      </c>
      <c r="L424" s="7" t="str">
        <f>_xlfn.XLOOKUP(OrderData[[#This Row],[Customer ID]],tbl_customer[Customer ID],tbl_customer[Customer Name])</f>
        <v>Nevins Glowacz</v>
      </c>
      <c r="M424" s="7" t="str">
        <f>_xlfn.XLOOKUP(OrderData[[#This Row],[Customer ID]],tbl_customer[Customer ID],tbl_customer[City])</f>
        <v>Madison</v>
      </c>
      <c r="N424" s="7" t="str">
        <f>_xlfn.XLOOKUP(OrderData[[#This Row],[Customer ID]],tbl_customer[Customer ID],tbl_customer[Country])</f>
        <v>United States</v>
      </c>
      <c r="O424" s="7" t="str">
        <f>_xlfn.XLOOKUP(OrderData[[#This Row],[Customer ID]],tbl_customer[Customer ID],tbl_customer[Loyalty Card])</f>
        <v>No</v>
      </c>
    </row>
    <row r="425" spans="1:15" x14ac:dyDescent="0.25">
      <c r="A425" s="2" t="s">
        <v>857</v>
      </c>
      <c r="B425" s="12">
        <v>44183</v>
      </c>
      <c r="C425" s="12" t="str">
        <f>TEXT(OrderData[[#This Row],[Order Date]],"yyyy")</f>
        <v>2020</v>
      </c>
      <c r="D425" s="2" t="s">
        <v>858</v>
      </c>
      <c r="E425" t="s">
        <v>35</v>
      </c>
      <c r="F425" s="17">
        <v>3</v>
      </c>
      <c r="G425" s="20">
        <f>_xlfn.XLOOKUP(OrderData[[#This Row],[Product ID]],tbl_product[Product ID],tbl_product[Unit Price])</f>
        <v>5.97</v>
      </c>
      <c r="H425" s="20">
        <f>OrderData[[#This Row],[Quantity]]*OrderData[[#This Row],[unit price]]</f>
        <v>17.91</v>
      </c>
      <c r="I425" s="15">
        <f>_xlfn.XLOOKUP(OrderData[[#This Row],[Product ID]],tbl_product[Product ID],tbl_product[Size])</f>
        <v>0.5</v>
      </c>
      <c r="J425" s="6" t="str">
        <f>_xlfn.XLOOKUP(OrderData[[#This Row],[Product ID]],tbl_product[Product ID],tbl_product[Roast Type])</f>
        <v>M</v>
      </c>
      <c r="K425" s="7" t="str">
        <f>_xlfn.XLOOKUP(OrderData[[#This Row],[Product ID]],tbl_product[Product ID],tbl_product[Coffee Type])</f>
        <v>Rob</v>
      </c>
      <c r="L425" s="7" t="str">
        <f>_xlfn.XLOOKUP(OrderData[[#This Row],[Customer ID]],tbl_customer[Customer ID],tbl_customer[Customer Name])</f>
        <v>Adelice Isabell</v>
      </c>
      <c r="M425" s="7" t="str">
        <f>_xlfn.XLOOKUP(OrderData[[#This Row],[Customer ID]],tbl_customer[Customer ID],tbl_customer[City])</f>
        <v>Charleston</v>
      </c>
      <c r="N425" s="7" t="str">
        <f>_xlfn.XLOOKUP(OrderData[[#This Row],[Customer ID]],tbl_customer[Customer ID],tbl_customer[Country])</f>
        <v>United States</v>
      </c>
      <c r="O425" s="7" t="str">
        <f>_xlfn.XLOOKUP(OrderData[[#This Row],[Customer ID]],tbl_customer[Customer ID],tbl_customer[Loyalty Card])</f>
        <v>No</v>
      </c>
    </row>
    <row r="426" spans="1:15" x14ac:dyDescent="0.25">
      <c r="A426" s="2" t="s">
        <v>859</v>
      </c>
      <c r="B426" s="12">
        <v>44431</v>
      </c>
      <c r="C426" s="12" t="str">
        <f>TEXT(OrderData[[#This Row],[Order Date]],"yyyy")</f>
        <v>2021</v>
      </c>
      <c r="D426" s="2" t="s">
        <v>860</v>
      </c>
      <c r="E426" t="s">
        <v>189</v>
      </c>
      <c r="F426" s="17">
        <v>3</v>
      </c>
      <c r="G426" s="20">
        <f>_xlfn.XLOOKUP(OrderData[[#This Row],[Product ID]],tbl_product[Product ID],tbl_product[Unit Price])</f>
        <v>8.91</v>
      </c>
      <c r="H426" s="20">
        <f>OrderData[[#This Row],[Quantity]]*OrderData[[#This Row],[unit price]]</f>
        <v>26.73</v>
      </c>
      <c r="I426" s="15">
        <f>_xlfn.XLOOKUP(OrderData[[#This Row],[Product ID]],tbl_product[Product ID],tbl_product[Size])</f>
        <v>0.5</v>
      </c>
      <c r="J426" s="6" t="str">
        <f>_xlfn.XLOOKUP(OrderData[[#This Row],[Product ID]],tbl_product[Product ID],tbl_product[Roast Type])</f>
        <v>L</v>
      </c>
      <c r="K426" s="7" t="str">
        <f>_xlfn.XLOOKUP(OrderData[[#This Row],[Product ID]],tbl_product[Product ID],tbl_product[Coffee Type])</f>
        <v>Exc</v>
      </c>
      <c r="L426" s="7" t="str">
        <f>_xlfn.XLOOKUP(OrderData[[#This Row],[Customer ID]],tbl_customer[Customer ID],tbl_customer[Customer Name])</f>
        <v>Yulma Dombrell</v>
      </c>
      <c r="M426" s="7" t="str">
        <f>_xlfn.XLOOKUP(OrderData[[#This Row],[Customer ID]],tbl_customer[Customer ID],tbl_customer[City])</f>
        <v>Little Rock</v>
      </c>
      <c r="N426" s="7" t="str">
        <f>_xlfn.XLOOKUP(OrderData[[#This Row],[Customer ID]],tbl_customer[Customer ID],tbl_customer[Country])</f>
        <v>United States</v>
      </c>
      <c r="O426" s="7" t="str">
        <f>_xlfn.XLOOKUP(OrderData[[#This Row],[Customer ID]],tbl_customer[Customer ID],tbl_customer[Loyalty Card])</f>
        <v>Yes</v>
      </c>
    </row>
    <row r="427" spans="1:15" x14ac:dyDescent="0.25">
      <c r="A427" s="2" t="s">
        <v>861</v>
      </c>
      <c r="B427" s="12">
        <v>44428</v>
      </c>
      <c r="C427" s="12" t="str">
        <f>TEXT(OrderData[[#This Row],[Order Date]],"yyyy")</f>
        <v>2021</v>
      </c>
      <c r="D427" s="2" t="s">
        <v>862</v>
      </c>
      <c r="E427" t="s">
        <v>192</v>
      </c>
      <c r="F427" s="17">
        <v>2</v>
      </c>
      <c r="G427" s="20">
        <f>_xlfn.XLOOKUP(OrderData[[#This Row],[Product ID]],tbl_product[Product ID],tbl_product[Unit Price])</f>
        <v>8.9499999999999993</v>
      </c>
      <c r="H427" s="20">
        <f>OrderData[[#This Row],[Quantity]]*OrderData[[#This Row],[unit price]]</f>
        <v>17.899999999999999</v>
      </c>
      <c r="I427" s="15">
        <f>_xlfn.XLOOKUP(OrderData[[#This Row],[Product ID]],tbl_product[Product ID],tbl_product[Size])</f>
        <v>1</v>
      </c>
      <c r="J427" s="6" t="str">
        <f>_xlfn.XLOOKUP(OrderData[[#This Row],[Product ID]],tbl_product[Product ID],tbl_product[Roast Type])</f>
        <v>D</v>
      </c>
      <c r="K427" s="7" t="str">
        <f>_xlfn.XLOOKUP(OrderData[[#This Row],[Product ID]],tbl_product[Product ID],tbl_product[Coffee Type])</f>
        <v>Rob</v>
      </c>
      <c r="L427" s="7" t="str">
        <f>_xlfn.XLOOKUP(OrderData[[#This Row],[Customer ID]],tbl_customer[Customer ID],tbl_customer[Customer Name])</f>
        <v>Alric Darth</v>
      </c>
      <c r="M427" s="7" t="str">
        <f>_xlfn.XLOOKUP(OrderData[[#This Row],[Customer ID]],tbl_customer[Customer ID],tbl_customer[City])</f>
        <v>Anchorage</v>
      </c>
      <c r="N427" s="7" t="str">
        <f>_xlfn.XLOOKUP(OrderData[[#This Row],[Customer ID]],tbl_customer[Customer ID],tbl_customer[Country])</f>
        <v>United States</v>
      </c>
      <c r="O427" s="7" t="str">
        <f>_xlfn.XLOOKUP(OrderData[[#This Row],[Customer ID]],tbl_customer[Customer ID],tbl_customer[Loyalty Card])</f>
        <v>No</v>
      </c>
    </row>
    <row r="428" spans="1:15" x14ac:dyDescent="0.25">
      <c r="A428" s="2" t="s">
        <v>863</v>
      </c>
      <c r="B428" s="12">
        <v>43556</v>
      </c>
      <c r="C428" s="12" t="str">
        <f>TEXT(OrderData[[#This Row],[Order Date]],"yyyy")</f>
        <v>2019</v>
      </c>
      <c r="D428" s="2" t="s">
        <v>864</v>
      </c>
      <c r="E428" t="s">
        <v>195</v>
      </c>
      <c r="F428" s="17">
        <v>4</v>
      </c>
      <c r="G428" s="20">
        <f>_xlfn.XLOOKUP(OrderData[[#This Row],[Product ID]],tbl_product[Product ID],tbl_product[Unit Price])</f>
        <v>3.5849999999999995</v>
      </c>
      <c r="H428" s="20">
        <f>OrderData[[#This Row],[Quantity]]*OrderData[[#This Row],[unit price]]</f>
        <v>14.339999999999998</v>
      </c>
      <c r="I428" s="15">
        <f>_xlfn.XLOOKUP(OrderData[[#This Row],[Product ID]],tbl_product[Product ID],tbl_product[Size])</f>
        <v>0.2</v>
      </c>
      <c r="J428" s="6" t="str">
        <f>_xlfn.XLOOKUP(OrderData[[#This Row],[Product ID]],tbl_product[Product ID],tbl_product[Roast Type])</f>
        <v>L</v>
      </c>
      <c r="K428" s="7" t="str">
        <f>_xlfn.XLOOKUP(OrderData[[#This Row],[Product ID]],tbl_product[Product ID],tbl_product[Coffee Type])</f>
        <v>Rob</v>
      </c>
      <c r="L428" s="7" t="str">
        <f>_xlfn.XLOOKUP(OrderData[[#This Row],[Customer ID]],tbl_customer[Customer ID],tbl_customer[Customer Name])</f>
        <v>Manuel Darrigoe</v>
      </c>
      <c r="M428" s="7" t="str">
        <f>_xlfn.XLOOKUP(OrderData[[#This Row],[Customer ID]],tbl_customer[Customer ID],tbl_customer[City])</f>
        <v>Longwood</v>
      </c>
      <c r="N428" s="7" t="str">
        <f>_xlfn.XLOOKUP(OrderData[[#This Row],[Customer ID]],tbl_customer[Customer ID],tbl_customer[Country])</f>
        <v>Ireland</v>
      </c>
      <c r="O428" s="7" t="str">
        <f>_xlfn.XLOOKUP(OrderData[[#This Row],[Customer ID]],tbl_customer[Customer ID],tbl_customer[Loyalty Card])</f>
        <v>Yes</v>
      </c>
    </row>
    <row r="429" spans="1:15" x14ac:dyDescent="0.25">
      <c r="A429" s="2" t="s">
        <v>865</v>
      </c>
      <c r="B429" s="12">
        <v>44224</v>
      </c>
      <c r="C429" s="12" t="str">
        <f>TEXT(OrderData[[#This Row],[Order Date]],"yyyy")</f>
        <v>2021</v>
      </c>
      <c r="D429" s="2" t="s">
        <v>866</v>
      </c>
      <c r="E429" t="s">
        <v>184</v>
      </c>
      <c r="F429" s="17">
        <v>3</v>
      </c>
      <c r="G429" s="20">
        <f>_xlfn.XLOOKUP(OrderData[[#This Row],[Product ID]],tbl_product[Product ID],tbl_product[Unit Price])</f>
        <v>25.874999999999996</v>
      </c>
      <c r="H429" s="20">
        <f>OrderData[[#This Row],[Quantity]]*OrderData[[#This Row],[unit price]]</f>
        <v>77.624999999999986</v>
      </c>
      <c r="I429" s="15">
        <f>_xlfn.XLOOKUP(OrderData[[#This Row],[Product ID]],tbl_product[Product ID],tbl_product[Size])</f>
        <v>2.5</v>
      </c>
      <c r="J429" s="6" t="str">
        <f>_xlfn.XLOOKUP(OrderData[[#This Row],[Product ID]],tbl_product[Product ID],tbl_product[Roast Type])</f>
        <v>M</v>
      </c>
      <c r="K429" s="7" t="str">
        <f>_xlfn.XLOOKUP(OrderData[[#This Row],[Product ID]],tbl_product[Product ID],tbl_product[Coffee Type])</f>
        <v>Ara</v>
      </c>
      <c r="L429" s="7" t="str">
        <f>_xlfn.XLOOKUP(OrderData[[#This Row],[Customer ID]],tbl_customer[Customer ID],tbl_customer[Customer Name])</f>
        <v>Kynthia Berick</v>
      </c>
      <c r="M429" s="7" t="str">
        <f>_xlfn.XLOOKUP(OrderData[[#This Row],[Customer ID]],tbl_customer[Customer ID],tbl_customer[City])</f>
        <v>San Francisco</v>
      </c>
      <c r="N429" s="7" t="str">
        <f>_xlfn.XLOOKUP(OrderData[[#This Row],[Customer ID]],tbl_customer[Customer ID],tbl_customer[Country])</f>
        <v>United States</v>
      </c>
      <c r="O429" s="7" t="str">
        <f>_xlfn.XLOOKUP(OrderData[[#This Row],[Customer ID]],tbl_customer[Customer ID],tbl_customer[Loyalty Card])</f>
        <v>Yes</v>
      </c>
    </row>
    <row r="430" spans="1:15" x14ac:dyDescent="0.25">
      <c r="A430" s="2" t="s">
        <v>867</v>
      </c>
      <c r="B430" s="12">
        <v>43759</v>
      </c>
      <c r="C430" s="12" t="str">
        <f>TEXT(OrderData[[#This Row],[Order Date]],"yyyy")</f>
        <v>2019</v>
      </c>
      <c r="D430" s="2" t="s">
        <v>868</v>
      </c>
      <c r="E430" t="s">
        <v>202</v>
      </c>
      <c r="F430" s="17">
        <v>5</v>
      </c>
      <c r="G430" s="20">
        <f>_xlfn.XLOOKUP(OrderData[[#This Row],[Product ID]],tbl_product[Product ID],tbl_product[Unit Price])</f>
        <v>11.95</v>
      </c>
      <c r="H430" s="20">
        <f>OrderData[[#This Row],[Quantity]]*OrderData[[#This Row],[unit price]]</f>
        <v>59.75</v>
      </c>
      <c r="I430" s="15">
        <f>_xlfn.XLOOKUP(OrderData[[#This Row],[Product ID]],tbl_product[Product ID],tbl_product[Size])</f>
        <v>1</v>
      </c>
      <c r="J430" s="6" t="str">
        <f>_xlfn.XLOOKUP(OrderData[[#This Row],[Product ID]],tbl_product[Product ID],tbl_product[Roast Type])</f>
        <v>L</v>
      </c>
      <c r="K430" s="7" t="str">
        <f>_xlfn.XLOOKUP(OrderData[[#This Row],[Product ID]],tbl_product[Product ID],tbl_product[Coffee Type])</f>
        <v>Rob</v>
      </c>
      <c r="L430" s="7" t="str">
        <f>_xlfn.XLOOKUP(OrderData[[#This Row],[Customer ID]],tbl_customer[Customer ID],tbl_customer[Customer Name])</f>
        <v>Minetta Ackrill</v>
      </c>
      <c r="M430" s="7" t="str">
        <f>_xlfn.XLOOKUP(OrderData[[#This Row],[Customer ID]],tbl_customer[Customer ID],tbl_customer[City])</f>
        <v>Warren</v>
      </c>
      <c r="N430" s="7" t="str">
        <f>_xlfn.XLOOKUP(OrderData[[#This Row],[Customer ID]],tbl_customer[Customer ID],tbl_customer[Country])</f>
        <v>United States</v>
      </c>
      <c r="O430" s="7" t="str">
        <f>_xlfn.XLOOKUP(OrderData[[#This Row],[Customer ID]],tbl_customer[Customer ID],tbl_customer[Loyalty Card])</f>
        <v>No</v>
      </c>
    </row>
    <row r="431" spans="1:15" x14ac:dyDescent="0.25">
      <c r="A431" s="2" t="s">
        <v>869</v>
      </c>
      <c r="B431" s="12">
        <v>44367</v>
      </c>
      <c r="C431" s="12" t="str">
        <f>TEXT(OrderData[[#This Row],[Order Date]],"yyyy")</f>
        <v>2021</v>
      </c>
      <c r="D431" s="2" t="s">
        <v>762</v>
      </c>
      <c r="E431" t="s">
        <v>19</v>
      </c>
      <c r="F431" s="17">
        <v>6</v>
      </c>
      <c r="G431" s="20">
        <f>_xlfn.XLOOKUP(OrderData[[#This Row],[Product ID]],tbl_product[Product ID],tbl_product[Unit Price])</f>
        <v>12.95</v>
      </c>
      <c r="H431" s="20">
        <f>OrderData[[#This Row],[Quantity]]*OrderData[[#This Row],[unit price]]</f>
        <v>77.699999999999989</v>
      </c>
      <c r="I431" s="15">
        <f>_xlfn.XLOOKUP(OrderData[[#This Row],[Product ID]],tbl_product[Product ID],tbl_product[Size])</f>
        <v>1</v>
      </c>
      <c r="J431" s="6" t="str">
        <f>_xlfn.XLOOKUP(OrderData[[#This Row],[Product ID]],tbl_product[Product ID],tbl_product[Roast Type])</f>
        <v>L</v>
      </c>
      <c r="K431" s="7" t="str">
        <f>_xlfn.XLOOKUP(OrderData[[#This Row],[Product ID]],tbl_product[Product ID],tbl_product[Coffee Type])</f>
        <v>Ara</v>
      </c>
      <c r="L431" s="7" t="str">
        <f>_xlfn.XLOOKUP(OrderData[[#This Row],[Customer ID]],tbl_customer[Customer ID],tbl_customer[Customer Name])</f>
        <v>Terri Farra</v>
      </c>
      <c r="M431" s="7" t="str">
        <f>_xlfn.XLOOKUP(OrderData[[#This Row],[Customer ID]],tbl_customer[Customer ID],tbl_customer[City])</f>
        <v>Odessa</v>
      </c>
      <c r="N431" s="7" t="str">
        <f>_xlfn.XLOOKUP(OrderData[[#This Row],[Customer ID]],tbl_customer[Customer ID],tbl_customer[Country])</f>
        <v>United States</v>
      </c>
      <c r="O431" s="7" t="str">
        <f>_xlfn.XLOOKUP(OrderData[[#This Row],[Customer ID]],tbl_customer[Customer ID],tbl_customer[Loyalty Card])</f>
        <v>No</v>
      </c>
    </row>
    <row r="432" spans="1:15" x14ac:dyDescent="0.25">
      <c r="A432" s="2" t="s">
        <v>870</v>
      </c>
      <c r="B432" s="12">
        <v>44504</v>
      </c>
      <c r="C432" s="12" t="str">
        <f>TEXT(OrderData[[#This Row],[Order Date]],"yyyy")</f>
        <v>2021</v>
      </c>
      <c r="D432" s="2" t="s">
        <v>871</v>
      </c>
      <c r="E432" t="s">
        <v>114</v>
      </c>
      <c r="F432" s="17">
        <v>2</v>
      </c>
      <c r="G432" s="20">
        <f>_xlfn.XLOOKUP(OrderData[[#This Row],[Product ID]],tbl_product[Product ID],tbl_product[Unit Price])</f>
        <v>2.6849999999999996</v>
      </c>
      <c r="H432" s="20">
        <f>OrderData[[#This Row],[Quantity]]*OrderData[[#This Row],[unit price]]</f>
        <v>5.3699999999999992</v>
      </c>
      <c r="I432" s="15">
        <f>_xlfn.XLOOKUP(OrderData[[#This Row],[Product ID]],tbl_product[Product ID],tbl_product[Size])</f>
        <v>0.2</v>
      </c>
      <c r="J432" s="6" t="str">
        <f>_xlfn.XLOOKUP(OrderData[[#This Row],[Product ID]],tbl_product[Product ID],tbl_product[Roast Type])</f>
        <v>D</v>
      </c>
      <c r="K432" s="7" t="str">
        <f>_xlfn.XLOOKUP(OrderData[[#This Row],[Product ID]],tbl_product[Product ID],tbl_product[Coffee Type])</f>
        <v>Rob</v>
      </c>
      <c r="L432" s="7" t="str">
        <f>_xlfn.XLOOKUP(OrderData[[#This Row],[Customer ID]],tbl_customer[Customer ID],tbl_customer[Customer Name])</f>
        <v>Melosa Kippen</v>
      </c>
      <c r="M432" s="7" t="str">
        <f>_xlfn.XLOOKUP(OrderData[[#This Row],[Customer ID]],tbl_customer[Customer ID],tbl_customer[City])</f>
        <v>Jackson</v>
      </c>
      <c r="N432" s="7" t="str">
        <f>_xlfn.XLOOKUP(OrderData[[#This Row],[Customer ID]],tbl_customer[Customer ID],tbl_customer[Country])</f>
        <v>United States</v>
      </c>
      <c r="O432" s="7" t="str">
        <f>_xlfn.XLOOKUP(OrderData[[#This Row],[Customer ID]],tbl_customer[Customer ID],tbl_customer[Loyalty Card])</f>
        <v>Yes</v>
      </c>
    </row>
    <row r="433" spans="1:15" x14ac:dyDescent="0.25">
      <c r="A433" s="2" t="s">
        <v>872</v>
      </c>
      <c r="B433" s="12">
        <v>44291</v>
      </c>
      <c r="C433" s="12" t="str">
        <f>TEXT(OrderData[[#This Row],[Order Date]],"yyyy")</f>
        <v>2021</v>
      </c>
      <c r="D433" s="2" t="s">
        <v>873</v>
      </c>
      <c r="E433" t="s">
        <v>543</v>
      </c>
      <c r="F433" s="17">
        <v>3</v>
      </c>
      <c r="G433" s="20">
        <f>_xlfn.XLOOKUP(OrderData[[#This Row],[Product ID]],tbl_product[Product ID],tbl_product[Unit Price])</f>
        <v>27.945</v>
      </c>
      <c r="H433" s="20">
        <f>OrderData[[#This Row],[Quantity]]*OrderData[[#This Row],[unit price]]</f>
        <v>83.835000000000008</v>
      </c>
      <c r="I433" s="15">
        <f>_xlfn.XLOOKUP(OrderData[[#This Row],[Product ID]],tbl_product[Product ID],tbl_product[Size])</f>
        <v>2.5</v>
      </c>
      <c r="J433" s="6" t="str">
        <f>_xlfn.XLOOKUP(OrderData[[#This Row],[Product ID]],tbl_product[Product ID],tbl_product[Roast Type])</f>
        <v>D</v>
      </c>
      <c r="K433" s="7" t="str">
        <f>_xlfn.XLOOKUP(OrderData[[#This Row],[Product ID]],tbl_product[Product ID],tbl_product[Coffee Type])</f>
        <v>Exc</v>
      </c>
      <c r="L433" s="7" t="str">
        <f>_xlfn.XLOOKUP(OrderData[[#This Row],[Customer ID]],tbl_customer[Customer ID],tbl_customer[Customer Name])</f>
        <v>Witty Ranson</v>
      </c>
      <c r="M433" s="7" t="str">
        <f>_xlfn.XLOOKUP(OrderData[[#This Row],[Customer ID]],tbl_customer[Customer ID],tbl_customer[City])</f>
        <v>Kildare</v>
      </c>
      <c r="N433" s="7" t="str">
        <f>_xlfn.XLOOKUP(OrderData[[#This Row],[Customer ID]],tbl_customer[Customer ID],tbl_customer[Country])</f>
        <v>Ireland</v>
      </c>
      <c r="O433" s="7" t="str">
        <f>_xlfn.XLOOKUP(OrderData[[#This Row],[Customer ID]],tbl_customer[Customer ID],tbl_customer[Loyalty Card])</f>
        <v>Yes</v>
      </c>
    </row>
    <row r="434" spans="1:15" x14ac:dyDescent="0.25">
      <c r="A434" s="2" t="s">
        <v>874</v>
      </c>
      <c r="B434" s="12">
        <v>43808</v>
      </c>
      <c r="C434" s="12" t="str">
        <f>TEXT(OrderData[[#This Row],[Order Date]],"yyyy")</f>
        <v>2019</v>
      </c>
      <c r="D434" s="2" t="s">
        <v>875</v>
      </c>
      <c r="E434" t="s">
        <v>74</v>
      </c>
      <c r="F434" s="17">
        <v>2</v>
      </c>
      <c r="G434" s="20">
        <f>_xlfn.XLOOKUP(OrderData[[#This Row],[Product ID]],tbl_product[Product ID],tbl_product[Unit Price])</f>
        <v>11.25</v>
      </c>
      <c r="H434" s="20">
        <f>OrderData[[#This Row],[Quantity]]*OrderData[[#This Row],[unit price]]</f>
        <v>22.5</v>
      </c>
      <c r="I434" s="15">
        <f>_xlfn.XLOOKUP(OrderData[[#This Row],[Product ID]],tbl_product[Product ID],tbl_product[Size])</f>
        <v>1</v>
      </c>
      <c r="J434" s="6" t="str">
        <f>_xlfn.XLOOKUP(OrderData[[#This Row],[Product ID]],tbl_product[Product ID],tbl_product[Roast Type])</f>
        <v>M</v>
      </c>
      <c r="K434" s="7" t="str">
        <f>_xlfn.XLOOKUP(OrderData[[#This Row],[Product ID]],tbl_product[Product ID],tbl_product[Coffee Type])</f>
        <v>Ara</v>
      </c>
      <c r="L434" s="7" t="str">
        <f>_xlfn.XLOOKUP(OrderData[[#This Row],[Customer ID]],tbl_customer[Customer ID],tbl_customer[Customer Name])</f>
        <v>Rod Gowdie</v>
      </c>
      <c r="M434" s="7" t="str">
        <f>_xlfn.XLOOKUP(OrderData[[#This Row],[Customer ID]],tbl_customer[Customer ID],tbl_customer[City])</f>
        <v>Milwaukee</v>
      </c>
      <c r="N434" s="7" t="str">
        <f>_xlfn.XLOOKUP(OrderData[[#This Row],[Customer ID]],tbl_customer[Customer ID],tbl_customer[Country])</f>
        <v>United States</v>
      </c>
      <c r="O434" s="7" t="str">
        <f>_xlfn.XLOOKUP(OrderData[[#This Row],[Customer ID]],tbl_customer[Customer ID],tbl_customer[Loyalty Card])</f>
        <v>No</v>
      </c>
    </row>
    <row r="435" spans="1:15" x14ac:dyDescent="0.25">
      <c r="A435" s="2" t="s">
        <v>876</v>
      </c>
      <c r="B435" s="12">
        <v>44563</v>
      </c>
      <c r="C435" s="12" t="str">
        <f>TEXT(OrderData[[#This Row],[Order Date]],"yyyy")</f>
        <v>2022</v>
      </c>
      <c r="D435" s="2" t="s">
        <v>877</v>
      </c>
      <c r="E435" t="s">
        <v>210</v>
      </c>
      <c r="F435" s="17">
        <v>6</v>
      </c>
      <c r="G435" s="20">
        <f>_xlfn.XLOOKUP(OrderData[[#This Row],[Product ID]],tbl_product[Product ID],tbl_product[Unit Price])</f>
        <v>33.464999999999996</v>
      </c>
      <c r="H435" s="20">
        <f>OrderData[[#This Row],[Quantity]]*OrderData[[#This Row],[unit price]]</f>
        <v>200.78999999999996</v>
      </c>
      <c r="I435" s="15">
        <f>_xlfn.XLOOKUP(OrderData[[#This Row],[Product ID]],tbl_product[Product ID],tbl_product[Size])</f>
        <v>2.5</v>
      </c>
      <c r="J435" s="6" t="str">
        <f>_xlfn.XLOOKUP(OrderData[[#This Row],[Product ID]],tbl_product[Product ID],tbl_product[Roast Type])</f>
        <v>M</v>
      </c>
      <c r="K435" s="7" t="str">
        <f>_xlfn.XLOOKUP(OrderData[[#This Row],[Product ID]],tbl_product[Product ID],tbl_product[Coffee Type])</f>
        <v>Lib</v>
      </c>
      <c r="L435" s="7" t="str">
        <f>_xlfn.XLOOKUP(OrderData[[#This Row],[Customer ID]],tbl_customer[Customer ID],tbl_customer[Customer Name])</f>
        <v>Lemuel Rignold</v>
      </c>
      <c r="M435" s="7" t="str">
        <f>_xlfn.XLOOKUP(OrderData[[#This Row],[Customer ID]],tbl_customer[Customer ID],tbl_customer[City])</f>
        <v>Sacramento</v>
      </c>
      <c r="N435" s="7" t="str">
        <f>_xlfn.XLOOKUP(OrderData[[#This Row],[Customer ID]],tbl_customer[Customer ID],tbl_customer[Country])</f>
        <v>United States</v>
      </c>
      <c r="O435" s="7" t="str">
        <f>_xlfn.XLOOKUP(OrderData[[#This Row],[Customer ID]],tbl_customer[Customer ID],tbl_customer[Loyalty Card])</f>
        <v>Yes</v>
      </c>
    </row>
    <row r="436" spans="1:15" x14ac:dyDescent="0.25">
      <c r="A436" s="2" t="s">
        <v>878</v>
      </c>
      <c r="B436" s="12">
        <v>43807</v>
      </c>
      <c r="C436" s="12" t="str">
        <f>TEXT(OrderData[[#This Row],[Order Date]],"yyyy")</f>
        <v>2019</v>
      </c>
      <c r="D436" s="2" t="s">
        <v>879</v>
      </c>
      <c r="E436" t="s">
        <v>74</v>
      </c>
      <c r="F436" s="17">
        <v>6</v>
      </c>
      <c r="G436" s="20">
        <f>_xlfn.XLOOKUP(OrderData[[#This Row],[Product ID]],tbl_product[Product ID],tbl_product[Unit Price])</f>
        <v>11.25</v>
      </c>
      <c r="H436" s="20">
        <f>OrderData[[#This Row],[Quantity]]*OrderData[[#This Row],[unit price]]</f>
        <v>67.5</v>
      </c>
      <c r="I436" s="15">
        <f>_xlfn.XLOOKUP(OrderData[[#This Row],[Product ID]],tbl_product[Product ID],tbl_product[Size])</f>
        <v>1</v>
      </c>
      <c r="J436" s="6" t="str">
        <f>_xlfn.XLOOKUP(OrderData[[#This Row],[Product ID]],tbl_product[Product ID],tbl_product[Roast Type])</f>
        <v>M</v>
      </c>
      <c r="K436" s="7" t="str">
        <f>_xlfn.XLOOKUP(OrderData[[#This Row],[Product ID]],tbl_product[Product ID],tbl_product[Coffee Type])</f>
        <v>Ara</v>
      </c>
      <c r="L436" s="7" t="str">
        <f>_xlfn.XLOOKUP(OrderData[[#This Row],[Customer ID]],tbl_customer[Customer ID],tbl_customer[Customer Name])</f>
        <v>Nevsa Fields</v>
      </c>
      <c r="M436" s="7" t="str">
        <f>_xlfn.XLOOKUP(OrderData[[#This Row],[Customer ID]],tbl_customer[Customer ID],tbl_customer[City])</f>
        <v>Boston</v>
      </c>
      <c r="N436" s="7" t="str">
        <f>_xlfn.XLOOKUP(OrderData[[#This Row],[Customer ID]],tbl_customer[Customer ID],tbl_customer[Country])</f>
        <v>United States</v>
      </c>
      <c r="O436" s="7" t="str">
        <f>_xlfn.XLOOKUP(OrderData[[#This Row],[Customer ID]],tbl_customer[Customer ID],tbl_customer[Loyalty Card])</f>
        <v>No</v>
      </c>
    </row>
    <row r="437" spans="1:15" x14ac:dyDescent="0.25">
      <c r="A437" s="2" t="s">
        <v>880</v>
      </c>
      <c r="B437" s="12">
        <v>44528</v>
      </c>
      <c r="C437" s="12" t="str">
        <f>TEXT(OrderData[[#This Row],[Order Date]],"yyyy")</f>
        <v>2021</v>
      </c>
      <c r="D437" s="2" t="s">
        <v>881</v>
      </c>
      <c r="E437" t="s">
        <v>16</v>
      </c>
      <c r="F437" s="17">
        <v>1</v>
      </c>
      <c r="G437" s="20">
        <f>_xlfn.XLOOKUP(OrderData[[#This Row],[Product ID]],tbl_product[Product ID],tbl_product[Unit Price])</f>
        <v>8.25</v>
      </c>
      <c r="H437" s="20">
        <f>OrderData[[#This Row],[Quantity]]*OrderData[[#This Row],[unit price]]</f>
        <v>8.25</v>
      </c>
      <c r="I437" s="15">
        <f>_xlfn.XLOOKUP(OrderData[[#This Row],[Product ID]],tbl_product[Product ID],tbl_product[Size])</f>
        <v>0.5</v>
      </c>
      <c r="J437" s="6" t="str">
        <f>_xlfn.XLOOKUP(OrderData[[#This Row],[Product ID]],tbl_product[Product ID],tbl_product[Roast Type])</f>
        <v>M</v>
      </c>
      <c r="K437" s="7" t="str">
        <f>_xlfn.XLOOKUP(OrderData[[#This Row],[Product ID]],tbl_product[Product ID],tbl_product[Coffee Type])</f>
        <v>Exc</v>
      </c>
      <c r="L437" s="7" t="str">
        <f>_xlfn.XLOOKUP(OrderData[[#This Row],[Customer ID]],tbl_customer[Customer ID],tbl_customer[Customer Name])</f>
        <v>Chance Rowthorn</v>
      </c>
      <c r="M437" s="7" t="str">
        <f>_xlfn.XLOOKUP(OrderData[[#This Row],[Customer ID]],tbl_customer[Customer ID],tbl_customer[City])</f>
        <v>Topeka</v>
      </c>
      <c r="N437" s="7" t="str">
        <f>_xlfn.XLOOKUP(OrderData[[#This Row],[Customer ID]],tbl_customer[Customer ID],tbl_customer[Country])</f>
        <v>United States</v>
      </c>
      <c r="O437" s="7" t="str">
        <f>_xlfn.XLOOKUP(OrderData[[#This Row],[Customer ID]],tbl_customer[Customer ID],tbl_customer[Loyalty Card])</f>
        <v>No</v>
      </c>
    </row>
    <row r="438" spans="1:15" x14ac:dyDescent="0.25">
      <c r="A438" s="2" t="s">
        <v>882</v>
      </c>
      <c r="B438" s="12">
        <v>44631</v>
      </c>
      <c r="C438" s="12" t="str">
        <f>TEXT(OrderData[[#This Row],[Order Date]],"yyyy")</f>
        <v>2022</v>
      </c>
      <c r="D438" s="2" t="s">
        <v>883</v>
      </c>
      <c r="E438" t="s">
        <v>32</v>
      </c>
      <c r="F438" s="17">
        <v>2</v>
      </c>
      <c r="G438" s="20">
        <f>_xlfn.XLOOKUP(OrderData[[#This Row],[Product ID]],tbl_product[Product ID],tbl_product[Unit Price])</f>
        <v>4.7549999999999999</v>
      </c>
      <c r="H438" s="20">
        <f>OrderData[[#This Row],[Quantity]]*OrderData[[#This Row],[unit price]]</f>
        <v>9.51</v>
      </c>
      <c r="I438" s="15">
        <f>_xlfn.XLOOKUP(OrderData[[#This Row],[Product ID]],tbl_product[Product ID],tbl_product[Size])</f>
        <v>0.2</v>
      </c>
      <c r="J438" s="6" t="str">
        <f>_xlfn.XLOOKUP(OrderData[[#This Row],[Product ID]],tbl_product[Product ID],tbl_product[Roast Type])</f>
        <v>L</v>
      </c>
      <c r="K438" s="7" t="str">
        <f>_xlfn.XLOOKUP(OrderData[[#This Row],[Product ID]],tbl_product[Product ID],tbl_product[Coffee Type])</f>
        <v>Lib</v>
      </c>
      <c r="L438" s="7" t="str">
        <f>_xlfn.XLOOKUP(OrderData[[#This Row],[Customer ID]],tbl_customer[Customer ID],tbl_customer[Customer Name])</f>
        <v>Orly Ryland</v>
      </c>
      <c r="M438" s="7" t="str">
        <f>_xlfn.XLOOKUP(OrderData[[#This Row],[Customer ID]],tbl_customer[Customer ID],tbl_customer[City])</f>
        <v>Fargo</v>
      </c>
      <c r="N438" s="7" t="str">
        <f>_xlfn.XLOOKUP(OrderData[[#This Row],[Customer ID]],tbl_customer[Customer ID],tbl_customer[Country])</f>
        <v>United States</v>
      </c>
      <c r="O438" s="7" t="str">
        <f>_xlfn.XLOOKUP(OrderData[[#This Row],[Customer ID]],tbl_customer[Customer ID],tbl_customer[Loyalty Card])</f>
        <v>Yes</v>
      </c>
    </row>
    <row r="439" spans="1:15" x14ac:dyDescent="0.25">
      <c r="A439" s="2" t="s">
        <v>884</v>
      </c>
      <c r="B439" s="12">
        <v>44213</v>
      </c>
      <c r="C439" s="12" t="str">
        <f>TEXT(OrderData[[#This Row],[Order Date]],"yyyy")</f>
        <v>2021</v>
      </c>
      <c r="D439" s="2" t="s">
        <v>885</v>
      </c>
      <c r="E439" t="s">
        <v>122</v>
      </c>
      <c r="F439" s="17">
        <v>1</v>
      </c>
      <c r="G439" s="20">
        <f>_xlfn.XLOOKUP(OrderData[[#This Row],[Product ID]],tbl_product[Product ID],tbl_product[Unit Price])</f>
        <v>29.784999999999997</v>
      </c>
      <c r="H439" s="20">
        <f>OrderData[[#This Row],[Quantity]]*OrderData[[#This Row],[unit price]]</f>
        <v>29.784999999999997</v>
      </c>
      <c r="I439" s="15">
        <f>_xlfn.XLOOKUP(OrderData[[#This Row],[Product ID]],tbl_product[Product ID],tbl_product[Size])</f>
        <v>2.5</v>
      </c>
      <c r="J439" s="6" t="str">
        <f>_xlfn.XLOOKUP(OrderData[[#This Row],[Product ID]],tbl_product[Product ID],tbl_product[Roast Type])</f>
        <v>D</v>
      </c>
      <c r="K439" s="7" t="str">
        <f>_xlfn.XLOOKUP(OrderData[[#This Row],[Product ID]],tbl_product[Product ID],tbl_product[Coffee Type])</f>
        <v>Lib</v>
      </c>
      <c r="L439" s="7" t="str">
        <f>_xlfn.XLOOKUP(OrderData[[#This Row],[Customer ID]],tbl_customer[Customer ID],tbl_customer[Customer Name])</f>
        <v>Willabella Abramski</v>
      </c>
      <c r="M439" s="7" t="str">
        <f>_xlfn.XLOOKUP(OrderData[[#This Row],[Customer ID]],tbl_customer[Customer ID],tbl_customer[City])</f>
        <v>Houston</v>
      </c>
      <c r="N439" s="7" t="str">
        <f>_xlfn.XLOOKUP(OrderData[[#This Row],[Customer ID]],tbl_customer[Customer ID],tbl_customer[Country])</f>
        <v>United States</v>
      </c>
      <c r="O439" s="7" t="str">
        <f>_xlfn.XLOOKUP(OrderData[[#This Row],[Customer ID]],tbl_customer[Customer ID],tbl_customer[Loyalty Card])</f>
        <v>No</v>
      </c>
    </row>
    <row r="440" spans="1:15" x14ac:dyDescent="0.25">
      <c r="A440" s="2" t="s">
        <v>886</v>
      </c>
      <c r="B440" s="12">
        <v>43483</v>
      </c>
      <c r="C440" s="12" t="str">
        <f>TEXT(OrderData[[#This Row],[Order Date]],"yyyy")</f>
        <v>2019</v>
      </c>
      <c r="D440" s="2" t="s">
        <v>887</v>
      </c>
      <c r="E440" t="s">
        <v>136</v>
      </c>
      <c r="F440" s="17">
        <v>2</v>
      </c>
      <c r="G440" s="20">
        <f>_xlfn.XLOOKUP(OrderData[[#This Row],[Product ID]],tbl_product[Product ID],tbl_product[Unit Price])</f>
        <v>7.77</v>
      </c>
      <c r="H440" s="20">
        <f>OrderData[[#This Row],[Quantity]]*OrderData[[#This Row],[unit price]]</f>
        <v>15.54</v>
      </c>
      <c r="I440" s="15">
        <f>_xlfn.XLOOKUP(OrderData[[#This Row],[Product ID]],tbl_product[Product ID],tbl_product[Size])</f>
        <v>0.5</v>
      </c>
      <c r="J440" s="6" t="str">
        <f>_xlfn.XLOOKUP(OrderData[[#This Row],[Product ID]],tbl_product[Product ID],tbl_product[Roast Type])</f>
        <v>D</v>
      </c>
      <c r="K440" s="7" t="str">
        <f>_xlfn.XLOOKUP(OrderData[[#This Row],[Product ID]],tbl_product[Product ID],tbl_product[Coffee Type])</f>
        <v>Lib</v>
      </c>
      <c r="L440" s="7" t="str">
        <f>_xlfn.XLOOKUP(OrderData[[#This Row],[Customer ID]],tbl_customer[Customer ID],tbl_customer[Customer Name])</f>
        <v>Morgen Seson</v>
      </c>
      <c r="M440" s="7" t="str">
        <f>_xlfn.XLOOKUP(OrderData[[#This Row],[Customer ID]],tbl_customer[Customer ID],tbl_customer[City])</f>
        <v>Seattle</v>
      </c>
      <c r="N440" s="7" t="str">
        <f>_xlfn.XLOOKUP(OrderData[[#This Row],[Customer ID]],tbl_customer[Customer ID],tbl_customer[Country])</f>
        <v>United States</v>
      </c>
      <c r="O440" s="7" t="str">
        <f>_xlfn.XLOOKUP(OrderData[[#This Row],[Customer ID]],tbl_customer[Customer ID],tbl_customer[Loyalty Card])</f>
        <v>No</v>
      </c>
    </row>
    <row r="441" spans="1:15" x14ac:dyDescent="0.25">
      <c r="A441" s="2" t="s">
        <v>888</v>
      </c>
      <c r="B441" s="12">
        <v>43562</v>
      </c>
      <c r="C441" s="12" t="str">
        <f>TEXT(OrderData[[#This Row],[Order Date]],"yyyy")</f>
        <v>2019</v>
      </c>
      <c r="D441" s="2" t="s">
        <v>889</v>
      </c>
      <c r="E441" t="s">
        <v>189</v>
      </c>
      <c r="F441" s="17">
        <v>4</v>
      </c>
      <c r="G441" s="20">
        <f>_xlfn.XLOOKUP(OrderData[[#This Row],[Product ID]],tbl_product[Product ID],tbl_product[Unit Price])</f>
        <v>8.91</v>
      </c>
      <c r="H441" s="20">
        <f>OrderData[[#This Row],[Quantity]]*OrderData[[#This Row],[unit price]]</f>
        <v>35.64</v>
      </c>
      <c r="I441" s="15">
        <f>_xlfn.XLOOKUP(OrderData[[#This Row],[Product ID]],tbl_product[Product ID],tbl_product[Size])</f>
        <v>0.5</v>
      </c>
      <c r="J441" s="6" t="str">
        <f>_xlfn.XLOOKUP(OrderData[[#This Row],[Product ID]],tbl_product[Product ID],tbl_product[Roast Type])</f>
        <v>L</v>
      </c>
      <c r="K441" s="7" t="str">
        <f>_xlfn.XLOOKUP(OrderData[[#This Row],[Product ID]],tbl_product[Product ID],tbl_product[Coffee Type])</f>
        <v>Exc</v>
      </c>
      <c r="L441" s="7" t="str">
        <f>_xlfn.XLOOKUP(OrderData[[#This Row],[Customer ID]],tbl_customer[Customer ID],tbl_customer[Customer Name])</f>
        <v>Chickie Ragless</v>
      </c>
      <c r="M441" s="7" t="str">
        <f>_xlfn.XLOOKUP(OrderData[[#This Row],[Customer ID]],tbl_customer[Customer ID],tbl_customer[City])</f>
        <v>Caherconlish</v>
      </c>
      <c r="N441" s="7" t="str">
        <f>_xlfn.XLOOKUP(OrderData[[#This Row],[Customer ID]],tbl_customer[Customer ID],tbl_customer[Country])</f>
        <v>Ireland</v>
      </c>
      <c r="O441" s="7" t="str">
        <f>_xlfn.XLOOKUP(OrderData[[#This Row],[Customer ID]],tbl_customer[Customer ID],tbl_customer[Loyalty Card])</f>
        <v>No</v>
      </c>
    </row>
    <row r="442" spans="1:15" x14ac:dyDescent="0.25">
      <c r="A442" s="2" t="s">
        <v>890</v>
      </c>
      <c r="B442" s="12">
        <v>44230</v>
      </c>
      <c r="C442" s="12" t="str">
        <f>TEXT(OrderData[[#This Row],[Order Date]],"yyyy")</f>
        <v>2021</v>
      </c>
      <c r="D442" s="2" t="s">
        <v>891</v>
      </c>
      <c r="E442" t="s">
        <v>184</v>
      </c>
      <c r="F442" s="17">
        <v>4</v>
      </c>
      <c r="G442" s="20">
        <f>_xlfn.XLOOKUP(OrderData[[#This Row],[Product ID]],tbl_product[Product ID],tbl_product[Unit Price])</f>
        <v>25.874999999999996</v>
      </c>
      <c r="H442" s="20">
        <f>OrderData[[#This Row],[Quantity]]*OrderData[[#This Row],[unit price]]</f>
        <v>103.49999999999999</v>
      </c>
      <c r="I442" s="15">
        <f>_xlfn.XLOOKUP(OrderData[[#This Row],[Product ID]],tbl_product[Product ID],tbl_product[Size])</f>
        <v>2.5</v>
      </c>
      <c r="J442" s="6" t="str">
        <f>_xlfn.XLOOKUP(OrderData[[#This Row],[Product ID]],tbl_product[Product ID],tbl_product[Roast Type])</f>
        <v>M</v>
      </c>
      <c r="K442" s="7" t="str">
        <f>_xlfn.XLOOKUP(OrderData[[#This Row],[Product ID]],tbl_product[Product ID],tbl_product[Coffee Type])</f>
        <v>Ara</v>
      </c>
      <c r="L442" s="7" t="str">
        <f>_xlfn.XLOOKUP(OrderData[[#This Row],[Customer ID]],tbl_customer[Customer ID],tbl_customer[Customer Name])</f>
        <v>Freda Hollows</v>
      </c>
      <c r="M442" s="7" t="str">
        <f>_xlfn.XLOOKUP(OrderData[[#This Row],[Customer ID]],tbl_customer[Customer ID],tbl_customer[City])</f>
        <v>Buffalo</v>
      </c>
      <c r="N442" s="7" t="str">
        <f>_xlfn.XLOOKUP(OrderData[[#This Row],[Customer ID]],tbl_customer[Customer ID],tbl_customer[Country])</f>
        <v>United States</v>
      </c>
      <c r="O442" s="7" t="str">
        <f>_xlfn.XLOOKUP(OrderData[[#This Row],[Customer ID]],tbl_customer[Customer ID],tbl_customer[Loyalty Card])</f>
        <v>Yes</v>
      </c>
    </row>
    <row r="443" spans="1:15" x14ac:dyDescent="0.25">
      <c r="A443" s="2" t="s">
        <v>892</v>
      </c>
      <c r="B443" s="12">
        <v>43573</v>
      </c>
      <c r="C443" s="12" t="str">
        <f>TEXT(OrderData[[#This Row],[Order Date]],"yyyy")</f>
        <v>2019</v>
      </c>
      <c r="D443" s="2" t="s">
        <v>893</v>
      </c>
      <c r="E443" t="s">
        <v>258</v>
      </c>
      <c r="F443" s="17">
        <v>3</v>
      </c>
      <c r="G443" s="20">
        <f>_xlfn.XLOOKUP(OrderData[[#This Row],[Product ID]],tbl_product[Product ID],tbl_product[Unit Price])</f>
        <v>12.15</v>
      </c>
      <c r="H443" s="20">
        <f>OrderData[[#This Row],[Quantity]]*OrderData[[#This Row],[unit price]]</f>
        <v>36.450000000000003</v>
      </c>
      <c r="I443" s="15">
        <f>_xlfn.XLOOKUP(OrderData[[#This Row],[Product ID]],tbl_product[Product ID],tbl_product[Size])</f>
        <v>1</v>
      </c>
      <c r="J443" s="6" t="str">
        <f>_xlfn.XLOOKUP(OrderData[[#This Row],[Product ID]],tbl_product[Product ID],tbl_product[Roast Type])</f>
        <v>D</v>
      </c>
      <c r="K443" s="7" t="str">
        <f>_xlfn.XLOOKUP(OrderData[[#This Row],[Product ID]],tbl_product[Product ID],tbl_product[Coffee Type])</f>
        <v>Exc</v>
      </c>
      <c r="L443" s="7" t="str">
        <f>_xlfn.XLOOKUP(OrderData[[#This Row],[Customer ID]],tbl_customer[Customer ID],tbl_customer[Customer Name])</f>
        <v>Livy Lathleiff</v>
      </c>
      <c r="M443" s="7" t="str">
        <f>_xlfn.XLOOKUP(OrderData[[#This Row],[Customer ID]],tbl_customer[Customer ID],tbl_customer[City])</f>
        <v>Shankill</v>
      </c>
      <c r="N443" s="7" t="str">
        <f>_xlfn.XLOOKUP(OrderData[[#This Row],[Customer ID]],tbl_customer[Customer ID],tbl_customer[Country])</f>
        <v>Ireland</v>
      </c>
      <c r="O443" s="7" t="str">
        <f>_xlfn.XLOOKUP(OrderData[[#This Row],[Customer ID]],tbl_customer[Customer ID],tbl_customer[Loyalty Card])</f>
        <v>Yes</v>
      </c>
    </row>
    <row r="444" spans="1:15" x14ac:dyDescent="0.25">
      <c r="A444" s="2" t="s">
        <v>894</v>
      </c>
      <c r="B444" s="12">
        <v>44384</v>
      </c>
      <c r="C444" s="12" t="str">
        <f>TEXT(OrderData[[#This Row],[Order Date]],"yyyy")</f>
        <v>2021</v>
      </c>
      <c r="D444" s="2" t="s">
        <v>895</v>
      </c>
      <c r="E444" t="s">
        <v>170</v>
      </c>
      <c r="F444" s="17">
        <v>5</v>
      </c>
      <c r="G444" s="20">
        <f>_xlfn.XLOOKUP(OrderData[[#This Row],[Product ID]],tbl_product[Product ID],tbl_product[Unit Price])</f>
        <v>7.169999999999999</v>
      </c>
      <c r="H444" s="20">
        <f>OrderData[[#This Row],[Quantity]]*OrderData[[#This Row],[unit price]]</f>
        <v>35.849999999999994</v>
      </c>
      <c r="I444" s="15">
        <f>_xlfn.XLOOKUP(OrderData[[#This Row],[Product ID]],tbl_product[Product ID],tbl_product[Size])</f>
        <v>0.5</v>
      </c>
      <c r="J444" s="6" t="str">
        <f>_xlfn.XLOOKUP(OrderData[[#This Row],[Product ID]],tbl_product[Product ID],tbl_product[Roast Type])</f>
        <v>L</v>
      </c>
      <c r="K444" s="7" t="str">
        <f>_xlfn.XLOOKUP(OrderData[[#This Row],[Product ID]],tbl_product[Product ID],tbl_product[Coffee Type])</f>
        <v>Rob</v>
      </c>
      <c r="L444" s="7" t="str">
        <f>_xlfn.XLOOKUP(OrderData[[#This Row],[Customer ID]],tbl_customer[Customer ID],tbl_customer[Customer Name])</f>
        <v>Koralle Heads</v>
      </c>
      <c r="M444" s="7" t="str">
        <f>_xlfn.XLOOKUP(OrderData[[#This Row],[Customer ID]],tbl_customer[Customer ID],tbl_customer[City])</f>
        <v>Bethlehem</v>
      </c>
      <c r="N444" s="7" t="str">
        <f>_xlfn.XLOOKUP(OrderData[[#This Row],[Customer ID]],tbl_customer[Customer ID],tbl_customer[Country])</f>
        <v>United States</v>
      </c>
      <c r="O444" s="7" t="str">
        <f>_xlfn.XLOOKUP(OrderData[[#This Row],[Customer ID]],tbl_customer[Customer ID],tbl_customer[Loyalty Card])</f>
        <v>No</v>
      </c>
    </row>
    <row r="445" spans="1:15" x14ac:dyDescent="0.25">
      <c r="A445" s="2" t="s">
        <v>896</v>
      </c>
      <c r="B445" s="12">
        <v>44250</v>
      </c>
      <c r="C445" s="12" t="str">
        <f>TEXT(OrderData[[#This Row],[Order Date]],"yyyy")</f>
        <v>2021</v>
      </c>
      <c r="D445" s="2" t="s">
        <v>897</v>
      </c>
      <c r="E445" t="s">
        <v>267</v>
      </c>
      <c r="F445" s="17">
        <v>5</v>
      </c>
      <c r="G445" s="20">
        <f>_xlfn.XLOOKUP(OrderData[[#This Row],[Product ID]],tbl_product[Product ID],tbl_product[Unit Price])</f>
        <v>4.4550000000000001</v>
      </c>
      <c r="H445" s="20">
        <f>OrderData[[#This Row],[Quantity]]*OrderData[[#This Row],[unit price]]</f>
        <v>22.274999999999999</v>
      </c>
      <c r="I445" s="15">
        <f>_xlfn.XLOOKUP(OrderData[[#This Row],[Product ID]],tbl_product[Product ID],tbl_product[Size])</f>
        <v>0.2</v>
      </c>
      <c r="J445" s="6" t="str">
        <f>_xlfn.XLOOKUP(OrderData[[#This Row],[Product ID]],tbl_product[Product ID],tbl_product[Roast Type])</f>
        <v>L</v>
      </c>
      <c r="K445" s="7" t="str">
        <f>_xlfn.XLOOKUP(OrderData[[#This Row],[Product ID]],tbl_product[Product ID],tbl_product[Coffee Type])</f>
        <v>Exc</v>
      </c>
      <c r="L445" s="7" t="str">
        <f>_xlfn.XLOOKUP(OrderData[[#This Row],[Customer ID]],tbl_customer[Customer ID],tbl_customer[Customer Name])</f>
        <v>Theo Bowne</v>
      </c>
      <c r="M445" s="7" t="str">
        <f>_xlfn.XLOOKUP(OrderData[[#This Row],[Customer ID]],tbl_customer[Customer ID],tbl_customer[City])</f>
        <v>Watergrasshill</v>
      </c>
      <c r="N445" s="7" t="str">
        <f>_xlfn.XLOOKUP(OrderData[[#This Row],[Customer ID]],tbl_customer[Customer ID],tbl_customer[Country])</f>
        <v>Ireland</v>
      </c>
      <c r="O445" s="7" t="str">
        <f>_xlfn.XLOOKUP(OrderData[[#This Row],[Customer ID]],tbl_customer[Customer ID],tbl_customer[Loyalty Card])</f>
        <v>Yes</v>
      </c>
    </row>
    <row r="446" spans="1:15" x14ac:dyDescent="0.25">
      <c r="A446" s="2" t="s">
        <v>898</v>
      </c>
      <c r="B446" s="12">
        <v>44418</v>
      </c>
      <c r="C446" s="12" t="str">
        <f>TEXT(OrderData[[#This Row],[Order Date]],"yyyy")</f>
        <v>2021</v>
      </c>
      <c r="D446" s="2" t="s">
        <v>899</v>
      </c>
      <c r="E446" t="s">
        <v>77</v>
      </c>
      <c r="F446" s="17">
        <v>6</v>
      </c>
      <c r="G446" s="20">
        <f>_xlfn.XLOOKUP(OrderData[[#This Row],[Product ID]],tbl_product[Product ID],tbl_product[Unit Price])</f>
        <v>4.125</v>
      </c>
      <c r="H446" s="20">
        <f>OrderData[[#This Row],[Quantity]]*OrderData[[#This Row],[unit price]]</f>
        <v>24.75</v>
      </c>
      <c r="I446" s="15">
        <f>_xlfn.XLOOKUP(OrderData[[#This Row],[Product ID]],tbl_product[Product ID],tbl_product[Size])</f>
        <v>0.2</v>
      </c>
      <c r="J446" s="6" t="str">
        <f>_xlfn.XLOOKUP(OrderData[[#This Row],[Product ID]],tbl_product[Product ID],tbl_product[Roast Type])</f>
        <v>M</v>
      </c>
      <c r="K446" s="7" t="str">
        <f>_xlfn.XLOOKUP(OrderData[[#This Row],[Product ID]],tbl_product[Product ID],tbl_product[Coffee Type])</f>
        <v>Exc</v>
      </c>
      <c r="L446" s="7" t="str">
        <f>_xlfn.XLOOKUP(OrderData[[#This Row],[Customer ID]],tbl_customer[Customer ID],tbl_customer[Customer Name])</f>
        <v>Rasia Jacquemard</v>
      </c>
      <c r="M446" s="7" t="str">
        <f>_xlfn.XLOOKUP(OrderData[[#This Row],[Customer ID]],tbl_customer[Customer ID],tbl_customer[City])</f>
        <v>Monasterevin</v>
      </c>
      <c r="N446" s="7" t="str">
        <f>_xlfn.XLOOKUP(OrderData[[#This Row],[Customer ID]],tbl_customer[Customer ID],tbl_customer[Country])</f>
        <v>Ireland</v>
      </c>
      <c r="O446" s="7" t="str">
        <f>_xlfn.XLOOKUP(OrderData[[#This Row],[Customer ID]],tbl_customer[Customer ID],tbl_customer[Loyalty Card])</f>
        <v>No</v>
      </c>
    </row>
    <row r="447" spans="1:15" x14ac:dyDescent="0.25">
      <c r="A447" s="2" t="s">
        <v>900</v>
      </c>
      <c r="B447" s="12">
        <v>43784</v>
      </c>
      <c r="C447" s="12" t="str">
        <f>TEXT(OrderData[[#This Row],[Order Date]],"yyyy")</f>
        <v>2019</v>
      </c>
      <c r="D447" s="2" t="s">
        <v>901</v>
      </c>
      <c r="E447" t="s">
        <v>210</v>
      </c>
      <c r="F447" s="17">
        <v>2</v>
      </c>
      <c r="G447" s="20">
        <f>_xlfn.XLOOKUP(OrderData[[#This Row],[Product ID]],tbl_product[Product ID],tbl_product[Unit Price])</f>
        <v>33.464999999999996</v>
      </c>
      <c r="H447" s="20">
        <f>OrderData[[#This Row],[Quantity]]*OrderData[[#This Row],[unit price]]</f>
        <v>66.929999999999993</v>
      </c>
      <c r="I447" s="15">
        <f>_xlfn.XLOOKUP(OrderData[[#This Row],[Product ID]],tbl_product[Product ID],tbl_product[Size])</f>
        <v>2.5</v>
      </c>
      <c r="J447" s="6" t="str">
        <f>_xlfn.XLOOKUP(OrderData[[#This Row],[Product ID]],tbl_product[Product ID],tbl_product[Roast Type])</f>
        <v>M</v>
      </c>
      <c r="K447" s="7" t="str">
        <f>_xlfn.XLOOKUP(OrderData[[#This Row],[Product ID]],tbl_product[Product ID],tbl_product[Coffee Type])</f>
        <v>Lib</v>
      </c>
      <c r="L447" s="7" t="str">
        <f>_xlfn.XLOOKUP(OrderData[[#This Row],[Customer ID]],tbl_customer[Customer ID],tbl_customer[Customer Name])</f>
        <v>Kizzie Warman</v>
      </c>
      <c r="M447" s="7" t="str">
        <f>_xlfn.XLOOKUP(OrderData[[#This Row],[Customer ID]],tbl_customer[Customer ID],tbl_customer[City])</f>
        <v>Sandyford</v>
      </c>
      <c r="N447" s="7" t="str">
        <f>_xlfn.XLOOKUP(OrderData[[#This Row],[Customer ID]],tbl_customer[Customer ID],tbl_customer[Country])</f>
        <v>Ireland</v>
      </c>
      <c r="O447" s="7" t="str">
        <f>_xlfn.XLOOKUP(OrderData[[#This Row],[Customer ID]],tbl_customer[Customer ID],tbl_customer[Loyalty Card])</f>
        <v>Yes</v>
      </c>
    </row>
    <row r="448" spans="1:15" x14ac:dyDescent="0.25">
      <c r="A448" s="2" t="s">
        <v>902</v>
      </c>
      <c r="B448" s="12">
        <v>43816</v>
      </c>
      <c r="C448" s="12" t="str">
        <f>TEXT(OrderData[[#This Row],[Order Date]],"yyyy")</f>
        <v>2019</v>
      </c>
      <c r="D448" s="2" t="s">
        <v>903</v>
      </c>
      <c r="E448" t="s">
        <v>91</v>
      </c>
      <c r="F448" s="17">
        <v>1</v>
      </c>
      <c r="G448" s="20">
        <f>_xlfn.XLOOKUP(OrderData[[#This Row],[Product ID]],tbl_product[Product ID],tbl_product[Unit Price])</f>
        <v>8.73</v>
      </c>
      <c r="H448" s="20">
        <f>OrderData[[#This Row],[Quantity]]*OrderData[[#This Row],[unit price]]</f>
        <v>8.73</v>
      </c>
      <c r="I448" s="15">
        <f>_xlfn.XLOOKUP(OrderData[[#This Row],[Product ID]],tbl_product[Product ID],tbl_product[Size])</f>
        <v>0.5</v>
      </c>
      <c r="J448" s="6" t="str">
        <f>_xlfn.XLOOKUP(OrderData[[#This Row],[Product ID]],tbl_product[Product ID],tbl_product[Roast Type])</f>
        <v>M</v>
      </c>
      <c r="K448" s="7" t="str">
        <f>_xlfn.XLOOKUP(OrderData[[#This Row],[Product ID]],tbl_product[Product ID],tbl_product[Coffee Type])</f>
        <v>Lib</v>
      </c>
      <c r="L448" s="7" t="str">
        <f>_xlfn.XLOOKUP(OrderData[[#This Row],[Customer ID]],tbl_customer[Customer ID],tbl_customer[Customer Name])</f>
        <v>Wain Cholomin</v>
      </c>
      <c r="M448" s="7" t="str">
        <f>_xlfn.XLOOKUP(OrderData[[#This Row],[Customer ID]],tbl_customer[Customer ID],tbl_customer[City])</f>
        <v>Birmingham</v>
      </c>
      <c r="N448" s="7" t="str">
        <f>_xlfn.XLOOKUP(OrderData[[#This Row],[Customer ID]],tbl_customer[Customer ID],tbl_customer[Country])</f>
        <v>United Kingdom</v>
      </c>
      <c r="O448" s="7" t="str">
        <f>_xlfn.XLOOKUP(OrderData[[#This Row],[Customer ID]],tbl_customer[Customer ID],tbl_customer[Loyalty Card])</f>
        <v>Yes</v>
      </c>
    </row>
    <row r="449" spans="1:15" x14ac:dyDescent="0.25">
      <c r="A449" s="2" t="s">
        <v>904</v>
      </c>
      <c r="B449" s="12">
        <v>43908</v>
      </c>
      <c r="C449" s="12" t="str">
        <f>TEXT(OrderData[[#This Row],[Order Date]],"yyyy")</f>
        <v>2020</v>
      </c>
      <c r="D449" s="2" t="s">
        <v>905</v>
      </c>
      <c r="E449" t="s">
        <v>35</v>
      </c>
      <c r="F449" s="17">
        <v>3</v>
      </c>
      <c r="G449" s="20">
        <f>_xlfn.XLOOKUP(OrderData[[#This Row],[Product ID]],tbl_product[Product ID],tbl_product[Unit Price])</f>
        <v>5.97</v>
      </c>
      <c r="H449" s="20">
        <f>OrderData[[#This Row],[Quantity]]*OrderData[[#This Row],[unit price]]</f>
        <v>17.91</v>
      </c>
      <c r="I449" s="15">
        <f>_xlfn.XLOOKUP(OrderData[[#This Row],[Product ID]],tbl_product[Product ID],tbl_product[Size])</f>
        <v>0.5</v>
      </c>
      <c r="J449" s="6" t="str">
        <f>_xlfn.XLOOKUP(OrderData[[#This Row],[Product ID]],tbl_product[Product ID],tbl_product[Roast Type])</f>
        <v>M</v>
      </c>
      <c r="K449" s="7" t="str">
        <f>_xlfn.XLOOKUP(OrderData[[#This Row],[Product ID]],tbl_product[Product ID],tbl_product[Coffee Type])</f>
        <v>Rob</v>
      </c>
      <c r="L449" s="7" t="str">
        <f>_xlfn.XLOOKUP(OrderData[[#This Row],[Customer ID]],tbl_customer[Customer ID],tbl_customer[Customer Name])</f>
        <v>Arleen Braidman</v>
      </c>
      <c r="M449" s="7" t="str">
        <f>_xlfn.XLOOKUP(OrderData[[#This Row],[Customer ID]],tbl_customer[Customer ID],tbl_customer[City])</f>
        <v>Phoenix</v>
      </c>
      <c r="N449" s="7" t="str">
        <f>_xlfn.XLOOKUP(OrderData[[#This Row],[Customer ID]],tbl_customer[Customer ID],tbl_customer[Country])</f>
        <v>United States</v>
      </c>
      <c r="O449" s="7" t="str">
        <f>_xlfn.XLOOKUP(OrderData[[#This Row],[Customer ID]],tbl_customer[Customer ID],tbl_customer[Loyalty Card])</f>
        <v>No</v>
      </c>
    </row>
    <row r="450" spans="1:15" x14ac:dyDescent="0.25">
      <c r="A450" s="2" t="s">
        <v>906</v>
      </c>
      <c r="B450" s="12">
        <v>44718</v>
      </c>
      <c r="C450" s="12" t="str">
        <f>TEXT(OrderData[[#This Row],[Order Date]],"yyyy")</f>
        <v>2022</v>
      </c>
      <c r="D450" s="2" t="s">
        <v>907</v>
      </c>
      <c r="E450" t="s">
        <v>170</v>
      </c>
      <c r="F450" s="17">
        <v>1</v>
      </c>
      <c r="G450" s="20">
        <f>_xlfn.XLOOKUP(OrderData[[#This Row],[Product ID]],tbl_product[Product ID],tbl_product[Unit Price])</f>
        <v>7.169999999999999</v>
      </c>
      <c r="H450" s="20">
        <f>OrderData[[#This Row],[Quantity]]*OrderData[[#This Row],[unit price]]</f>
        <v>7.169999999999999</v>
      </c>
      <c r="I450" s="15">
        <f>_xlfn.XLOOKUP(OrderData[[#This Row],[Product ID]],tbl_product[Product ID],tbl_product[Size])</f>
        <v>0.5</v>
      </c>
      <c r="J450" s="6" t="str">
        <f>_xlfn.XLOOKUP(OrderData[[#This Row],[Product ID]],tbl_product[Product ID],tbl_product[Roast Type])</f>
        <v>L</v>
      </c>
      <c r="K450" s="7" t="str">
        <f>_xlfn.XLOOKUP(OrderData[[#This Row],[Product ID]],tbl_product[Product ID],tbl_product[Coffee Type])</f>
        <v>Rob</v>
      </c>
      <c r="L450" s="7" t="str">
        <f>_xlfn.XLOOKUP(OrderData[[#This Row],[Customer ID]],tbl_customer[Customer ID],tbl_customer[Customer Name])</f>
        <v>Pru Durban</v>
      </c>
      <c r="M450" s="7" t="str">
        <f>_xlfn.XLOOKUP(OrderData[[#This Row],[Customer ID]],tbl_customer[Customer ID],tbl_customer[City])</f>
        <v>Longford</v>
      </c>
      <c r="N450" s="7" t="str">
        <f>_xlfn.XLOOKUP(OrderData[[#This Row],[Customer ID]],tbl_customer[Customer ID],tbl_customer[Country])</f>
        <v>Ireland</v>
      </c>
      <c r="O450" s="7" t="str">
        <f>_xlfn.XLOOKUP(OrderData[[#This Row],[Customer ID]],tbl_customer[Customer ID],tbl_customer[Loyalty Card])</f>
        <v>No</v>
      </c>
    </row>
    <row r="451" spans="1:15" x14ac:dyDescent="0.25">
      <c r="A451" s="2" t="s">
        <v>908</v>
      </c>
      <c r="B451" s="12">
        <v>44336</v>
      </c>
      <c r="C451" s="12" t="str">
        <f>TEXT(OrderData[[#This Row],[Order Date]],"yyyy")</f>
        <v>2021</v>
      </c>
      <c r="D451" s="2" t="s">
        <v>909</v>
      </c>
      <c r="E451" t="s">
        <v>114</v>
      </c>
      <c r="F451" s="17">
        <v>2</v>
      </c>
      <c r="G451" s="20">
        <f>_xlfn.XLOOKUP(OrderData[[#This Row],[Product ID]],tbl_product[Product ID],tbl_product[Unit Price])</f>
        <v>2.6849999999999996</v>
      </c>
      <c r="H451" s="20">
        <f>OrderData[[#This Row],[Quantity]]*OrderData[[#This Row],[unit price]]</f>
        <v>5.3699999999999992</v>
      </c>
      <c r="I451" s="15">
        <f>_xlfn.XLOOKUP(OrderData[[#This Row],[Product ID]],tbl_product[Product ID],tbl_product[Size])</f>
        <v>0.2</v>
      </c>
      <c r="J451" s="6" t="str">
        <f>_xlfn.XLOOKUP(OrderData[[#This Row],[Product ID]],tbl_product[Product ID],tbl_product[Roast Type])</f>
        <v>D</v>
      </c>
      <c r="K451" s="7" t="str">
        <f>_xlfn.XLOOKUP(OrderData[[#This Row],[Product ID]],tbl_product[Product ID],tbl_product[Coffee Type])</f>
        <v>Rob</v>
      </c>
      <c r="L451" s="7" t="str">
        <f>_xlfn.XLOOKUP(OrderData[[#This Row],[Customer ID]],tbl_customer[Customer ID],tbl_customer[Customer Name])</f>
        <v>Antone Harrold</v>
      </c>
      <c r="M451" s="7" t="str">
        <f>_xlfn.XLOOKUP(OrderData[[#This Row],[Customer ID]],tbl_customer[Customer ID],tbl_customer[City])</f>
        <v>Toledo</v>
      </c>
      <c r="N451" s="7" t="str">
        <f>_xlfn.XLOOKUP(OrderData[[#This Row],[Customer ID]],tbl_customer[Customer ID],tbl_customer[Country])</f>
        <v>United States</v>
      </c>
      <c r="O451" s="7" t="str">
        <f>_xlfn.XLOOKUP(OrderData[[#This Row],[Customer ID]],tbl_customer[Customer ID],tbl_customer[Loyalty Card])</f>
        <v>No</v>
      </c>
    </row>
    <row r="452" spans="1:15" x14ac:dyDescent="0.25">
      <c r="A452" s="2" t="s">
        <v>910</v>
      </c>
      <c r="B452" s="12">
        <v>44207</v>
      </c>
      <c r="C452" s="12" t="str">
        <f>TEXT(OrderData[[#This Row],[Order Date]],"yyyy")</f>
        <v>2021</v>
      </c>
      <c r="D452" s="2" t="s">
        <v>911</v>
      </c>
      <c r="E452" t="s">
        <v>32</v>
      </c>
      <c r="F452" s="17">
        <v>5</v>
      </c>
      <c r="G452" s="20">
        <f>_xlfn.XLOOKUP(OrderData[[#This Row],[Product ID]],tbl_product[Product ID],tbl_product[Unit Price])</f>
        <v>4.7549999999999999</v>
      </c>
      <c r="H452" s="20">
        <f>OrderData[[#This Row],[Quantity]]*OrderData[[#This Row],[unit price]]</f>
        <v>23.774999999999999</v>
      </c>
      <c r="I452" s="15">
        <f>_xlfn.XLOOKUP(OrderData[[#This Row],[Product ID]],tbl_product[Product ID],tbl_product[Size])</f>
        <v>0.2</v>
      </c>
      <c r="J452" s="6" t="str">
        <f>_xlfn.XLOOKUP(OrderData[[#This Row],[Product ID]],tbl_product[Product ID],tbl_product[Roast Type])</f>
        <v>L</v>
      </c>
      <c r="K452" s="7" t="str">
        <f>_xlfn.XLOOKUP(OrderData[[#This Row],[Product ID]],tbl_product[Product ID],tbl_product[Coffee Type])</f>
        <v>Lib</v>
      </c>
      <c r="L452" s="7" t="str">
        <f>_xlfn.XLOOKUP(OrderData[[#This Row],[Customer ID]],tbl_customer[Customer ID],tbl_customer[Customer Name])</f>
        <v>Sim Pamphilon</v>
      </c>
      <c r="M452" s="7" t="str">
        <f>_xlfn.XLOOKUP(OrderData[[#This Row],[Customer ID]],tbl_customer[Customer ID],tbl_customer[City])</f>
        <v>Ballylinan</v>
      </c>
      <c r="N452" s="7" t="str">
        <f>_xlfn.XLOOKUP(OrderData[[#This Row],[Customer ID]],tbl_customer[Customer ID],tbl_customer[Country])</f>
        <v>Ireland</v>
      </c>
      <c r="O452" s="7" t="str">
        <f>_xlfn.XLOOKUP(OrderData[[#This Row],[Customer ID]],tbl_customer[Customer ID],tbl_customer[Loyalty Card])</f>
        <v>No</v>
      </c>
    </row>
    <row r="453" spans="1:15" x14ac:dyDescent="0.25">
      <c r="A453" s="2" t="s">
        <v>912</v>
      </c>
      <c r="B453" s="12">
        <v>43518</v>
      </c>
      <c r="C453" s="12" t="str">
        <f>TEXT(OrderData[[#This Row],[Order Date]],"yyyy")</f>
        <v>2019</v>
      </c>
      <c r="D453" s="2" t="s">
        <v>913</v>
      </c>
      <c r="E453" t="s">
        <v>48</v>
      </c>
      <c r="F453" s="17">
        <v>2</v>
      </c>
      <c r="G453" s="20">
        <f>_xlfn.XLOOKUP(OrderData[[#This Row],[Product ID]],tbl_product[Product ID],tbl_product[Unit Price])</f>
        <v>20.584999999999997</v>
      </c>
      <c r="H453" s="20">
        <f>OrderData[[#This Row],[Quantity]]*OrderData[[#This Row],[unit price]]</f>
        <v>41.169999999999995</v>
      </c>
      <c r="I453" s="15">
        <f>_xlfn.XLOOKUP(OrderData[[#This Row],[Product ID]],tbl_product[Product ID],tbl_product[Size])</f>
        <v>2.5</v>
      </c>
      <c r="J453" s="6" t="str">
        <f>_xlfn.XLOOKUP(OrderData[[#This Row],[Product ID]],tbl_product[Product ID],tbl_product[Roast Type])</f>
        <v>D</v>
      </c>
      <c r="K453" s="7" t="str">
        <f>_xlfn.XLOOKUP(OrderData[[#This Row],[Product ID]],tbl_product[Product ID],tbl_product[Coffee Type])</f>
        <v>Rob</v>
      </c>
      <c r="L453" s="7" t="str">
        <f>_xlfn.XLOOKUP(OrderData[[#This Row],[Customer ID]],tbl_customer[Customer ID],tbl_customer[Customer Name])</f>
        <v>Mohandis Spurden</v>
      </c>
      <c r="M453" s="7" t="str">
        <f>_xlfn.XLOOKUP(OrderData[[#This Row],[Customer ID]],tbl_customer[Customer ID],tbl_customer[City])</f>
        <v>Charlotte</v>
      </c>
      <c r="N453" s="7" t="str">
        <f>_xlfn.XLOOKUP(OrderData[[#This Row],[Customer ID]],tbl_customer[Customer ID],tbl_customer[Country])</f>
        <v>United States</v>
      </c>
      <c r="O453" s="7" t="str">
        <f>_xlfn.XLOOKUP(OrderData[[#This Row],[Customer ID]],tbl_customer[Customer ID],tbl_customer[Loyalty Card])</f>
        <v>Yes</v>
      </c>
    </row>
    <row r="454" spans="1:15" x14ac:dyDescent="0.25">
      <c r="A454" s="2" t="s">
        <v>914</v>
      </c>
      <c r="B454" s="12">
        <v>44524</v>
      </c>
      <c r="C454" s="12" t="str">
        <f>TEXT(OrderData[[#This Row],[Order Date]],"yyyy")</f>
        <v>2021</v>
      </c>
      <c r="D454" s="2" t="s">
        <v>887</v>
      </c>
      <c r="E454" t="s">
        <v>128</v>
      </c>
      <c r="F454" s="17">
        <v>3</v>
      </c>
      <c r="G454" s="20">
        <f>_xlfn.XLOOKUP(OrderData[[#This Row],[Product ID]],tbl_product[Product ID],tbl_product[Unit Price])</f>
        <v>3.8849999999999998</v>
      </c>
      <c r="H454" s="20">
        <f>OrderData[[#This Row],[Quantity]]*OrderData[[#This Row],[unit price]]</f>
        <v>11.654999999999999</v>
      </c>
      <c r="I454" s="15">
        <f>_xlfn.XLOOKUP(OrderData[[#This Row],[Product ID]],tbl_product[Product ID],tbl_product[Size])</f>
        <v>0.2</v>
      </c>
      <c r="J454" s="6" t="str">
        <f>_xlfn.XLOOKUP(OrderData[[#This Row],[Product ID]],tbl_product[Product ID],tbl_product[Roast Type])</f>
        <v>L</v>
      </c>
      <c r="K454" s="7" t="str">
        <f>_xlfn.XLOOKUP(OrderData[[#This Row],[Product ID]],tbl_product[Product ID],tbl_product[Coffee Type])</f>
        <v>Ara</v>
      </c>
      <c r="L454" s="7" t="str">
        <f>_xlfn.XLOOKUP(OrderData[[#This Row],[Customer ID]],tbl_customer[Customer ID],tbl_customer[Customer Name])</f>
        <v>Morgen Seson</v>
      </c>
      <c r="M454" s="7" t="str">
        <f>_xlfn.XLOOKUP(OrderData[[#This Row],[Customer ID]],tbl_customer[Customer ID],tbl_customer[City])</f>
        <v>Seattle</v>
      </c>
      <c r="N454" s="7" t="str">
        <f>_xlfn.XLOOKUP(OrderData[[#This Row],[Customer ID]],tbl_customer[Customer ID],tbl_customer[Country])</f>
        <v>United States</v>
      </c>
      <c r="O454" s="7" t="str">
        <f>_xlfn.XLOOKUP(OrderData[[#This Row],[Customer ID]],tbl_customer[Customer ID],tbl_customer[Loyalty Card])</f>
        <v>No</v>
      </c>
    </row>
    <row r="455" spans="1:15" x14ac:dyDescent="0.25">
      <c r="A455" s="2" t="s">
        <v>915</v>
      </c>
      <c r="B455" s="12">
        <v>44579</v>
      </c>
      <c r="C455" s="12" t="str">
        <f>TEXT(OrderData[[#This Row],[Order Date]],"yyyy")</f>
        <v>2022</v>
      </c>
      <c r="D455" s="2" t="s">
        <v>916</v>
      </c>
      <c r="E455" t="s">
        <v>96</v>
      </c>
      <c r="F455" s="17">
        <v>4</v>
      </c>
      <c r="G455" s="20">
        <f>_xlfn.XLOOKUP(OrderData[[#This Row],[Product ID]],tbl_product[Product ID],tbl_product[Unit Price])</f>
        <v>9.51</v>
      </c>
      <c r="H455" s="20">
        <f>OrderData[[#This Row],[Quantity]]*OrderData[[#This Row],[unit price]]</f>
        <v>38.04</v>
      </c>
      <c r="I455" s="15">
        <f>_xlfn.XLOOKUP(OrderData[[#This Row],[Product ID]],tbl_product[Product ID],tbl_product[Size])</f>
        <v>0.5</v>
      </c>
      <c r="J455" s="6" t="str">
        <f>_xlfn.XLOOKUP(OrderData[[#This Row],[Product ID]],tbl_product[Product ID],tbl_product[Roast Type])</f>
        <v>L</v>
      </c>
      <c r="K455" s="7" t="str">
        <f>_xlfn.XLOOKUP(OrderData[[#This Row],[Product ID]],tbl_product[Product ID],tbl_product[Coffee Type])</f>
        <v>Lib</v>
      </c>
      <c r="L455" s="7" t="str">
        <f>_xlfn.XLOOKUP(OrderData[[#This Row],[Customer ID]],tbl_customer[Customer ID],tbl_customer[Customer Name])</f>
        <v>Nalani Pirrone</v>
      </c>
      <c r="M455" s="7" t="str">
        <f>_xlfn.XLOOKUP(OrderData[[#This Row],[Customer ID]],tbl_customer[Customer ID],tbl_customer[City])</f>
        <v>Wilkes Barre</v>
      </c>
      <c r="N455" s="7" t="str">
        <f>_xlfn.XLOOKUP(OrderData[[#This Row],[Customer ID]],tbl_customer[Customer ID],tbl_customer[Country])</f>
        <v>United States</v>
      </c>
      <c r="O455" s="7" t="str">
        <f>_xlfn.XLOOKUP(OrderData[[#This Row],[Customer ID]],tbl_customer[Customer ID],tbl_customer[Loyalty Card])</f>
        <v>No</v>
      </c>
    </row>
    <row r="456" spans="1:15" x14ac:dyDescent="0.25">
      <c r="A456" s="2" t="s">
        <v>917</v>
      </c>
      <c r="B456" s="12">
        <v>44421</v>
      </c>
      <c r="C456" s="12" t="str">
        <f>TEXT(OrderData[[#This Row],[Order Date]],"yyyy")</f>
        <v>2021</v>
      </c>
      <c r="D456" s="2" t="s">
        <v>918</v>
      </c>
      <c r="E456" t="s">
        <v>48</v>
      </c>
      <c r="F456" s="17">
        <v>4</v>
      </c>
      <c r="G456" s="20">
        <f>_xlfn.XLOOKUP(OrderData[[#This Row],[Product ID]],tbl_product[Product ID],tbl_product[Unit Price])</f>
        <v>20.584999999999997</v>
      </c>
      <c r="H456" s="20">
        <f>OrderData[[#This Row],[Quantity]]*OrderData[[#This Row],[unit price]]</f>
        <v>82.339999999999989</v>
      </c>
      <c r="I456" s="15">
        <f>_xlfn.XLOOKUP(OrderData[[#This Row],[Product ID]],tbl_product[Product ID],tbl_product[Size])</f>
        <v>2.5</v>
      </c>
      <c r="J456" s="6" t="str">
        <f>_xlfn.XLOOKUP(OrderData[[#This Row],[Product ID]],tbl_product[Product ID],tbl_product[Roast Type])</f>
        <v>D</v>
      </c>
      <c r="K456" s="7" t="str">
        <f>_xlfn.XLOOKUP(OrderData[[#This Row],[Product ID]],tbl_product[Product ID],tbl_product[Coffee Type])</f>
        <v>Rob</v>
      </c>
      <c r="L456" s="7" t="str">
        <f>_xlfn.XLOOKUP(OrderData[[#This Row],[Customer ID]],tbl_customer[Customer ID],tbl_customer[Customer Name])</f>
        <v>Reube Cawley</v>
      </c>
      <c r="M456" s="7" t="str">
        <f>_xlfn.XLOOKUP(OrderData[[#This Row],[Customer ID]],tbl_customer[Customer ID],tbl_customer[City])</f>
        <v>Ballyboden</v>
      </c>
      <c r="N456" s="7" t="str">
        <f>_xlfn.XLOOKUP(OrderData[[#This Row],[Customer ID]],tbl_customer[Customer ID],tbl_customer[Country])</f>
        <v>Ireland</v>
      </c>
      <c r="O456" s="7" t="str">
        <f>_xlfn.XLOOKUP(OrderData[[#This Row],[Customer ID]],tbl_customer[Customer ID],tbl_customer[Loyalty Card])</f>
        <v>Yes</v>
      </c>
    </row>
    <row r="457" spans="1:15" x14ac:dyDescent="0.25">
      <c r="A457" s="2" t="s">
        <v>919</v>
      </c>
      <c r="B457" s="12">
        <v>43841</v>
      </c>
      <c r="C457" s="12" t="str">
        <f>TEXT(OrderData[[#This Row],[Order Date]],"yyyy")</f>
        <v>2020</v>
      </c>
      <c r="D457" s="2" t="s">
        <v>920</v>
      </c>
      <c r="E457" t="s">
        <v>32</v>
      </c>
      <c r="F457" s="17">
        <v>2</v>
      </c>
      <c r="G457" s="20">
        <f>_xlfn.XLOOKUP(OrderData[[#This Row],[Product ID]],tbl_product[Product ID],tbl_product[Unit Price])</f>
        <v>4.7549999999999999</v>
      </c>
      <c r="H457" s="20">
        <f>OrderData[[#This Row],[Quantity]]*OrderData[[#This Row],[unit price]]</f>
        <v>9.51</v>
      </c>
      <c r="I457" s="15">
        <f>_xlfn.XLOOKUP(OrderData[[#This Row],[Product ID]],tbl_product[Product ID],tbl_product[Size])</f>
        <v>0.2</v>
      </c>
      <c r="J457" s="6" t="str">
        <f>_xlfn.XLOOKUP(OrderData[[#This Row],[Product ID]],tbl_product[Product ID],tbl_product[Roast Type])</f>
        <v>L</v>
      </c>
      <c r="K457" s="7" t="str">
        <f>_xlfn.XLOOKUP(OrderData[[#This Row],[Product ID]],tbl_product[Product ID],tbl_product[Coffee Type])</f>
        <v>Lib</v>
      </c>
      <c r="L457" s="7" t="str">
        <f>_xlfn.XLOOKUP(OrderData[[#This Row],[Customer ID]],tbl_customer[Customer ID],tbl_customer[Customer Name])</f>
        <v>Stan Barribal</v>
      </c>
      <c r="M457" s="7" t="str">
        <f>_xlfn.XLOOKUP(OrderData[[#This Row],[Customer ID]],tbl_customer[Customer ID],tbl_customer[City])</f>
        <v>Bagenalstown</v>
      </c>
      <c r="N457" s="7" t="str">
        <f>_xlfn.XLOOKUP(OrderData[[#This Row],[Customer ID]],tbl_customer[Customer ID],tbl_customer[Country])</f>
        <v>Ireland</v>
      </c>
      <c r="O457" s="7" t="str">
        <f>_xlfn.XLOOKUP(OrderData[[#This Row],[Customer ID]],tbl_customer[Customer ID],tbl_customer[Loyalty Card])</f>
        <v>Yes</v>
      </c>
    </row>
    <row r="458" spans="1:15" x14ac:dyDescent="0.25">
      <c r="A458" s="2" t="s">
        <v>921</v>
      </c>
      <c r="B458" s="12">
        <v>44017</v>
      </c>
      <c r="C458" s="12" t="str">
        <f>TEXT(OrderData[[#This Row],[Order Date]],"yyyy")</f>
        <v>2020</v>
      </c>
      <c r="D458" s="2" t="s">
        <v>922</v>
      </c>
      <c r="E458" t="s">
        <v>48</v>
      </c>
      <c r="F458" s="17">
        <v>2</v>
      </c>
      <c r="G458" s="20">
        <f>_xlfn.XLOOKUP(OrderData[[#This Row],[Product ID]],tbl_product[Product ID],tbl_product[Unit Price])</f>
        <v>20.584999999999997</v>
      </c>
      <c r="H458" s="20">
        <f>OrderData[[#This Row],[Quantity]]*OrderData[[#This Row],[unit price]]</f>
        <v>41.169999999999995</v>
      </c>
      <c r="I458" s="15">
        <f>_xlfn.XLOOKUP(OrderData[[#This Row],[Product ID]],tbl_product[Product ID],tbl_product[Size])</f>
        <v>2.5</v>
      </c>
      <c r="J458" s="6" t="str">
        <f>_xlfn.XLOOKUP(OrderData[[#This Row],[Product ID]],tbl_product[Product ID],tbl_product[Roast Type])</f>
        <v>D</v>
      </c>
      <c r="K458" s="7" t="str">
        <f>_xlfn.XLOOKUP(OrderData[[#This Row],[Product ID]],tbl_product[Product ID],tbl_product[Coffee Type])</f>
        <v>Rob</v>
      </c>
      <c r="L458" s="7" t="str">
        <f>_xlfn.XLOOKUP(OrderData[[#This Row],[Customer ID]],tbl_customer[Customer ID],tbl_customer[Customer Name])</f>
        <v>Agnes Adamides</v>
      </c>
      <c r="M458" s="7" t="str">
        <f>_xlfn.XLOOKUP(OrderData[[#This Row],[Customer ID]],tbl_customer[Customer ID],tbl_customer[City])</f>
        <v>Liverpool</v>
      </c>
      <c r="N458" s="7" t="str">
        <f>_xlfn.XLOOKUP(OrderData[[#This Row],[Customer ID]],tbl_customer[Customer ID],tbl_customer[Country])</f>
        <v>United Kingdom</v>
      </c>
      <c r="O458" s="7" t="str">
        <f>_xlfn.XLOOKUP(OrderData[[#This Row],[Customer ID]],tbl_customer[Customer ID],tbl_customer[Loyalty Card])</f>
        <v>No</v>
      </c>
    </row>
    <row r="459" spans="1:15" x14ac:dyDescent="0.25">
      <c r="A459" s="2" t="s">
        <v>923</v>
      </c>
      <c r="B459" s="12">
        <v>43671</v>
      </c>
      <c r="C459" s="12" t="str">
        <f>TEXT(OrderData[[#This Row],[Order Date]],"yyyy")</f>
        <v>2019</v>
      </c>
      <c r="D459" s="2" t="s">
        <v>924</v>
      </c>
      <c r="E459" t="s">
        <v>96</v>
      </c>
      <c r="F459" s="17">
        <v>5</v>
      </c>
      <c r="G459" s="20">
        <f>_xlfn.XLOOKUP(OrderData[[#This Row],[Product ID]],tbl_product[Product ID],tbl_product[Unit Price])</f>
        <v>9.51</v>
      </c>
      <c r="H459" s="20">
        <f>OrderData[[#This Row],[Quantity]]*OrderData[[#This Row],[unit price]]</f>
        <v>47.55</v>
      </c>
      <c r="I459" s="15">
        <f>_xlfn.XLOOKUP(OrderData[[#This Row],[Product ID]],tbl_product[Product ID],tbl_product[Size])</f>
        <v>0.5</v>
      </c>
      <c r="J459" s="6" t="str">
        <f>_xlfn.XLOOKUP(OrderData[[#This Row],[Product ID]],tbl_product[Product ID],tbl_product[Roast Type])</f>
        <v>L</v>
      </c>
      <c r="K459" s="7" t="str">
        <f>_xlfn.XLOOKUP(OrderData[[#This Row],[Product ID]],tbl_product[Product ID],tbl_product[Coffee Type])</f>
        <v>Lib</v>
      </c>
      <c r="L459" s="7" t="str">
        <f>_xlfn.XLOOKUP(OrderData[[#This Row],[Customer ID]],tbl_customer[Customer ID],tbl_customer[Customer Name])</f>
        <v>Carmelita Thowes</v>
      </c>
      <c r="M459" s="7" t="str">
        <f>_xlfn.XLOOKUP(OrderData[[#This Row],[Customer ID]],tbl_customer[Customer ID],tbl_customer[City])</f>
        <v>Rochester</v>
      </c>
      <c r="N459" s="7" t="str">
        <f>_xlfn.XLOOKUP(OrderData[[#This Row],[Customer ID]],tbl_customer[Customer ID],tbl_customer[Country])</f>
        <v>United States</v>
      </c>
      <c r="O459" s="7" t="str">
        <f>_xlfn.XLOOKUP(OrderData[[#This Row],[Customer ID]],tbl_customer[Customer ID],tbl_customer[Loyalty Card])</f>
        <v>No</v>
      </c>
    </row>
    <row r="460" spans="1:15" x14ac:dyDescent="0.25">
      <c r="A460" s="2" t="s">
        <v>925</v>
      </c>
      <c r="B460" s="12">
        <v>44707</v>
      </c>
      <c r="C460" s="12" t="str">
        <f>TEXT(OrderData[[#This Row],[Order Date]],"yyyy")</f>
        <v>2022</v>
      </c>
      <c r="D460" s="2" t="s">
        <v>926</v>
      </c>
      <c r="E460" t="s">
        <v>74</v>
      </c>
      <c r="F460" s="17">
        <v>4</v>
      </c>
      <c r="G460" s="20">
        <f>_xlfn.XLOOKUP(OrderData[[#This Row],[Product ID]],tbl_product[Product ID],tbl_product[Unit Price])</f>
        <v>11.25</v>
      </c>
      <c r="H460" s="20">
        <f>OrderData[[#This Row],[Quantity]]*OrderData[[#This Row],[unit price]]</f>
        <v>45</v>
      </c>
      <c r="I460" s="15">
        <f>_xlfn.XLOOKUP(OrderData[[#This Row],[Product ID]],tbl_product[Product ID],tbl_product[Size])</f>
        <v>1</v>
      </c>
      <c r="J460" s="6" t="str">
        <f>_xlfn.XLOOKUP(OrderData[[#This Row],[Product ID]],tbl_product[Product ID],tbl_product[Roast Type])</f>
        <v>M</v>
      </c>
      <c r="K460" s="7" t="str">
        <f>_xlfn.XLOOKUP(OrderData[[#This Row],[Product ID]],tbl_product[Product ID],tbl_product[Coffee Type])</f>
        <v>Ara</v>
      </c>
      <c r="L460" s="7" t="str">
        <f>_xlfn.XLOOKUP(OrderData[[#This Row],[Customer ID]],tbl_customer[Customer ID],tbl_customer[Customer Name])</f>
        <v>Rodolfo Willoway</v>
      </c>
      <c r="M460" s="7" t="str">
        <f>_xlfn.XLOOKUP(OrderData[[#This Row],[Customer ID]],tbl_customer[Customer ID],tbl_customer[City])</f>
        <v>Tucson</v>
      </c>
      <c r="N460" s="7" t="str">
        <f>_xlfn.XLOOKUP(OrderData[[#This Row],[Customer ID]],tbl_customer[Customer ID],tbl_customer[Country])</f>
        <v>United States</v>
      </c>
      <c r="O460" s="7" t="str">
        <f>_xlfn.XLOOKUP(OrderData[[#This Row],[Customer ID]],tbl_customer[Customer ID],tbl_customer[Loyalty Card])</f>
        <v>No</v>
      </c>
    </row>
    <row r="461" spans="1:15" x14ac:dyDescent="0.25">
      <c r="A461" s="2" t="s">
        <v>927</v>
      </c>
      <c r="B461" s="12">
        <v>43840</v>
      </c>
      <c r="C461" s="12" t="str">
        <f>TEXT(OrderData[[#This Row],[Order Date]],"yyyy")</f>
        <v>2020</v>
      </c>
      <c r="D461" s="2" t="s">
        <v>928</v>
      </c>
      <c r="E461" t="s">
        <v>32</v>
      </c>
      <c r="F461" s="17">
        <v>5</v>
      </c>
      <c r="G461" s="20">
        <f>_xlfn.XLOOKUP(OrderData[[#This Row],[Product ID]],tbl_product[Product ID],tbl_product[Unit Price])</f>
        <v>4.7549999999999999</v>
      </c>
      <c r="H461" s="20">
        <f>OrderData[[#This Row],[Quantity]]*OrderData[[#This Row],[unit price]]</f>
        <v>23.774999999999999</v>
      </c>
      <c r="I461" s="15">
        <f>_xlfn.XLOOKUP(OrderData[[#This Row],[Product ID]],tbl_product[Product ID],tbl_product[Size])</f>
        <v>0.2</v>
      </c>
      <c r="J461" s="6" t="str">
        <f>_xlfn.XLOOKUP(OrderData[[#This Row],[Product ID]],tbl_product[Product ID],tbl_product[Roast Type])</f>
        <v>L</v>
      </c>
      <c r="K461" s="7" t="str">
        <f>_xlfn.XLOOKUP(OrderData[[#This Row],[Product ID]],tbl_product[Product ID],tbl_product[Coffee Type])</f>
        <v>Lib</v>
      </c>
      <c r="L461" s="7" t="str">
        <f>_xlfn.XLOOKUP(OrderData[[#This Row],[Customer ID]],tbl_customer[Customer ID],tbl_customer[Customer Name])</f>
        <v>Alvis Elwin</v>
      </c>
      <c r="M461" s="7" t="str">
        <f>_xlfn.XLOOKUP(OrderData[[#This Row],[Customer ID]],tbl_customer[Customer ID],tbl_customer[City])</f>
        <v>Minneapolis</v>
      </c>
      <c r="N461" s="7" t="str">
        <f>_xlfn.XLOOKUP(OrderData[[#This Row],[Customer ID]],tbl_customer[Customer ID],tbl_customer[Country])</f>
        <v>United States</v>
      </c>
      <c r="O461" s="7" t="str">
        <f>_xlfn.XLOOKUP(OrderData[[#This Row],[Customer ID]],tbl_customer[Customer ID],tbl_customer[Loyalty Card])</f>
        <v>No</v>
      </c>
    </row>
    <row r="462" spans="1:15" x14ac:dyDescent="0.25">
      <c r="A462" s="2" t="s">
        <v>929</v>
      </c>
      <c r="B462" s="12">
        <v>43602</v>
      </c>
      <c r="C462" s="12" t="str">
        <f>TEXT(OrderData[[#This Row],[Order Date]],"yyyy")</f>
        <v>2019</v>
      </c>
      <c r="D462" s="2" t="s">
        <v>930</v>
      </c>
      <c r="E462" t="s">
        <v>159</v>
      </c>
      <c r="F462" s="17">
        <v>3</v>
      </c>
      <c r="G462" s="20">
        <f>_xlfn.XLOOKUP(OrderData[[#This Row],[Product ID]],tbl_product[Product ID],tbl_product[Unit Price])</f>
        <v>5.3699999999999992</v>
      </c>
      <c r="H462" s="20">
        <f>OrderData[[#This Row],[Quantity]]*OrderData[[#This Row],[unit price]]</f>
        <v>16.11</v>
      </c>
      <c r="I462" s="15">
        <f>_xlfn.XLOOKUP(OrderData[[#This Row],[Product ID]],tbl_product[Product ID],tbl_product[Size])</f>
        <v>0.5</v>
      </c>
      <c r="J462" s="6" t="str">
        <f>_xlfn.XLOOKUP(OrderData[[#This Row],[Product ID]],tbl_product[Product ID],tbl_product[Roast Type])</f>
        <v>D</v>
      </c>
      <c r="K462" s="7" t="str">
        <f>_xlfn.XLOOKUP(OrderData[[#This Row],[Product ID]],tbl_product[Product ID],tbl_product[Coffee Type])</f>
        <v>Rob</v>
      </c>
      <c r="L462" s="7" t="str">
        <f>_xlfn.XLOOKUP(OrderData[[#This Row],[Customer ID]],tbl_customer[Customer ID],tbl_customer[Customer Name])</f>
        <v>Araldo Bilbrook</v>
      </c>
      <c r="M462" s="7" t="str">
        <f>_xlfn.XLOOKUP(OrderData[[#This Row],[Customer ID]],tbl_customer[Customer ID],tbl_customer[City])</f>
        <v>Ashbourne</v>
      </c>
      <c r="N462" s="7" t="str">
        <f>_xlfn.XLOOKUP(OrderData[[#This Row],[Customer ID]],tbl_customer[Customer ID],tbl_customer[Country])</f>
        <v>Ireland</v>
      </c>
      <c r="O462" s="7" t="str">
        <f>_xlfn.XLOOKUP(OrderData[[#This Row],[Customer ID]],tbl_customer[Customer ID],tbl_customer[Loyalty Card])</f>
        <v>Yes</v>
      </c>
    </row>
    <row r="463" spans="1:15" x14ac:dyDescent="0.25">
      <c r="A463" s="2" t="s">
        <v>931</v>
      </c>
      <c r="B463" s="12">
        <v>44036</v>
      </c>
      <c r="C463" s="12" t="str">
        <f>TEXT(OrderData[[#This Row],[Order Date]],"yyyy")</f>
        <v>2020</v>
      </c>
      <c r="D463" s="2" t="s">
        <v>932</v>
      </c>
      <c r="E463" t="s">
        <v>114</v>
      </c>
      <c r="F463" s="17">
        <v>4</v>
      </c>
      <c r="G463" s="20">
        <f>_xlfn.XLOOKUP(OrderData[[#This Row],[Product ID]],tbl_product[Product ID],tbl_product[Unit Price])</f>
        <v>2.6849999999999996</v>
      </c>
      <c r="H463" s="20">
        <f>OrderData[[#This Row],[Quantity]]*OrderData[[#This Row],[unit price]]</f>
        <v>10.739999999999998</v>
      </c>
      <c r="I463" s="15">
        <f>_xlfn.XLOOKUP(OrderData[[#This Row],[Product ID]],tbl_product[Product ID],tbl_product[Size])</f>
        <v>0.2</v>
      </c>
      <c r="J463" s="6" t="str">
        <f>_xlfn.XLOOKUP(OrderData[[#This Row],[Product ID]],tbl_product[Product ID],tbl_product[Roast Type])</f>
        <v>D</v>
      </c>
      <c r="K463" s="7" t="str">
        <f>_xlfn.XLOOKUP(OrderData[[#This Row],[Product ID]],tbl_product[Product ID],tbl_product[Coffee Type])</f>
        <v>Rob</v>
      </c>
      <c r="L463" s="7" t="str">
        <f>_xlfn.XLOOKUP(OrderData[[#This Row],[Customer ID]],tbl_customer[Customer ID],tbl_customer[Customer Name])</f>
        <v>Ransell McKall</v>
      </c>
      <c r="M463" s="7" t="str">
        <f>_xlfn.XLOOKUP(OrderData[[#This Row],[Customer ID]],tbl_customer[Customer ID],tbl_customer[City])</f>
        <v>Bristol</v>
      </c>
      <c r="N463" s="7" t="str">
        <f>_xlfn.XLOOKUP(OrderData[[#This Row],[Customer ID]],tbl_customer[Customer ID],tbl_customer[Country])</f>
        <v>United Kingdom</v>
      </c>
      <c r="O463" s="7" t="str">
        <f>_xlfn.XLOOKUP(OrderData[[#This Row],[Customer ID]],tbl_customer[Customer ID],tbl_customer[Loyalty Card])</f>
        <v>Yes</v>
      </c>
    </row>
    <row r="464" spans="1:15" x14ac:dyDescent="0.25">
      <c r="A464" s="2" t="s">
        <v>933</v>
      </c>
      <c r="B464" s="12">
        <v>44124</v>
      </c>
      <c r="C464" s="12" t="str">
        <f>TEXT(OrderData[[#This Row],[Order Date]],"yyyy")</f>
        <v>2020</v>
      </c>
      <c r="D464" s="2" t="s">
        <v>934</v>
      </c>
      <c r="E464" t="s">
        <v>40</v>
      </c>
      <c r="F464" s="17">
        <v>5</v>
      </c>
      <c r="G464" s="20">
        <f>_xlfn.XLOOKUP(OrderData[[#This Row],[Product ID]],tbl_product[Product ID],tbl_product[Unit Price])</f>
        <v>9.9499999999999993</v>
      </c>
      <c r="H464" s="20">
        <f>OrderData[[#This Row],[Quantity]]*OrderData[[#This Row],[unit price]]</f>
        <v>49.75</v>
      </c>
      <c r="I464" s="15">
        <f>_xlfn.XLOOKUP(OrderData[[#This Row],[Product ID]],tbl_product[Product ID],tbl_product[Size])</f>
        <v>1</v>
      </c>
      <c r="J464" s="6" t="str">
        <f>_xlfn.XLOOKUP(OrderData[[#This Row],[Product ID]],tbl_product[Product ID],tbl_product[Roast Type])</f>
        <v>D</v>
      </c>
      <c r="K464" s="7" t="str">
        <f>_xlfn.XLOOKUP(OrderData[[#This Row],[Product ID]],tbl_product[Product ID],tbl_product[Coffee Type])</f>
        <v>Ara</v>
      </c>
      <c r="L464" s="7" t="str">
        <f>_xlfn.XLOOKUP(OrderData[[#This Row],[Customer ID]],tbl_customer[Customer ID],tbl_customer[Customer Name])</f>
        <v>Borg Daile</v>
      </c>
      <c r="M464" s="7" t="str">
        <f>_xlfn.XLOOKUP(OrderData[[#This Row],[Customer ID]],tbl_customer[Customer ID],tbl_customer[City])</f>
        <v>Atlanta</v>
      </c>
      <c r="N464" s="7" t="str">
        <f>_xlfn.XLOOKUP(OrderData[[#This Row],[Customer ID]],tbl_customer[Customer ID],tbl_customer[Country])</f>
        <v>United States</v>
      </c>
      <c r="O464" s="7" t="str">
        <f>_xlfn.XLOOKUP(OrderData[[#This Row],[Customer ID]],tbl_customer[Customer ID],tbl_customer[Loyalty Card])</f>
        <v>Yes</v>
      </c>
    </row>
    <row r="465" spans="1:15" x14ac:dyDescent="0.25">
      <c r="A465" s="2" t="s">
        <v>935</v>
      </c>
      <c r="B465" s="12">
        <v>43730</v>
      </c>
      <c r="C465" s="12" t="str">
        <f>TEXT(OrderData[[#This Row],[Order Date]],"yyyy")</f>
        <v>2019</v>
      </c>
      <c r="D465" s="2" t="s">
        <v>936</v>
      </c>
      <c r="E465" t="s">
        <v>22</v>
      </c>
      <c r="F465" s="17">
        <v>2</v>
      </c>
      <c r="G465" s="20">
        <f>_xlfn.XLOOKUP(OrderData[[#This Row],[Product ID]],tbl_product[Product ID],tbl_product[Unit Price])</f>
        <v>13.75</v>
      </c>
      <c r="H465" s="20">
        <f>OrderData[[#This Row],[Quantity]]*OrderData[[#This Row],[unit price]]</f>
        <v>27.5</v>
      </c>
      <c r="I465" s="15">
        <f>_xlfn.XLOOKUP(OrderData[[#This Row],[Product ID]],tbl_product[Product ID],tbl_product[Size])</f>
        <v>1</v>
      </c>
      <c r="J465" s="6" t="str">
        <f>_xlfn.XLOOKUP(OrderData[[#This Row],[Product ID]],tbl_product[Product ID],tbl_product[Roast Type])</f>
        <v>M</v>
      </c>
      <c r="K465" s="7" t="str">
        <f>_xlfn.XLOOKUP(OrderData[[#This Row],[Product ID]],tbl_product[Product ID],tbl_product[Coffee Type])</f>
        <v>Exc</v>
      </c>
      <c r="L465" s="7" t="str">
        <f>_xlfn.XLOOKUP(OrderData[[#This Row],[Customer ID]],tbl_customer[Customer ID],tbl_customer[Customer Name])</f>
        <v>Adolphe Treherne</v>
      </c>
      <c r="M465" s="7" t="str">
        <f>_xlfn.XLOOKUP(OrderData[[#This Row],[Customer ID]],tbl_customer[Customer ID],tbl_customer[City])</f>
        <v>Farranacoush</v>
      </c>
      <c r="N465" s="7" t="str">
        <f>_xlfn.XLOOKUP(OrderData[[#This Row],[Customer ID]],tbl_customer[Customer ID],tbl_customer[Country])</f>
        <v>Ireland</v>
      </c>
      <c r="O465" s="7" t="str">
        <f>_xlfn.XLOOKUP(OrderData[[#This Row],[Customer ID]],tbl_customer[Customer ID],tbl_customer[Loyalty Card])</f>
        <v>No</v>
      </c>
    </row>
    <row r="466" spans="1:15" x14ac:dyDescent="0.25">
      <c r="A466" s="2" t="s">
        <v>937</v>
      </c>
      <c r="B466" s="12">
        <v>43989</v>
      </c>
      <c r="C466" s="12" t="str">
        <f>TEXT(OrderData[[#This Row],[Order Date]],"yyyy")</f>
        <v>2020</v>
      </c>
      <c r="D466" s="2" t="s">
        <v>938</v>
      </c>
      <c r="E466" t="s">
        <v>122</v>
      </c>
      <c r="F466" s="17">
        <v>4</v>
      </c>
      <c r="G466" s="20">
        <f>_xlfn.XLOOKUP(OrderData[[#This Row],[Product ID]],tbl_product[Product ID],tbl_product[Unit Price])</f>
        <v>29.784999999999997</v>
      </c>
      <c r="H466" s="20">
        <f>OrderData[[#This Row],[Quantity]]*OrderData[[#This Row],[unit price]]</f>
        <v>119.13999999999999</v>
      </c>
      <c r="I466" s="15">
        <f>_xlfn.XLOOKUP(OrderData[[#This Row],[Product ID]],tbl_product[Product ID],tbl_product[Size])</f>
        <v>2.5</v>
      </c>
      <c r="J466" s="6" t="str">
        <f>_xlfn.XLOOKUP(OrderData[[#This Row],[Product ID]],tbl_product[Product ID],tbl_product[Roast Type])</f>
        <v>D</v>
      </c>
      <c r="K466" s="7" t="str">
        <f>_xlfn.XLOOKUP(OrderData[[#This Row],[Product ID]],tbl_product[Product ID],tbl_product[Coffee Type])</f>
        <v>Lib</v>
      </c>
      <c r="L466" s="7" t="str">
        <f>_xlfn.XLOOKUP(OrderData[[#This Row],[Customer ID]],tbl_customer[Customer ID],tbl_customer[Customer Name])</f>
        <v>Annetta Brentnall</v>
      </c>
      <c r="M466" s="7" t="str">
        <f>_xlfn.XLOOKUP(OrderData[[#This Row],[Customer ID]],tbl_customer[Customer ID],tbl_customer[City])</f>
        <v>East End</v>
      </c>
      <c r="N466" s="7" t="str">
        <f>_xlfn.XLOOKUP(OrderData[[#This Row],[Customer ID]],tbl_customer[Customer ID],tbl_customer[Country])</f>
        <v>United Kingdom</v>
      </c>
      <c r="O466" s="7" t="str">
        <f>_xlfn.XLOOKUP(OrderData[[#This Row],[Customer ID]],tbl_customer[Customer ID],tbl_customer[Loyalty Card])</f>
        <v>No</v>
      </c>
    </row>
    <row r="467" spans="1:15" x14ac:dyDescent="0.25">
      <c r="A467" s="2" t="s">
        <v>939</v>
      </c>
      <c r="B467" s="12">
        <v>43814</v>
      </c>
      <c r="C467" s="12" t="str">
        <f>TEXT(OrderData[[#This Row],[Order Date]],"yyyy")</f>
        <v>2019</v>
      </c>
      <c r="D467" s="2" t="s">
        <v>940</v>
      </c>
      <c r="E467" t="s">
        <v>48</v>
      </c>
      <c r="F467" s="17">
        <v>1</v>
      </c>
      <c r="G467" s="20">
        <f>_xlfn.XLOOKUP(OrderData[[#This Row],[Product ID]],tbl_product[Product ID],tbl_product[Unit Price])</f>
        <v>20.584999999999997</v>
      </c>
      <c r="H467" s="20">
        <f>OrderData[[#This Row],[Quantity]]*OrderData[[#This Row],[unit price]]</f>
        <v>20.584999999999997</v>
      </c>
      <c r="I467" s="15">
        <f>_xlfn.XLOOKUP(OrderData[[#This Row],[Product ID]],tbl_product[Product ID],tbl_product[Size])</f>
        <v>2.5</v>
      </c>
      <c r="J467" s="6" t="str">
        <f>_xlfn.XLOOKUP(OrderData[[#This Row],[Product ID]],tbl_product[Product ID],tbl_product[Roast Type])</f>
        <v>D</v>
      </c>
      <c r="K467" s="7" t="str">
        <f>_xlfn.XLOOKUP(OrderData[[#This Row],[Product ID]],tbl_product[Product ID],tbl_product[Coffee Type])</f>
        <v>Rob</v>
      </c>
      <c r="L467" s="7" t="str">
        <f>_xlfn.XLOOKUP(OrderData[[#This Row],[Customer ID]],tbl_customer[Customer ID],tbl_customer[Customer Name])</f>
        <v>Dick Drinkall</v>
      </c>
      <c r="M467" s="7" t="str">
        <f>_xlfn.XLOOKUP(OrderData[[#This Row],[Customer ID]],tbl_customer[Customer ID],tbl_customer[City])</f>
        <v>Knoxville</v>
      </c>
      <c r="N467" s="7" t="str">
        <f>_xlfn.XLOOKUP(OrderData[[#This Row],[Customer ID]],tbl_customer[Customer ID],tbl_customer[Country])</f>
        <v>United States</v>
      </c>
      <c r="O467" s="7" t="str">
        <f>_xlfn.XLOOKUP(OrderData[[#This Row],[Customer ID]],tbl_customer[Customer ID],tbl_customer[Loyalty Card])</f>
        <v>Yes</v>
      </c>
    </row>
    <row r="468" spans="1:15" x14ac:dyDescent="0.25">
      <c r="A468" s="2" t="s">
        <v>941</v>
      </c>
      <c r="B468" s="12">
        <v>44171</v>
      </c>
      <c r="C468" s="12" t="str">
        <f>TEXT(OrderData[[#This Row],[Order Date]],"yyyy")</f>
        <v>2020</v>
      </c>
      <c r="D468" s="2" t="s">
        <v>942</v>
      </c>
      <c r="E468" t="s">
        <v>67</v>
      </c>
      <c r="F468" s="17">
        <v>3</v>
      </c>
      <c r="G468" s="20">
        <f>_xlfn.XLOOKUP(OrderData[[#This Row],[Product ID]],tbl_product[Product ID],tbl_product[Unit Price])</f>
        <v>2.9849999999999999</v>
      </c>
      <c r="H468" s="20">
        <f>OrderData[[#This Row],[Quantity]]*OrderData[[#This Row],[unit price]]</f>
        <v>8.9550000000000001</v>
      </c>
      <c r="I468" s="15">
        <f>_xlfn.XLOOKUP(OrderData[[#This Row],[Product ID]],tbl_product[Product ID],tbl_product[Size])</f>
        <v>0.2</v>
      </c>
      <c r="J468" s="6" t="str">
        <f>_xlfn.XLOOKUP(OrderData[[#This Row],[Product ID]],tbl_product[Product ID],tbl_product[Roast Type])</f>
        <v>D</v>
      </c>
      <c r="K468" s="7" t="str">
        <f>_xlfn.XLOOKUP(OrderData[[#This Row],[Product ID]],tbl_product[Product ID],tbl_product[Coffee Type])</f>
        <v>Ara</v>
      </c>
      <c r="L468" s="7" t="str">
        <f>_xlfn.XLOOKUP(OrderData[[#This Row],[Customer ID]],tbl_customer[Customer ID],tbl_customer[Customer Name])</f>
        <v>Dagny Kornel</v>
      </c>
      <c r="M468" s="7" t="str">
        <f>_xlfn.XLOOKUP(OrderData[[#This Row],[Customer ID]],tbl_customer[Customer ID],tbl_customer[City])</f>
        <v>Saginaw</v>
      </c>
      <c r="N468" s="7" t="str">
        <f>_xlfn.XLOOKUP(OrderData[[#This Row],[Customer ID]],tbl_customer[Customer ID],tbl_customer[Country])</f>
        <v>United States</v>
      </c>
      <c r="O468" s="7" t="str">
        <f>_xlfn.XLOOKUP(OrderData[[#This Row],[Customer ID]],tbl_customer[Customer ID],tbl_customer[Loyalty Card])</f>
        <v>Yes</v>
      </c>
    </row>
    <row r="469" spans="1:15" x14ac:dyDescent="0.25">
      <c r="A469" s="2" t="s">
        <v>943</v>
      </c>
      <c r="B469" s="12">
        <v>44536</v>
      </c>
      <c r="C469" s="12" t="str">
        <f>TEXT(OrderData[[#This Row],[Order Date]],"yyyy")</f>
        <v>2021</v>
      </c>
      <c r="D469" s="2" t="s">
        <v>944</v>
      </c>
      <c r="E469" t="s">
        <v>85</v>
      </c>
      <c r="F469" s="17">
        <v>1</v>
      </c>
      <c r="G469" s="20">
        <f>_xlfn.XLOOKUP(OrderData[[#This Row],[Product ID]],tbl_product[Product ID],tbl_product[Unit Price])</f>
        <v>5.97</v>
      </c>
      <c r="H469" s="20">
        <f>OrderData[[#This Row],[Quantity]]*OrderData[[#This Row],[unit price]]</f>
        <v>5.97</v>
      </c>
      <c r="I469" s="15">
        <f>_xlfn.XLOOKUP(OrderData[[#This Row],[Product ID]],tbl_product[Product ID],tbl_product[Size])</f>
        <v>0.5</v>
      </c>
      <c r="J469" s="6" t="str">
        <f>_xlfn.XLOOKUP(OrderData[[#This Row],[Product ID]],tbl_product[Product ID],tbl_product[Roast Type])</f>
        <v>D</v>
      </c>
      <c r="K469" s="7" t="str">
        <f>_xlfn.XLOOKUP(OrderData[[#This Row],[Product ID]],tbl_product[Product ID],tbl_product[Coffee Type])</f>
        <v>Ara</v>
      </c>
      <c r="L469" s="7" t="str">
        <f>_xlfn.XLOOKUP(OrderData[[#This Row],[Customer ID]],tbl_customer[Customer ID],tbl_customer[Customer Name])</f>
        <v>Rhona Lequeux</v>
      </c>
      <c r="M469" s="7" t="str">
        <f>_xlfn.XLOOKUP(OrderData[[#This Row],[Customer ID]],tbl_customer[Customer ID],tbl_customer[City])</f>
        <v>Saint Augustine</v>
      </c>
      <c r="N469" s="7" t="str">
        <f>_xlfn.XLOOKUP(OrderData[[#This Row],[Customer ID]],tbl_customer[Customer ID],tbl_customer[Country])</f>
        <v>United States</v>
      </c>
      <c r="O469" s="7" t="str">
        <f>_xlfn.XLOOKUP(OrderData[[#This Row],[Customer ID]],tbl_customer[Customer ID],tbl_customer[Loyalty Card])</f>
        <v>No</v>
      </c>
    </row>
    <row r="470" spans="1:15" x14ac:dyDescent="0.25">
      <c r="A470" s="2" t="s">
        <v>945</v>
      </c>
      <c r="B470" s="12">
        <v>44023</v>
      </c>
      <c r="C470" s="12" t="str">
        <f>TEXT(OrderData[[#This Row],[Order Date]],"yyyy")</f>
        <v>2020</v>
      </c>
      <c r="D470" s="2" t="s">
        <v>946</v>
      </c>
      <c r="E470" t="s">
        <v>22</v>
      </c>
      <c r="F470" s="17">
        <v>3</v>
      </c>
      <c r="G470" s="20">
        <f>_xlfn.XLOOKUP(OrderData[[#This Row],[Product ID]],tbl_product[Product ID],tbl_product[Unit Price])</f>
        <v>13.75</v>
      </c>
      <c r="H470" s="20">
        <f>OrderData[[#This Row],[Quantity]]*OrderData[[#This Row],[unit price]]</f>
        <v>41.25</v>
      </c>
      <c r="I470" s="15">
        <f>_xlfn.XLOOKUP(OrderData[[#This Row],[Product ID]],tbl_product[Product ID],tbl_product[Size])</f>
        <v>1</v>
      </c>
      <c r="J470" s="6" t="str">
        <f>_xlfn.XLOOKUP(OrderData[[#This Row],[Product ID]],tbl_product[Product ID],tbl_product[Roast Type])</f>
        <v>M</v>
      </c>
      <c r="K470" s="7" t="str">
        <f>_xlfn.XLOOKUP(OrderData[[#This Row],[Product ID]],tbl_product[Product ID],tbl_product[Coffee Type])</f>
        <v>Exc</v>
      </c>
      <c r="L470" s="7" t="str">
        <f>_xlfn.XLOOKUP(OrderData[[#This Row],[Customer ID]],tbl_customer[Customer ID],tbl_customer[Customer Name])</f>
        <v>Julius Mccaull</v>
      </c>
      <c r="M470" s="7" t="str">
        <f>_xlfn.XLOOKUP(OrderData[[#This Row],[Customer ID]],tbl_customer[Customer ID],tbl_customer[City])</f>
        <v>San Rafael</v>
      </c>
      <c r="N470" s="7" t="str">
        <f>_xlfn.XLOOKUP(OrderData[[#This Row],[Customer ID]],tbl_customer[Customer ID],tbl_customer[Country])</f>
        <v>United States</v>
      </c>
      <c r="O470" s="7" t="str">
        <f>_xlfn.XLOOKUP(OrderData[[#This Row],[Customer ID]],tbl_customer[Customer ID],tbl_customer[Loyalty Card])</f>
        <v>Yes</v>
      </c>
    </row>
    <row r="471" spans="1:15" x14ac:dyDescent="0.25">
      <c r="A471" s="2" t="s">
        <v>947</v>
      </c>
      <c r="B471" s="12">
        <v>44375</v>
      </c>
      <c r="C471" s="12" t="str">
        <f>TEXT(OrderData[[#This Row],[Order Date]],"yyyy")</f>
        <v>2021</v>
      </c>
      <c r="D471" s="2" t="s">
        <v>948</v>
      </c>
      <c r="E471" t="s">
        <v>267</v>
      </c>
      <c r="F471" s="17">
        <v>5</v>
      </c>
      <c r="G471" s="20">
        <f>_xlfn.XLOOKUP(OrderData[[#This Row],[Product ID]],tbl_product[Product ID],tbl_product[Unit Price])</f>
        <v>4.4550000000000001</v>
      </c>
      <c r="H471" s="20">
        <f>OrderData[[#This Row],[Quantity]]*OrderData[[#This Row],[unit price]]</f>
        <v>22.274999999999999</v>
      </c>
      <c r="I471" s="15">
        <f>_xlfn.XLOOKUP(OrderData[[#This Row],[Product ID]],tbl_product[Product ID],tbl_product[Size])</f>
        <v>0.2</v>
      </c>
      <c r="J471" s="6" t="str">
        <f>_xlfn.XLOOKUP(OrderData[[#This Row],[Product ID]],tbl_product[Product ID],tbl_product[Roast Type])</f>
        <v>L</v>
      </c>
      <c r="K471" s="7" t="str">
        <f>_xlfn.XLOOKUP(OrderData[[#This Row],[Product ID]],tbl_product[Product ID],tbl_product[Coffee Type])</f>
        <v>Exc</v>
      </c>
      <c r="L471" s="7" t="str">
        <f>_xlfn.XLOOKUP(OrderData[[#This Row],[Customer ID]],tbl_customer[Customer ID],tbl_customer[Customer Name])</f>
        <v>Ailey Brash</v>
      </c>
      <c r="M471" s="7" t="str">
        <f>_xlfn.XLOOKUP(OrderData[[#This Row],[Customer ID]],tbl_customer[Customer ID],tbl_customer[City])</f>
        <v>Flushing</v>
      </c>
      <c r="N471" s="7" t="str">
        <f>_xlfn.XLOOKUP(OrderData[[#This Row],[Customer ID]],tbl_customer[Customer ID],tbl_customer[Country])</f>
        <v>United States</v>
      </c>
      <c r="O471" s="7" t="str">
        <f>_xlfn.XLOOKUP(OrderData[[#This Row],[Customer ID]],tbl_customer[Customer ID],tbl_customer[Loyalty Card])</f>
        <v>Yes</v>
      </c>
    </row>
    <row r="472" spans="1:15" x14ac:dyDescent="0.25">
      <c r="A472" s="2" t="s">
        <v>949</v>
      </c>
      <c r="B472" s="12">
        <v>44656</v>
      </c>
      <c r="C472" s="12" t="str">
        <f>TEXT(OrderData[[#This Row],[Order Date]],"yyyy")</f>
        <v>2022</v>
      </c>
      <c r="D472" s="2" t="s">
        <v>950</v>
      </c>
      <c r="E472" t="s">
        <v>80</v>
      </c>
      <c r="F472" s="17">
        <v>1</v>
      </c>
      <c r="G472" s="20">
        <f>_xlfn.XLOOKUP(OrderData[[#This Row],[Product ID]],tbl_product[Product ID],tbl_product[Unit Price])</f>
        <v>6.75</v>
      </c>
      <c r="H472" s="20">
        <f>OrderData[[#This Row],[Quantity]]*OrderData[[#This Row],[unit price]]</f>
        <v>6.75</v>
      </c>
      <c r="I472" s="15">
        <f>_xlfn.XLOOKUP(OrderData[[#This Row],[Product ID]],tbl_product[Product ID],tbl_product[Size])</f>
        <v>0.5</v>
      </c>
      <c r="J472" s="6" t="str">
        <f>_xlfn.XLOOKUP(OrderData[[#This Row],[Product ID]],tbl_product[Product ID],tbl_product[Roast Type])</f>
        <v>M</v>
      </c>
      <c r="K472" s="7" t="str">
        <f>_xlfn.XLOOKUP(OrderData[[#This Row],[Product ID]],tbl_product[Product ID],tbl_product[Coffee Type])</f>
        <v>Ara</v>
      </c>
      <c r="L472" s="7" t="str">
        <f>_xlfn.XLOOKUP(OrderData[[#This Row],[Customer ID]],tbl_customer[Customer ID],tbl_customer[Customer Name])</f>
        <v>Alberto Hutchinson</v>
      </c>
      <c r="M472" s="7" t="str">
        <f>_xlfn.XLOOKUP(OrderData[[#This Row],[Customer ID]],tbl_customer[Customer ID],tbl_customer[City])</f>
        <v>Lawrenceville</v>
      </c>
      <c r="N472" s="7" t="str">
        <f>_xlfn.XLOOKUP(OrderData[[#This Row],[Customer ID]],tbl_customer[Customer ID],tbl_customer[Country])</f>
        <v>United States</v>
      </c>
      <c r="O472" s="7" t="str">
        <f>_xlfn.XLOOKUP(OrderData[[#This Row],[Customer ID]],tbl_customer[Customer ID],tbl_customer[Loyalty Card])</f>
        <v>Yes</v>
      </c>
    </row>
    <row r="473" spans="1:15" x14ac:dyDescent="0.25">
      <c r="A473" s="2" t="s">
        <v>951</v>
      </c>
      <c r="B473" s="12">
        <v>44644</v>
      </c>
      <c r="C473" s="12" t="str">
        <f>TEXT(OrderData[[#This Row],[Order Date]],"yyyy")</f>
        <v>2022</v>
      </c>
      <c r="D473" s="2" t="s">
        <v>952</v>
      </c>
      <c r="E473" t="s">
        <v>210</v>
      </c>
      <c r="F473" s="17">
        <v>4</v>
      </c>
      <c r="G473" s="20">
        <f>_xlfn.XLOOKUP(OrderData[[#This Row],[Product ID]],tbl_product[Product ID],tbl_product[Unit Price])</f>
        <v>33.464999999999996</v>
      </c>
      <c r="H473" s="20">
        <f>OrderData[[#This Row],[Quantity]]*OrderData[[#This Row],[unit price]]</f>
        <v>133.85999999999999</v>
      </c>
      <c r="I473" s="15">
        <f>_xlfn.XLOOKUP(OrderData[[#This Row],[Product ID]],tbl_product[Product ID],tbl_product[Size])</f>
        <v>2.5</v>
      </c>
      <c r="J473" s="6" t="str">
        <f>_xlfn.XLOOKUP(OrderData[[#This Row],[Product ID]],tbl_product[Product ID],tbl_product[Roast Type])</f>
        <v>M</v>
      </c>
      <c r="K473" s="7" t="str">
        <f>_xlfn.XLOOKUP(OrderData[[#This Row],[Product ID]],tbl_product[Product ID],tbl_product[Coffee Type])</f>
        <v>Lib</v>
      </c>
      <c r="L473" s="7" t="str">
        <f>_xlfn.XLOOKUP(OrderData[[#This Row],[Customer ID]],tbl_customer[Customer ID],tbl_customer[Customer Name])</f>
        <v>Lamond Gheeraert</v>
      </c>
      <c r="M473" s="7" t="str">
        <f>_xlfn.XLOOKUP(OrderData[[#This Row],[Customer ID]],tbl_customer[Customer ID],tbl_customer[City])</f>
        <v>Topeka</v>
      </c>
      <c r="N473" s="7" t="str">
        <f>_xlfn.XLOOKUP(OrderData[[#This Row],[Customer ID]],tbl_customer[Customer ID],tbl_customer[Country])</f>
        <v>United States</v>
      </c>
      <c r="O473" s="7" t="str">
        <f>_xlfn.XLOOKUP(OrderData[[#This Row],[Customer ID]],tbl_customer[Customer ID],tbl_customer[Loyalty Card])</f>
        <v>Yes</v>
      </c>
    </row>
    <row r="474" spans="1:15" x14ac:dyDescent="0.25">
      <c r="A474" s="2" t="s">
        <v>953</v>
      </c>
      <c r="B474" s="12">
        <v>43869</v>
      </c>
      <c r="C474" s="12" t="str">
        <f>TEXT(OrderData[[#This Row],[Order Date]],"yyyy")</f>
        <v>2020</v>
      </c>
      <c r="D474" s="2" t="s">
        <v>954</v>
      </c>
      <c r="E474" t="s">
        <v>67</v>
      </c>
      <c r="F474" s="17">
        <v>2</v>
      </c>
      <c r="G474" s="20">
        <f>_xlfn.XLOOKUP(OrderData[[#This Row],[Product ID]],tbl_product[Product ID],tbl_product[Unit Price])</f>
        <v>2.9849999999999999</v>
      </c>
      <c r="H474" s="20">
        <f>OrderData[[#This Row],[Quantity]]*OrderData[[#This Row],[unit price]]</f>
        <v>5.97</v>
      </c>
      <c r="I474" s="15">
        <f>_xlfn.XLOOKUP(OrderData[[#This Row],[Product ID]],tbl_product[Product ID],tbl_product[Size])</f>
        <v>0.2</v>
      </c>
      <c r="J474" s="6" t="str">
        <f>_xlfn.XLOOKUP(OrderData[[#This Row],[Product ID]],tbl_product[Product ID],tbl_product[Roast Type])</f>
        <v>D</v>
      </c>
      <c r="K474" s="7" t="str">
        <f>_xlfn.XLOOKUP(OrderData[[#This Row],[Product ID]],tbl_product[Product ID],tbl_product[Coffee Type])</f>
        <v>Ara</v>
      </c>
      <c r="L474" s="7" t="str">
        <f>_xlfn.XLOOKUP(OrderData[[#This Row],[Customer ID]],tbl_customer[Customer ID],tbl_customer[Customer Name])</f>
        <v>Roxine Drivers</v>
      </c>
      <c r="M474" s="7" t="str">
        <f>_xlfn.XLOOKUP(OrderData[[#This Row],[Customer ID]],tbl_customer[Customer ID],tbl_customer[City])</f>
        <v>Shawnee Mission</v>
      </c>
      <c r="N474" s="7" t="str">
        <f>_xlfn.XLOOKUP(OrderData[[#This Row],[Customer ID]],tbl_customer[Customer ID],tbl_customer[Country])</f>
        <v>United States</v>
      </c>
      <c r="O474" s="7" t="str">
        <f>_xlfn.XLOOKUP(OrderData[[#This Row],[Customer ID]],tbl_customer[Customer ID],tbl_customer[Loyalty Card])</f>
        <v>No</v>
      </c>
    </row>
    <row r="475" spans="1:15" x14ac:dyDescent="0.25">
      <c r="A475" s="2" t="s">
        <v>955</v>
      </c>
      <c r="B475" s="12">
        <v>44603</v>
      </c>
      <c r="C475" s="12" t="str">
        <f>TEXT(OrderData[[#This Row],[Order Date]],"yyyy")</f>
        <v>2022</v>
      </c>
      <c r="D475" s="2" t="s">
        <v>956</v>
      </c>
      <c r="E475" t="s">
        <v>19</v>
      </c>
      <c r="F475" s="17">
        <v>2</v>
      </c>
      <c r="G475" s="20">
        <f>_xlfn.XLOOKUP(OrderData[[#This Row],[Product ID]],tbl_product[Product ID],tbl_product[Unit Price])</f>
        <v>12.95</v>
      </c>
      <c r="H475" s="20">
        <f>OrderData[[#This Row],[Quantity]]*OrderData[[#This Row],[unit price]]</f>
        <v>25.9</v>
      </c>
      <c r="I475" s="15">
        <f>_xlfn.XLOOKUP(OrderData[[#This Row],[Product ID]],tbl_product[Product ID],tbl_product[Size])</f>
        <v>1</v>
      </c>
      <c r="J475" s="6" t="str">
        <f>_xlfn.XLOOKUP(OrderData[[#This Row],[Product ID]],tbl_product[Product ID],tbl_product[Roast Type])</f>
        <v>L</v>
      </c>
      <c r="K475" s="7" t="str">
        <f>_xlfn.XLOOKUP(OrderData[[#This Row],[Product ID]],tbl_product[Product ID],tbl_product[Coffee Type])</f>
        <v>Ara</v>
      </c>
      <c r="L475" s="7" t="str">
        <f>_xlfn.XLOOKUP(OrderData[[#This Row],[Customer ID]],tbl_customer[Customer ID],tbl_customer[Customer Name])</f>
        <v>Heloise Zeal</v>
      </c>
      <c r="M475" s="7" t="str">
        <f>_xlfn.XLOOKUP(OrderData[[#This Row],[Customer ID]],tbl_customer[Customer ID],tbl_customer[City])</f>
        <v>Seattle</v>
      </c>
      <c r="N475" s="7" t="str">
        <f>_xlfn.XLOOKUP(OrderData[[#This Row],[Customer ID]],tbl_customer[Customer ID],tbl_customer[Country])</f>
        <v>United States</v>
      </c>
      <c r="O475" s="7" t="str">
        <f>_xlfn.XLOOKUP(OrderData[[#This Row],[Customer ID]],tbl_customer[Customer ID],tbl_customer[Loyalty Card])</f>
        <v>No</v>
      </c>
    </row>
    <row r="476" spans="1:15" x14ac:dyDescent="0.25">
      <c r="A476" s="2" t="s">
        <v>957</v>
      </c>
      <c r="B476" s="12">
        <v>44014</v>
      </c>
      <c r="C476" s="12" t="str">
        <f>TEXT(OrderData[[#This Row],[Order Date]],"yyyy")</f>
        <v>2020</v>
      </c>
      <c r="D476" s="2" t="s">
        <v>958</v>
      </c>
      <c r="E476" t="s">
        <v>125</v>
      </c>
      <c r="F476" s="17">
        <v>1</v>
      </c>
      <c r="G476" s="20">
        <f>_xlfn.XLOOKUP(OrderData[[#This Row],[Product ID]],tbl_product[Product ID],tbl_product[Unit Price])</f>
        <v>31.624999999999996</v>
      </c>
      <c r="H476" s="20">
        <f>OrderData[[#This Row],[Quantity]]*OrderData[[#This Row],[unit price]]</f>
        <v>31.624999999999996</v>
      </c>
      <c r="I476" s="15">
        <f>_xlfn.XLOOKUP(OrderData[[#This Row],[Product ID]],tbl_product[Product ID],tbl_product[Size])</f>
        <v>2.5</v>
      </c>
      <c r="J476" s="6" t="str">
        <f>_xlfn.XLOOKUP(OrderData[[#This Row],[Product ID]],tbl_product[Product ID],tbl_product[Roast Type])</f>
        <v>M</v>
      </c>
      <c r="K476" s="7" t="str">
        <f>_xlfn.XLOOKUP(OrderData[[#This Row],[Product ID]],tbl_product[Product ID],tbl_product[Coffee Type])</f>
        <v>Exc</v>
      </c>
      <c r="L476" s="7" t="str">
        <f>_xlfn.XLOOKUP(OrderData[[#This Row],[Customer ID]],tbl_customer[Customer ID],tbl_customer[Customer Name])</f>
        <v>Granger Smallcombe</v>
      </c>
      <c r="M476" s="7" t="str">
        <f>_xlfn.XLOOKUP(OrderData[[#This Row],[Customer ID]],tbl_customer[Customer ID],tbl_customer[City])</f>
        <v>Kilkenny</v>
      </c>
      <c r="N476" s="7" t="str">
        <f>_xlfn.XLOOKUP(OrderData[[#This Row],[Customer ID]],tbl_customer[Customer ID],tbl_customer[Country])</f>
        <v>Ireland</v>
      </c>
      <c r="O476" s="7" t="str">
        <f>_xlfn.XLOOKUP(OrderData[[#This Row],[Customer ID]],tbl_customer[Customer ID],tbl_customer[Loyalty Card])</f>
        <v>Yes</v>
      </c>
    </row>
    <row r="477" spans="1:15" x14ac:dyDescent="0.25">
      <c r="A477" s="2" t="s">
        <v>959</v>
      </c>
      <c r="B477" s="12">
        <v>44767</v>
      </c>
      <c r="C477" s="12" t="str">
        <f>TEXT(OrderData[[#This Row],[Order Date]],"yyyy")</f>
        <v>2022</v>
      </c>
      <c r="D477" s="2" t="s">
        <v>960</v>
      </c>
      <c r="E477" t="s">
        <v>90</v>
      </c>
      <c r="F477" s="17">
        <v>2</v>
      </c>
      <c r="G477" s="20">
        <f>_xlfn.XLOOKUP(OrderData[[#This Row],[Product ID]],tbl_product[Product ID],tbl_product[Unit Price])</f>
        <v>4.3650000000000002</v>
      </c>
      <c r="H477" s="20">
        <f>OrderData[[#This Row],[Quantity]]*OrderData[[#This Row],[unit price]]</f>
        <v>8.73</v>
      </c>
      <c r="I477" s="15">
        <f>_xlfn.XLOOKUP(OrderData[[#This Row],[Product ID]],tbl_product[Product ID],tbl_product[Size])</f>
        <v>0.2</v>
      </c>
      <c r="J477" s="6" t="str">
        <f>_xlfn.XLOOKUP(OrderData[[#This Row],[Product ID]],tbl_product[Product ID],tbl_product[Roast Type])</f>
        <v>M</v>
      </c>
      <c r="K477" s="7" t="str">
        <f>_xlfn.XLOOKUP(OrderData[[#This Row],[Product ID]],tbl_product[Product ID],tbl_product[Coffee Type])</f>
        <v>Lib</v>
      </c>
      <c r="L477" s="7" t="str">
        <f>_xlfn.XLOOKUP(OrderData[[#This Row],[Customer ID]],tbl_customer[Customer ID],tbl_customer[Customer Name])</f>
        <v>Daryn Dibley</v>
      </c>
      <c r="M477" s="7" t="str">
        <f>_xlfn.XLOOKUP(OrderData[[#This Row],[Customer ID]],tbl_customer[Customer ID],tbl_customer[City])</f>
        <v>Kissimmee</v>
      </c>
      <c r="N477" s="7" t="str">
        <f>_xlfn.XLOOKUP(OrderData[[#This Row],[Customer ID]],tbl_customer[Customer ID],tbl_customer[Country])</f>
        <v>United States</v>
      </c>
      <c r="O477" s="7" t="str">
        <f>_xlfn.XLOOKUP(OrderData[[#This Row],[Customer ID]],tbl_customer[Customer ID],tbl_customer[Loyalty Card])</f>
        <v>No</v>
      </c>
    </row>
    <row r="478" spans="1:15" x14ac:dyDescent="0.25">
      <c r="A478" s="2" t="s">
        <v>961</v>
      </c>
      <c r="B478" s="12">
        <v>44274</v>
      </c>
      <c r="C478" s="12" t="str">
        <f>TEXT(OrderData[[#This Row],[Order Date]],"yyyy")</f>
        <v>2021</v>
      </c>
      <c r="D478" s="2" t="s">
        <v>962</v>
      </c>
      <c r="E478" t="s">
        <v>267</v>
      </c>
      <c r="F478" s="17">
        <v>6</v>
      </c>
      <c r="G478" s="20">
        <f>_xlfn.XLOOKUP(OrderData[[#This Row],[Product ID]],tbl_product[Product ID],tbl_product[Unit Price])</f>
        <v>4.4550000000000001</v>
      </c>
      <c r="H478" s="20">
        <f>OrderData[[#This Row],[Quantity]]*OrderData[[#This Row],[unit price]]</f>
        <v>26.73</v>
      </c>
      <c r="I478" s="15">
        <f>_xlfn.XLOOKUP(OrderData[[#This Row],[Product ID]],tbl_product[Product ID],tbl_product[Size])</f>
        <v>0.2</v>
      </c>
      <c r="J478" s="6" t="str">
        <f>_xlfn.XLOOKUP(OrderData[[#This Row],[Product ID]],tbl_product[Product ID],tbl_product[Roast Type])</f>
        <v>L</v>
      </c>
      <c r="K478" s="7" t="str">
        <f>_xlfn.XLOOKUP(OrderData[[#This Row],[Product ID]],tbl_product[Product ID],tbl_product[Coffee Type])</f>
        <v>Exc</v>
      </c>
      <c r="L478" s="7" t="str">
        <f>_xlfn.XLOOKUP(OrderData[[#This Row],[Customer ID]],tbl_customer[Customer ID],tbl_customer[Customer Name])</f>
        <v>Gardy Dimitriou</v>
      </c>
      <c r="M478" s="7" t="str">
        <f>_xlfn.XLOOKUP(OrderData[[#This Row],[Customer ID]],tbl_customer[Customer ID],tbl_customer[City])</f>
        <v>Rochester</v>
      </c>
      <c r="N478" s="7" t="str">
        <f>_xlfn.XLOOKUP(OrderData[[#This Row],[Customer ID]],tbl_customer[Customer ID],tbl_customer[Country])</f>
        <v>United States</v>
      </c>
      <c r="O478" s="7" t="str">
        <f>_xlfn.XLOOKUP(OrderData[[#This Row],[Customer ID]],tbl_customer[Customer ID],tbl_customer[Loyalty Card])</f>
        <v>Yes</v>
      </c>
    </row>
    <row r="479" spans="1:15" x14ac:dyDescent="0.25">
      <c r="A479" s="2" t="s">
        <v>963</v>
      </c>
      <c r="B479" s="12">
        <v>43962</v>
      </c>
      <c r="C479" s="12" t="str">
        <f>TEXT(OrderData[[#This Row],[Order Date]],"yyyy")</f>
        <v>2020</v>
      </c>
      <c r="D479" s="2" t="s">
        <v>964</v>
      </c>
      <c r="E479" t="s">
        <v>90</v>
      </c>
      <c r="F479" s="17">
        <v>6</v>
      </c>
      <c r="G479" s="20">
        <f>_xlfn.XLOOKUP(OrderData[[#This Row],[Product ID]],tbl_product[Product ID],tbl_product[Unit Price])</f>
        <v>4.3650000000000002</v>
      </c>
      <c r="H479" s="20">
        <f>OrderData[[#This Row],[Quantity]]*OrderData[[#This Row],[unit price]]</f>
        <v>26.19</v>
      </c>
      <c r="I479" s="15">
        <f>_xlfn.XLOOKUP(OrderData[[#This Row],[Product ID]],tbl_product[Product ID],tbl_product[Size])</f>
        <v>0.2</v>
      </c>
      <c r="J479" s="6" t="str">
        <f>_xlfn.XLOOKUP(OrderData[[#This Row],[Product ID]],tbl_product[Product ID],tbl_product[Roast Type])</f>
        <v>M</v>
      </c>
      <c r="K479" s="7" t="str">
        <f>_xlfn.XLOOKUP(OrderData[[#This Row],[Product ID]],tbl_product[Product ID],tbl_product[Coffee Type])</f>
        <v>Lib</v>
      </c>
      <c r="L479" s="7" t="str">
        <f>_xlfn.XLOOKUP(OrderData[[#This Row],[Customer ID]],tbl_customer[Customer ID],tbl_customer[Customer Name])</f>
        <v>Fanny Flanagan</v>
      </c>
      <c r="M479" s="7" t="str">
        <f>_xlfn.XLOOKUP(OrderData[[#This Row],[Customer ID]],tbl_customer[Customer ID],tbl_customer[City])</f>
        <v>Tyler</v>
      </c>
      <c r="N479" s="7" t="str">
        <f>_xlfn.XLOOKUP(OrderData[[#This Row],[Customer ID]],tbl_customer[Customer ID],tbl_customer[Country])</f>
        <v>United States</v>
      </c>
      <c r="O479" s="7" t="str">
        <f>_xlfn.XLOOKUP(OrderData[[#This Row],[Customer ID]],tbl_customer[Customer ID],tbl_customer[Loyalty Card])</f>
        <v>No</v>
      </c>
    </row>
    <row r="480" spans="1:15" x14ac:dyDescent="0.25">
      <c r="A480" s="2" t="s">
        <v>965</v>
      </c>
      <c r="B480" s="12">
        <v>43624</v>
      </c>
      <c r="C480" s="12" t="str">
        <f>TEXT(OrderData[[#This Row],[Order Date]],"yyyy")</f>
        <v>2019</v>
      </c>
      <c r="D480" s="2" t="s">
        <v>948</v>
      </c>
      <c r="E480" t="s">
        <v>192</v>
      </c>
      <c r="F480" s="17">
        <v>6</v>
      </c>
      <c r="G480" s="20">
        <f>_xlfn.XLOOKUP(OrderData[[#This Row],[Product ID]],tbl_product[Product ID],tbl_product[Unit Price])</f>
        <v>8.9499999999999993</v>
      </c>
      <c r="H480" s="20">
        <f>OrderData[[#This Row],[Quantity]]*OrderData[[#This Row],[unit price]]</f>
        <v>53.699999999999996</v>
      </c>
      <c r="I480" s="15">
        <f>_xlfn.XLOOKUP(OrderData[[#This Row],[Product ID]],tbl_product[Product ID],tbl_product[Size])</f>
        <v>1</v>
      </c>
      <c r="J480" s="6" t="str">
        <f>_xlfn.XLOOKUP(OrderData[[#This Row],[Product ID]],tbl_product[Product ID],tbl_product[Roast Type])</f>
        <v>D</v>
      </c>
      <c r="K480" s="7" t="str">
        <f>_xlfn.XLOOKUP(OrderData[[#This Row],[Product ID]],tbl_product[Product ID],tbl_product[Coffee Type])</f>
        <v>Rob</v>
      </c>
      <c r="L480" s="7" t="str">
        <f>_xlfn.XLOOKUP(OrderData[[#This Row],[Customer ID]],tbl_customer[Customer ID],tbl_customer[Customer Name])</f>
        <v>Ailey Brash</v>
      </c>
      <c r="M480" s="7" t="str">
        <f>_xlfn.XLOOKUP(OrderData[[#This Row],[Customer ID]],tbl_customer[Customer ID],tbl_customer[City])</f>
        <v>Flushing</v>
      </c>
      <c r="N480" s="7" t="str">
        <f>_xlfn.XLOOKUP(OrderData[[#This Row],[Customer ID]],tbl_customer[Customer ID],tbl_customer[Country])</f>
        <v>United States</v>
      </c>
      <c r="O480" s="7" t="str">
        <f>_xlfn.XLOOKUP(OrderData[[#This Row],[Customer ID]],tbl_customer[Customer ID],tbl_customer[Loyalty Card])</f>
        <v>Yes</v>
      </c>
    </row>
    <row r="481" spans="1:15" x14ac:dyDescent="0.25">
      <c r="A481" s="2" t="s">
        <v>965</v>
      </c>
      <c r="B481" s="12">
        <v>43624</v>
      </c>
      <c r="C481" s="12" t="str">
        <f>TEXT(OrderData[[#This Row],[Order Date]],"yyyy")</f>
        <v>2019</v>
      </c>
      <c r="D481" s="2" t="s">
        <v>948</v>
      </c>
      <c r="E481" t="s">
        <v>125</v>
      </c>
      <c r="F481" s="17">
        <v>4</v>
      </c>
      <c r="G481" s="20">
        <f>_xlfn.XLOOKUP(OrderData[[#This Row],[Product ID]],tbl_product[Product ID],tbl_product[Unit Price])</f>
        <v>31.624999999999996</v>
      </c>
      <c r="H481" s="20">
        <f>OrderData[[#This Row],[Quantity]]*OrderData[[#This Row],[unit price]]</f>
        <v>126.49999999999999</v>
      </c>
      <c r="I481" s="15">
        <f>_xlfn.XLOOKUP(OrderData[[#This Row],[Product ID]],tbl_product[Product ID],tbl_product[Size])</f>
        <v>2.5</v>
      </c>
      <c r="J481" s="6" t="str">
        <f>_xlfn.XLOOKUP(OrderData[[#This Row],[Product ID]],tbl_product[Product ID],tbl_product[Roast Type])</f>
        <v>M</v>
      </c>
      <c r="K481" s="7" t="str">
        <f>_xlfn.XLOOKUP(OrderData[[#This Row],[Product ID]],tbl_product[Product ID],tbl_product[Coffee Type])</f>
        <v>Exc</v>
      </c>
      <c r="L481" s="7" t="str">
        <f>_xlfn.XLOOKUP(OrderData[[#This Row],[Customer ID]],tbl_customer[Customer ID],tbl_customer[Customer Name])</f>
        <v>Ailey Brash</v>
      </c>
      <c r="M481" s="7" t="str">
        <f>_xlfn.XLOOKUP(OrderData[[#This Row],[Customer ID]],tbl_customer[Customer ID],tbl_customer[City])</f>
        <v>Flushing</v>
      </c>
      <c r="N481" s="7" t="str">
        <f>_xlfn.XLOOKUP(OrderData[[#This Row],[Customer ID]],tbl_customer[Customer ID],tbl_customer[Country])</f>
        <v>United States</v>
      </c>
      <c r="O481" s="7" t="str">
        <f>_xlfn.XLOOKUP(OrderData[[#This Row],[Customer ID]],tbl_customer[Customer ID],tbl_customer[Loyalty Card])</f>
        <v>Yes</v>
      </c>
    </row>
    <row r="482" spans="1:15" x14ac:dyDescent="0.25">
      <c r="A482" s="2" t="s">
        <v>965</v>
      </c>
      <c r="B482" s="12">
        <v>43624</v>
      </c>
      <c r="C482" s="12" t="str">
        <f>TEXT(OrderData[[#This Row],[Order Date]],"yyyy")</f>
        <v>2019</v>
      </c>
      <c r="D482" s="2" t="s">
        <v>948</v>
      </c>
      <c r="E482" t="s">
        <v>77</v>
      </c>
      <c r="F482" s="17">
        <v>1</v>
      </c>
      <c r="G482" s="20">
        <f>_xlfn.XLOOKUP(OrderData[[#This Row],[Product ID]],tbl_product[Product ID],tbl_product[Unit Price])</f>
        <v>4.125</v>
      </c>
      <c r="H482" s="20">
        <f>OrderData[[#This Row],[Quantity]]*OrderData[[#This Row],[unit price]]</f>
        <v>4.125</v>
      </c>
      <c r="I482" s="15">
        <f>_xlfn.XLOOKUP(OrderData[[#This Row],[Product ID]],tbl_product[Product ID],tbl_product[Size])</f>
        <v>0.2</v>
      </c>
      <c r="J482" s="6" t="str">
        <f>_xlfn.XLOOKUP(OrderData[[#This Row],[Product ID]],tbl_product[Product ID],tbl_product[Roast Type])</f>
        <v>M</v>
      </c>
      <c r="K482" s="7" t="str">
        <f>_xlfn.XLOOKUP(OrderData[[#This Row],[Product ID]],tbl_product[Product ID],tbl_product[Coffee Type])</f>
        <v>Exc</v>
      </c>
      <c r="L482" s="7" t="str">
        <f>_xlfn.XLOOKUP(OrderData[[#This Row],[Customer ID]],tbl_customer[Customer ID],tbl_customer[Customer Name])</f>
        <v>Ailey Brash</v>
      </c>
      <c r="M482" s="7" t="str">
        <f>_xlfn.XLOOKUP(OrderData[[#This Row],[Customer ID]],tbl_customer[Customer ID],tbl_customer[City])</f>
        <v>Flushing</v>
      </c>
      <c r="N482" s="7" t="str">
        <f>_xlfn.XLOOKUP(OrderData[[#This Row],[Customer ID]],tbl_customer[Customer ID],tbl_customer[Country])</f>
        <v>United States</v>
      </c>
      <c r="O482" s="7" t="str">
        <f>_xlfn.XLOOKUP(OrderData[[#This Row],[Customer ID]],tbl_customer[Customer ID],tbl_customer[Loyalty Card])</f>
        <v>Yes</v>
      </c>
    </row>
    <row r="483" spans="1:15" x14ac:dyDescent="0.25">
      <c r="A483" s="2" t="s">
        <v>966</v>
      </c>
      <c r="B483" s="12">
        <v>43747</v>
      </c>
      <c r="C483" s="12" t="str">
        <f>TEXT(OrderData[[#This Row],[Order Date]],"yyyy")</f>
        <v>2019</v>
      </c>
      <c r="D483" s="2" t="s">
        <v>967</v>
      </c>
      <c r="E483" t="s">
        <v>202</v>
      </c>
      <c r="F483" s="17">
        <v>2</v>
      </c>
      <c r="G483" s="20">
        <f>_xlfn.XLOOKUP(OrderData[[#This Row],[Product ID]],tbl_product[Product ID],tbl_product[Unit Price])</f>
        <v>11.95</v>
      </c>
      <c r="H483" s="20">
        <f>OrderData[[#This Row],[Quantity]]*OrderData[[#This Row],[unit price]]</f>
        <v>23.9</v>
      </c>
      <c r="I483" s="15">
        <f>_xlfn.XLOOKUP(OrderData[[#This Row],[Product ID]],tbl_product[Product ID],tbl_product[Size])</f>
        <v>1</v>
      </c>
      <c r="J483" s="6" t="str">
        <f>_xlfn.XLOOKUP(OrderData[[#This Row],[Product ID]],tbl_product[Product ID],tbl_product[Roast Type])</f>
        <v>L</v>
      </c>
      <c r="K483" s="7" t="str">
        <f>_xlfn.XLOOKUP(OrderData[[#This Row],[Product ID]],tbl_product[Product ID],tbl_product[Coffee Type])</f>
        <v>Rob</v>
      </c>
      <c r="L483" s="7" t="str">
        <f>_xlfn.XLOOKUP(OrderData[[#This Row],[Customer ID]],tbl_customer[Customer ID],tbl_customer[Customer Name])</f>
        <v>Nanny Izhakov</v>
      </c>
      <c r="M483" s="7" t="str">
        <f>_xlfn.XLOOKUP(OrderData[[#This Row],[Customer ID]],tbl_customer[Customer ID],tbl_customer[City])</f>
        <v>Seaton</v>
      </c>
      <c r="N483" s="7" t="str">
        <f>_xlfn.XLOOKUP(OrderData[[#This Row],[Customer ID]],tbl_customer[Customer ID],tbl_customer[Country])</f>
        <v>United Kingdom</v>
      </c>
      <c r="O483" s="7" t="str">
        <f>_xlfn.XLOOKUP(OrderData[[#This Row],[Customer ID]],tbl_customer[Customer ID],tbl_customer[Loyalty Card])</f>
        <v>No</v>
      </c>
    </row>
    <row r="484" spans="1:15" x14ac:dyDescent="0.25">
      <c r="A484" s="2" t="s">
        <v>968</v>
      </c>
      <c r="B484" s="12">
        <v>44247</v>
      </c>
      <c r="C484" s="12" t="str">
        <f>TEXT(OrderData[[#This Row],[Order Date]],"yyyy")</f>
        <v>2021</v>
      </c>
      <c r="D484" s="2" t="s">
        <v>969</v>
      </c>
      <c r="E484" t="s">
        <v>543</v>
      </c>
      <c r="F484" s="17">
        <v>5</v>
      </c>
      <c r="G484" s="20">
        <f>_xlfn.XLOOKUP(OrderData[[#This Row],[Product ID]],tbl_product[Product ID],tbl_product[Unit Price])</f>
        <v>27.945</v>
      </c>
      <c r="H484" s="20">
        <f>OrderData[[#This Row],[Quantity]]*OrderData[[#This Row],[unit price]]</f>
        <v>139.72499999999999</v>
      </c>
      <c r="I484" s="15">
        <f>_xlfn.XLOOKUP(OrderData[[#This Row],[Product ID]],tbl_product[Product ID],tbl_product[Size])</f>
        <v>2.5</v>
      </c>
      <c r="J484" s="6" t="str">
        <f>_xlfn.XLOOKUP(OrderData[[#This Row],[Product ID]],tbl_product[Product ID],tbl_product[Roast Type])</f>
        <v>D</v>
      </c>
      <c r="K484" s="7" t="str">
        <f>_xlfn.XLOOKUP(OrderData[[#This Row],[Product ID]],tbl_product[Product ID],tbl_product[Coffee Type])</f>
        <v>Exc</v>
      </c>
      <c r="L484" s="7" t="str">
        <f>_xlfn.XLOOKUP(OrderData[[#This Row],[Customer ID]],tbl_customer[Customer ID],tbl_customer[Customer Name])</f>
        <v>Stanly Keets</v>
      </c>
      <c r="M484" s="7" t="str">
        <f>_xlfn.XLOOKUP(OrderData[[#This Row],[Customer ID]],tbl_customer[Customer ID],tbl_customer[City])</f>
        <v>Alexandria</v>
      </c>
      <c r="N484" s="7" t="str">
        <f>_xlfn.XLOOKUP(OrderData[[#This Row],[Customer ID]],tbl_customer[Customer ID],tbl_customer[Country])</f>
        <v>United States</v>
      </c>
      <c r="O484" s="7" t="str">
        <f>_xlfn.XLOOKUP(OrderData[[#This Row],[Customer ID]],tbl_customer[Customer ID],tbl_customer[Loyalty Card])</f>
        <v>Yes</v>
      </c>
    </row>
    <row r="485" spans="1:15" x14ac:dyDescent="0.25">
      <c r="A485" s="2" t="s">
        <v>970</v>
      </c>
      <c r="B485" s="12">
        <v>43790</v>
      </c>
      <c r="C485" s="12" t="str">
        <f>TEXT(OrderData[[#This Row],[Order Date]],"yyyy")</f>
        <v>2019</v>
      </c>
      <c r="D485" s="2" t="s">
        <v>971</v>
      </c>
      <c r="E485" t="s">
        <v>122</v>
      </c>
      <c r="F485" s="17">
        <v>2</v>
      </c>
      <c r="G485" s="20">
        <f>_xlfn.XLOOKUP(OrderData[[#This Row],[Product ID]],tbl_product[Product ID],tbl_product[Unit Price])</f>
        <v>29.784999999999997</v>
      </c>
      <c r="H485" s="20">
        <f>OrderData[[#This Row],[Quantity]]*OrderData[[#This Row],[unit price]]</f>
        <v>59.569999999999993</v>
      </c>
      <c r="I485" s="15">
        <f>_xlfn.XLOOKUP(OrderData[[#This Row],[Product ID]],tbl_product[Product ID],tbl_product[Size])</f>
        <v>2.5</v>
      </c>
      <c r="J485" s="6" t="str">
        <f>_xlfn.XLOOKUP(OrderData[[#This Row],[Product ID]],tbl_product[Product ID],tbl_product[Roast Type])</f>
        <v>D</v>
      </c>
      <c r="K485" s="7" t="str">
        <f>_xlfn.XLOOKUP(OrderData[[#This Row],[Product ID]],tbl_product[Product ID],tbl_product[Coffee Type])</f>
        <v>Lib</v>
      </c>
      <c r="L485" s="7" t="str">
        <f>_xlfn.XLOOKUP(OrderData[[#This Row],[Customer ID]],tbl_customer[Customer ID],tbl_customer[Customer Name])</f>
        <v>Orion Dyott</v>
      </c>
      <c r="M485" s="7" t="str">
        <f>_xlfn.XLOOKUP(OrderData[[#This Row],[Customer ID]],tbl_customer[Customer ID],tbl_customer[City])</f>
        <v>Salt Lake City</v>
      </c>
      <c r="N485" s="7" t="str">
        <f>_xlfn.XLOOKUP(OrderData[[#This Row],[Customer ID]],tbl_customer[Customer ID],tbl_customer[Country])</f>
        <v>United States</v>
      </c>
      <c r="O485" s="7" t="str">
        <f>_xlfn.XLOOKUP(OrderData[[#This Row],[Customer ID]],tbl_customer[Customer ID],tbl_customer[Loyalty Card])</f>
        <v>Yes</v>
      </c>
    </row>
    <row r="486" spans="1:15" x14ac:dyDescent="0.25">
      <c r="A486" s="2" t="s">
        <v>972</v>
      </c>
      <c r="B486" s="12">
        <v>44479</v>
      </c>
      <c r="C486" s="12" t="str">
        <f>TEXT(OrderData[[#This Row],[Order Date]],"yyyy")</f>
        <v>2021</v>
      </c>
      <c r="D486" s="2" t="s">
        <v>973</v>
      </c>
      <c r="E486" t="s">
        <v>96</v>
      </c>
      <c r="F486" s="17">
        <v>6</v>
      </c>
      <c r="G486" s="20">
        <f>_xlfn.XLOOKUP(OrderData[[#This Row],[Product ID]],tbl_product[Product ID],tbl_product[Unit Price])</f>
        <v>9.51</v>
      </c>
      <c r="H486" s="20">
        <f>OrderData[[#This Row],[Quantity]]*OrderData[[#This Row],[unit price]]</f>
        <v>57.06</v>
      </c>
      <c r="I486" s="15">
        <f>_xlfn.XLOOKUP(OrderData[[#This Row],[Product ID]],tbl_product[Product ID],tbl_product[Size])</f>
        <v>0.5</v>
      </c>
      <c r="J486" s="6" t="str">
        <f>_xlfn.XLOOKUP(OrderData[[#This Row],[Product ID]],tbl_product[Product ID],tbl_product[Roast Type])</f>
        <v>L</v>
      </c>
      <c r="K486" s="7" t="str">
        <f>_xlfn.XLOOKUP(OrderData[[#This Row],[Product ID]],tbl_product[Product ID],tbl_product[Coffee Type])</f>
        <v>Lib</v>
      </c>
      <c r="L486" s="7" t="str">
        <f>_xlfn.XLOOKUP(OrderData[[#This Row],[Customer ID]],tbl_customer[Customer ID],tbl_customer[Customer Name])</f>
        <v>Keefer Cake</v>
      </c>
      <c r="M486" s="7" t="str">
        <f>_xlfn.XLOOKUP(OrderData[[#This Row],[Customer ID]],tbl_customer[Customer ID],tbl_customer[City])</f>
        <v>San Jose</v>
      </c>
      <c r="N486" s="7" t="str">
        <f>_xlfn.XLOOKUP(OrderData[[#This Row],[Customer ID]],tbl_customer[Customer ID],tbl_customer[Country])</f>
        <v>United States</v>
      </c>
      <c r="O486" s="7" t="str">
        <f>_xlfn.XLOOKUP(OrderData[[#This Row],[Customer ID]],tbl_customer[Customer ID],tbl_customer[Loyalty Card])</f>
        <v>No</v>
      </c>
    </row>
    <row r="487" spans="1:15" x14ac:dyDescent="0.25">
      <c r="A487" s="2" t="s">
        <v>974</v>
      </c>
      <c r="B487" s="12">
        <v>44413</v>
      </c>
      <c r="C487" s="12" t="str">
        <f>TEXT(OrderData[[#This Row],[Order Date]],"yyyy")</f>
        <v>2021</v>
      </c>
      <c r="D487" s="2" t="s">
        <v>975</v>
      </c>
      <c r="E487" t="s">
        <v>195</v>
      </c>
      <c r="F487" s="17">
        <v>6</v>
      </c>
      <c r="G487" s="20">
        <f>_xlfn.XLOOKUP(OrderData[[#This Row],[Product ID]],tbl_product[Product ID],tbl_product[Unit Price])</f>
        <v>3.5849999999999995</v>
      </c>
      <c r="H487" s="20">
        <f>OrderData[[#This Row],[Quantity]]*OrderData[[#This Row],[unit price]]</f>
        <v>21.509999999999998</v>
      </c>
      <c r="I487" s="15">
        <f>_xlfn.XLOOKUP(OrderData[[#This Row],[Product ID]],tbl_product[Product ID],tbl_product[Size])</f>
        <v>0.2</v>
      </c>
      <c r="J487" s="6" t="str">
        <f>_xlfn.XLOOKUP(OrderData[[#This Row],[Product ID]],tbl_product[Product ID],tbl_product[Roast Type])</f>
        <v>L</v>
      </c>
      <c r="K487" s="7" t="str">
        <f>_xlfn.XLOOKUP(OrderData[[#This Row],[Product ID]],tbl_product[Product ID],tbl_product[Coffee Type])</f>
        <v>Rob</v>
      </c>
      <c r="L487" s="7" t="str">
        <f>_xlfn.XLOOKUP(OrderData[[#This Row],[Customer ID]],tbl_customer[Customer ID],tbl_customer[Customer Name])</f>
        <v>Morna Hansed</v>
      </c>
      <c r="M487" s="7" t="str">
        <f>_xlfn.XLOOKUP(OrderData[[#This Row],[Customer ID]],tbl_customer[Customer ID],tbl_customer[City])</f>
        <v>Tr谩 Mh贸r</v>
      </c>
      <c r="N487" s="7" t="str">
        <f>_xlfn.XLOOKUP(OrderData[[#This Row],[Customer ID]],tbl_customer[Customer ID],tbl_customer[Country])</f>
        <v>Ireland</v>
      </c>
      <c r="O487" s="7" t="str">
        <f>_xlfn.XLOOKUP(OrderData[[#This Row],[Customer ID]],tbl_customer[Customer ID],tbl_customer[Loyalty Card])</f>
        <v>Yes</v>
      </c>
    </row>
    <row r="488" spans="1:15" x14ac:dyDescent="0.25">
      <c r="A488" s="2" t="s">
        <v>976</v>
      </c>
      <c r="B488" s="12">
        <v>44043</v>
      </c>
      <c r="C488" s="12" t="str">
        <f>TEXT(OrderData[[#This Row],[Order Date]],"yyyy")</f>
        <v>2020</v>
      </c>
      <c r="D488" s="2" t="s">
        <v>977</v>
      </c>
      <c r="E488" t="s">
        <v>91</v>
      </c>
      <c r="F488" s="17">
        <v>6</v>
      </c>
      <c r="G488" s="20">
        <f>_xlfn.XLOOKUP(OrderData[[#This Row],[Product ID]],tbl_product[Product ID],tbl_product[Unit Price])</f>
        <v>8.73</v>
      </c>
      <c r="H488" s="20">
        <f>OrderData[[#This Row],[Quantity]]*OrderData[[#This Row],[unit price]]</f>
        <v>52.38</v>
      </c>
      <c r="I488" s="15">
        <f>_xlfn.XLOOKUP(OrderData[[#This Row],[Product ID]],tbl_product[Product ID],tbl_product[Size])</f>
        <v>0.5</v>
      </c>
      <c r="J488" s="6" t="str">
        <f>_xlfn.XLOOKUP(OrderData[[#This Row],[Product ID]],tbl_product[Product ID],tbl_product[Roast Type])</f>
        <v>M</v>
      </c>
      <c r="K488" s="7" t="str">
        <f>_xlfn.XLOOKUP(OrderData[[#This Row],[Product ID]],tbl_product[Product ID],tbl_product[Coffee Type])</f>
        <v>Lib</v>
      </c>
      <c r="L488" s="7" t="str">
        <f>_xlfn.XLOOKUP(OrderData[[#This Row],[Customer ID]],tbl_customer[Customer ID],tbl_customer[Customer Name])</f>
        <v>Franny Kienlein</v>
      </c>
      <c r="M488" s="7" t="str">
        <f>_xlfn.XLOOKUP(OrderData[[#This Row],[Customer ID]],tbl_customer[Customer ID],tbl_customer[City])</f>
        <v>Coolock</v>
      </c>
      <c r="N488" s="7" t="str">
        <f>_xlfn.XLOOKUP(OrderData[[#This Row],[Customer ID]],tbl_customer[Customer ID],tbl_customer[Country])</f>
        <v>Ireland</v>
      </c>
      <c r="O488" s="7" t="str">
        <f>_xlfn.XLOOKUP(OrderData[[#This Row],[Customer ID]],tbl_customer[Customer ID],tbl_customer[Loyalty Card])</f>
        <v>Yes</v>
      </c>
    </row>
    <row r="489" spans="1:15" x14ac:dyDescent="0.25">
      <c r="A489" s="2" t="s">
        <v>978</v>
      </c>
      <c r="B489" s="12">
        <v>44093</v>
      </c>
      <c r="C489" s="12" t="str">
        <f>TEXT(OrderData[[#This Row],[Order Date]],"yyyy")</f>
        <v>2020</v>
      </c>
      <c r="D489" s="2" t="s">
        <v>979</v>
      </c>
      <c r="E489" t="s">
        <v>258</v>
      </c>
      <c r="F489" s="17">
        <v>6</v>
      </c>
      <c r="G489" s="20">
        <f>_xlfn.XLOOKUP(OrderData[[#This Row],[Product ID]],tbl_product[Product ID],tbl_product[Unit Price])</f>
        <v>12.15</v>
      </c>
      <c r="H489" s="20">
        <f>OrderData[[#This Row],[Quantity]]*OrderData[[#This Row],[unit price]]</f>
        <v>72.900000000000006</v>
      </c>
      <c r="I489" s="15">
        <f>_xlfn.XLOOKUP(OrderData[[#This Row],[Product ID]],tbl_product[Product ID],tbl_product[Size])</f>
        <v>1</v>
      </c>
      <c r="J489" s="6" t="str">
        <f>_xlfn.XLOOKUP(OrderData[[#This Row],[Product ID]],tbl_product[Product ID],tbl_product[Roast Type])</f>
        <v>D</v>
      </c>
      <c r="K489" s="7" t="str">
        <f>_xlfn.XLOOKUP(OrderData[[#This Row],[Product ID]],tbl_product[Product ID],tbl_product[Coffee Type])</f>
        <v>Exc</v>
      </c>
      <c r="L489" s="7" t="str">
        <f>_xlfn.XLOOKUP(OrderData[[#This Row],[Customer ID]],tbl_customer[Customer ID],tbl_customer[Customer Name])</f>
        <v>Klarika Egglestone</v>
      </c>
      <c r="M489" s="7" t="str">
        <f>_xlfn.XLOOKUP(OrderData[[#This Row],[Customer ID]],tbl_customer[Customer ID],tbl_customer[City])</f>
        <v>Coolock</v>
      </c>
      <c r="N489" s="7" t="str">
        <f>_xlfn.XLOOKUP(OrderData[[#This Row],[Customer ID]],tbl_customer[Customer ID],tbl_customer[Country])</f>
        <v>Ireland</v>
      </c>
      <c r="O489" s="7" t="str">
        <f>_xlfn.XLOOKUP(OrderData[[#This Row],[Customer ID]],tbl_customer[Customer ID],tbl_customer[Loyalty Card])</f>
        <v>No</v>
      </c>
    </row>
    <row r="490" spans="1:15" x14ac:dyDescent="0.25">
      <c r="A490" s="2" t="s">
        <v>980</v>
      </c>
      <c r="B490" s="12">
        <v>43954</v>
      </c>
      <c r="C490" s="12" t="str">
        <f>TEXT(OrderData[[#This Row],[Order Date]],"yyyy")</f>
        <v>2020</v>
      </c>
      <c r="D490" s="2" t="s">
        <v>981</v>
      </c>
      <c r="E490" t="s">
        <v>175</v>
      </c>
      <c r="F490" s="17">
        <v>5</v>
      </c>
      <c r="G490" s="20">
        <f>_xlfn.XLOOKUP(OrderData[[#This Row],[Product ID]],tbl_product[Product ID],tbl_product[Unit Price])</f>
        <v>2.9849999999999999</v>
      </c>
      <c r="H490" s="20">
        <f>OrderData[[#This Row],[Quantity]]*OrderData[[#This Row],[unit price]]</f>
        <v>14.924999999999999</v>
      </c>
      <c r="I490" s="15">
        <f>_xlfn.XLOOKUP(OrderData[[#This Row],[Product ID]],tbl_product[Product ID],tbl_product[Size])</f>
        <v>0.2</v>
      </c>
      <c r="J490" s="6" t="str">
        <f>_xlfn.XLOOKUP(OrderData[[#This Row],[Product ID]],tbl_product[Product ID],tbl_product[Roast Type])</f>
        <v>M</v>
      </c>
      <c r="K490" s="7" t="str">
        <f>_xlfn.XLOOKUP(OrderData[[#This Row],[Product ID]],tbl_product[Product ID],tbl_product[Coffee Type])</f>
        <v>Rob</v>
      </c>
      <c r="L490" s="7" t="str">
        <f>_xlfn.XLOOKUP(OrderData[[#This Row],[Customer ID]],tbl_customer[Customer ID],tbl_customer[Customer Name])</f>
        <v>Becky Semkins</v>
      </c>
      <c r="M490" s="7" t="str">
        <f>_xlfn.XLOOKUP(OrderData[[#This Row],[Customer ID]],tbl_customer[Customer ID],tbl_customer[City])</f>
        <v>Kinnegad</v>
      </c>
      <c r="N490" s="7" t="str">
        <f>_xlfn.XLOOKUP(OrderData[[#This Row],[Customer ID]],tbl_customer[Customer ID],tbl_customer[Country])</f>
        <v>Ireland</v>
      </c>
      <c r="O490" s="7" t="str">
        <f>_xlfn.XLOOKUP(OrderData[[#This Row],[Customer ID]],tbl_customer[Customer ID],tbl_customer[Loyalty Card])</f>
        <v>Yes</v>
      </c>
    </row>
    <row r="491" spans="1:15" x14ac:dyDescent="0.25">
      <c r="A491" s="2" t="s">
        <v>982</v>
      </c>
      <c r="B491" s="12">
        <v>43654</v>
      </c>
      <c r="C491" s="12" t="str">
        <f>TEXT(OrderData[[#This Row],[Order Date]],"yyyy")</f>
        <v>2019</v>
      </c>
      <c r="D491" s="2" t="s">
        <v>983</v>
      </c>
      <c r="E491" t="s">
        <v>145</v>
      </c>
      <c r="F491" s="17">
        <v>6</v>
      </c>
      <c r="G491" s="20">
        <f>_xlfn.XLOOKUP(OrderData[[#This Row],[Product ID]],tbl_product[Product ID],tbl_product[Unit Price])</f>
        <v>15.85</v>
      </c>
      <c r="H491" s="20">
        <f>OrderData[[#This Row],[Quantity]]*OrderData[[#This Row],[unit price]]</f>
        <v>95.1</v>
      </c>
      <c r="I491" s="15">
        <f>_xlfn.XLOOKUP(OrderData[[#This Row],[Product ID]],tbl_product[Product ID],tbl_product[Size])</f>
        <v>1</v>
      </c>
      <c r="J491" s="6" t="str">
        <f>_xlfn.XLOOKUP(OrderData[[#This Row],[Product ID]],tbl_product[Product ID],tbl_product[Roast Type])</f>
        <v>L</v>
      </c>
      <c r="K491" s="7" t="str">
        <f>_xlfn.XLOOKUP(OrderData[[#This Row],[Product ID]],tbl_product[Product ID],tbl_product[Coffee Type])</f>
        <v>Lib</v>
      </c>
      <c r="L491" s="7" t="str">
        <f>_xlfn.XLOOKUP(OrderData[[#This Row],[Customer ID]],tbl_customer[Customer ID],tbl_customer[Customer Name])</f>
        <v>Sean Lorenzetti</v>
      </c>
      <c r="M491" s="7" t="str">
        <f>_xlfn.XLOOKUP(OrderData[[#This Row],[Customer ID]],tbl_customer[Customer ID],tbl_customer[City])</f>
        <v>El Paso</v>
      </c>
      <c r="N491" s="7" t="str">
        <f>_xlfn.XLOOKUP(OrderData[[#This Row],[Customer ID]],tbl_customer[Customer ID],tbl_customer[Country])</f>
        <v>United States</v>
      </c>
      <c r="O491" s="7" t="str">
        <f>_xlfn.XLOOKUP(OrderData[[#This Row],[Customer ID]],tbl_customer[Customer ID],tbl_customer[Loyalty Card])</f>
        <v>No</v>
      </c>
    </row>
    <row r="492" spans="1:15" x14ac:dyDescent="0.25">
      <c r="A492" s="2" t="s">
        <v>984</v>
      </c>
      <c r="B492" s="12">
        <v>43764</v>
      </c>
      <c r="C492" s="12" t="str">
        <f>TEXT(OrderData[[#This Row],[Order Date]],"yyyy")</f>
        <v>2019</v>
      </c>
      <c r="D492" s="2" t="s">
        <v>985</v>
      </c>
      <c r="E492" t="s">
        <v>136</v>
      </c>
      <c r="F492" s="17">
        <v>2</v>
      </c>
      <c r="G492" s="20">
        <f>_xlfn.XLOOKUP(OrderData[[#This Row],[Product ID]],tbl_product[Product ID],tbl_product[Unit Price])</f>
        <v>7.77</v>
      </c>
      <c r="H492" s="20">
        <f>OrderData[[#This Row],[Quantity]]*OrderData[[#This Row],[unit price]]</f>
        <v>15.54</v>
      </c>
      <c r="I492" s="15">
        <f>_xlfn.XLOOKUP(OrderData[[#This Row],[Product ID]],tbl_product[Product ID],tbl_product[Size])</f>
        <v>0.5</v>
      </c>
      <c r="J492" s="6" t="str">
        <f>_xlfn.XLOOKUP(OrderData[[#This Row],[Product ID]],tbl_product[Product ID],tbl_product[Roast Type])</f>
        <v>D</v>
      </c>
      <c r="K492" s="7" t="str">
        <f>_xlfn.XLOOKUP(OrderData[[#This Row],[Product ID]],tbl_product[Product ID],tbl_product[Coffee Type])</f>
        <v>Lib</v>
      </c>
      <c r="L492" s="7" t="str">
        <f>_xlfn.XLOOKUP(OrderData[[#This Row],[Customer ID]],tbl_customer[Customer ID],tbl_customer[Customer Name])</f>
        <v>Bob Giannazzi</v>
      </c>
      <c r="M492" s="7" t="str">
        <f>_xlfn.XLOOKUP(OrderData[[#This Row],[Customer ID]],tbl_customer[Customer ID],tbl_customer[City])</f>
        <v>Fort Lauderdale</v>
      </c>
      <c r="N492" s="7" t="str">
        <f>_xlfn.XLOOKUP(OrderData[[#This Row],[Customer ID]],tbl_customer[Customer ID],tbl_customer[Country])</f>
        <v>United States</v>
      </c>
      <c r="O492" s="7" t="str">
        <f>_xlfn.XLOOKUP(OrderData[[#This Row],[Customer ID]],tbl_customer[Customer ID],tbl_customer[Loyalty Card])</f>
        <v>No</v>
      </c>
    </row>
    <row r="493" spans="1:15" x14ac:dyDescent="0.25">
      <c r="A493" s="2" t="s">
        <v>986</v>
      </c>
      <c r="B493" s="12">
        <v>44101</v>
      </c>
      <c r="C493" s="12" t="str">
        <f>TEXT(OrderData[[#This Row],[Order Date]],"yyyy")</f>
        <v>2020</v>
      </c>
      <c r="D493" s="2" t="s">
        <v>987</v>
      </c>
      <c r="E493" t="s">
        <v>51</v>
      </c>
      <c r="F493" s="17">
        <v>6</v>
      </c>
      <c r="G493" s="20">
        <f>_xlfn.XLOOKUP(OrderData[[#This Row],[Product ID]],tbl_product[Product ID],tbl_product[Unit Price])</f>
        <v>3.8849999999999998</v>
      </c>
      <c r="H493" s="20">
        <f>OrderData[[#This Row],[Quantity]]*OrderData[[#This Row],[unit price]]</f>
        <v>23.31</v>
      </c>
      <c r="I493" s="15">
        <f>_xlfn.XLOOKUP(OrderData[[#This Row],[Product ID]],tbl_product[Product ID],tbl_product[Size])</f>
        <v>0.2</v>
      </c>
      <c r="J493" s="6" t="str">
        <f>_xlfn.XLOOKUP(OrderData[[#This Row],[Product ID]],tbl_product[Product ID],tbl_product[Roast Type])</f>
        <v>D</v>
      </c>
      <c r="K493" s="7" t="str">
        <f>_xlfn.XLOOKUP(OrderData[[#This Row],[Product ID]],tbl_product[Product ID],tbl_product[Coffee Type])</f>
        <v>Lib</v>
      </c>
      <c r="L493" s="7" t="str">
        <f>_xlfn.XLOOKUP(OrderData[[#This Row],[Customer ID]],tbl_customer[Customer ID],tbl_customer[Customer Name])</f>
        <v>Kendra Backshell</v>
      </c>
      <c r="M493" s="7" t="str">
        <f>_xlfn.XLOOKUP(OrderData[[#This Row],[Customer ID]],tbl_customer[Customer ID],tbl_customer[City])</f>
        <v>Indianapolis</v>
      </c>
      <c r="N493" s="7" t="str">
        <f>_xlfn.XLOOKUP(OrderData[[#This Row],[Customer ID]],tbl_customer[Customer ID],tbl_customer[Country])</f>
        <v>United States</v>
      </c>
      <c r="O493" s="7" t="str">
        <f>_xlfn.XLOOKUP(OrderData[[#This Row],[Customer ID]],tbl_customer[Customer ID],tbl_customer[Loyalty Card])</f>
        <v>No</v>
      </c>
    </row>
    <row r="494" spans="1:15" x14ac:dyDescent="0.25">
      <c r="A494" s="2" t="s">
        <v>988</v>
      </c>
      <c r="B494" s="12">
        <v>44620</v>
      </c>
      <c r="C494" s="12" t="str">
        <f>TEXT(OrderData[[#This Row],[Order Date]],"yyyy")</f>
        <v>2022</v>
      </c>
      <c r="D494" s="2" t="s">
        <v>989</v>
      </c>
      <c r="E494" t="s">
        <v>77</v>
      </c>
      <c r="F494" s="17">
        <v>1</v>
      </c>
      <c r="G494" s="20">
        <f>_xlfn.XLOOKUP(OrderData[[#This Row],[Product ID]],tbl_product[Product ID],tbl_product[Unit Price])</f>
        <v>4.125</v>
      </c>
      <c r="H494" s="20">
        <f>OrderData[[#This Row],[Quantity]]*OrderData[[#This Row],[unit price]]</f>
        <v>4.125</v>
      </c>
      <c r="I494" s="15">
        <f>_xlfn.XLOOKUP(OrderData[[#This Row],[Product ID]],tbl_product[Product ID],tbl_product[Size])</f>
        <v>0.2</v>
      </c>
      <c r="J494" s="6" t="str">
        <f>_xlfn.XLOOKUP(OrderData[[#This Row],[Product ID]],tbl_product[Product ID],tbl_product[Roast Type])</f>
        <v>M</v>
      </c>
      <c r="K494" s="7" t="str">
        <f>_xlfn.XLOOKUP(OrderData[[#This Row],[Product ID]],tbl_product[Product ID],tbl_product[Coffee Type])</f>
        <v>Exc</v>
      </c>
      <c r="L494" s="7" t="str">
        <f>_xlfn.XLOOKUP(OrderData[[#This Row],[Customer ID]],tbl_customer[Customer ID],tbl_customer[Customer Name])</f>
        <v>Uriah Lethbrig</v>
      </c>
      <c r="M494" s="7" t="str">
        <f>_xlfn.XLOOKUP(OrderData[[#This Row],[Customer ID]],tbl_customer[Customer ID],tbl_customer[City])</f>
        <v>Milwaukee</v>
      </c>
      <c r="N494" s="7" t="str">
        <f>_xlfn.XLOOKUP(OrderData[[#This Row],[Customer ID]],tbl_customer[Customer ID],tbl_customer[Country])</f>
        <v>United States</v>
      </c>
      <c r="O494" s="7" t="str">
        <f>_xlfn.XLOOKUP(OrderData[[#This Row],[Customer ID]],tbl_customer[Customer ID],tbl_customer[Loyalty Card])</f>
        <v>Yes</v>
      </c>
    </row>
    <row r="495" spans="1:15" x14ac:dyDescent="0.25">
      <c r="A495" s="2" t="s">
        <v>990</v>
      </c>
      <c r="B495" s="12">
        <v>44090</v>
      </c>
      <c r="C495" s="12" t="str">
        <f>TEXT(OrderData[[#This Row],[Order Date]],"yyyy")</f>
        <v>2020</v>
      </c>
      <c r="D495" s="2" t="s">
        <v>991</v>
      </c>
      <c r="E495" t="s">
        <v>35</v>
      </c>
      <c r="F495" s="17">
        <v>6</v>
      </c>
      <c r="G495" s="20">
        <f>_xlfn.XLOOKUP(OrderData[[#This Row],[Product ID]],tbl_product[Product ID],tbl_product[Unit Price])</f>
        <v>5.97</v>
      </c>
      <c r="H495" s="20">
        <f>OrderData[[#This Row],[Quantity]]*OrderData[[#This Row],[unit price]]</f>
        <v>35.82</v>
      </c>
      <c r="I495" s="15">
        <f>_xlfn.XLOOKUP(OrderData[[#This Row],[Product ID]],tbl_product[Product ID],tbl_product[Size])</f>
        <v>0.5</v>
      </c>
      <c r="J495" s="6" t="str">
        <f>_xlfn.XLOOKUP(OrderData[[#This Row],[Product ID]],tbl_product[Product ID],tbl_product[Roast Type])</f>
        <v>M</v>
      </c>
      <c r="K495" s="7" t="str">
        <f>_xlfn.XLOOKUP(OrderData[[#This Row],[Product ID]],tbl_product[Product ID],tbl_product[Coffee Type])</f>
        <v>Rob</v>
      </c>
      <c r="L495" s="7" t="str">
        <f>_xlfn.XLOOKUP(OrderData[[#This Row],[Customer ID]],tbl_customer[Customer ID],tbl_customer[Customer Name])</f>
        <v>Sky Farnish</v>
      </c>
      <c r="M495" s="7" t="str">
        <f>_xlfn.XLOOKUP(OrderData[[#This Row],[Customer ID]],tbl_customer[Customer ID],tbl_customer[City])</f>
        <v>Eaton</v>
      </c>
      <c r="N495" s="7" t="str">
        <f>_xlfn.XLOOKUP(OrderData[[#This Row],[Customer ID]],tbl_customer[Customer ID],tbl_customer[Country])</f>
        <v>United Kingdom</v>
      </c>
      <c r="O495" s="7" t="str">
        <f>_xlfn.XLOOKUP(OrderData[[#This Row],[Customer ID]],tbl_customer[Customer ID],tbl_customer[Loyalty Card])</f>
        <v>No</v>
      </c>
    </row>
    <row r="496" spans="1:15" x14ac:dyDescent="0.25">
      <c r="A496" s="2" t="s">
        <v>992</v>
      </c>
      <c r="B496" s="12">
        <v>44132</v>
      </c>
      <c r="C496" s="12" t="str">
        <f>TEXT(OrderData[[#This Row],[Order Date]],"yyyy")</f>
        <v>2020</v>
      </c>
      <c r="D496" s="2" t="s">
        <v>993</v>
      </c>
      <c r="E496" t="s">
        <v>145</v>
      </c>
      <c r="F496" s="17">
        <v>2</v>
      </c>
      <c r="G496" s="20">
        <f>_xlfn.XLOOKUP(OrderData[[#This Row],[Product ID]],tbl_product[Product ID],tbl_product[Unit Price])</f>
        <v>15.85</v>
      </c>
      <c r="H496" s="20">
        <f>OrderData[[#This Row],[Quantity]]*OrderData[[#This Row],[unit price]]</f>
        <v>31.7</v>
      </c>
      <c r="I496" s="15">
        <f>_xlfn.XLOOKUP(OrderData[[#This Row],[Product ID]],tbl_product[Product ID],tbl_product[Size])</f>
        <v>1</v>
      </c>
      <c r="J496" s="6" t="str">
        <f>_xlfn.XLOOKUP(OrderData[[#This Row],[Product ID]],tbl_product[Product ID],tbl_product[Roast Type])</f>
        <v>L</v>
      </c>
      <c r="K496" s="7" t="str">
        <f>_xlfn.XLOOKUP(OrderData[[#This Row],[Product ID]],tbl_product[Product ID],tbl_product[Coffee Type])</f>
        <v>Lib</v>
      </c>
      <c r="L496" s="7" t="str">
        <f>_xlfn.XLOOKUP(OrderData[[#This Row],[Customer ID]],tbl_customer[Customer ID],tbl_customer[Customer Name])</f>
        <v>Felicia Jecock</v>
      </c>
      <c r="M496" s="7" t="str">
        <f>_xlfn.XLOOKUP(OrderData[[#This Row],[Customer ID]],tbl_customer[Customer ID],tbl_customer[City])</f>
        <v>Baton Rouge</v>
      </c>
      <c r="N496" s="7" t="str">
        <f>_xlfn.XLOOKUP(OrderData[[#This Row],[Customer ID]],tbl_customer[Customer ID],tbl_customer[Country])</f>
        <v>United States</v>
      </c>
      <c r="O496" s="7" t="str">
        <f>_xlfn.XLOOKUP(OrderData[[#This Row],[Customer ID]],tbl_customer[Customer ID],tbl_customer[Loyalty Card])</f>
        <v>No</v>
      </c>
    </row>
    <row r="497" spans="1:15" x14ac:dyDescent="0.25">
      <c r="A497" s="2" t="s">
        <v>994</v>
      </c>
      <c r="B497" s="12">
        <v>43710</v>
      </c>
      <c r="C497" s="12" t="str">
        <f>TEXT(OrderData[[#This Row],[Order Date]],"yyyy")</f>
        <v>2019</v>
      </c>
      <c r="D497" s="2" t="s">
        <v>995</v>
      </c>
      <c r="E497" t="s">
        <v>145</v>
      </c>
      <c r="F497" s="17">
        <v>5</v>
      </c>
      <c r="G497" s="20">
        <f>_xlfn.XLOOKUP(OrderData[[#This Row],[Product ID]],tbl_product[Product ID],tbl_product[Unit Price])</f>
        <v>15.85</v>
      </c>
      <c r="H497" s="20">
        <f>OrderData[[#This Row],[Quantity]]*OrderData[[#This Row],[unit price]]</f>
        <v>79.25</v>
      </c>
      <c r="I497" s="15">
        <f>_xlfn.XLOOKUP(OrderData[[#This Row],[Product ID]],tbl_product[Product ID],tbl_product[Size])</f>
        <v>1</v>
      </c>
      <c r="J497" s="6" t="str">
        <f>_xlfn.XLOOKUP(OrderData[[#This Row],[Product ID]],tbl_product[Product ID],tbl_product[Roast Type])</f>
        <v>L</v>
      </c>
      <c r="K497" s="7" t="str">
        <f>_xlfn.XLOOKUP(OrderData[[#This Row],[Product ID]],tbl_product[Product ID],tbl_product[Coffee Type])</f>
        <v>Lib</v>
      </c>
      <c r="L497" s="7" t="str">
        <f>_xlfn.XLOOKUP(OrderData[[#This Row],[Customer ID]],tbl_customer[Customer ID],tbl_customer[Customer Name])</f>
        <v>Currey MacAllister</v>
      </c>
      <c r="M497" s="7" t="str">
        <f>_xlfn.XLOOKUP(OrderData[[#This Row],[Customer ID]],tbl_customer[Customer ID],tbl_customer[City])</f>
        <v>Danbury</v>
      </c>
      <c r="N497" s="7" t="str">
        <f>_xlfn.XLOOKUP(OrderData[[#This Row],[Customer ID]],tbl_customer[Customer ID],tbl_customer[Country])</f>
        <v>United States</v>
      </c>
      <c r="O497" s="7" t="str">
        <f>_xlfn.XLOOKUP(OrderData[[#This Row],[Customer ID]],tbl_customer[Customer ID],tbl_customer[Loyalty Card])</f>
        <v>Yes</v>
      </c>
    </row>
    <row r="498" spans="1:15" x14ac:dyDescent="0.25">
      <c r="A498" s="2" t="s">
        <v>996</v>
      </c>
      <c r="B498" s="12">
        <v>44438</v>
      </c>
      <c r="C498" s="12" t="str">
        <f>TEXT(OrderData[[#This Row],[Order Date]],"yyyy")</f>
        <v>2021</v>
      </c>
      <c r="D498" s="2" t="s">
        <v>997</v>
      </c>
      <c r="E498" t="s">
        <v>64</v>
      </c>
      <c r="F498" s="17">
        <v>3</v>
      </c>
      <c r="G498" s="20">
        <f>_xlfn.XLOOKUP(OrderData[[#This Row],[Product ID]],tbl_product[Product ID],tbl_product[Unit Price])</f>
        <v>3.645</v>
      </c>
      <c r="H498" s="20">
        <f>OrderData[[#This Row],[Quantity]]*OrderData[[#This Row],[unit price]]</f>
        <v>10.935</v>
      </c>
      <c r="I498" s="15">
        <f>_xlfn.XLOOKUP(OrderData[[#This Row],[Product ID]],tbl_product[Product ID],tbl_product[Size])</f>
        <v>0.2</v>
      </c>
      <c r="J498" s="6" t="str">
        <f>_xlfn.XLOOKUP(OrderData[[#This Row],[Product ID]],tbl_product[Product ID],tbl_product[Roast Type])</f>
        <v>D</v>
      </c>
      <c r="K498" s="7" t="str">
        <f>_xlfn.XLOOKUP(OrderData[[#This Row],[Product ID]],tbl_product[Product ID],tbl_product[Coffee Type])</f>
        <v>Exc</v>
      </c>
      <c r="L498" s="7" t="str">
        <f>_xlfn.XLOOKUP(OrderData[[#This Row],[Customer ID]],tbl_customer[Customer ID],tbl_customer[Customer Name])</f>
        <v>Hamlen Pallister</v>
      </c>
      <c r="M498" s="7" t="str">
        <f>_xlfn.XLOOKUP(OrderData[[#This Row],[Customer ID]],tbl_customer[Customer ID],tbl_customer[City])</f>
        <v>Pensacola</v>
      </c>
      <c r="N498" s="7" t="str">
        <f>_xlfn.XLOOKUP(OrderData[[#This Row],[Customer ID]],tbl_customer[Customer ID],tbl_customer[Country])</f>
        <v>United States</v>
      </c>
      <c r="O498" s="7" t="str">
        <f>_xlfn.XLOOKUP(OrderData[[#This Row],[Customer ID]],tbl_customer[Customer ID],tbl_customer[Loyalty Card])</f>
        <v>No</v>
      </c>
    </row>
    <row r="499" spans="1:15" x14ac:dyDescent="0.25">
      <c r="A499" s="2" t="s">
        <v>998</v>
      </c>
      <c r="B499" s="12">
        <v>44351</v>
      </c>
      <c r="C499" s="12" t="str">
        <f>TEXT(OrderData[[#This Row],[Order Date]],"yyyy")</f>
        <v>2021</v>
      </c>
      <c r="D499" s="2" t="s">
        <v>999</v>
      </c>
      <c r="E499" t="s">
        <v>40</v>
      </c>
      <c r="F499" s="17">
        <v>4</v>
      </c>
      <c r="G499" s="20">
        <f>_xlfn.XLOOKUP(OrderData[[#This Row],[Product ID]],tbl_product[Product ID],tbl_product[Unit Price])</f>
        <v>9.9499999999999993</v>
      </c>
      <c r="H499" s="20">
        <f>OrderData[[#This Row],[Quantity]]*OrderData[[#This Row],[unit price]]</f>
        <v>39.799999999999997</v>
      </c>
      <c r="I499" s="15">
        <f>_xlfn.XLOOKUP(OrderData[[#This Row],[Product ID]],tbl_product[Product ID],tbl_product[Size])</f>
        <v>1</v>
      </c>
      <c r="J499" s="6" t="str">
        <f>_xlfn.XLOOKUP(OrderData[[#This Row],[Product ID]],tbl_product[Product ID],tbl_product[Roast Type])</f>
        <v>D</v>
      </c>
      <c r="K499" s="7" t="str">
        <f>_xlfn.XLOOKUP(OrderData[[#This Row],[Product ID]],tbl_product[Product ID],tbl_product[Coffee Type])</f>
        <v>Ara</v>
      </c>
      <c r="L499" s="7" t="str">
        <f>_xlfn.XLOOKUP(OrderData[[#This Row],[Customer ID]],tbl_customer[Customer ID],tbl_customer[Customer Name])</f>
        <v>Chantal Mersh</v>
      </c>
      <c r="M499" s="7" t="str">
        <f>_xlfn.XLOOKUP(OrderData[[#This Row],[Customer ID]],tbl_customer[Customer ID],tbl_customer[City])</f>
        <v>Milltown</v>
      </c>
      <c r="N499" s="7" t="str">
        <f>_xlfn.XLOOKUP(OrderData[[#This Row],[Customer ID]],tbl_customer[Customer ID],tbl_customer[Country])</f>
        <v>Ireland</v>
      </c>
      <c r="O499" s="7" t="str">
        <f>_xlfn.XLOOKUP(OrderData[[#This Row],[Customer ID]],tbl_customer[Customer ID],tbl_customer[Loyalty Card])</f>
        <v>No</v>
      </c>
    </row>
    <row r="500" spans="1:15" x14ac:dyDescent="0.25">
      <c r="A500" s="2" t="s">
        <v>1000</v>
      </c>
      <c r="B500" s="12">
        <v>44159</v>
      </c>
      <c r="C500" s="12" t="str">
        <f>TEXT(OrderData[[#This Row],[Order Date]],"yyyy")</f>
        <v>2020</v>
      </c>
      <c r="D500" s="2" t="s">
        <v>1001</v>
      </c>
      <c r="E500" t="s">
        <v>15</v>
      </c>
      <c r="F500" s="17">
        <v>5</v>
      </c>
      <c r="G500" s="20">
        <f>_xlfn.XLOOKUP(OrderData[[#This Row],[Product ID]],tbl_product[Product ID],tbl_product[Unit Price])</f>
        <v>9.9499999999999993</v>
      </c>
      <c r="H500" s="20">
        <f>OrderData[[#This Row],[Quantity]]*OrderData[[#This Row],[unit price]]</f>
        <v>49.75</v>
      </c>
      <c r="I500" s="15">
        <f>_xlfn.XLOOKUP(OrderData[[#This Row],[Product ID]],tbl_product[Product ID],tbl_product[Size])</f>
        <v>1</v>
      </c>
      <c r="J500" s="6" t="str">
        <f>_xlfn.XLOOKUP(OrderData[[#This Row],[Product ID]],tbl_product[Product ID],tbl_product[Roast Type])</f>
        <v>M</v>
      </c>
      <c r="K500" s="7" t="str">
        <f>_xlfn.XLOOKUP(OrderData[[#This Row],[Product ID]],tbl_product[Product ID],tbl_product[Coffee Type])</f>
        <v>Rob</v>
      </c>
      <c r="L500" s="7" t="str">
        <f>_xlfn.XLOOKUP(OrderData[[#This Row],[Customer ID]],tbl_customer[Customer ID],tbl_customer[Customer Name])</f>
        <v>Marja Urion</v>
      </c>
      <c r="M500" s="7" t="str">
        <f>_xlfn.XLOOKUP(OrderData[[#This Row],[Customer ID]],tbl_customer[Customer ID],tbl_customer[City])</f>
        <v>Virginia</v>
      </c>
      <c r="N500" s="7" t="str">
        <f>_xlfn.XLOOKUP(OrderData[[#This Row],[Customer ID]],tbl_customer[Customer ID],tbl_customer[Country])</f>
        <v>Ireland</v>
      </c>
      <c r="O500" s="7" t="str">
        <f>_xlfn.XLOOKUP(OrderData[[#This Row],[Customer ID]],tbl_customer[Customer ID],tbl_customer[Loyalty Card])</f>
        <v>Yes</v>
      </c>
    </row>
    <row r="501" spans="1:15" x14ac:dyDescent="0.25">
      <c r="A501" s="2" t="s">
        <v>1002</v>
      </c>
      <c r="B501" s="12">
        <v>44003</v>
      </c>
      <c r="C501" s="12" t="str">
        <f>TEXT(OrderData[[#This Row],[Order Date]],"yyyy")</f>
        <v>2020</v>
      </c>
      <c r="D501" s="2" t="s">
        <v>1003</v>
      </c>
      <c r="E501" t="s">
        <v>114</v>
      </c>
      <c r="F501" s="17">
        <v>3</v>
      </c>
      <c r="G501" s="20">
        <f>_xlfn.XLOOKUP(OrderData[[#This Row],[Product ID]],tbl_product[Product ID],tbl_product[Unit Price])</f>
        <v>2.6849999999999996</v>
      </c>
      <c r="H501" s="20">
        <f>OrderData[[#This Row],[Quantity]]*OrderData[[#This Row],[unit price]]</f>
        <v>8.0549999999999997</v>
      </c>
      <c r="I501" s="15">
        <f>_xlfn.XLOOKUP(OrderData[[#This Row],[Product ID]],tbl_product[Product ID],tbl_product[Size])</f>
        <v>0.2</v>
      </c>
      <c r="J501" s="6" t="str">
        <f>_xlfn.XLOOKUP(OrderData[[#This Row],[Product ID]],tbl_product[Product ID],tbl_product[Roast Type])</f>
        <v>D</v>
      </c>
      <c r="K501" s="7" t="str">
        <f>_xlfn.XLOOKUP(OrderData[[#This Row],[Product ID]],tbl_product[Product ID],tbl_product[Coffee Type])</f>
        <v>Rob</v>
      </c>
      <c r="L501" s="7" t="str">
        <f>_xlfn.XLOOKUP(OrderData[[#This Row],[Customer ID]],tbl_customer[Customer ID],tbl_customer[Customer Name])</f>
        <v>Malynda Purbrick</v>
      </c>
      <c r="M501" s="7" t="str">
        <f>_xlfn.XLOOKUP(OrderData[[#This Row],[Customer ID]],tbl_customer[Customer ID],tbl_customer[City])</f>
        <v>Balally</v>
      </c>
      <c r="N501" s="7" t="str">
        <f>_xlfn.XLOOKUP(OrderData[[#This Row],[Customer ID]],tbl_customer[Customer ID],tbl_customer[Country])</f>
        <v>Ireland</v>
      </c>
      <c r="O501" s="7" t="str">
        <f>_xlfn.XLOOKUP(OrderData[[#This Row],[Customer ID]],tbl_customer[Customer ID],tbl_customer[Loyalty Card])</f>
        <v>Yes</v>
      </c>
    </row>
    <row r="502" spans="1:15" x14ac:dyDescent="0.25">
      <c r="A502" s="2" t="s">
        <v>1004</v>
      </c>
      <c r="B502" s="12">
        <v>44025</v>
      </c>
      <c r="C502" s="12" t="str">
        <f>TEXT(OrderData[[#This Row],[Order Date]],"yyyy")</f>
        <v>2020</v>
      </c>
      <c r="D502" s="2" t="s">
        <v>1005</v>
      </c>
      <c r="E502" t="s">
        <v>202</v>
      </c>
      <c r="F502" s="17">
        <v>4</v>
      </c>
      <c r="G502" s="20">
        <f>_xlfn.XLOOKUP(OrderData[[#This Row],[Product ID]],tbl_product[Product ID],tbl_product[Unit Price])</f>
        <v>11.95</v>
      </c>
      <c r="H502" s="20">
        <f>OrderData[[#This Row],[Quantity]]*OrderData[[#This Row],[unit price]]</f>
        <v>47.8</v>
      </c>
      <c r="I502" s="15">
        <f>_xlfn.XLOOKUP(OrderData[[#This Row],[Product ID]],tbl_product[Product ID],tbl_product[Size])</f>
        <v>1</v>
      </c>
      <c r="J502" s="6" t="str">
        <f>_xlfn.XLOOKUP(OrderData[[#This Row],[Product ID]],tbl_product[Product ID],tbl_product[Roast Type])</f>
        <v>L</v>
      </c>
      <c r="K502" s="7" t="str">
        <f>_xlfn.XLOOKUP(OrderData[[#This Row],[Product ID]],tbl_product[Product ID],tbl_product[Coffee Type])</f>
        <v>Rob</v>
      </c>
      <c r="L502" s="7" t="str">
        <f>_xlfn.XLOOKUP(OrderData[[#This Row],[Customer ID]],tbl_customer[Customer ID],tbl_customer[Customer Name])</f>
        <v>Alf Housaman</v>
      </c>
      <c r="M502" s="7" t="str">
        <f>_xlfn.XLOOKUP(OrderData[[#This Row],[Customer ID]],tbl_customer[Customer ID],tbl_customer[City])</f>
        <v>Grand Rapids</v>
      </c>
      <c r="N502" s="7" t="str">
        <f>_xlfn.XLOOKUP(OrderData[[#This Row],[Customer ID]],tbl_customer[Customer ID],tbl_customer[Country])</f>
        <v>United States</v>
      </c>
      <c r="O502" s="7" t="str">
        <f>_xlfn.XLOOKUP(OrderData[[#This Row],[Customer ID]],tbl_customer[Customer ID],tbl_customer[Loyalty Card])</f>
        <v>No</v>
      </c>
    </row>
    <row r="503" spans="1:15" x14ac:dyDescent="0.25">
      <c r="A503" s="2" t="s">
        <v>1006</v>
      </c>
      <c r="B503" s="12">
        <v>43467</v>
      </c>
      <c r="C503" s="12" t="str">
        <f>TEXT(OrderData[[#This Row],[Order Date]],"yyyy")</f>
        <v>2019</v>
      </c>
      <c r="D503" s="2" t="s">
        <v>1007</v>
      </c>
      <c r="E503" t="s">
        <v>175</v>
      </c>
      <c r="F503" s="17">
        <v>4</v>
      </c>
      <c r="G503" s="20">
        <f>_xlfn.XLOOKUP(OrderData[[#This Row],[Product ID]],tbl_product[Product ID],tbl_product[Unit Price])</f>
        <v>2.9849999999999999</v>
      </c>
      <c r="H503" s="20">
        <f>OrderData[[#This Row],[Quantity]]*OrderData[[#This Row],[unit price]]</f>
        <v>11.94</v>
      </c>
      <c r="I503" s="15">
        <f>_xlfn.XLOOKUP(OrderData[[#This Row],[Product ID]],tbl_product[Product ID],tbl_product[Size])</f>
        <v>0.2</v>
      </c>
      <c r="J503" s="6" t="str">
        <f>_xlfn.XLOOKUP(OrderData[[#This Row],[Product ID]],tbl_product[Product ID],tbl_product[Roast Type])</f>
        <v>M</v>
      </c>
      <c r="K503" s="7" t="str">
        <f>_xlfn.XLOOKUP(OrderData[[#This Row],[Product ID]],tbl_product[Product ID],tbl_product[Coffee Type])</f>
        <v>Rob</v>
      </c>
      <c r="L503" s="7" t="str">
        <f>_xlfn.XLOOKUP(OrderData[[#This Row],[Customer ID]],tbl_customer[Customer ID],tbl_customer[Customer Name])</f>
        <v>Gladi Ducker</v>
      </c>
      <c r="M503" s="7" t="str">
        <f>_xlfn.XLOOKUP(OrderData[[#This Row],[Customer ID]],tbl_customer[Customer ID],tbl_customer[City])</f>
        <v>Belfast</v>
      </c>
      <c r="N503" s="7" t="str">
        <f>_xlfn.XLOOKUP(OrderData[[#This Row],[Customer ID]],tbl_customer[Customer ID],tbl_customer[Country])</f>
        <v>United Kingdom</v>
      </c>
      <c r="O503" s="7" t="str">
        <f>_xlfn.XLOOKUP(OrderData[[#This Row],[Customer ID]],tbl_customer[Customer ID],tbl_customer[Loyalty Card])</f>
        <v>No</v>
      </c>
    </row>
    <row r="504" spans="1:15" x14ac:dyDescent="0.25">
      <c r="A504" s="2" t="s">
        <v>1006</v>
      </c>
      <c r="B504" s="12">
        <v>43467</v>
      </c>
      <c r="C504" s="12" t="str">
        <f>TEXT(OrderData[[#This Row],[Order Date]],"yyyy")</f>
        <v>2019</v>
      </c>
      <c r="D504" s="2" t="s">
        <v>1007</v>
      </c>
      <c r="E504" t="s">
        <v>77</v>
      </c>
      <c r="F504" s="17">
        <v>4</v>
      </c>
      <c r="G504" s="20">
        <f>_xlfn.XLOOKUP(OrderData[[#This Row],[Product ID]],tbl_product[Product ID],tbl_product[Unit Price])</f>
        <v>4.125</v>
      </c>
      <c r="H504" s="20">
        <f>OrderData[[#This Row],[Quantity]]*OrderData[[#This Row],[unit price]]</f>
        <v>16.5</v>
      </c>
      <c r="I504" s="15">
        <f>_xlfn.XLOOKUP(OrderData[[#This Row],[Product ID]],tbl_product[Product ID],tbl_product[Size])</f>
        <v>0.2</v>
      </c>
      <c r="J504" s="6" t="str">
        <f>_xlfn.XLOOKUP(OrderData[[#This Row],[Product ID]],tbl_product[Product ID],tbl_product[Roast Type])</f>
        <v>M</v>
      </c>
      <c r="K504" s="7" t="str">
        <f>_xlfn.XLOOKUP(OrderData[[#This Row],[Product ID]],tbl_product[Product ID],tbl_product[Coffee Type])</f>
        <v>Exc</v>
      </c>
      <c r="L504" s="7" t="str">
        <f>_xlfn.XLOOKUP(OrderData[[#This Row],[Customer ID]],tbl_customer[Customer ID],tbl_customer[Customer Name])</f>
        <v>Gladi Ducker</v>
      </c>
      <c r="M504" s="7" t="str">
        <f>_xlfn.XLOOKUP(OrderData[[#This Row],[Customer ID]],tbl_customer[Customer ID],tbl_customer[City])</f>
        <v>Belfast</v>
      </c>
      <c r="N504" s="7" t="str">
        <f>_xlfn.XLOOKUP(OrderData[[#This Row],[Customer ID]],tbl_customer[Customer ID],tbl_customer[Country])</f>
        <v>United Kingdom</v>
      </c>
      <c r="O504" s="7" t="str">
        <f>_xlfn.XLOOKUP(OrderData[[#This Row],[Customer ID]],tbl_customer[Customer ID],tbl_customer[Loyalty Card])</f>
        <v>No</v>
      </c>
    </row>
    <row r="505" spans="1:15" x14ac:dyDescent="0.25">
      <c r="A505" s="2" t="s">
        <v>1006</v>
      </c>
      <c r="B505" s="12">
        <v>43467</v>
      </c>
      <c r="C505" s="12" t="str">
        <f>TEXT(OrderData[[#This Row],[Order Date]],"yyyy")</f>
        <v>2019</v>
      </c>
      <c r="D505" s="2" t="s">
        <v>1007</v>
      </c>
      <c r="E505" t="s">
        <v>26</v>
      </c>
      <c r="F505" s="17">
        <v>4</v>
      </c>
      <c r="G505" s="20">
        <f>_xlfn.XLOOKUP(OrderData[[#This Row],[Product ID]],tbl_product[Product ID],tbl_product[Unit Price])</f>
        <v>12.95</v>
      </c>
      <c r="H505" s="20">
        <f>OrderData[[#This Row],[Quantity]]*OrderData[[#This Row],[unit price]]</f>
        <v>51.8</v>
      </c>
      <c r="I505" s="15">
        <f>_xlfn.XLOOKUP(OrderData[[#This Row],[Product ID]],tbl_product[Product ID],tbl_product[Size])</f>
        <v>1</v>
      </c>
      <c r="J505" s="6" t="str">
        <f>_xlfn.XLOOKUP(OrderData[[#This Row],[Product ID]],tbl_product[Product ID],tbl_product[Roast Type])</f>
        <v>D</v>
      </c>
      <c r="K505" s="7" t="str">
        <f>_xlfn.XLOOKUP(OrderData[[#This Row],[Product ID]],tbl_product[Product ID],tbl_product[Coffee Type])</f>
        <v>Lib</v>
      </c>
      <c r="L505" s="7" t="str">
        <f>_xlfn.XLOOKUP(OrderData[[#This Row],[Customer ID]],tbl_customer[Customer ID],tbl_customer[Customer Name])</f>
        <v>Gladi Ducker</v>
      </c>
      <c r="M505" s="7" t="str">
        <f>_xlfn.XLOOKUP(OrderData[[#This Row],[Customer ID]],tbl_customer[Customer ID],tbl_customer[City])</f>
        <v>Belfast</v>
      </c>
      <c r="N505" s="7" t="str">
        <f>_xlfn.XLOOKUP(OrderData[[#This Row],[Customer ID]],tbl_customer[Customer ID],tbl_customer[Country])</f>
        <v>United Kingdom</v>
      </c>
      <c r="O505" s="7" t="str">
        <f>_xlfn.XLOOKUP(OrderData[[#This Row],[Customer ID]],tbl_customer[Customer ID],tbl_customer[Loyalty Card])</f>
        <v>No</v>
      </c>
    </row>
    <row r="506" spans="1:15" x14ac:dyDescent="0.25">
      <c r="A506" s="2" t="s">
        <v>1006</v>
      </c>
      <c r="B506" s="12">
        <v>43467</v>
      </c>
      <c r="C506" s="12" t="str">
        <f>TEXT(OrderData[[#This Row],[Order Date]],"yyyy")</f>
        <v>2019</v>
      </c>
      <c r="D506" s="2" t="s">
        <v>1007</v>
      </c>
      <c r="E506" t="s">
        <v>32</v>
      </c>
      <c r="F506" s="17">
        <v>3</v>
      </c>
      <c r="G506" s="20">
        <f>_xlfn.XLOOKUP(OrderData[[#This Row],[Product ID]],tbl_product[Product ID],tbl_product[Unit Price])</f>
        <v>4.7549999999999999</v>
      </c>
      <c r="H506" s="20">
        <f>OrderData[[#This Row],[Quantity]]*OrderData[[#This Row],[unit price]]</f>
        <v>14.265000000000001</v>
      </c>
      <c r="I506" s="15">
        <f>_xlfn.XLOOKUP(OrderData[[#This Row],[Product ID]],tbl_product[Product ID],tbl_product[Size])</f>
        <v>0.2</v>
      </c>
      <c r="J506" s="6" t="str">
        <f>_xlfn.XLOOKUP(OrderData[[#This Row],[Product ID]],tbl_product[Product ID],tbl_product[Roast Type])</f>
        <v>L</v>
      </c>
      <c r="K506" s="7" t="str">
        <f>_xlfn.XLOOKUP(OrderData[[#This Row],[Product ID]],tbl_product[Product ID],tbl_product[Coffee Type])</f>
        <v>Lib</v>
      </c>
      <c r="L506" s="7" t="str">
        <f>_xlfn.XLOOKUP(OrderData[[#This Row],[Customer ID]],tbl_customer[Customer ID],tbl_customer[Customer Name])</f>
        <v>Gladi Ducker</v>
      </c>
      <c r="M506" s="7" t="str">
        <f>_xlfn.XLOOKUP(OrderData[[#This Row],[Customer ID]],tbl_customer[Customer ID],tbl_customer[City])</f>
        <v>Belfast</v>
      </c>
      <c r="N506" s="7" t="str">
        <f>_xlfn.XLOOKUP(OrderData[[#This Row],[Customer ID]],tbl_customer[Customer ID],tbl_customer[Country])</f>
        <v>United Kingdom</v>
      </c>
      <c r="O506" s="7" t="str">
        <f>_xlfn.XLOOKUP(OrderData[[#This Row],[Customer ID]],tbl_customer[Customer ID],tbl_customer[Loyalty Card])</f>
        <v>No</v>
      </c>
    </row>
    <row r="507" spans="1:15" x14ac:dyDescent="0.25">
      <c r="A507" s="2" t="s">
        <v>1008</v>
      </c>
      <c r="B507" s="12">
        <v>44609</v>
      </c>
      <c r="C507" s="12" t="str">
        <f>TEXT(OrderData[[#This Row],[Order Date]],"yyyy")</f>
        <v>2022</v>
      </c>
      <c r="D507" s="2" t="s">
        <v>1009</v>
      </c>
      <c r="E507" t="s">
        <v>90</v>
      </c>
      <c r="F507" s="17">
        <v>6</v>
      </c>
      <c r="G507" s="20">
        <f>_xlfn.XLOOKUP(OrderData[[#This Row],[Product ID]],tbl_product[Product ID],tbl_product[Unit Price])</f>
        <v>4.3650000000000002</v>
      </c>
      <c r="H507" s="20">
        <f>OrderData[[#This Row],[Quantity]]*OrderData[[#This Row],[unit price]]</f>
        <v>26.19</v>
      </c>
      <c r="I507" s="15">
        <f>_xlfn.XLOOKUP(OrderData[[#This Row],[Product ID]],tbl_product[Product ID],tbl_product[Size])</f>
        <v>0.2</v>
      </c>
      <c r="J507" s="6" t="str">
        <f>_xlfn.XLOOKUP(OrderData[[#This Row],[Product ID]],tbl_product[Product ID],tbl_product[Roast Type])</f>
        <v>M</v>
      </c>
      <c r="K507" s="7" t="str">
        <f>_xlfn.XLOOKUP(OrderData[[#This Row],[Product ID]],tbl_product[Product ID],tbl_product[Coffee Type])</f>
        <v>Lib</v>
      </c>
      <c r="L507" s="7" t="str">
        <f>_xlfn.XLOOKUP(OrderData[[#This Row],[Customer ID]],tbl_customer[Customer ID],tbl_customer[Customer Name])</f>
        <v>Wain Stearley</v>
      </c>
      <c r="M507" s="7" t="str">
        <f>_xlfn.XLOOKUP(OrderData[[#This Row],[Customer ID]],tbl_customer[Customer ID],tbl_customer[City])</f>
        <v>High Point</v>
      </c>
      <c r="N507" s="7" t="str">
        <f>_xlfn.XLOOKUP(OrderData[[#This Row],[Customer ID]],tbl_customer[Customer ID],tbl_customer[Country])</f>
        <v>United States</v>
      </c>
      <c r="O507" s="7" t="str">
        <f>_xlfn.XLOOKUP(OrderData[[#This Row],[Customer ID]],tbl_customer[Customer ID],tbl_customer[Loyalty Card])</f>
        <v>No</v>
      </c>
    </row>
    <row r="508" spans="1:15" x14ac:dyDescent="0.25">
      <c r="A508" s="2" t="s">
        <v>1010</v>
      </c>
      <c r="B508" s="12">
        <v>44184</v>
      </c>
      <c r="C508" s="12" t="str">
        <f>TEXT(OrderData[[#This Row],[Order Date]],"yyyy")</f>
        <v>2020</v>
      </c>
      <c r="D508" s="2" t="s">
        <v>1011</v>
      </c>
      <c r="E508" t="s">
        <v>19</v>
      </c>
      <c r="F508" s="17">
        <v>2</v>
      </c>
      <c r="G508" s="20">
        <f>_xlfn.XLOOKUP(OrderData[[#This Row],[Product ID]],tbl_product[Product ID],tbl_product[Unit Price])</f>
        <v>12.95</v>
      </c>
      <c r="H508" s="20">
        <f>OrderData[[#This Row],[Quantity]]*OrderData[[#This Row],[unit price]]</f>
        <v>25.9</v>
      </c>
      <c r="I508" s="15">
        <f>_xlfn.XLOOKUP(OrderData[[#This Row],[Product ID]],tbl_product[Product ID],tbl_product[Size])</f>
        <v>1</v>
      </c>
      <c r="J508" s="6" t="str">
        <f>_xlfn.XLOOKUP(OrderData[[#This Row],[Product ID]],tbl_product[Product ID],tbl_product[Roast Type])</f>
        <v>L</v>
      </c>
      <c r="K508" s="7" t="str">
        <f>_xlfn.XLOOKUP(OrderData[[#This Row],[Product ID]],tbl_product[Product ID],tbl_product[Coffee Type])</f>
        <v>Ara</v>
      </c>
      <c r="L508" s="7" t="str">
        <f>_xlfn.XLOOKUP(OrderData[[#This Row],[Customer ID]],tbl_customer[Customer ID],tbl_customer[Customer Name])</f>
        <v>Diane-marie Wincer</v>
      </c>
      <c r="M508" s="7" t="str">
        <f>_xlfn.XLOOKUP(OrderData[[#This Row],[Customer ID]],tbl_customer[Customer ID],tbl_customer[City])</f>
        <v>El Paso</v>
      </c>
      <c r="N508" s="7" t="str">
        <f>_xlfn.XLOOKUP(OrderData[[#This Row],[Customer ID]],tbl_customer[Customer ID],tbl_customer[Country])</f>
        <v>United States</v>
      </c>
      <c r="O508" s="7" t="str">
        <f>_xlfn.XLOOKUP(OrderData[[#This Row],[Customer ID]],tbl_customer[Customer ID],tbl_customer[Loyalty Card])</f>
        <v>Yes</v>
      </c>
    </row>
    <row r="509" spans="1:15" x14ac:dyDescent="0.25">
      <c r="A509" s="2" t="s">
        <v>1012</v>
      </c>
      <c r="B509" s="12">
        <v>43516</v>
      </c>
      <c r="C509" s="12" t="str">
        <f>TEXT(OrderData[[#This Row],[Order Date]],"yyyy")</f>
        <v>2019</v>
      </c>
      <c r="D509" s="2" t="s">
        <v>1013</v>
      </c>
      <c r="E509" t="s">
        <v>217</v>
      </c>
      <c r="F509" s="17">
        <v>3</v>
      </c>
      <c r="G509" s="20">
        <f>_xlfn.XLOOKUP(OrderData[[#This Row],[Product ID]],tbl_product[Product ID],tbl_product[Unit Price])</f>
        <v>29.784999999999997</v>
      </c>
      <c r="H509" s="20">
        <f>OrderData[[#This Row],[Quantity]]*OrderData[[#This Row],[unit price]]</f>
        <v>89.35499999999999</v>
      </c>
      <c r="I509" s="15">
        <f>_xlfn.XLOOKUP(OrderData[[#This Row],[Product ID]],tbl_product[Product ID],tbl_product[Size])</f>
        <v>2.5</v>
      </c>
      <c r="J509" s="6" t="str">
        <f>_xlfn.XLOOKUP(OrderData[[#This Row],[Product ID]],tbl_product[Product ID],tbl_product[Roast Type])</f>
        <v>L</v>
      </c>
      <c r="K509" s="7" t="str">
        <f>_xlfn.XLOOKUP(OrderData[[#This Row],[Product ID]],tbl_product[Product ID],tbl_product[Coffee Type])</f>
        <v>Ara</v>
      </c>
      <c r="L509" s="7" t="str">
        <f>_xlfn.XLOOKUP(OrderData[[#This Row],[Customer ID]],tbl_customer[Customer ID],tbl_customer[Customer Name])</f>
        <v>Perry Lyfield</v>
      </c>
      <c r="M509" s="7" t="str">
        <f>_xlfn.XLOOKUP(OrderData[[#This Row],[Customer ID]],tbl_customer[Customer ID],tbl_customer[City])</f>
        <v>Cleveland</v>
      </c>
      <c r="N509" s="7" t="str">
        <f>_xlfn.XLOOKUP(OrderData[[#This Row],[Customer ID]],tbl_customer[Customer ID],tbl_customer[Country])</f>
        <v>United States</v>
      </c>
      <c r="O509" s="7" t="str">
        <f>_xlfn.XLOOKUP(OrderData[[#This Row],[Customer ID]],tbl_customer[Customer ID],tbl_customer[Loyalty Card])</f>
        <v>Yes</v>
      </c>
    </row>
    <row r="510" spans="1:15" x14ac:dyDescent="0.25">
      <c r="A510" s="2" t="s">
        <v>1014</v>
      </c>
      <c r="B510" s="12">
        <v>44210</v>
      </c>
      <c r="C510" s="12" t="str">
        <f>TEXT(OrderData[[#This Row],[Order Date]],"yyyy")</f>
        <v>2021</v>
      </c>
      <c r="D510" s="2" t="s">
        <v>1015</v>
      </c>
      <c r="E510" t="s">
        <v>136</v>
      </c>
      <c r="F510" s="17">
        <v>6</v>
      </c>
      <c r="G510" s="20">
        <f>_xlfn.XLOOKUP(OrderData[[#This Row],[Product ID]],tbl_product[Product ID],tbl_product[Unit Price])</f>
        <v>7.77</v>
      </c>
      <c r="H510" s="20">
        <f>OrderData[[#This Row],[Quantity]]*OrderData[[#This Row],[unit price]]</f>
        <v>46.62</v>
      </c>
      <c r="I510" s="15">
        <f>_xlfn.XLOOKUP(OrderData[[#This Row],[Product ID]],tbl_product[Product ID],tbl_product[Size])</f>
        <v>0.5</v>
      </c>
      <c r="J510" s="6" t="str">
        <f>_xlfn.XLOOKUP(OrderData[[#This Row],[Product ID]],tbl_product[Product ID],tbl_product[Roast Type])</f>
        <v>D</v>
      </c>
      <c r="K510" s="7" t="str">
        <f>_xlfn.XLOOKUP(OrderData[[#This Row],[Product ID]],tbl_product[Product ID],tbl_product[Coffee Type])</f>
        <v>Lib</v>
      </c>
      <c r="L510" s="7" t="str">
        <f>_xlfn.XLOOKUP(OrderData[[#This Row],[Customer ID]],tbl_customer[Customer ID],tbl_customer[Customer Name])</f>
        <v>Heall Perris</v>
      </c>
      <c r="M510" s="7" t="str">
        <f>_xlfn.XLOOKUP(OrderData[[#This Row],[Customer ID]],tbl_customer[Customer ID],tbl_customer[City])</f>
        <v>Ballymahon</v>
      </c>
      <c r="N510" s="7" t="str">
        <f>_xlfn.XLOOKUP(OrderData[[#This Row],[Customer ID]],tbl_customer[Customer ID],tbl_customer[Country])</f>
        <v>Ireland</v>
      </c>
      <c r="O510" s="7" t="str">
        <f>_xlfn.XLOOKUP(OrderData[[#This Row],[Customer ID]],tbl_customer[Customer ID],tbl_customer[Loyalty Card])</f>
        <v>No</v>
      </c>
    </row>
    <row r="511" spans="1:15" x14ac:dyDescent="0.25">
      <c r="A511" s="2" t="s">
        <v>1016</v>
      </c>
      <c r="B511" s="12">
        <v>43785</v>
      </c>
      <c r="C511" s="12" t="str">
        <f>TEXT(OrderData[[#This Row],[Order Date]],"yyyy")</f>
        <v>2019</v>
      </c>
      <c r="D511" s="2" t="s">
        <v>1001</v>
      </c>
      <c r="E511" t="s">
        <v>40</v>
      </c>
      <c r="F511" s="17">
        <v>3</v>
      </c>
      <c r="G511" s="20">
        <f>_xlfn.XLOOKUP(OrderData[[#This Row],[Product ID]],tbl_product[Product ID],tbl_product[Unit Price])</f>
        <v>9.9499999999999993</v>
      </c>
      <c r="H511" s="20">
        <f>OrderData[[#This Row],[Quantity]]*OrderData[[#This Row],[unit price]]</f>
        <v>29.849999999999998</v>
      </c>
      <c r="I511" s="15">
        <f>_xlfn.XLOOKUP(OrderData[[#This Row],[Product ID]],tbl_product[Product ID],tbl_product[Size])</f>
        <v>1</v>
      </c>
      <c r="J511" s="6" t="str">
        <f>_xlfn.XLOOKUP(OrderData[[#This Row],[Product ID]],tbl_product[Product ID],tbl_product[Roast Type])</f>
        <v>D</v>
      </c>
      <c r="K511" s="7" t="str">
        <f>_xlfn.XLOOKUP(OrderData[[#This Row],[Product ID]],tbl_product[Product ID],tbl_product[Coffee Type])</f>
        <v>Ara</v>
      </c>
      <c r="L511" s="7" t="str">
        <f>_xlfn.XLOOKUP(OrderData[[#This Row],[Customer ID]],tbl_customer[Customer ID],tbl_customer[Customer Name])</f>
        <v>Marja Urion</v>
      </c>
      <c r="M511" s="7" t="str">
        <f>_xlfn.XLOOKUP(OrderData[[#This Row],[Customer ID]],tbl_customer[Customer ID],tbl_customer[City])</f>
        <v>Virginia</v>
      </c>
      <c r="N511" s="7" t="str">
        <f>_xlfn.XLOOKUP(OrderData[[#This Row],[Customer ID]],tbl_customer[Customer ID],tbl_customer[Country])</f>
        <v>Ireland</v>
      </c>
      <c r="O511" s="7" t="str">
        <f>_xlfn.XLOOKUP(OrderData[[#This Row],[Customer ID]],tbl_customer[Customer ID],tbl_customer[Loyalty Card])</f>
        <v>Yes</v>
      </c>
    </row>
    <row r="512" spans="1:15" x14ac:dyDescent="0.25">
      <c r="A512" s="2" t="s">
        <v>1017</v>
      </c>
      <c r="B512" s="12">
        <v>43803</v>
      </c>
      <c r="C512" s="12" t="str">
        <f>TEXT(OrderData[[#This Row],[Order Date]],"yyyy")</f>
        <v>2019</v>
      </c>
      <c r="D512" s="2" t="s">
        <v>1018</v>
      </c>
      <c r="E512" t="s">
        <v>195</v>
      </c>
      <c r="F512" s="17">
        <v>3</v>
      </c>
      <c r="G512" s="20">
        <f>_xlfn.XLOOKUP(OrderData[[#This Row],[Product ID]],tbl_product[Product ID],tbl_product[Unit Price])</f>
        <v>3.5849999999999995</v>
      </c>
      <c r="H512" s="20">
        <f>OrderData[[#This Row],[Quantity]]*OrderData[[#This Row],[unit price]]</f>
        <v>10.754999999999999</v>
      </c>
      <c r="I512" s="15">
        <f>_xlfn.XLOOKUP(OrderData[[#This Row],[Product ID]],tbl_product[Product ID],tbl_product[Size])</f>
        <v>0.2</v>
      </c>
      <c r="J512" s="6" t="str">
        <f>_xlfn.XLOOKUP(OrderData[[#This Row],[Product ID]],tbl_product[Product ID],tbl_product[Roast Type])</f>
        <v>L</v>
      </c>
      <c r="K512" s="7" t="str">
        <f>_xlfn.XLOOKUP(OrderData[[#This Row],[Product ID]],tbl_product[Product ID],tbl_product[Coffee Type])</f>
        <v>Rob</v>
      </c>
      <c r="L512" s="7" t="str">
        <f>_xlfn.XLOOKUP(OrderData[[#This Row],[Customer ID]],tbl_customer[Customer ID],tbl_customer[Customer Name])</f>
        <v>Camellia Kid</v>
      </c>
      <c r="M512" s="7" t="str">
        <f>_xlfn.XLOOKUP(OrderData[[#This Row],[Customer ID]],tbl_customer[Customer ID],tbl_customer[City])</f>
        <v>Whitegate</v>
      </c>
      <c r="N512" s="7" t="str">
        <f>_xlfn.XLOOKUP(OrderData[[#This Row],[Customer ID]],tbl_customer[Customer ID],tbl_customer[Country])</f>
        <v>Ireland</v>
      </c>
      <c r="O512" s="7" t="str">
        <f>_xlfn.XLOOKUP(OrderData[[#This Row],[Customer ID]],tbl_customer[Customer ID],tbl_customer[Loyalty Card])</f>
        <v>Yes</v>
      </c>
    </row>
    <row r="513" spans="1:15" x14ac:dyDescent="0.25">
      <c r="A513" s="2" t="s">
        <v>1019</v>
      </c>
      <c r="B513" s="12">
        <v>44043</v>
      </c>
      <c r="C513" s="12" t="str">
        <f>TEXT(OrderData[[#This Row],[Order Date]],"yyyy")</f>
        <v>2020</v>
      </c>
      <c r="D513" s="2" t="s">
        <v>1020</v>
      </c>
      <c r="E513" t="s">
        <v>57</v>
      </c>
      <c r="F513" s="17">
        <v>4</v>
      </c>
      <c r="G513" s="20">
        <f>_xlfn.XLOOKUP(OrderData[[#This Row],[Product ID]],tbl_product[Product ID],tbl_product[Unit Price])</f>
        <v>3.375</v>
      </c>
      <c r="H513" s="20">
        <f>OrderData[[#This Row],[Quantity]]*OrderData[[#This Row],[unit price]]</f>
        <v>13.5</v>
      </c>
      <c r="I513" s="15">
        <f>_xlfn.XLOOKUP(OrderData[[#This Row],[Product ID]],tbl_product[Product ID],tbl_product[Size])</f>
        <v>0.2</v>
      </c>
      <c r="J513" s="6" t="str">
        <f>_xlfn.XLOOKUP(OrderData[[#This Row],[Product ID]],tbl_product[Product ID],tbl_product[Roast Type])</f>
        <v>M</v>
      </c>
      <c r="K513" s="7" t="str">
        <f>_xlfn.XLOOKUP(OrderData[[#This Row],[Product ID]],tbl_product[Product ID],tbl_product[Coffee Type])</f>
        <v>Ara</v>
      </c>
      <c r="L513" s="7" t="str">
        <f>_xlfn.XLOOKUP(OrderData[[#This Row],[Customer ID]],tbl_customer[Customer ID],tbl_customer[Customer Name])</f>
        <v>Carolann Beine</v>
      </c>
      <c r="M513" s="7" t="str">
        <f>_xlfn.XLOOKUP(OrderData[[#This Row],[Customer ID]],tbl_customer[Customer ID],tbl_customer[City])</f>
        <v>Birmingham</v>
      </c>
      <c r="N513" s="7" t="str">
        <f>_xlfn.XLOOKUP(OrderData[[#This Row],[Customer ID]],tbl_customer[Customer ID],tbl_customer[Country])</f>
        <v>United States</v>
      </c>
      <c r="O513" s="7" t="str">
        <f>_xlfn.XLOOKUP(OrderData[[#This Row],[Customer ID]],tbl_customer[Customer ID],tbl_customer[Loyalty Card])</f>
        <v>Yes</v>
      </c>
    </row>
    <row r="514" spans="1:15" x14ac:dyDescent="0.25">
      <c r="A514" s="2" t="s">
        <v>1021</v>
      </c>
      <c r="B514" s="12">
        <v>43535</v>
      </c>
      <c r="C514" s="12" t="str">
        <f>TEXT(OrderData[[#This Row],[Order Date]],"yyyy")</f>
        <v>2019</v>
      </c>
      <c r="D514" s="2" t="s">
        <v>1022</v>
      </c>
      <c r="E514" t="s">
        <v>145</v>
      </c>
      <c r="F514" s="17">
        <v>3</v>
      </c>
      <c r="G514" s="20">
        <f>_xlfn.XLOOKUP(OrderData[[#This Row],[Product ID]],tbl_product[Product ID],tbl_product[Unit Price])</f>
        <v>15.85</v>
      </c>
      <c r="H514" s="20">
        <f>OrderData[[#This Row],[Quantity]]*OrderData[[#This Row],[unit price]]</f>
        <v>47.55</v>
      </c>
      <c r="I514" s="15">
        <f>_xlfn.XLOOKUP(OrderData[[#This Row],[Product ID]],tbl_product[Product ID],tbl_product[Size])</f>
        <v>1</v>
      </c>
      <c r="J514" s="6" t="str">
        <f>_xlfn.XLOOKUP(OrderData[[#This Row],[Product ID]],tbl_product[Product ID],tbl_product[Roast Type])</f>
        <v>L</v>
      </c>
      <c r="K514" s="7" t="str">
        <f>_xlfn.XLOOKUP(OrderData[[#This Row],[Product ID]],tbl_product[Product ID],tbl_product[Coffee Type])</f>
        <v>Lib</v>
      </c>
      <c r="L514" s="7" t="str">
        <f>_xlfn.XLOOKUP(OrderData[[#This Row],[Customer ID]],tbl_customer[Customer ID],tbl_customer[Customer Name])</f>
        <v>Celia Bakeup</v>
      </c>
      <c r="M514" s="7" t="str">
        <f>_xlfn.XLOOKUP(OrderData[[#This Row],[Customer ID]],tbl_customer[Customer ID],tbl_customer[City])</f>
        <v>Saint Cloud</v>
      </c>
      <c r="N514" s="7" t="str">
        <f>_xlfn.XLOOKUP(OrderData[[#This Row],[Customer ID]],tbl_customer[Customer ID],tbl_customer[Country])</f>
        <v>United States</v>
      </c>
      <c r="O514" s="7" t="str">
        <f>_xlfn.XLOOKUP(OrderData[[#This Row],[Customer ID]],tbl_customer[Customer ID],tbl_customer[Loyalty Card])</f>
        <v>No</v>
      </c>
    </row>
    <row r="515" spans="1:15" x14ac:dyDescent="0.25">
      <c r="A515" s="2" t="s">
        <v>1023</v>
      </c>
      <c r="B515" s="12">
        <v>44691</v>
      </c>
      <c r="C515" s="12" t="str">
        <f>TEXT(OrderData[[#This Row],[Order Date]],"yyyy")</f>
        <v>2022</v>
      </c>
      <c r="D515" s="2" t="s">
        <v>1024</v>
      </c>
      <c r="E515" t="s">
        <v>145</v>
      </c>
      <c r="F515" s="17">
        <v>5</v>
      </c>
      <c r="G515" s="20">
        <f>_xlfn.XLOOKUP(OrderData[[#This Row],[Product ID]],tbl_product[Product ID],tbl_product[Unit Price])</f>
        <v>15.85</v>
      </c>
      <c r="H515" s="20">
        <f>OrderData[[#This Row],[Quantity]]*OrderData[[#This Row],[unit price]]</f>
        <v>79.25</v>
      </c>
      <c r="I515" s="15">
        <f>_xlfn.XLOOKUP(OrderData[[#This Row],[Product ID]],tbl_product[Product ID],tbl_product[Size])</f>
        <v>1</v>
      </c>
      <c r="J515" s="6" t="str">
        <f>_xlfn.XLOOKUP(OrderData[[#This Row],[Product ID]],tbl_product[Product ID],tbl_product[Roast Type])</f>
        <v>L</v>
      </c>
      <c r="K515" s="7" t="str">
        <f>_xlfn.XLOOKUP(OrderData[[#This Row],[Product ID]],tbl_product[Product ID],tbl_product[Coffee Type])</f>
        <v>Lib</v>
      </c>
      <c r="L515" s="7" t="str">
        <f>_xlfn.XLOOKUP(OrderData[[#This Row],[Customer ID]],tbl_customer[Customer ID],tbl_customer[Customer Name])</f>
        <v>Nataniel Helkin</v>
      </c>
      <c r="M515" s="7" t="str">
        <f>_xlfn.XLOOKUP(OrderData[[#This Row],[Customer ID]],tbl_customer[Customer ID],tbl_customer[City])</f>
        <v>Philadelphia</v>
      </c>
      <c r="N515" s="7" t="str">
        <f>_xlfn.XLOOKUP(OrderData[[#This Row],[Customer ID]],tbl_customer[Customer ID],tbl_customer[Country])</f>
        <v>United States</v>
      </c>
      <c r="O515" s="7" t="str">
        <f>_xlfn.XLOOKUP(OrderData[[#This Row],[Customer ID]],tbl_customer[Customer ID],tbl_customer[Loyalty Card])</f>
        <v>No</v>
      </c>
    </row>
    <row r="516" spans="1:15" x14ac:dyDescent="0.25">
      <c r="A516" s="2" t="s">
        <v>1025</v>
      </c>
      <c r="B516" s="12">
        <v>44555</v>
      </c>
      <c r="C516" s="12" t="str">
        <f>TEXT(OrderData[[#This Row],[Order Date]],"yyyy")</f>
        <v>2021</v>
      </c>
      <c r="D516" s="2" t="s">
        <v>1026</v>
      </c>
      <c r="E516" t="s">
        <v>90</v>
      </c>
      <c r="F516" s="17">
        <v>6</v>
      </c>
      <c r="G516" s="20">
        <f>_xlfn.XLOOKUP(OrderData[[#This Row],[Product ID]],tbl_product[Product ID],tbl_product[Unit Price])</f>
        <v>4.3650000000000002</v>
      </c>
      <c r="H516" s="20">
        <f>OrderData[[#This Row],[Quantity]]*OrderData[[#This Row],[unit price]]</f>
        <v>26.19</v>
      </c>
      <c r="I516" s="15">
        <f>_xlfn.XLOOKUP(OrderData[[#This Row],[Product ID]],tbl_product[Product ID],tbl_product[Size])</f>
        <v>0.2</v>
      </c>
      <c r="J516" s="6" t="str">
        <f>_xlfn.XLOOKUP(OrderData[[#This Row],[Product ID]],tbl_product[Product ID],tbl_product[Roast Type])</f>
        <v>M</v>
      </c>
      <c r="K516" s="7" t="str">
        <f>_xlfn.XLOOKUP(OrderData[[#This Row],[Product ID]],tbl_product[Product ID],tbl_product[Coffee Type])</f>
        <v>Lib</v>
      </c>
      <c r="L516" s="7" t="str">
        <f>_xlfn.XLOOKUP(OrderData[[#This Row],[Customer ID]],tbl_customer[Customer ID],tbl_customer[Customer Name])</f>
        <v>Pippo Witherington</v>
      </c>
      <c r="M516" s="7" t="str">
        <f>_xlfn.XLOOKUP(OrderData[[#This Row],[Customer ID]],tbl_customer[Customer ID],tbl_customer[City])</f>
        <v>Detroit</v>
      </c>
      <c r="N516" s="7" t="str">
        <f>_xlfn.XLOOKUP(OrderData[[#This Row],[Customer ID]],tbl_customer[Customer ID],tbl_customer[Country])</f>
        <v>United States</v>
      </c>
      <c r="O516" s="7" t="str">
        <f>_xlfn.XLOOKUP(OrderData[[#This Row],[Customer ID]],tbl_customer[Customer ID],tbl_customer[Loyalty Card])</f>
        <v>Yes</v>
      </c>
    </row>
    <row r="517" spans="1:15" x14ac:dyDescent="0.25">
      <c r="A517" s="2" t="s">
        <v>1027</v>
      </c>
      <c r="B517" s="12">
        <v>44673</v>
      </c>
      <c r="C517" s="12" t="str">
        <f>TEXT(OrderData[[#This Row],[Order Date]],"yyyy")</f>
        <v>2022</v>
      </c>
      <c r="D517" s="2" t="s">
        <v>1028</v>
      </c>
      <c r="E517" t="s">
        <v>170</v>
      </c>
      <c r="F517" s="17">
        <v>3</v>
      </c>
      <c r="G517" s="20">
        <f>_xlfn.XLOOKUP(OrderData[[#This Row],[Product ID]],tbl_product[Product ID],tbl_product[Unit Price])</f>
        <v>7.169999999999999</v>
      </c>
      <c r="H517" s="20">
        <f>OrderData[[#This Row],[Quantity]]*OrderData[[#This Row],[unit price]]</f>
        <v>21.509999999999998</v>
      </c>
      <c r="I517" s="15">
        <f>_xlfn.XLOOKUP(OrderData[[#This Row],[Product ID]],tbl_product[Product ID],tbl_product[Size])</f>
        <v>0.5</v>
      </c>
      <c r="J517" s="6" t="str">
        <f>_xlfn.XLOOKUP(OrderData[[#This Row],[Product ID]],tbl_product[Product ID],tbl_product[Roast Type])</f>
        <v>L</v>
      </c>
      <c r="K517" s="7" t="str">
        <f>_xlfn.XLOOKUP(OrderData[[#This Row],[Product ID]],tbl_product[Product ID],tbl_product[Coffee Type])</f>
        <v>Rob</v>
      </c>
      <c r="L517" s="7" t="str">
        <f>_xlfn.XLOOKUP(OrderData[[#This Row],[Customer ID]],tbl_customer[Customer ID],tbl_customer[Customer Name])</f>
        <v>Tildie Tilzey</v>
      </c>
      <c r="M517" s="7" t="str">
        <f>_xlfn.XLOOKUP(OrderData[[#This Row],[Customer ID]],tbl_customer[Customer ID],tbl_customer[City])</f>
        <v>Saint Louis</v>
      </c>
      <c r="N517" s="7" t="str">
        <f>_xlfn.XLOOKUP(OrderData[[#This Row],[Customer ID]],tbl_customer[Customer ID],tbl_customer[Country])</f>
        <v>United States</v>
      </c>
      <c r="O517" s="7" t="str">
        <f>_xlfn.XLOOKUP(OrderData[[#This Row],[Customer ID]],tbl_customer[Customer ID],tbl_customer[Loyalty Card])</f>
        <v>No</v>
      </c>
    </row>
    <row r="518" spans="1:15" x14ac:dyDescent="0.25">
      <c r="A518" s="2" t="s">
        <v>1029</v>
      </c>
      <c r="B518" s="12">
        <v>44723</v>
      </c>
      <c r="C518" s="12" t="str">
        <f>TEXT(OrderData[[#This Row],[Order Date]],"yyyy")</f>
        <v>2022</v>
      </c>
      <c r="D518" s="2" t="s">
        <v>1030</v>
      </c>
      <c r="E518" t="s">
        <v>48</v>
      </c>
      <c r="F518" s="17">
        <v>5</v>
      </c>
      <c r="G518" s="20">
        <f>_xlfn.XLOOKUP(OrderData[[#This Row],[Product ID]],tbl_product[Product ID],tbl_product[Unit Price])</f>
        <v>20.584999999999997</v>
      </c>
      <c r="H518" s="20">
        <f>OrderData[[#This Row],[Quantity]]*OrderData[[#This Row],[unit price]]</f>
        <v>102.92499999999998</v>
      </c>
      <c r="I518" s="15">
        <f>_xlfn.XLOOKUP(OrderData[[#This Row],[Product ID]],tbl_product[Product ID],tbl_product[Size])</f>
        <v>2.5</v>
      </c>
      <c r="J518" s="6" t="str">
        <f>_xlfn.XLOOKUP(OrderData[[#This Row],[Product ID]],tbl_product[Product ID],tbl_product[Roast Type])</f>
        <v>D</v>
      </c>
      <c r="K518" s="7" t="str">
        <f>_xlfn.XLOOKUP(OrderData[[#This Row],[Product ID]],tbl_product[Product ID],tbl_product[Coffee Type])</f>
        <v>Rob</v>
      </c>
      <c r="L518" s="7" t="str">
        <f>_xlfn.XLOOKUP(OrderData[[#This Row],[Customer ID]],tbl_customer[Customer ID],tbl_customer[Customer Name])</f>
        <v>Cindra Burling</v>
      </c>
      <c r="M518" s="7" t="str">
        <f>_xlfn.XLOOKUP(OrderData[[#This Row],[Customer ID]],tbl_customer[Customer ID],tbl_customer[City])</f>
        <v>Schenectady</v>
      </c>
      <c r="N518" s="7" t="str">
        <f>_xlfn.XLOOKUP(OrderData[[#This Row],[Customer ID]],tbl_customer[Customer ID],tbl_customer[Country])</f>
        <v>United States</v>
      </c>
      <c r="O518" s="7" t="str">
        <f>_xlfn.XLOOKUP(OrderData[[#This Row],[Customer ID]],tbl_customer[Customer ID],tbl_customer[Loyalty Card])</f>
        <v>Yes</v>
      </c>
    </row>
    <row r="519" spans="1:15" x14ac:dyDescent="0.25">
      <c r="A519" s="2" t="s">
        <v>1031</v>
      </c>
      <c r="B519" s="12">
        <v>44678</v>
      </c>
      <c r="C519" s="12" t="str">
        <f>TEXT(OrderData[[#This Row],[Order Date]],"yyyy")</f>
        <v>2022</v>
      </c>
      <c r="D519" s="2" t="s">
        <v>1032</v>
      </c>
      <c r="E519" t="s">
        <v>51</v>
      </c>
      <c r="F519" s="17">
        <v>2</v>
      </c>
      <c r="G519" s="20">
        <f>_xlfn.XLOOKUP(OrderData[[#This Row],[Product ID]],tbl_product[Product ID],tbl_product[Unit Price])</f>
        <v>3.8849999999999998</v>
      </c>
      <c r="H519" s="20">
        <f>OrderData[[#This Row],[Quantity]]*OrderData[[#This Row],[unit price]]</f>
        <v>7.77</v>
      </c>
      <c r="I519" s="15">
        <f>_xlfn.XLOOKUP(OrderData[[#This Row],[Product ID]],tbl_product[Product ID],tbl_product[Size])</f>
        <v>0.2</v>
      </c>
      <c r="J519" s="6" t="str">
        <f>_xlfn.XLOOKUP(OrderData[[#This Row],[Product ID]],tbl_product[Product ID],tbl_product[Roast Type])</f>
        <v>D</v>
      </c>
      <c r="K519" s="7" t="str">
        <f>_xlfn.XLOOKUP(OrderData[[#This Row],[Product ID]],tbl_product[Product ID],tbl_product[Coffee Type])</f>
        <v>Lib</v>
      </c>
      <c r="L519" s="7" t="str">
        <f>_xlfn.XLOOKUP(OrderData[[#This Row],[Customer ID]],tbl_customer[Customer ID],tbl_customer[Customer Name])</f>
        <v>Channa Belamy</v>
      </c>
      <c r="M519" s="7" t="str">
        <f>_xlfn.XLOOKUP(OrderData[[#This Row],[Customer ID]],tbl_customer[Customer ID],tbl_customer[City])</f>
        <v>Lakeland</v>
      </c>
      <c r="N519" s="7" t="str">
        <f>_xlfn.XLOOKUP(OrderData[[#This Row],[Customer ID]],tbl_customer[Customer ID],tbl_customer[Country])</f>
        <v>United States</v>
      </c>
      <c r="O519" s="7" t="str">
        <f>_xlfn.XLOOKUP(OrderData[[#This Row],[Customer ID]],tbl_customer[Customer ID],tbl_customer[Loyalty Card])</f>
        <v>No</v>
      </c>
    </row>
    <row r="520" spans="1:15" x14ac:dyDescent="0.25">
      <c r="A520" s="2" t="s">
        <v>1033</v>
      </c>
      <c r="B520" s="12">
        <v>44194</v>
      </c>
      <c r="C520" s="12" t="str">
        <f>TEXT(OrderData[[#This Row],[Order Date]],"yyyy")</f>
        <v>2020</v>
      </c>
      <c r="D520" s="2" t="s">
        <v>1034</v>
      </c>
      <c r="E520" t="s">
        <v>543</v>
      </c>
      <c r="F520" s="17">
        <v>5</v>
      </c>
      <c r="G520" s="20">
        <f>_xlfn.XLOOKUP(OrderData[[#This Row],[Product ID]],tbl_product[Product ID],tbl_product[Unit Price])</f>
        <v>27.945</v>
      </c>
      <c r="H520" s="20">
        <f>OrderData[[#This Row],[Quantity]]*OrderData[[#This Row],[unit price]]</f>
        <v>139.72499999999999</v>
      </c>
      <c r="I520" s="15">
        <f>_xlfn.XLOOKUP(OrderData[[#This Row],[Product ID]],tbl_product[Product ID],tbl_product[Size])</f>
        <v>2.5</v>
      </c>
      <c r="J520" s="6" t="str">
        <f>_xlfn.XLOOKUP(OrderData[[#This Row],[Product ID]],tbl_product[Product ID],tbl_product[Roast Type])</f>
        <v>D</v>
      </c>
      <c r="K520" s="7" t="str">
        <f>_xlfn.XLOOKUP(OrderData[[#This Row],[Product ID]],tbl_product[Product ID],tbl_product[Coffee Type])</f>
        <v>Exc</v>
      </c>
      <c r="L520" s="7" t="str">
        <f>_xlfn.XLOOKUP(OrderData[[#This Row],[Customer ID]],tbl_customer[Customer ID],tbl_customer[Customer Name])</f>
        <v>Karl Imorts</v>
      </c>
      <c r="M520" s="7" t="str">
        <f>_xlfn.XLOOKUP(OrderData[[#This Row],[Customer ID]],tbl_customer[Customer ID],tbl_customer[City])</f>
        <v>Melbourne</v>
      </c>
      <c r="N520" s="7" t="str">
        <f>_xlfn.XLOOKUP(OrderData[[#This Row],[Customer ID]],tbl_customer[Customer ID],tbl_customer[Country])</f>
        <v>United States</v>
      </c>
      <c r="O520" s="7" t="str">
        <f>_xlfn.XLOOKUP(OrderData[[#This Row],[Customer ID]],tbl_customer[Customer ID],tbl_customer[Loyalty Card])</f>
        <v>No</v>
      </c>
    </row>
    <row r="521" spans="1:15" x14ac:dyDescent="0.25">
      <c r="A521" s="2" t="s">
        <v>1035</v>
      </c>
      <c r="B521" s="12">
        <v>44026</v>
      </c>
      <c r="C521" s="12" t="str">
        <f>TEXT(OrderData[[#This Row],[Order Date]],"yyyy")</f>
        <v>2020</v>
      </c>
      <c r="D521" s="2" t="s">
        <v>1001</v>
      </c>
      <c r="E521" t="s">
        <v>85</v>
      </c>
      <c r="F521" s="17">
        <v>2</v>
      </c>
      <c r="G521" s="20">
        <f>_xlfn.XLOOKUP(OrderData[[#This Row],[Product ID]],tbl_product[Product ID],tbl_product[Unit Price])</f>
        <v>5.97</v>
      </c>
      <c r="H521" s="20">
        <f>OrderData[[#This Row],[Quantity]]*OrderData[[#This Row],[unit price]]</f>
        <v>11.94</v>
      </c>
      <c r="I521" s="15">
        <f>_xlfn.XLOOKUP(OrderData[[#This Row],[Product ID]],tbl_product[Product ID],tbl_product[Size])</f>
        <v>0.5</v>
      </c>
      <c r="J521" s="6" t="str">
        <f>_xlfn.XLOOKUP(OrderData[[#This Row],[Product ID]],tbl_product[Product ID],tbl_product[Roast Type])</f>
        <v>D</v>
      </c>
      <c r="K521" s="7" t="str">
        <f>_xlfn.XLOOKUP(OrderData[[#This Row],[Product ID]],tbl_product[Product ID],tbl_product[Coffee Type])</f>
        <v>Ara</v>
      </c>
      <c r="L521" s="7" t="str">
        <f>_xlfn.XLOOKUP(OrderData[[#This Row],[Customer ID]],tbl_customer[Customer ID],tbl_customer[Customer Name])</f>
        <v>Marja Urion</v>
      </c>
      <c r="M521" s="7" t="str">
        <f>_xlfn.XLOOKUP(OrderData[[#This Row],[Customer ID]],tbl_customer[Customer ID],tbl_customer[City])</f>
        <v>Virginia</v>
      </c>
      <c r="N521" s="7" t="str">
        <f>_xlfn.XLOOKUP(OrderData[[#This Row],[Customer ID]],tbl_customer[Customer ID],tbl_customer[Country])</f>
        <v>Ireland</v>
      </c>
      <c r="O521" s="7" t="str">
        <f>_xlfn.XLOOKUP(OrderData[[#This Row],[Customer ID]],tbl_customer[Customer ID],tbl_customer[Loyalty Card])</f>
        <v>Yes</v>
      </c>
    </row>
    <row r="522" spans="1:15" x14ac:dyDescent="0.25">
      <c r="A522" s="2" t="s">
        <v>1036</v>
      </c>
      <c r="B522" s="12">
        <v>44446</v>
      </c>
      <c r="C522" s="12" t="str">
        <f>TEXT(OrderData[[#This Row],[Order Date]],"yyyy")</f>
        <v>2021</v>
      </c>
      <c r="D522" s="2" t="s">
        <v>1037</v>
      </c>
      <c r="E522" t="s">
        <v>51</v>
      </c>
      <c r="F522" s="17">
        <v>1</v>
      </c>
      <c r="G522" s="20">
        <f>_xlfn.XLOOKUP(OrderData[[#This Row],[Product ID]],tbl_product[Product ID],tbl_product[Unit Price])</f>
        <v>3.8849999999999998</v>
      </c>
      <c r="H522" s="20">
        <f>OrderData[[#This Row],[Quantity]]*OrderData[[#This Row],[unit price]]</f>
        <v>3.8849999999999998</v>
      </c>
      <c r="I522" s="15">
        <f>_xlfn.XLOOKUP(OrderData[[#This Row],[Product ID]],tbl_product[Product ID],tbl_product[Size])</f>
        <v>0.2</v>
      </c>
      <c r="J522" s="6" t="str">
        <f>_xlfn.XLOOKUP(OrderData[[#This Row],[Product ID]],tbl_product[Product ID],tbl_product[Roast Type])</f>
        <v>D</v>
      </c>
      <c r="K522" s="7" t="str">
        <f>_xlfn.XLOOKUP(OrderData[[#This Row],[Product ID]],tbl_product[Product ID],tbl_product[Coffee Type])</f>
        <v>Lib</v>
      </c>
      <c r="L522" s="7" t="str">
        <f>_xlfn.XLOOKUP(OrderData[[#This Row],[Customer ID]],tbl_customer[Customer ID],tbl_customer[Customer Name])</f>
        <v>Mag Armistead</v>
      </c>
      <c r="M522" s="7" t="str">
        <f>_xlfn.XLOOKUP(OrderData[[#This Row],[Customer ID]],tbl_customer[Customer ID],tbl_customer[City])</f>
        <v>New Orleans</v>
      </c>
      <c r="N522" s="7" t="str">
        <f>_xlfn.XLOOKUP(OrderData[[#This Row],[Customer ID]],tbl_customer[Customer ID],tbl_customer[Country])</f>
        <v>United States</v>
      </c>
      <c r="O522" s="7" t="str">
        <f>_xlfn.XLOOKUP(OrderData[[#This Row],[Customer ID]],tbl_customer[Customer ID],tbl_customer[Loyalty Card])</f>
        <v>No</v>
      </c>
    </row>
    <row r="523" spans="1:15" x14ac:dyDescent="0.25">
      <c r="A523" s="2" t="s">
        <v>1036</v>
      </c>
      <c r="B523" s="12">
        <v>44446</v>
      </c>
      <c r="C523" s="12" t="str">
        <f>TEXT(OrderData[[#This Row],[Order Date]],"yyyy")</f>
        <v>2021</v>
      </c>
      <c r="D523" s="2" t="s">
        <v>1037</v>
      </c>
      <c r="E523" t="s">
        <v>15</v>
      </c>
      <c r="F523" s="17">
        <v>4</v>
      </c>
      <c r="G523" s="20">
        <f>_xlfn.XLOOKUP(OrderData[[#This Row],[Product ID]],tbl_product[Product ID],tbl_product[Unit Price])</f>
        <v>9.9499999999999993</v>
      </c>
      <c r="H523" s="20">
        <f>OrderData[[#This Row],[Quantity]]*OrderData[[#This Row],[unit price]]</f>
        <v>39.799999999999997</v>
      </c>
      <c r="I523" s="15">
        <f>_xlfn.XLOOKUP(OrderData[[#This Row],[Product ID]],tbl_product[Product ID],tbl_product[Size])</f>
        <v>1</v>
      </c>
      <c r="J523" s="6" t="str">
        <f>_xlfn.XLOOKUP(OrderData[[#This Row],[Product ID]],tbl_product[Product ID],tbl_product[Roast Type])</f>
        <v>M</v>
      </c>
      <c r="K523" s="7" t="str">
        <f>_xlfn.XLOOKUP(OrderData[[#This Row],[Product ID]],tbl_product[Product ID],tbl_product[Coffee Type])</f>
        <v>Rob</v>
      </c>
      <c r="L523" s="7" t="str">
        <f>_xlfn.XLOOKUP(OrderData[[#This Row],[Customer ID]],tbl_customer[Customer ID],tbl_customer[Customer Name])</f>
        <v>Mag Armistead</v>
      </c>
      <c r="M523" s="7" t="str">
        <f>_xlfn.XLOOKUP(OrderData[[#This Row],[Customer ID]],tbl_customer[Customer ID],tbl_customer[City])</f>
        <v>New Orleans</v>
      </c>
      <c r="N523" s="7" t="str">
        <f>_xlfn.XLOOKUP(OrderData[[#This Row],[Customer ID]],tbl_customer[Customer ID],tbl_customer[Country])</f>
        <v>United States</v>
      </c>
      <c r="O523" s="7" t="str">
        <f>_xlfn.XLOOKUP(OrderData[[#This Row],[Customer ID]],tbl_customer[Customer ID],tbl_customer[Loyalty Card])</f>
        <v>No</v>
      </c>
    </row>
    <row r="524" spans="1:15" x14ac:dyDescent="0.25">
      <c r="A524" s="2" t="s">
        <v>1038</v>
      </c>
      <c r="B524" s="12">
        <v>43625</v>
      </c>
      <c r="C524" s="12" t="str">
        <f>TEXT(OrderData[[#This Row],[Order Date]],"yyyy")</f>
        <v>2019</v>
      </c>
      <c r="D524" s="2" t="s">
        <v>1039</v>
      </c>
      <c r="E524" t="s">
        <v>35</v>
      </c>
      <c r="F524" s="17">
        <v>5</v>
      </c>
      <c r="G524" s="20">
        <f>_xlfn.XLOOKUP(OrderData[[#This Row],[Product ID]],tbl_product[Product ID],tbl_product[Unit Price])</f>
        <v>5.97</v>
      </c>
      <c r="H524" s="20">
        <f>OrderData[[#This Row],[Quantity]]*OrderData[[#This Row],[unit price]]</f>
        <v>29.849999999999998</v>
      </c>
      <c r="I524" s="15">
        <f>_xlfn.XLOOKUP(OrderData[[#This Row],[Product ID]],tbl_product[Product ID],tbl_product[Size])</f>
        <v>0.5</v>
      </c>
      <c r="J524" s="6" t="str">
        <f>_xlfn.XLOOKUP(OrderData[[#This Row],[Product ID]],tbl_product[Product ID],tbl_product[Roast Type])</f>
        <v>M</v>
      </c>
      <c r="K524" s="7" t="str">
        <f>_xlfn.XLOOKUP(OrderData[[#This Row],[Product ID]],tbl_product[Product ID],tbl_product[Coffee Type])</f>
        <v>Rob</v>
      </c>
      <c r="L524" s="7" t="str">
        <f>_xlfn.XLOOKUP(OrderData[[#This Row],[Customer ID]],tbl_customer[Customer ID],tbl_customer[Customer Name])</f>
        <v>Vasili Upstone</v>
      </c>
      <c r="M524" s="7" t="str">
        <f>_xlfn.XLOOKUP(OrderData[[#This Row],[Customer ID]],tbl_customer[Customer ID],tbl_customer[City])</f>
        <v>Topeka</v>
      </c>
      <c r="N524" s="7" t="str">
        <f>_xlfn.XLOOKUP(OrderData[[#This Row],[Customer ID]],tbl_customer[Customer ID],tbl_customer[Country])</f>
        <v>United States</v>
      </c>
      <c r="O524" s="7" t="str">
        <f>_xlfn.XLOOKUP(OrderData[[#This Row],[Customer ID]],tbl_customer[Customer ID],tbl_customer[Loyalty Card])</f>
        <v>No</v>
      </c>
    </row>
    <row r="525" spans="1:15" x14ac:dyDescent="0.25">
      <c r="A525" s="2" t="s">
        <v>1040</v>
      </c>
      <c r="B525" s="12">
        <v>44129</v>
      </c>
      <c r="C525" s="12" t="str">
        <f>TEXT(OrderData[[#This Row],[Order Date]],"yyyy")</f>
        <v>2020</v>
      </c>
      <c r="D525" s="2" t="s">
        <v>1041</v>
      </c>
      <c r="E525" t="s">
        <v>122</v>
      </c>
      <c r="F525" s="17">
        <v>1</v>
      </c>
      <c r="G525" s="20">
        <f>_xlfn.XLOOKUP(OrderData[[#This Row],[Product ID]],tbl_product[Product ID],tbl_product[Unit Price])</f>
        <v>29.784999999999997</v>
      </c>
      <c r="H525" s="20">
        <f>OrderData[[#This Row],[Quantity]]*OrderData[[#This Row],[unit price]]</f>
        <v>29.784999999999997</v>
      </c>
      <c r="I525" s="15">
        <f>_xlfn.XLOOKUP(OrderData[[#This Row],[Product ID]],tbl_product[Product ID],tbl_product[Size])</f>
        <v>2.5</v>
      </c>
      <c r="J525" s="6" t="str">
        <f>_xlfn.XLOOKUP(OrderData[[#This Row],[Product ID]],tbl_product[Product ID],tbl_product[Roast Type])</f>
        <v>D</v>
      </c>
      <c r="K525" s="7" t="str">
        <f>_xlfn.XLOOKUP(OrderData[[#This Row],[Product ID]],tbl_product[Product ID],tbl_product[Coffee Type])</f>
        <v>Lib</v>
      </c>
      <c r="L525" s="7" t="str">
        <f>_xlfn.XLOOKUP(OrderData[[#This Row],[Customer ID]],tbl_customer[Customer ID],tbl_customer[Customer Name])</f>
        <v>Berty Beelby</v>
      </c>
      <c r="M525" s="7" t="str">
        <f>_xlfn.XLOOKUP(OrderData[[#This Row],[Customer ID]],tbl_customer[Customer ID],tbl_customer[City])</f>
        <v>Lucan</v>
      </c>
      <c r="N525" s="7" t="str">
        <f>_xlfn.XLOOKUP(OrderData[[#This Row],[Customer ID]],tbl_customer[Customer ID],tbl_customer[Country])</f>
        <v>Ireland</v>
      </c>
      <c r="O525" s="7" t="str">
        <f>_xlfn.XLOOKUP(OrderData[[#This Row],[Customer ID]],tbl_customer[Customer ID],tbl_customer[Loyalty Card])</f>
        <v>No</v>
      </c>
    </row>
    <row r="526" spans="1:15" x14ac:dyDescent="0.25">
      <c r="A526" s="2" t="s">
        <v>1042</v>
      </c>
      <c r="B526" s="12">
        <v>44255</v>
      </c>
      <c r="C526" s="12" t="str">
        <f>TEXT(OrderData[[#This Row],[Order Date]],"yyyy")</f>
        <v>2021</v>
      </c>
      <c r="D526" s="2" t="s">
        <v>1043</v>
      </c>
      <c r="E526" t="s">
        <v>117</v>
      </c>
      <c r="F526" s="17">
        <v>2</v>
      </c>
      <c r="G526" s="20">
        <f>_xlfn.XLOOKUP(OrderData[[#This Row],[Product ID]],tbl_product[Product ID],tbl_product[Unit Price])</f>
        <v>36.454999999999998</v>
      </c>
      <c r="H526" s="20">
        <f>OrderData[[#This Row],[Quantity]]*OrderData[[#This Row],[unit price]]</f>
        <v>72.91</v>
      </c>
      <c r="I526" s="15">
        <f>_xlfn.XLOOKUP(OrderData[[#This Row],[Product ID]],tbl_product[Product ID],tbl_product[Size])</f>
        <v>2.5</v>
      </c>
      <c r="J526" s="6" t="str">
        <f>_xlfn.XLOOKUP(OrderData[[#This Row],[Product ID]],tbl_product[Product ID],tbl_product[Roast Type])</f>
        <v>L</v>
      </c>
      <c r="K526" s="7" t="str">
        <f>_xlfn.XLOOKUP(OrderData[[#This Row],[Product ID]],tbl_product[Product ID],tbl_product[Coffee Type])</f>
        <v>Lib</v>
      </c>
      <c r="L526" s="7" t="str">
        <f>_xlfn.XLOOKUP(OrderData[[#This Row],[Customer ID]],tbl_customer[Customer ID],tbl_customer[Customer Name])</f>
        <v>Erny Stenyng</v>
      </c>
      <c r="M526" s="7" t="str">
        <f>_xlfn.XLOOKUP(OrderData[[#This Row],[Customer ID]],tbl_customer[Customer ID],tbl_customer[City])</f>
        <v>Springfield</v>
      </c>
      <c r="N526" s="7" t="str">
        <f>_xlfn.XLOOKUP(OrderData[[#This Row],[Customer ID]],tbl_customer[Customer ID],tbl_customer[Country])</f>
        <v>United States</v>
      </c>
      <c r="O526" s="7" t="str">
        <f>_xlfn.XLOOKUP(OrderData[[#This Row],[Customer ID]],tbl_customer[Customer ID],tbl_customer[Loyalty Card])</f>
        <v>No</v>
      </c>
    </row>
    <row r="527" spans="1:15" x14ac:dyDescent="0.25">
      <c r="A527" s="2" t="s">
        <v>1044</v>
      </c>
      <c r="B527" s="12">
        <v>44038</v>
      </c>
      <c r="C527" s="12" t="str">
        <f>TEXT(OrderData[[#This Row],[Order Date]],"yyyy")</f>
        <v>2020</v>
      </c>
      <c r="D527" s="2" t="s">
        <v>1045</v>
      </c>
      <c r="E527" t="s">
        <v>114</v>
      </c>
      <c r="F527" s="17">
        <v>5</v>
      </c>
      <c r="G527" s="20">
        <f>_xlfn.XLOOKUP(OrderData[[#This Row],[Product ID]],tbl_product[Product ID],tbl_product[Unit Price])</f>
        <v>2.6849999999999996</v>
      </c>
      <c r="H527" s="20">
        <f>OrderData[[#This Row],[Quantity]]*OrderData[[#This Row],[unit price]]</f>
        <v>13.424999999999997</v>
      </c>
      <c r="I527" s="15">
        <f>_xlfn.XLOOKUP(OrderData[[#This Row],[Product ID]],tbl_product[Product ID],tbl_product[Size])</f>
        <v>0.2</v>
      </c>
      <c r="J527" s="6" t="str">
        <f>_xlfn.XLOOKUP(OrderData[[#This Row],[Product ID]],tbl_product[Product ID],tbl_product[Roast Type])</f>
        <v>D</v>
      </c>
      <c r="K527" s="7" t="str">
        <f>_xlfn.XLOOKUP(OrderData[[#This Row],[Product ID]],tbl_product[Product ID],tbl_product[Coffee Type])</f>
        <v>Rob</v>
      </c>
      <c r="L527" s="7" t="str">
        <f>_xlfn.XLOOKUP(OrderData[[#This Row],[Customer ID]],tbl_customer[Customer ID],tbl_customer[Customer Name])</f>
        <v>Edin Yantsurev</v>
      </c>
      <c r="M527" s="7" t="str">
        <f>_xlfn.XLOOKUP(OrderData[[#This Row],[Customer ID]],tbl_customer[Customer ID],tbl_customer[City])</f>
        <v>Camden</v>
      </c>
      <c r="N527" s="7" t="str">
        <f>_xlfn.XLOOKUP(OrderData[[#This Row],[Customer ID]],tbl_customer[Customer ID],tbl_customer[Country])</f>
        <v>United States</v>
      </c>
      <c r="O527" s="7" t="str">
        <f>_xlfn.XLOOKUP(OrderData[[#This Row],[Customer ID]],tbl_customer[Customer ID],tbl_customer[Loyalty Card])</f>
        <v>Yes</v>
      </c>
    </row>
    <row r="528" spans="1:15" x14ac:dyDescent="0.25">
      <c r="A528" s="2" t="s">
        <v>1046</v>
      </c>
      <c r="B528" s="12">
        <v>44717</v>
      </c>
      <c r="C528" s="12" t="str">
        <f>TEXT(OrderData[[#This Row],[Order Date]],"yyyy")</f>
        <v>2022</v>
      </c>
      <c r="D528" s="2" t="s">
        <v>1047</v>
      </c>
      <c r="E528" t="s">
        <v>125</v>
      </c>
      <c r="F528" s="17">
        <v>4</v>
      </c>
      <c r="G528" s="20">
        <f>_xlfn.XLOOKUP(OrderData[[#This Row],[Product ID]],tbl_product[Product ID],tbl_product[Unit Price])</f>
        <v>31.624999999999996</v>
      </c>
      <c r="H528" s="20">
        <f>OrderData[[#This Row],[Quantity]]*OrderData[[#This Row],[unit price]]</f>
        <v>126.49999999999999</v>
      </c>
      <c r="I528" s="15">
        <f>_xlfn.XLOOKUP(OrderData[[#This Row],[Product ID]],tbl_product[Product ID],tbl_product[Size])</f>
        <v>2.5</v>
      </c>
      <c r="J528" s="6" t="str">
        <f>_xlfn.XLOOKUP(OrderData[[#This Row],[Product ID]],tbl_product[Product ID],tbl_product[Roast Type])</f>
        <v>M</v>
      </c>
      <c r="K528" s="7" t="str">
        <f>_xlfn.XLOOKUP(OrderData[[#This Row],[Product ID]],tbl_product[Product ID],tbl_product[Coffee Type])</f>
        <v>Exc</v>
      </c>
      <c r="L528" s="7" t="str">
        <f>_xlfn.XLOOKUP(OrderData[[#This Row],[Customer ID]],tbl_customer[Customer ID],tbl_customer[Customer Name])</f>
        <v>Webb Speechly</v>
      </c>
      <c r="M528" s="7" t="str">
        <f>_xlfn.XLOOKUP(OrderData[[#This Row],[Customer ID]],tbl_customer[Customer ID],tbl_customer[City])</f>
        <v>Seattle</v>
      </c>
      <c r="N528" s="7" t="str">
        <f>_xlfn.XLOOKUP(OrderData[[#This Row],[Customer ID]],tbl_customer[Customer ID],tbl_customer[Country])</f>
        <v>United States</v>
      </c>
      <c r="O528" s="7" t="str">
        <f>_xlfn.XLOOKUP(OrderData[[#This Row],[Customer ID]],tbl_customer[Customer ID],tbl_customer[Loyalty Card])</f>
        <v>Yes</v>
      </c>
    </row>
    <row r="529" spans="1:15" x14ac:dyDescent="0.25">
      <c r="A529" s="2" t="s">
        <v>1048</v>
      </c>
      <c r="B529" s="12">
        <v>43517</v>
      </c>
      <c r="C529" s="12" t="str">
        <f>TEXT(OrderData[[#This Row],[Order Date]],"yyyy")</f>
        <v>2019</v>
      </c>
      <c r="D529" s="2" t="s">
        <v>1049</v>
      </c>
      <c r="E529" t="s">
        <v>16</v>
      </c>
      <c r="F529" s="17">
        <v>5</v>
      </c>
      <c r="G529" s="20">
        <f>_xlfn.XLOOKUP(OrderData[[#This Row],[Product ID]],tbl_product[Product ID],tbl_product[Unit Price])</f>
        <v>8.25</v>
      </c>
      <c r="H529" s="20">
        <f>OrderData[[#This Row],[Quantity]]*OrderData[[#This Row],[unit price]]</f>
        <v>41.25</v>
      </c>
      <c r="I529" s="15">
        <f>_xlfn.XLOOKUP(OrderData[[#This Row],[Product ID]],tbl_product[Product ID],tbl_product[Size])</f>
        <v>0.5</v>
      </c>
      <c r="J529" s="6" t="str">
        <f>_xlfn.XLOOKUP(OrderData[[#This Row],[Product ID]],tbl_product[Product ID],tbl_product[Roast Type])</f>
        <v>M</v>
      </c>
      <c r="K529" s="7" t="str">
        <f>_xlfn.XLOOKUP(OrderData[[#This Row],[Product ID]],tbl_product[Product ID],tbl_product[Coffee Type])</f>
        <v>Exc</v>
      </c>
      <c r="L529" s="7" t="str">
        <f>_xlfn.XLOOKUP(OrderData[[#This Row],[Customer ID]],tbl_customer[Customer ID],tbl_customer[Customer Name])</f>
        <v>Irvine Phillpot</v>
      </c>
      <c r="M529" s="7" t="str">
        <f>_xlfn.XLOOKUP(OrderData[[#This Row],[Customer ID]],tbl_customer[Customer ID],tbl_customer[City])</f>
        <v>Wootton</v>
      </c>
      <c r="N529" s="7" t="str">
        <f>_xlfn.XLOOKUP(OrderData[[#This Row],[Customer ID]],tbl_customer[Customer ID],tbl_customer[Country])</f>
        <v>United Kingdom</v>
      </c>
      <c r="O529" s="7" t="str">
        <f>_xlfn.XLOOKUP(OrderData[[#This Row],[Customer ID]],tbl_customer[Customer ID],tbl_customer[Loyalty Card])</f>
        <v>No</v>
      </c>
    </row>
    <row r="530" spans="1:15" x14ac:dyDescent="0.25">
      <c r="A530" s="2" t="s">
        <v>1050</v>
      </c>
      <c r="B530" s="12">
        <v>43926</v>
      </c>
      <c r="C530" s="12" t="str">
        <f>TEXT(OrderData[[#This Row],[Order Date]],"yyyy")</f>
        <v>2020</v>
      </c>
      <c r="D530" s="2" t="s">
        <v>1051</v>
      </c>
      <c r="E530" t="s">
        <v>189</v>
      </c>
      <c r="F530" s="17">
        <v>6</v>
      </c>
      <c r="G530" s="20">
        <f>_xlfn.XLOOKUP(OrderData[[#This Row],[Product ID]],tbl_product[Product ID],tbl_product[Unit Price])</f>
        <v>8.91</v>
      </c>
      <c r="H530" s="20">
        <f>OrderData[[#This Row],[Quantity]]*OrderData[[#This Row],[unit price]]</f>
        <v>53.46</v>
      </c>
      <c r="I530" s="15">
        <f>_xlfn.XLOOKUP(OrderData[[#This Row],[Product ID]],tbl_product[Product ID],tbl_product[Size])</f>
        <v>0.5</v>
      </c>
      <c r="J530" s="6" t="str">
        <f>_xlfn.XLOOKUP(OrderData[[#This Row],[Product ID]],tbl_product[Product ID],tbl_product[Roast Type])</f>
        <v>L</v>
      </c>
      <c r="K530" s="7" t="str">
        <f>_xlfn.XLOOKUP(OrderData[[#This Row],[Product ID]],tbl_product[Product ID],tbl_product[Coffee Type])</f>
        <v>Exc</v>
      </c>
      <c r="L530" s="7" t="str">
        <f>_xlfn.XLOOKUP(OrderData[[#This Row],[Customer ID]],tbl_customer[Customer ID],tbl_customer[Customer Name])</f>
        <v>Lem Pennacci</v>
      </c>
      <c r="M530" s="7" t="str">
        <f>_xlfn.XLOOKUP(OrderData[[#This Row],[Customer ID]],tbl_customer[Customer ID],tbl_customer[City])</f>
        <v>Waco</v>
      </c>
      <c r="N530" s="7" t="str">
        <f>_xlfn.XLOOKUP(OrderData[[#This Row],[Customer ID]],tbl_customer[Customer ID],tbl_customer[Country])</f>
        <v>United States</v>
      </c>
      <c r="O530" s="7" t="str">
        <f>_xlfn.XLOOKUP(OrderData[[#This Row],[Customer ID]],tbl_customer[Customer ID],tbl_customer[Loyalty Card])</f>
        <v>No</v>
      </c>
    </row>
    <row r="531" spans="1:15" x14ac:dyDescent="0.25">
      <c r="A531" s="2" t="s">
        <v>1052</v>
      </c>
      <c r="B531" s="12">
        <v>43475</v>
      </c>
      <c r="C531" s="12" t="str">
        <f>TEXT(OrderData[[#This Row],[Order Date]],"yyyy")</f>
        <v>2019</v>
      </c>
      <c r="D531" s="2" t="s">
        <v>1053</v>
      </c>
      <c r="E531" t="s">
        <v>15</v>
      </c>
      <c r="F531" s="17">
        <v>6</v>
      </c>
      <c r="G531" s="20">
        <f>_xlfn.XLOOKUP(OrderData[[#This Row],[Product ID]],tbl_product[Product ID],tbl_product[Unit Price])</f>
        <v>9.9499999999999993</v>
      </c>
      <c r="H531" s="20">
        <f>OrderData[[#This Row],[Quantity]]*OrderData[[#This Row],[unit price]]</f>
        <v>59.699999999999996</v>
      </c>
      <c r="I531" s="15">
        <f>_xlfn.XLOOKUP(OrderData[[#This Row],[Product ID]],tbl_product[Product ID],tbl_product[Size])</f>
        <v>1</v>
      </c>
      <c r="J531" s="6" t="str">
        <f>_xlfn.XLOOKUP(OrderData[[#This Row],[Product ID]],tbl_product[Product ID],tbl_product[Roast Type])</f>
        <v>M</v>
      </c>
      <c r="K531" s="7" t="str">
        <f>_xlfn.XLOOKUP(OrderData[[#This Row],[Product ID]],tbl_product[Product ID],tbl_product[Coffee Type])</f>
        <v>Rob</v>
      </c>
      <c r="L531" s="7" t="str">
        <f>_xlfn.XLOOKUP(OrderData[[#This Row],[Customer ID]],tbl_customer[Customer ID],tbl_customer[Customer Name])</f>
        <v>Starr Arpin</v>
      </c>
      <c r="M531" s="7" t="str">
        <f>_xlfn.XLOOKUP(OrderData[[#This Row],[Customer ID]],tbl_customer[Customer ID],tbl_customer[City])</f>
        <v>Richmond</v>
      </c>
      <c r="N531" s="7" t="str">
        <f>_xlfn.XLOOKUP(OrderData[[#This Row],[Customer ID]],tbl_customer[Customer ID],tbl_customer[Country])</f>
        <v>United States</v>
      </c>
      <c r="O531" s="7" t="str">
        <f>_xlfn.XLOOKUP(OrderData[[#This Row],[Customer ID]],tbl_customer[Customer ID],tbl_customer[Loyalty Card])</f>
        <v>No</v>
      </c>
    </row>
    <row r="532" spans="1:15" x14ac:dyDescent="0.25">
      <c r="A532" s="2" t="s">
        <v>1054</v>
      </c>
      <c r="B532" s="12">
        <v>44663</v>
      </c>
      <c r="C532" s="12" t="str">
        <f>TEXT(OrderData[[#This Row],[Order Date]],"yyyy")</f>
        <v>2022</v>
      </c>
      <c r="D532" s="2" t="s">
        <v>1055</v>
      </c>
      <c r="E532" t="s">
        <v>15</v>
      </c>
      <c r="F532" s="17">
        <v>6</v>
      </c>
      <c r="G532" s="20">
        <f>_xlfn.XLOOKUP(OrderData[[#This Row],[Product ID]],tbl_product[Product ID],tbl_product[Unit Price])</f>
        <v>9.9499999999999993</v>
      </c>
      <c r="H532" s="20">
        <f>OrderData[[#This Row],[Quantity]]*OrderData[[#This Row],[unit price]]</f>
        <v>59.699999999999996</v>
      </c>
      <c r="I532" s="15">
        <f>_xlfn.XLOOKUP(OrderData[[#This Row],[Product ID]],tbl_product[Product ID],tbl_product[Size])</f>
        <v>1</v>
      </c>
      <c r="J532" s="6" t="str">
        <f>_xlfn.XLOOKUP(OrderData[[#This Row],[Product ID]],tbl_product[Product ID],tbl_product[Roast Type])</f>
        <v>M</v>
      </c>
      <c r="K532" s="7" t="str">
        <f>_xlfn.XLOOKUP(OrderData[[#This Row],[Product ID]],tbl_product[Product ID],tbl_product[Coffee Type])</f>
        <v>Rob</v>
      </c>
      <c r="L532" s="7" t="str">
        <f>_xlfn.XLOOKUP(OrderData[[#This Row],[Customer ID]],tbl_customer[Customer ID],tbl_customer[Customer Name])</f>
        <v>Donny Fries</v>
      </c>
      <c r="M532" s="7" t="str">
        <f>_xlfn.XLOOKUP(OrderData[[#This Row],[Customer ID]],tbl_customer[Customer ID],tbl_customer[City])</f>
        <v>Toledo</v>
      </c>
      <c r="N532" s="7" t="str">
        <f>_xlfn.XLOOKUP(OrderData[[#This Row],[Customer ID]],tbl_customer[Customer ID],tbl_customer[Country])</f>
        <v>United States</v>
      </c>
      <c r="O532" s="7" t="str">
        <f>_xlfn.XLOOKUP(OrderData[[#This Row],[Customer ID]],tbl_customer[Customer ID],tbl_customer[Loyalty Card])</f>
        <v>No</v>
      </c>
    </row>
    <row r="533" spans="1:15" x14ac:dyDescent="0.25">
      <c r="A533" s="2" t="s">
        <v>1056</v>
      </c>
      <c r="B533" s="12">
        <v>44591</v>
      </c>
      <c r="C533" s="12" t="str">
        <f>TEXT(OrderData[[#This Row],[Order Date]],"yyyy")</f>
        <v>2022</v>
      </c>
      <c r="D533" s="2" t="s">
        <v>1057</v>
      </c>
      <c r="E533" t="s">
        <v>192</v>
      </c>
      <c r="F533" s="17">
        <v>5</v>
      </c>
      <c r="G533" s="20">
        <f>_xlfn.XLOOKUP(OrderData[[#This Row],[Product ID]],tbl_product[Product ID],tbl_product[Unit Price])</f>
        <v>8.9499999999999993</v>
      </c>
      <c r="H533" s="20">
        <f>OrderData[[#This Row],[Quantity]]*OrderData[[#This Row],[unit price]]</f>
        <v>44.75</v>
      </c>
      <c r="I533" s="15">
        <f>_xlfn.XLOOKUP(OrderData[[#This Row],[Product ID]],tbl_product[Product ID],tbl_product[Size])</f>
        <v>1</v>
      </c>
      <c r="J533" s="6" t="str">
        <f>_xlfn.XLOOKUP(OrderData[[#This Row],[Product ID]],tbl_product[Product ID],tbl_product[Roast Type])</f>
        <v>D</v>
      </c>
      <c r="K533" s="7" t="str">
        <f>_xlfn.XLOOKUP(OrderData[[#This Row],[Product ID]],tbl_product[Product ID],tbl_product[Coffee Type])</f>
        <v>Rob</v>
      </c>
      <c r="L533" s="7" t="str">
        <f>_xlfn.XLOOKUP(OrderData[[#This Row],[Customer ID]],tbl_customer[Customer ID],tbl_customer[Customer Name])</f>
        <v>Rana Sharer</v>
      </c>
      <c r="M533" s="7" t="str">
        <f>_xlfn.XLOOKUP(OrderData[[#This Row],[Customer ID]],tbl_customer[Customer ID],tbl_customer[City])</f>
        <v>Huntington</v>
      </c>
      <c r="N533" s="7" t="str">
        <f>_xlfn.XLOOKUP(OrderData[[#This Row],[Customer ID]],tbl_customer[Customer ID],tbl_customer[Country])</f>
        <v>United States</v>
      </c>
      <c r="O533" s="7" t="str">
        <f>_xlfn.XLOOKUP(OrderData[[#This Row],[Customer ID]],tbl_customer[Customer ID],tbl_customer[Loyalty Card])</f>
        <v>No</v>
      </c>
    </row>
    <row r="534" spans="1:15" x14ac:dyDescent="0.25">
      <c r="A534" s="2" t="s">
        <v>1058</v>
      </c>
      <c r="B534" s="12">
        <v>44330</v>
      </c>
      <c r="C534" s="12" t="str">
        <f>TEXT(OrderData[[#This Row],[Order Date]],"yyyy")</f>
        <v>2021</v>
      </c>
      <c r="D534" s="2" t="s">
        <v>1059</v>
      </c>
      <c r="E534" t="s">
        <v>16</v>
      </c>
      <c r="F534" s="17">
        <v>2</v>
      </c>
      <c r="G534" s="20">
        <f>_xlfn.XLOOKUP(OrderData[[#This Row],[Product ID]],tbl_product[Product ID],tbl_product[Unit Price])</f>
        <v>8.25</v>
      </c>
      <c r="H534" s="20">
        <f>OrderData[[#This Row],[Quantity]]*OrderData[[#This Row],[unit price]]</f>
        <v>16.5</v>
      </c>
      <c r="I534" s="15">
        <f>_xlfn.XLOOKUP(OrderData[[#This Row],[Product ID]],tbl_product[Product ID],tbl_product[Size])</f>
        <v>0.5</v>
      </c>
      <c r="J534" s="6" t="str">
        <f>_xlfn.XLOOKUP(OrderData[[#This Row],[Product ID]],tbl_product[Product ID],tbl_product[Roast Type])</f>
        <v>M</v>
      </c>
      <c r="K534" s="7" t="str">
        <f>_xlfn.XLOOKUP(OrderData[[#This Row],[Product ID]],tbl_product[Product ID],tbl_product[Coffee Type])</f>
        <v>Exc</v>
      </c>
      <c r="L534" s="7" t="str">
        <f>_xlfn.XLOOKUP(OrderData[[#This Row],[Customer ID]],tbl_customer[Customer ID],tbl_customer[Customer Name])</f>
        <v>Nannie Naseby</v>
      </c>
      <c r="M534" s="7" t="str">
        <f>_xlfn.XLOOKUP(OrderData[[#This Row],[Customer ID]],tbl_customer[Customer ID],tbl_customer[City])</f>
        <v>Winter Haven</v>
      </c>
      <c r="N534" s="7" t="str">
        <f>_xlfn.XLOOKUP(OrderData[[#This Row],[Customer ID]],tbl_customer[Customer ID],tbl_customer[Country])</f>
        <v>United States</v>
      </c>
      <c r="O534" s="7" t="str">
        <f>_xlfn.XLOOKUP(OrderData[[#This Row],[Customer ID]],tbl_customer[Customer ID],tbl_customer[Loyalty Card])</f>
        <v>Yes</v>
      </c>
    </row>
    <row r="535" spans="1:15" x14ac:dyDescent="0.25">
      <c r="A535" s="2" t="s">
        <v>1060</v>
      </c>
      <c r="B535" s="12">
        <v>44724</v>
      </c>
      <c r="C535" s="12" t="str">
        <f>TEXT(OrderData[[#This Row],[Order Date]],"yyyy")</f>
        <v>2022</v>
      </c>
      <c r="D535" s="2" t="s">
        <v>1061</v>
      </c>
      <c r="E535" t="s">
        <v>159</v>
      </c>
      <c r="F535" s="17">
        <v>4</v>
      </c>
      <c r="G535" s="20">
        <f>_xlfn.XLOOKUP(OrderData[[#This Row],[Product ID]],tbl_product[Product ID],tbl_product[Unit Price])</f>
        <v>5.3699999999999992</v>
      </c>
      <c r="H535" s="20">
        <f>OrderData[[#This Row],[Quantity]]*OrderData[[#This Row],[unit price]]</f>
        <v>21.479999999999997</v>
      </c>
      <c r="I535" s="15">
        <f>_xlfn.XLOOKUP(OrderData[[#This Row],[Product ID]],tbl_product[Product ID],tbl_product[Size])</f>
        <v>0.5</v>
      </c>
      <c r="J535" s="6" t="str">
        <f>_xlfn.XLOOKUP(OrderData[[#This Row],[Product ID]],tbl_product[Product ID],tbl_product[Roast Type])</f>
        <v>D</v>
      </c>
      <c r="K535" s="7" t="str">
        <f>_xlfn.XLOOKUP(OrderData[[#This Row],[Product ID]],tbl_product[Product ID],tbl_product[Coffee Type])</f>
        <v>Rob</v>
      </c>
      <c r="L535" s="7" t="str">
        <f>_xlfn.XLOOKUP(OrderData[[#This Row],[Customer ID]],tbl_customer[Customer ID],tbl_customer[Customer Name])</f>
        <v>Rea Offell</v>
      </c>
      <c r="M535" s="7" t="str">
        <f>_xlfn.XLOOKUP(OrderData[[#This Row],[Customer ID]],tbl_customer[Customer ID],tbl_customer[City])</f>
        <v>Dallas</v>
      </c>
      <c r="N535" s="7" t="str">
        <f>_xlfn.XLOOKUP(OrderData[[#This Row],[Customer ID]],tbl_customer[Customer ID],tbl_customer[Country])</f>
        <v>United States</v>
      </c>
      <c r="O535" s="7" t="str">
        <f>_xlfn.XLOOKUP(OrderData[[#This Row],[Customer ID]],tbl_customer[Customer ID],tbl_customer[Loyalty Card])</f>
        <v>No</v>
      </c>
    </row>
    <row r="536" spans="1:15" x14ac:dyDescent="0.25">
      <c r="A536" s="2" t="s">
        <v>1062</v>
      </c>
      <c r="B536" s="12">
        <v>44563</v>
      </c>
      <c r="C536" s="12" t="str">
        <f>TEXT(OrderData[[#This Row],[Order Date]],"yyyy")</f>
        <v>2022</v>
      </c>
      <c r="D536" s="2" t="s">
        <v>1063</v>
      </c>
      <c r="E536" t="s">
        <v>54</v>
      </c>
      <c r="F536" s="17">
        <v>2</v>
      </c>
      <c r="G536" s="20">
        <f>_xlfn.XLOOKUP(OrderData[[#This Row],[Product ID]],tbl_product[Product ID],tbl_product[Unit Price])</f>
        <v>22.884999999999998</v>
      </c>
      <c r="H536" s="20">
        <f>OrderData[[#This Row],[Quantity]]*OrderData[[#This Row],[unit price]]</f>
        <v>45.769999999999996</v>
      </c>
      <c r="I536" s="15">
        <f>_xlfn.XLOOKUP(OrderData[[#This Row],[Product ID]],tbl_product[Product ID],tbl_product[Size])</f>
        <v>2.5</v>
      </c>
      <c r="J536" s="6" t="str">
        <f>_xlfn.XLOOKUP(OrderData[[#This Row],[Product ID]],tbl_product[Product ID],tbl_product[Roast Type])</f>
        <v>M</v>
      </c>
      <c r="K536" s="7" t="str">
        <f>_xlfn.XLOOKUP(OrderData[[#This Row],[Product ID]],tbl_product[Product ID],tbl_product[Coffee Type])</f>
        <v>Rob</v>
      </c>
      <c r="L536" s="7" t="str">
        <f>_xlfn.XLOOKUP(OrderData[[#This Row],[Customer ID]],tbl_customer[Customer ID],tbl_customer[Customer Name])</f>
        <v>Kris O'Cullen</v>
      </c>
      <c r="M536" s="7" t="str">
        <f>_xlfn.XLOOKUP(OrderData[[#This Row],[Customer ID]],tbl_customer[Customer ID],tbl_customer[City])</f>
        <v>Adare</v>
      </c>
      <c r="N536" s="7" t="str">
        <f>_xlfn.XLOOKUP(OrderData[[#This Row],[Customer ID]],tbl_customer[Customer ID],tbl_customer[Country])</f>
        <v>Ireland</v>
      </c>
      <c r="O536" s="7" t="str">
        <f>_xlfn.XLOOKUP(OrderData[[#This Row],[Customer ID]],tbl_customer[Customer ID],tbl_customer[Loyalty Card])</f>
        <v>Yes</v>
      </c>
    </row>
    <row r="537" spans="1:15" x14ac:dyDescent="0.25">
      <c r="A537" s="2" t="s">
        <v>1064</v>
      </c>
      <c r="B537" s="12">
        <v>44585</v>
      </c>
      <c r="C537" s="12" t="str">
        <f>TEXT(OrderData[[#This Row],[Order Date]],"yyyy")</f>
        <v>2022</v>
      </c>
      <c r="D537" s="2" t="s">
        <v>1065</v>
      </c>
      <c r="E537" t="s">
        <v>32</v>
      </c>
      <c r="F537" s="17">
        <v>2</v>
      </c>
      <c r="G537" s="20">
        <f>_xlfn.XLOOKUP(OrderData[[#This Row],[Product ID]],tbl_product[Product ID],tbl_product[Unit Price])</f>
        <v>4.7549999999999999</v>
      </c>
      <c r="H537" s="20">
        <f>OrderData[[#This Row],[Quantity]]*OrderData[[#This Row],[unit price]]</f>
        <v>9.51</v>
      </c>
      <c r="I537" s="15">
        <f>_xlfn.XLOOKUP(OrderData[[#This Row],[Product ID]],tbl_product[Product ID],tbl_product[Size])</f>
        <v>0.2</v>
      </c>
      <c r="J537" s="6" t="str">
        <f>_xlfn.XLOOKUP(OrderData[[#This Row],[Product ID]],tbl_product[Product ID],tbl_product[Roast Type])</f>
        <v>L</v>
      </c>
      <c r="K537" s="7" t="str">
        <f>_xlfn.XLOOKUP(OrderData[[#This Row],[Product ID]],tbl_product[Product ID],tbl_product[Coffee Type])</f>
        <v>Lib</v>
      </c>
      <c r="L537" s="7" t="str">
        <f>_xlfn.XLOOKUP(OrderData[[#This Row],[Customer ID]],tbl_customer[Customer ID],tbl_customer[Customer Name])</f>
        <v>Timoteo Glisane</v>
      </c>
      <c r="M537" s="7" t="str">
        <f>_xlfn.XLOOKUP(OrderData[[#This Row],[Customer ID]],tbl_customer[Customer ID],tbl_customer[City])</f>
        <v>Ballivor</v>
      </c>
      <c r="N537" s="7" t="str">
        <f>_xlfn.XLOOKUP(OrderData[[#This Row],[Customer ID]],tbl_customer[Customer ID],tbl_customer[Country])</f>
        <v>Ireland</v>
      </c>
      <c r="O537" s="7" t="str">
        <f>_xlfn.XLOOKUP(OrderData[[#This Row],[Customer ID]],tbl_customer[Customer ID],tbl_customer[Loyalty Card])</f>
        <v>No</v>
      </c>
    </row>
    <row r="538" spans="1:15" x14ac:dyDescent="0.25">
      <c r="A538" s="2" t="s">
        <v>1066</v>
      </c>
      <c r="B538" s="12">
        <v>43544</v>
      </c>
      <c r="C538" s="12" t="str">
        <f>TEXT(OrderData[[#This Row],[Order Date]],"yyyy")</f>
        <v>2019</v>
      </c>
      <c r="D538" s="2" t="s">
        <v>1001</v>
      </c>
      <c r="E538" t="s">
        <v>114</v>
      </c>
      <c r="F538" s="17">
        <v>3</v>
      </c>
      <c r="G538" s="20">
        <f>_xlfn.XLOOKUP(OrderData[[#This Row],[Product ID]],tbl_product[Product ID],tbl_product[Unit Price])</f>
        <v>2.6849999999999996</v>
      </c>
      <c r="H538" s="20">
        <f>OrderData[[#This Row],[Quantity]]*OrderData[[#This Row],[unit price]]</f>
        <v>8.0549999999999997</v>
      </c>
      <c r="I538" s="15">
        <f>_xlfn.XLOOKUP(OrderData[[#This Row],[Product ID]],tbl_product[Product ID],tbl_product[Size])</f>
        <v>0.2</v>
      </c>
      <c r="J538" s="6" t="str">
        <f>_xlfn.XLOOKUP(OrderData[[#This Row],[Product ID]],tbl_product[Product ID],tbl_product[Roast Type])</f>
        <v>D</v>
      </c>
      <c r="K538" s="7" t="str">
        <f>_xlfn.XLOOKUP(OrderData[[#This Row],[Product ID]],tbl_product[Product ID],tbl_product[Coffee Type])</f>
        <v>Rob</v>
      </c>
      <c r="L538" s="7" t="str">
        <f>_xlfn.XLOOKUP(OrderData[[#This Row],[Customer ID]],tbl_customer[Customer ID],tbl_customer[Customer Name])</f>
        <v>Marja Urion</v>
      </c>
      <c r="M538" s="7" t="str">
        <f>_xlfn.XLOOKUP(OrderData[[#This Row],[Customer ID]],tbl_customer[Customer ID],tbl_customer[City])</f>
        <v>Virginia</v>
      </c>
      <c r="N538" s="7" t="str">
        <f>_xlfn.XLOOKUP(OrderData[[#This Row],[Customer ID]],tbl_customer[Customer ID],tbl_customer[Country])</f>
        <v>Ireland</v>
      </c>
      <c r="O538" s="7" t="str">
        <f>_xlfn.XLOOKUP(OrderData[[#This Row],[Customer ID]],tbl_customer[Customer ID],tbl_customer[Loyalty Card])</f>
        <v>Yes</v>
      </c>
    </row>
    <row r="539" spans="1:15" x14ac:dyDescent="0.25">
      <c r="A539" s="2" t="s">
        <v>1067</v>
      </c>
      <c r="B539" s="12">
        <v>44156</v>
      </c>
      <c r="C539" s="12" t="str">
        <f>TEXT(OrderData[[#This Row],[Order Date]],"yyyy")</f>
        <v>2020</v>
      </c>
      <c r="D539" s="2" t="s">
        <v>1068</v>
      </c>
      <c r="E539" t="s">
        <v>543</v>
      </c>
      <c r="F539" s="17">
        <v>4</v>
      </c>
      <c r="G539" s="20">
        <f>_xlfn.XLOOKUP(OrderData[[#This Row],[Product ID]],tbl_product[Product ID],tbl_product[Unit Price])</f>
        <v>27.945</v>
      </c>
      <c r="H539" s="20">
        <f>OrderData[[#This Row],[Quantity]]*OrderData[[#This Row],[unit price]]</f>
        <v>111.78</v>
      </c>
      <c r="I539" s="15">
        <f>_xlfn.XLOOKUP(OrderData[[#This Row],[Product ID]],tbl_product[Product ID],tbl_product[Size])</f>
        <v>2.5</v>
      </c>
      <c r="J539" s="6" t="str">
        <f>_xlfn.XLOOKUP(OrderData[[#This Row],[Product ID]],tbl_product[Product ID],tbl_product[Roast Type])</f>
        <v>D</v>
      </c>
      <c r="K539" s="7" t="str">
        <f>_xlfn.XLOOKUP(OrderData[[#This Row],[Product ID]],tbl_product[Product ID],tbl_product[Coffee Type])</f>
        <v>Exc</v>
      </c>
      <c r="L539" s="7" t="str">
        <f>_xlfn.XLOOKUP(OrderData[[#This Row],[Customer ID]],tbl_customer[Customer ID],tbl_customer[Customer Name])</f>
        <v>Hildegarde Brangan</v>
      </c>
      <c r="M539" s="7" t="str">
        <f>_xlfn.XLOOKUP(OrderData[[#This Row],[Customer ID]],tbl_customer[Customer ID],tbl_customer[City])</f>
        <v>Evansville</v>
      </c>
      <c r="N539" s="7" t="str">
        <f>_xlfn.XLOOKUP(OrderData[[#This Row],[Customer ID]],tbl_customer[Customer ID],tbl_customer[Country])</f>
        <v>United States</v>
      </c>
      <c r="O539" s="7" t="str">
        <f>_xlfn.XLOOKUP(OrderData[[#This Row],[Customer ID]],tbl_customer[Customer ID],tbl_customer[Loyalty Card])</f>
        <v>Yes</v>
      </c>
    </row>
    <row r="540" spans="1:15" x14ac:dyDescent="0.25">
      <c r="A540" s="2" t="s">
        <v>1069</v>
      </c>
      <c r="B540" s="12">
        <v>44482</v>
      </c>
      <c r="C540" s="12" t="str">
        <f>TEXT(OrderData[[#This Row],[Order Date]],"yyyy")</f>
        <v>2021</v>
      </c>
      <c r="D540" s="2" t="s">
        <v>1070</v>
      </c>
      <c r="E540" t="s">
        <v>114</v>
      </c>
      <c r="F540" s="17">
        <v>4</v>
      </c>
      <c r="G540" s="20">
        <f>_xlfn.XLOOKUP(OrderData[[#This Row],[Product ID]],tbl_product[Product ID],tbl_product[Unit Price])</f>
        <v>2.6849999999999996</v>
      </c>
      <c r="H540" s="20">
        <f>OrderData[[#This Row],[Quantity]]*OrderData[[#This Row],[unit price]]</f>
        <v>10.739999999999998</v>
      </c>
      <c r="I540" s="15">
        <f>_xlfn.XLOOKUP(OrderData[[#This Row],[Product ID]],tbl_product[Product ID],tbl_product[Size])</f>
        <v>0.2</v>
      </c>
      <c r="J540" s="6" t="str">
        <f>_xlfn.XLOOKUP(OrderData[[#This Row],[Product ID]],tbl_product[Product ID],tbl_product[Roast Type])</f>
        <v>D</v>
      </c>
      <c r="K540" s="7" t="str">
        <f>_xlfn.XLOOKUP(OrderData[[#This Row],[Product ID]],tbl_product[Product ID],tbl_product[Coffee Type])</f>
        <v>Rob</v>
      </c>
      <c r="L540" s="7" t="str">
        <f>_xlfn.XLOOKUP(OrderData[[#This Row],[Customer ID]],tbl_customer[Customer ID],tbl_customer[Customer Name])</f>
        <v>Amii Gallyon</v>
      </c>
      <c r="M540" s="7" t="str">
        <f>_xlfn.XLOOKUP(OrderData[[#This Row],[Customer ID]],tbl_customer[Customer ID],tbl_customer[City])</f>
        <v>Naperville</v>
      </c>
      <c r="N540" s="7" t="str">
        <f>_xlfn.XLOOKUP(OrderData[[#This Row],[Customer ID]],tbl_customer[Customer ID],tbl_customer[Country])</f>
        <v>United States</v>
      </c>
      <c r="O540" s="7" t="str">
        <f>_xlfn.XLOOKUP(OrderData[[#This Row],[Customer ID]],tbl_customer[Customer ID],tbl_customer[Loyalty Card])</f>
        <v>Yes</v>
      </c>
    </row>
    <row r="541" spans="1:15" x14ac:dyDescent="0.25">
      <c r="A541" s="2" t="s">
        <v>1071</v>
      </c>
      <c r="B541" s="12">
        <v>44488</v>
      </c>
      <c r="C541" s="12" t="str">
        <f>TEXT(OrderData[[#This Row],[Order Date]],"yyyy")</f>
        <v>2021</v>
      </c>
      <c r="D541" s="2" t="s">
        <v>1072</v>
      </c>
      <c r="E541" t="s">
        <v>159</v>
      </c>
      <c r="F541" s="17">
        <v>5</v>
      </c>
      <c r="G541" s="20">
        <f>_xlfn.XLOOKUP(OrderData[[#This Row],[Product ID]],tbl_product[Product ID],tbl_product[Unit Price])</f>
        <v>5.3699999999999992</v>
      </c>
      <c r="H541" s="20">
        <f>OrderData[[#This Row],[Quantity]]*OrderData[[#This Row],[unit price]]</f>
        <v>26.849999999999994</v>
      </c>
      <c r="I541" s="15">
        <f>_xlfn.XLOOKUP(OrderData[[#This Row],[Product ID]],tbl_product[Product ID],tbl_product[Size])</f>
        <v>0.5</v>
      </c>
      <c r="J541" s="6" t="str">
        <f>_xlfn.XLOOKUP(OrderData[[#This Row],[Product ID]],tbl_product[Product ID],tbl_product[Roast Type])</f>
        <v>D</v>
      </c>
      <c r="K541" s="7" t="str">
        <f>_xlfn.XLOOKUP(OrderData[[#This Row],[Product ID]],tbl_product[Product ID],tbl_product[Coffee Type])</f>
        <v>Rob</v>
      </c>
      <c r="L541" s="7" t="str">
        <f>_xlfn.XLOOKUP(OrderData[[#This Row],[Customer ID]],tbl_customer[Customer ID],tbl_customer[Customer Name])</f>
        <v>Birgit Domange</v>
      </c>
      <c r="M541" s="7" t="str">
        <f>_xlfn.XLOOKUP(OrderData[[#This Row],[Customer ID]],tbl_customer[Customer ID],tbl_customer[City])</f>
        <v>Charleston</v>
      </c>
      <c r="N541" s="7" t="str">
        <f>_xlfn.XLOOKUP(OrderData[[#This Row],[Customer ID]],tbl_customer[Customer ID],tbl_customer[Country])</f>
        <v>United States</v>
      </c>
      <c r="O541" s="7" t="str">
        <f>_xlfn.XLOOKUP(OrderData[[#This Row],[Customer ID]],tbl_customer[Customer ID],tbl_customer[Loyalty Card])</f>
        <v>No</v>
      </c>
    </row>
    <row r="542" spans="1:15" x14ac:dyDescent="0.25">
      <c r="A542" s="2" t="s">
        <v>1073</v>
      </c>
      <c r="B542" s="12">
        <v>43584</v>
      </c>
      <c r="C542" s="12" t="str">
        <f>TEXT(OrderData[[#This Row],[Order Date]],"yyyy")</f>
        <v>2019</v>
      </c>
      <c r="D542" s="2" t="s">
        <v>1074</v>
      </c>
      <c r="E542" t="s">
        <v>145</v>
      </c>
      <c r="F542" s="17">
        <v>4</v>
      </c>
      <c r="G542" s="20">
        <f>_xlfn.XLOOKUP(OrderData[[#This Row],[Product ID]],tbl_product[Product ID],tbl_product[Unit Price])</f>
        <v>15.85</v>
      </c>
      <c r="H542" s="20">
        <f>OrderData[[#This Row],[Quantity]]*OrderData[[#This Row],[unit price]]</f>
        <v>63.4</v>
      </c>
      <c r="I542" s="15">
        <f>_xlfn.XLOOKUP(OrderData[[#This Row],[Product ID]],tbl_product[Product ID],tbl_product[Size])</f>
        <v>1</v>
      </c>
      <c r="J542" s="6" t="str">
        <f>_xlfn.XLOOKUP(OrderData[[#This Row],[Product ID]],tbl_product[Product ID],tbl_product[Roast Type])</f>
        <v>L</v>
      </c>
      <c r="K542" s="7" t="str">
        <f>_xlfn.XLOOKUP(OrderData[[#This Row],[Product ID]],tbl_product[Product ID],tbl_product[Coffee Type])</f>
        <v>Lib</v>
      </c>
      <c r="L542" s="7" t="str">
        <f>_xlfn.XLOOKUP(OrderData[[#This Row],[Customer ID]],tbl_customer[Customer ID],tbl_customer[Customer Name])</f>
        <v>Killian Osler</v>
      </c>
      <c r="M542" s="7" t="str">
        <f>_xlfn.XLOOKUP(OrderData[[#This Row],[Customer ID]],tbl_customer[Customer ID],tbl_customer[City])</f>
        <v>Lansing</v>
      </c>
      <c r="N542" s="7" t="str">
        <f>_xlfn.XLOOKUP(OrderData[[#This Row],[Customer ID]],tbl_customer[Customer ID],tbl_customer[Country])</f>
        <v>United States</v>
      </c>
      <c r="O542" s="7" t="str">
        <f>_xlfn.XLOOKUP(OrderData[[#This Row],[Customer ID]],tbl_customer[Customer ID],tbl_customer[Loyalty Card])</f>
        <v>Yes</v>
      </c>
    </row>
    <row r="543" spans="1:15" x14ac:dyDescent="0.25">
      <c r="A543" s="2" t="s">
        <v>1075</v>
      </c>
      <c r="B543" s="12">
        <v>43750</v>
      </c>
      <c r="C543" s="12" t="str">
        <f>TEXT(OrderData[[#This Row],[Order Date]],"yyyy")</f>
        <v>2019</v>
      </c>
      <c r="D543" s="2" t="s">
        <v>1076</v>
      </c>
      <c r="E543" t="s">
        <v>131</v>
      </c>
      <c r="F543" s="17">
        <v>1</v>
      </c>
      <c r="G543" s="20">
        <f>_xlfn.XLOOKUP(OrderData[[#This Row],[Product ID]],tbl_product[Product ID],tbl_product[Unit Price])</f>
        <v>22.884999999999998</v>
      </c>
      <c r="H543" s="20">
        <f>OrderData[[#This Row],[Quantity]]*OrderData[[#This Row],[unit price]]</f>
        <v>22.884999999999998</v>
      </c>
      <c r="I543" s="15">
        <f>_xlfn.XLOOKUP(OrderData[[#This Row],[Product ID]],tbl_product[Product ID],tbl_product[Size])</f>
        <v>2.5</v>
      </c>
      <c r="J543" s="6" t="str">
        <f>_xlfn.XLOOKUP(OrderData[[#This Row],[Product ID]],tbl_product[Product ID],tbl_product[Roast Type])</f>
        <v>D</v>
      </c>
      <c r="K543" s="7" t="str">
        <f>_xlfn.XLOOKUP(OrderData[[#This Row],[Product ID]],tbl_product[Product ID],tbl_product[Coffee Type])</f>
        <v>Ara</v>
      </c>
      <c r="L543" s="7" t="str">
        <f>_xlfn.XLOOKUP(OrderData[[#This Row],[Customer ID]],tbl_customer[Customer ID],tbl_customer[Customer Name])</f>
        <v>Lora Dukes</v>
      </c>
      <c r="M543" s="7" t="str">
        <f>_xlfn.XLOOKUP(OrderData[[#This Row],[Customer ID]],tbl_customer[Customer ID],tbl_customer[City])</f>
        <v>Boyle</v>
      </c>
      <c r="N543" s="7" t="str">
        <f>_xlfn.XLOOKUP(OrderData[[#This Row],[Customer ID]],tbl_customer[Customer ID],tbl_customer[Country])</f>
        <v>Ireland</v>
      </c>
      <c r="O543" s="7" t="str">
        <f>_xlfn.XLOOKUP(OrderData[[#This Row],[Customer ID]],tbl_customer[Customer ID],tbl_customer[Loyalty Card])</f>
        <v>Yes</v>
      </c>
    </row>
    <row r="544" spans="1:15" x14ac:dyDescent="0.25">
      <c r="A544" s="2" t="s">
        <v>1077</v>
      </c>
      <c r="B544" s="12">
        <v>44335</v>
      </c>
      <c r="C544" s="12" t="str">
        <f>TEXT(OrderData[[#This Row],[Order Date]],"yyyy")</f>
        <v>2021</v>
      </c>
      <c r="D544" s="2" t="s">
        <v>1078</v>
      </c>
      <c r="E544" t="s">
        <v>184</v>
      </c>
      <c r="F544" s="17">
        <v>4</v>
      </c>
      <c r="G544" s="20">
        <f>_xlfn.XLOOKUP(OrderData[[#This Row],[Product ID]],tbl_product[Product ID],tbl_product[Unit Price])</f>
        <v>25.874999999999996</v>
      </c>
      <c r="H544" s="20">
        <f>OrderData[[#This Row],[Quantity]]*OrderData[[#This Row],[unit price]]</f>
        <v>103.49999999999999</v>
      </c>
      <c r="I544" s="15">
        <f>_xlfn.XLOOKUP(OrderData[[#This Row],[Product ID]],tbl_product[Product ID],tbl_product[Size])</f>
        <v>2.5</v>
      </c>
      <c r="J544" s="6" t="str">
        <f>_xlfn.XLOOKUP(OrderData[[#This Row],[Product ID]],tbl_product[Product ID],tbl_product[Roast Type])</f>
        <v>M</v>
      </c>
      <c r="K544" s="7" t="str">
        <f>_xlfn.XLOOKUP(OrderData[[#This Row],[Product ID]],tbl_product[Product ID],tbl_product[Coffee Type])</f>
        <v>Ara</v>
      </c>
      <c r="L544" s="7" t="str">
        <f>_xlfn.XLOOKUP(OrderData[[#This Row],[Customer ID]],tbl_customer[Customer ID],tbl_customer[Customer Name])</f>
        <v>Zack Pellett</v>
      </c>
      <c r="M544" s="7" t="str">
        <f>_xlfn.XLOOKUP(OrderData[[#This Row],[Customer ID]],tbl_customer[Customer ID],tbl_customer[City])</f>
        <v>Shreveport</v>
      </c>
      <c r="N544" s="7" t="str">
        <f>_xlfn.XLOOKUP(OrderData[[#This Row],[Customer ID]],tbl_customer[Customer ID],tbl_customer[Country])</f>
        <v>United States</v>
      </c>
      <c r="O544" s="7" t="str">
        <f>_xlfn.XLOOKUP(OrderData[[#This Row],[Customer ID]],tbl_customer[Customer ID],tbl_customer[Loyalty Card])</f>
        <v>No</v>
      </c>
    </row>
    <row r="545" spans="1:15" x14ac:dyDescent="0.25">
      <c r="A545" s="2" t="s">
        <v>1079</v>
      </c>
      <c r="B545" s="12">
        <v>44380</v>
      </c>
      <c r="C545" s="12" t="str">
        <f>TEXT(OrderData[[#This Row],[Order Date]],"yyyy")</f>
        <v>2021</v>
      </c>
      <c r="D545" s="2" t="s">
        <v>1080</v>
      </c>
      <c r="E545" t="s">
        <v>23</v>
      </c>
      <c r="F545" s="17">
        <v>2</v>
      </c>
      <c r="G545" s="20">
        <f>_xlfn.XLOOKUP(OrderData[[#This Row],[Product ID]],tbl_product[Product ID],tbl_product[Unit Price])</f>
        <v>27.484999999999996</v>
      </c>
      <c r="H545" s="20">
        <f>OrderData[[#This Row],[Quantity]]*OrderData[[#This Row],[unit price]]</f>
        <v>54.969999999999992</v>
      </c>
      <c r="I545" s="15">
        <f>_xlfn.XLOOKUP(OrderData[[#This Row],[Product ID]],tbl_product[Product ID],tbl_product[Size])</f>
        <v>2.5</v>
      </c>
      <c r="J545" s="6" t="str">
        <f>_xlfn.XLOOKUP(OrderData[[#This Row],[Product ID]],tbl_product[Product ID],tbl_product[Roast Type])</f>
        <v>L</v>
      </c>
      <c r="K545" s="7" t="str">
        <f>_xlfn.XLOOKUP(OrderData[[#This Row],[Product ID]],tbl_product[Product ID],tbl_product[Coffee Type])</f>
        <v>Rob</v>
      </c>
      <c r="L545" s="7" t="str">
        <f>_xlfn.XLOOKUP(OrderData[[#This Row],[Customer ID]],tbl_customer[Customer ID],tbl_customer[Customer Name])</f>
        <v>Ilaire Sprakes</v>
      </c>
      <c r="M545" s="7" t="str">
        <f>_xlfn.XLOOKUP(OrderData[[#This Row],[Customer ID]],tbl_customer[Customer ID],tbl_customer[City])</f>
        <v>San Jose</v>
      </c>
      <c r="N545" s="7" t="str">
        <f>_xlfn.XLOOKUP(OrderData[[#This Row],[Customer ID]],tbl_customer[Customer ID],tbl_customer[Country])</f>
        <v>United States</v>
      </c>
      <c r="O545" s="7" t="str">
        <f>_xlfn.XLOOKUP(OrderData[[#This Row],[Customer ID]],tbl_customer[Customer ID],tbl_customer[Loyalty Card])</f>
        <v>No</v>
      </c>
    </row>
    <row r="546" spans="1:15" x14ac:dyDescent="0.25">
      <c r="A546" s="2" t="s">
        <v>1081</v>
      </c>
      <c r="B546" s="12">
        <v>43869</v>
      </c>
      <c r="C546" s="12" t="str">
        <f>TEXT(OrderData[[#This Row],[Order Date]],"yyyy")</f>
        <v>2020</v>
      </c>
      <c r="D546" s="2" t="s">
        <v>1082</v>
      </c>
      <c r="E546" t="s">
        <v>205</v>
      </c>
      <c r="F546" s="17">
        <v>2</v>
      </c>
      <c r="G546" s="20">
        <f>_xlfn.XLOOKUP(OrderData[[#This Row],[Product ID]],tbl_product[Product ID],tbl_product[Unit Price])</f>
        <v>7.77</v>
      </c>
      <c r="H546" s="20">
        <f>OrderData[[#This Row],[Quantity]]*OrderData[[#This Row],[unit price]]</f>
        <v>15.54</v>
      </c>
      <c r="I546" s="15">
        <f>_xlfn.XLOOKUP(OrderData[[#This Row],[Product ID]],tbl_product[Product ID],tbl_product[Size])</f>
        <v>0.5</v>
      </c>
      <c r="J546" s="6" t="str">
        <f>_xlfn.XLOOKUP(OrderData[[#This Row],[Product ID]],tbl_product[Product ID],tbl_product[Roast Type])</f>
        <v>L</v>
      </c>
      <c r="K546" s="7" t="str">
        <f>_xlfn.XLOOKUP(OrderData[[#This Row],[Product ID]],tbl_product[Product ID],tbl_product[Coffee Type])</f>
        <v>Ara</v>
      </c>
      <c r="L546" s="7" t="str">
        <f>_xlfn.XLOOKUP(OrderData[[#This Row],[Customer ID]],tbl_customer[Customer ID],tbl_customer[Customer Name])</f>
        <v>Heda Fromant</v>
      </c>
      <c r="M546" s="7" t="str">
        <f>_xlfn.XLOOKUP(OrderData[[#This Row],[Customer ID]],tbl_customer[Customer ID],tbl_customer[City])</f>
        <v>Philadelphia</v>
      </c>
      <c r="N546" s="7" t="str">
        <f>_xlfn.XLOOKUP(OrderData[[#This Row],[Customer ID]],tbl_customer[Customer ID],tbl_customer[Country])</f>
        <v>United States</v>
      </c>
      <c r="O546" s="7" t="str">
        <f>_xlfn.XLOOKUP(OrderData[[#This Row],[Customer ID]],tbl_customer[Customer ID],tbl_customer[Loyalty Card])</f>
        <v>No</v>
      </c>
    </row>
    <row r="547" spans="1:15" x14ac:dyDescent="0.25">
      <c r="A547" s="2" t="s">
        <v>1083</v>
      </c>
      <c r="B547" s="12">
        <v>44120</v>
      </c>
      <c r="C547" s="12" t="str">
        <f>TEXT(OrderData[[#This Row],[Order Date]],"yyyy")</f>
        <v>2020</v>
      </c>
      <c r="D547" s="2" t="s">
        <v>1084</v>
      </c>
      <c r="E547" t="s">
        <v>51</v>
      </c>
      <c r="F547" s="17">
        <v>4</v>
      </c>
      <c r="G547" s="20">
        <f>_xlfn.XLOOKUP(OrderData[[#This Row],[Product ID]],tbl_product[Product ID],tbl_product[Unit Price])</f>
        <v>3.8849999999999998</v>
      </c>
      <c r="H547" s="20">
        <f>OrderData[[#This Row],[Quantity]]*OrderData[[#This Row],[unit price]]</f>
        <v>15.54</v>
      </c>
      <c r="I547" s="15">
        <f>_xlfn.XLOOKUP(OrderData[[#This Row],[Product ID]],tbl_product[Product ID],tbl_product[Size])</f>
        <v>0.2</v>
      </c>
      <c r="J547" s="6" t="str">
        <f>_xlfn.XLOOKUP(OrderData[[#This Row],[Product ID]],tbl_product[Product ID],tbl_product[Roast Type])</f>
        <v>D</v>
      </c>
      <c r="K547" s="7" t="str">
        <f>_xlfn.XLOOKUP(OrderData[[#This Row],[Product ID]],tbl_product[Product ID],tbl_product[Coffee Type])</f>
        <v>Lib</v>
      </c>
      <c r="L547" s="7" t="str">
        <f>_xlfn.XLOOKUP(OrderData[[#This Row],[Customer ID]],tbl_customer[Customer ID],tbl_customer[Customer Name])</f>
        <v>Rufus Flear</v>
      </c>
      <c r="M547" s="7" t="str">
        <f>_xlfn.XLOOKUP(OrderData[[#This Row],[Customer ID]],tbl_customer[Customer ID],tbl_customer[City])</f>
        <v>Sheffield</v>
      </c>
      <c r="N547" s="7" t="str">
        <f>_xlfn.XLOOKUP(OrderData[[#This Row],[Customer ID]],tbl_customer[Customer ID],tbl_customer[Country])</f>
        <v>United Kingdom</v>
      </c>
      <c r="O547" s="7" t="str">
        <f>_xlfn.XLOOKUP(OrderData[[#This Row],[Customer ID]],tbl_customer[Customer ID],tbl_customer[Loyalty Card])</f>
        <v>No</v>
      </c>
    </row>
    <row r="548" spans="1:15" x14ac:dyDescent="0.25">
      <c r="A548" s="2" t="s">
        <v>1085</v>
      </c>
      <c r="B548" s="12">
        <v>44127</v>
      </c>
      <c r="C548" s="12" t="str">
        <f>TEXT(OrderData[[#This Row],[Order Date]],"yyyy")</f>
        <v>2020</v>
      </c>
      <c r="D548" s="2" t="s">
        <v>1086</v>
      </c>
      <c r="E548" t="s">
        <v>543</v>
      </c>
      <c r="F548" s="17">
        <v>3</v>
      </c>
      <c r="G548" s="20">
        <f>_xlfn.XLOOKUP(OrderData[[#This Row],[Product ID]],tbl_product[Product ID],tbl_product[Unit Price])</f>
        <v>27.945</v>
      </c>
      <c r="H548" s="20">
        <f>OrderData[[#This Row],[Quantity]]*OrderData[[#This Row],[unit price]]</f>
        <v>83.835000000000008</v>
      </c>
      <c r="I548" s="15">
        <f>_xlfn.XLOOKUP(OrderData[[#This Row],[Product ID]],tbl_product[Product ID],tbl_product[Size])</f>
        <v>2.5</v>
      </c>
      <c r="J548" s="6" t="str">
        <f>_xlfn.XLOOKUP(OrderData[[#This Row],[Product ID]],tbl_product[Product ID],tbl_product[Roast Type])</f>
        <v>D</v>
      </c>
      <c r="K548" s="7" t="str">
        <f>_xlfn.XLOOKUP(OrderData[[#This Row],[Product ID]],tbl_product[Product ID],tbl_product[Coffee Type])</f>
        <v>Exc</v>
      </c>
      <c r="L548" s="7" t="str">
        <f>_xlfn.XLOOKUP(OrderData[[#This Row],[Customer ID]],tbl_customer[Customer ID],tbl_customer[Customer Name])</f>
        <v>Dom Milella</v>
      </c>
      <c r="M548" s="7" t="str">
        <f>_xlfn.XLOOKUP(OrderData[[#This Row],[Customer ID]],tbl_customer[Customer ID],tbl_customer[City])</f>
        <v>Manorhamilton</v>
      </c>
      <c r="N548" s="7" t="str">
        <f>_xlfn.XLOOKUP(OrderData[[#This Row],[Customer ID]],tbl_customer[Customer ID],tbl_customer[Country])</f>
        <v>Ireland</v>
      </c>
      <c r="O548" s="7" t="str">
        <f>_xlfn.XLOOKUP(OrderData[[#This Row],[Customer ID]],tbl_customer[Customer ID],tbl_customer[Loyalty Card])</f>
        <v>No</v>
      </c>
    </row>
    <row r="549" spans="1:15" x14ac:dyDescent="0.25">
      <c r="A549" s="2" t="s">
        <v>1087</v>
      </c>
      <c r="B549" s="12">
        <v>44265</v>
      </c>
      <c r="C549" s="12" t="str">
        <f>TEXT(OrderData[[#This Row],[Order Date]],"yyyy")</f>
        <v>2021</v>
      </c>
      <c r="D549" s="2" t="s">
        <v>1088</v>
      </c>
      <c r="E549" t="s">
        <v>195</v>
      </c>
      <c r="F549" s="17">
        <v>3</v>
      </c>
      <c r="G549" s="20">
        <f>_xlfn.XLOOKUP(OrderData[[#This Row],[Product ID]],tbl_product[Product ID],tbl_product[Unit Price])</f>
        <v>3.5849999999999995</v>
      </c>
      <c r="H549" s="20">
        <f>OrderData[[#This Row],[Quantity]]*OrderData[[#This Row],[unit price]]</f>
        <v>10.754999999999999</v>
      </c>
      <c r="I549" s="15">
        <f>_xlfn.XLOOKUP(OrderData[[#This Row],[Product ID]],tbl_product[Product ID],tbl_product[Size])</f>
        <v>0.2</v>
      </c>
      <c r="J549" s="6" t="str">
        <f>_xlfn.XLOOKUP(OrderData[[#This Row],[Product ID]],tbl_product[Product ID],tbl_product[Roast Type])</f>
        <v>L</v>
      </c>
      <c r="K549" s="7" t="str">
        <f>_xlfn.XLOOKUP(OrderData[[#This Row],[Product ID]],tbl_product[Product ID],tbl_product[Coffee Type])</f>
        <v>Rob</v>
      </c>
      <c r="L549" s="7" t="str">
        <f>_xlfn.XLOOKUP(OrderData[[#This Row],[Customer ID]],tbl_customer[Customer ID],tbl_customer[Customer Name])</f>
        <v>Wilek Lightollers</v>
      </c>
      <c r="M549" s="7" t="str">
        <f>_xlfn.XLOOKUP(OrderData[[#This Row],[Customer ID]],tbl_customer[Customer ID],tbl_customer[City])</f>
        <v>New York City</v>
      </c>
      <c r="N549" s="7" t="str">
        <f>_xlfn.XLOOKUP(OrderData[[#This Row],[Customer ID]],tbl_customer[Customer ID],tbl_customer[Country])</f>
        <v>United States</v>
      </c>
      <c r="O549" s="7" t="str">
        <f>_xlfn.XLOOKUP(OrderData[[#This Row],[Customer ID]],tbl_customer[Customer ID],tbl_customer[Loyalty Card])</f>
        <v>Yes</v>
      </c>
    </row>
    <row r="550" spans="1:15" x14ac:dyDescent="0.25">
      <c r="A550" s="2" t="s">
        <v>1089</v>
      </c>
      <c r="B550" s="12">
        <v>44384</v>
      </c>
      <c r="C550" s="12" t="str">
        <f>TEXT(OrderData[[#This Row],[Order Date]],"yyyy")</f>
        <v>2021</v>
      </c>
      <c r="D550" s="2" t="s">
        <v>1090</v>
      </c>
      <c r="E550" t="s">
        <v>267</v>
      </c>
      <c r="F550" s="17">
        <v>3</v>
      </c>
      <c r="G550" s="20">
        <f>_xlfn.XLOOKUP(OrderData[[#This Row],[Product ID]],tbl_product[Product ID],tbl_product[Unit Price])</f>
        <v>4.4550000000000001</v>
      </c>
      <c r="H550" s="20">
        <f>OrderData[[#This Row],[Quantity]]*OrderData[[#This Row],[unit price]]</f>
        <v>13.365</v>
      </c>
      <c r="I550" s="15">
        <f>_xlfn.XLOOKUP(OrderData[[#This Row],[Product ID]],tbl_product[Product ID],tbl_product[Size])</f>
        <v>0.2</v>
      </c>
      <c r="J550" s="6" t="str">
        <f>_xlfn.XLOOKUP(OrderData[[#This Row],[Product ID]],tbl_product[Product ID],tbl_product[Roast Type])</f>
        <v>L</v>
      </c>
      <c r="K550" s="7" t="str">
        <f>_xlfn.XLOOKUP(OrderData[[#This Row],[Product ID]],tbl_product[Product ID],tbl_product[Coffee Type])</f>
        <v>Exc</v>
      </c>
      <c r="L550" s="7" t="str">
        <f>_xlfn.XLOOKUP(OrderData[[#This Row],[Customer ID]],tbl_customer[Customer ID],tbl_customer[Customer Name])</f>
        <v>Bette-ann Munden</v>
      </c>
      <c r="M550" s="7" t="str">
        <f>_xlfn.XLOOKUP(OrderData[[#This Row],[Customer ID]],tbl_customer[Customer ID],tbl_customer[City])</f>
        <v>Oklahoma City</v>
      </c>
      <c r="N550" s="7" t="str">
        <f>_xlfn.XLOOKUP(OrderData[[#This Row],[Customer ID]],tbl_customer[Customer ID],tbl_customer[Country])</f>
        <v>United States</v>
      </c>
      <c r="O550" s="7" t="str">
        <f>_xlfn.XLOOKUP(OrderData[[#This Row],[Customer ID]],tbl_customer[Customer ID],tbl_customer[Loyalty Card])</f>
        <v>Yes</v>
      </c>
    </row>
    <row r="551" spans="1:15" x14ac:dyDescent="0.25">
      <c r="A551" s="2" t="s">
        <v>1091</v>
      </c>
      <c r="B551" s="12">
        <v>44232</v>
      </c>
      <c r="C551" s="12" t="str">
        <f>TEXT(OrderData[[#This Row],[Order Date]],"yyyy")</f>
        <v>2021</v>
      </c>
      <c r="D551" s="2" t="s">
        <v>1088</v>
      </c>
      <c r="E551" t="s">
        <v>267</v>
      </c>
      <c r="F551" s="17">
        <v>4</v>
      </c>
      <c r="G551" s="20">
        <f>_xlfn.XLOOKUP(OrderData[[#This Row],[Product ID]],tbl_product[Product ID],tbl_product[Unit Price])</f>
        <v>4.4550000000000001</v>
      </c>
      <c r="H551" s="20">
        <f>OrderData[[#This Row],[Quantity]]*OrderData[[#This Row],[unit price]]</f>
        <v>17.82</v>
      </c>
      <c r="I551" s="15">
        <f>_xlfn.XLOOKUP(OrderData[[#This Row],[Product ID]],tbl_product[Product ID],tbl_product[Size])</f>
        <v>0.2</v>
      </c>
      <c r="J551" s="6" t="str">
        <f>_xlfn.XLOOKUP(OrderData[[#This Row],[Product ID]],tbl_product[Product ID],tbl_product[Roast Type])</f>
        <v>L</v>
      </c>
      <c r="K551" s="7" t="str">
        <f>_xlfn.XLOOKUP(OrderData[[#This Row],[Product ID]],tbl_product[Product ID],tbl_product[Coffee Type])</f>
        <v>Exc</v>
      </c>
      <c r="L551" s="7" t="str">
        <f>_xlfn.XLOOKUP(OrderData[[#This Row],[Customer ID]],tbl_customer[Customer ID],tbl_customer[Customer Name])</f>
        <v>Wilek Lightollers</v>
      </c>
      <c r="M551" s="7" t="str">
        <f>_xlfn.XLOOKUP(OrderData[[#This Row],[Customer ID]],tbl_customer[Customer ID],tbl_customer[City])</f>
        <v>New York City</v>
      </c>
      <c r="N551" s="7" t="str">
        <f>_xlfn.XLOOKUP(OrderData[[#This Row],[Customer ID]],tbl_customer[Customer ID],tbl_customer[Country])</f>
        <v>United States</v>
      </c>
      <c r="O551" s="7" t="str">
        <f>_xlfn.XLOOKUP(OrderData[[#This Row],[Customer ID]],tbl_customer[Customer ID],tbl_customer[Loyalty Card])</f>
        <v>Yes</v>
      </c>
    </row>
    <row r="552" spans="1:15" x14ac:dyDescent="0.25">
      <c r="A552" s="2" t="s">
        <v>1092</v>
      </c>
      <c r="B552" s="12">
        <v>44176</v>
      </c>
      <c r="C552" s="12" t="str">
        <f>TEXT(OrderData[[#This Row],[Order Date]],"yyyy")</f>
        <v>2020</v>
      </c>
      <c r="D552" s="2" t="s">
        <v>1093</v>
      </c>
      <c r="E552" t="s">
        <v>51</v>
      </c>
      <c r="F552" s="17">
        <v>6</v>
      </c>
      <c r="G552" s="20">
        <f>_xlfn.XLOOKUP(OrderData[[#This Row],[Product ID]],tbl_product[Product ID],tbl_product[Unit Price])</f>
        <v>3.8849999999999998</v>
      </c>
      <c r="H552" s="20">
        <f>OrderData[[#This Row],[Quantity]]*OrderData[[#This Row],[unit price]]</f>
        <v>23.31</v>
      </c>
      <c r="I552" s="15">
        <f>_xlfn.XLOOKUP(OrderData[[#This Row],[Product ID]],tbl_product[Product ID],tbl_product[Size])</f>
        <v>0.2</v>
      </c>
      <c r="J552" s="6" t="str">
        <f>_xlfn.XLOOKUP(OrderData[[#This Row],[Product ID]],tbl_product[Product ID],tbl_product[Roast Type])</f>
        <v>D</v>
      </c>
      <c r="K552" s="7" t="str">
        <f>_xlfn.XLOOKUP(OrderData[[#This Row],[Product ID]],tbl_product[Product ID],tbl_product[Coffee Type])</f>
        <v>Lib</v>
      </c>
      <c r="L552" s="7" t="str">
        <f>_xlfn.XLOOKUP(OrderData[[#This Row],[Customer ID]],tbl_customer[Customer ID],tbl_customer[Customer Name])</f>
        <v>Nick Brakespear</v>
      </c>
      <c r="M552" s="7" t="str">
        <f>_xlfn.XLOOKUP(OrderData[[#This Row],[Customer ID]],tbl_customer[Customer ID],tbl_customer[City])</f>
        <v>Newark</v>
      </c>
      <c r="N552" s="7" t="str">
        <f>_xlfn.XLOOKUP(OrderData[[#This Row],[Customer ID]],tbl_customer[Customer ID],tbl_customer[Country])</f>
        <v>United States</v>
      </c>
      <c r="O552" s="7" t="str">
        <f>_xlfn.XLOOKUP(OrderData[[#This Row],[Customer ID]],tbl_customer[Customer ID],tbl_customer[Loyalty Card])</f>
        <v>Yes</v>
      </c>
    </row>
    <row r="553" spans="1:15" x14ac:dyDescent="0.25">
      <c r="A553" s="2" t="s">
        <v>1094</v>
      </c>
      <c r="B553" s="12">
        <v>44694</v>
      </c>
      <c r="C553" s="12" t="str">
        <f>TEXT(OrderData[[#This Row],[Order Date]],"yyyy")</f>
        <v>2022</v>
      </c>
      <c r="D553" s="2" t="s">
        <v>1095</v>
      </c>
      <c r="E553" t="s">
        <v>64</v>
      </c>
      <c r="F553" s="17">
        <v>2</v>
      </c>
      <c r="G553" s="20">
        <f>_xlfn.XLOOKUP(OrderData[[#This Row],[Product ID]],tbl_product[Product ID],tbl_product[Unit Price])</f>
        <v>3.645</v>
      </c>
      <c r="H553" s="20">
        <f>OrderData[[#This Row],[Quantity]]*OrderData[[#This Row],[unit price]]</f>
        <v>7.29</v>
      </c>
      <c r="I553" s="15">
        <f>_xlfn.XLOOKUP(OrderData[[#This Row],[Product ID]],tbl_product[Product ID],tbl_product[Size])</f>
        <v>0.2</v>
      </c>
      <c r="J553" s="6" t="str">
        <f>_xlfn.XLOOKUP(OrderData[[#This Row],[Product ID]],tbl_product[Product ID],tbl_product[Roast Type])</f>
        <v>D</v>
      </c>
      <c r="K553" s="7" t="str">
        <f>_xlfn.XLOOKUP(OrderData[[#This Row],[Product ID]],tbl_product[Product ID],tbl_product[Coffee Type])</f>
        <v>Exc</v>
      </c>
      <c r="L553" s="7" t="str">
        <f>_xlfn.XLOOKUP(OrderData[[#This Row],[Customer ID]],tbl_customer[Customer ID],tbl_customer[Customer Name])</f>
        <v>Malynda Glawsop</v>
      </c>
      <c r="M553" s="7" t="str">
        <f>_xlfn.XLOOKUP(OrderData[[#This Row],[Customer ID]],tbl_customer[Customer ID],tbl_customer[City])</f>
        <v>New Haven</v>
      </c>
      <c r="N553" s="7" t="str">
        <f>_xlfn.XLOOKUP(OrderData[[#This Row],[Customer ID]],tbl_customer[Customer ID],tbl_customer[Country])</f>
        <v>United States</v>
      </c>
      <c r="O553" s="7" t="str">
        <f>_xlfn.XLOOKUP(OrderData[[#This Row],[Customer ID]],tbl_customer[Customer ID],tbl_customer[Loyalty Card])</f>
        <v>No</v>
      </c>
    </row>
    <row r="554" spans="1:15" x14ac:dyDescent="0.25">
      <c r="A554" s="2" t="s">
        <v>1096</v>
      </c>
      <c r="B554" s="12">
        <v>43761</v>
      </c>
      <c r="C554" s="12" t="str">
        <f>TEXT(OrderData[[#This Row],[Order Date]],"yyyy")</f>
        <v>2019</v>
      </c>
      <c r="D554" s="2" t="s">
        <v>1097</v>
      </c>
      <c r="E554" t="s">
        <v>267</v>
      </c>
      <c r="F554" s="17">
        <v>4</v>
      </c>
      <c r="G554" s="20">
        <f>_xlfn.XLOOKUP(OrderData[[#This Row],[Product ID]],tbl_product[Product ID],tbl_product[Unit Price])</f>
        <v>4.4550000000000001</v>
      </c>
      <c r="H554" s="20">
        <f>OrderData[[#This Row],[Quantity]]*OrderData[[#This Row],[unit price]]</f>
        <v>17.82</v>
      </c>
      <c r="I554" s="15">
        <f>_xlfn.XLOOKUP(OrderData[[#This Row],[Product ID]],tbl_product[Product ID],tbl_product[Size])</f>
        <v>0.2</v>
      </c>
      <c r="J554" s="6" t="str">
        <f>_xlfn.XLOOKUP(OrderData[[#This Row],[Product ID]],tbl_product[Product ID],tbl_product[Roast Type])</f>
        <v>L</v>
      </c>
      <c r="K554" s="7" t="str">
        <f>_xlfn.XLOOKUP(OrderData[[#This Row],[Product ID]],tbl_product[Product ID],tbl_product[Coffee Type])</f>
        <v>Exc</v>
      </c>
      <c r="L554" s="7" t="str">
        <f>_xlfn.XLOOKUP(OrderData[[#This Row],[Customer ID]],tbl_customer[Customer ID],tbl_customer[Customer Name])</f>
        <v>Granville Alberts</v>
      </c>
      <c r="M554" s="7" t="str">
        <f>_xlfn.XLOOKUP(OrderData[[#This Row],[Customer ID]],tbl_customer[Customer ID],tbl_customer[City])</f>
        <v>Belfast</v>
      </c>
      <c r="N554" s="7" t="str">
        <f>_xlfn.XLOOKUP(OrderData[[#This Row],[Customer ID]],tbl_customer[Customer ID],tbl_customer[Country])</f>
        <v>United Kingdom</v>
      </c>
      <c r="O554" s="7" t="str">
        <f>_xlfn.XLOOKUP(OrderData[[#This Row],[Customer ID]],tbl_customer[Customer ID],tbl_customer[Loyalty Card])</f>
        <v>Yes</v>
      </c>
    </row>
    <row r="555" spans="1:15" x14ac:dyDescent="0.25">
      <c r="A555" s="2" t="s">
        <v>1098</v>
      </c>
      <c r="B555" s="12">
        <v>44085</v>
      </c>
      <c r="C555" s="12" t="str">
        <f>TEXT(OrderData[[#This Row],[Order Date]],"yyyy")</f>
        <v>2020</v>
      </c>
      <c r="D555" s="2" t="s">
        <v>1099</v>
      </c>
      <c r="E555" t="s">
        <v>22</v>
      </c>
      <c r="F555" s="17">
        <v>5</v>
      </c>
      <c r="G555" s="20">
        <f>_xlfn.XLOOKUP(OrderData[[#This Row],[Product ID]],tbl_product[Product ID],tbl_product[Unit Price])</f>
        <v>13.75</v>
      </c>
      <c r="H555" s="20">
        <f>OrderData[[#This Row],[Quantity]]*OrderData[[#This Row],[unit price]]</f>
        <v>68.75</v>
      </c>
      <c r="I555" s="15">
        <f>_xlfn.XLOOKUP(OrderData[[#This Row],[Product ID]],tbl_product[Product ID],tbl_product[Size])</f>
        <v>1</v>
      </c>
      <c r="J555" s="6" t="str">
        <f>_xlfn.XLOOKUP(OrderData[[#This Row],[Product ID]],tbl_product[Product ID],tbl_product[Roast Type])</f>
        <v>M</v>
      </c>
      <c r="K555" s="7" t="str">
        <f>_xlfn.XLOOKUP(OrderData[[#This Row],[Product ID]],tbl_product[Product ID],tbl_product[Coffee Type])</f>
        <v>Exc</v>
      </c>
      <c r="L555" s="7" t="str">
        <f>_xlfn.XLOOKUP(OrderData[[#This Row],[Customer ID]],tbl_customer[Customer ID],tbl_customer[Customer Name])</f>
        <v>Vasily Polglase</v>
      </c>
      <c r="M555" s="7" t="str">
        <f>_xlfn.XLOOKUP(OrderData[[#This Row],[Customer ID]],tbl_customer[Customer ID],tbl_customer[City])</f>
        <v>Toledo</v>
      </c>
      <c r="N555" s="7" t="str">
        <f>_xlfn.XLOOKUP(OrderData[[#This Row],[Customer ID]],tbl_customer[Customer ID],tbl_customer[Country])</f>
        <v>United States</v>
      </c>
      <c r="O555" s="7" t="str">
        <f>_xlfn.XLOOKUP(OrderData[[#This Row],[Customer ID]],tbl_customer[Customer ID],tbl_customer[Loyalty Card])</f>
        <v>No</v>
      </c>
    </row>
    <row r="556" spans="1:15" x14ac:dyDescent="0.25">
      <c r="A556" s="2" t="s">
        <v>1100</v>
      </c>
      <c r="B556" s="12">
        <v>43737</v>
      </c>
      <c r="C556" s="12" t="str">
        <f>TEXT(OrderData[[#This Row],[Order Date]],"yyyy")</f>
        <v>2019</v>
      </c>
      <c r="D556" s="2" t="s">
        <v>1101</v>
      </c>
      <c r="E556" t="s">
        <v>23</v>
      </c>
      <c r="F556" s="17">
        <v>2</v>
      </c>
      <c r="G556" s="20">
        <f>_xlfn.XLOOKUP(OrderData[[#This Row],[Product ID]],tbl_product[Product ID],tbl_product[Unit Price])</f>
        <v>27.484999999999996</v>
      </c>
      <c r="H556" s="20">
        <f>OrderData[[#This Row],[Quantity]]*OrderData[[#This Row],[unit price]]</f>
        <v>54.969999999999992</v>
      </c>
      <c r="I556" s="15">
        <f>_xlfn.XLOOKUP(OrderData[[#This Row],[Product ID]],tbl_product[Product ID],tbl_product[Size])</f>
        <v>2.5</v>
      </c>
      <c r="J556" s="6" t="str">
        <f>_xlfn.XLOOKUP(OrderData[[#This Row],[Product ID]],tbl_product[Product ID],tbl_product[Roast Type])</f>
        <v>L</v>
      </c>
      <c r="K556" s="7" t="str">
        <f>_xlfn.XLOOKUP(OrderData[[#This Row],[Product ID]],tbl_product[Product ID],tbl_product[Coffee Type])</f>
        <v>Rob</v>
      </c>
      <c r="L556" s="7" t="str">
        <f>_xlfn.XLOOKUP(OrderData[[#This Row],[Customer ID]],tbl_customer[Customer ID],tbl_customer[Customer Name])</f>
        <v>Madelaine Sharples</v>
      </c>
      <c r="M556" s="7" t="str">
        <f>_xlfn.XLOOKUP(OrderData[[#This Row],[Customer ID]],tbl_customer[Customer ID],tbl_customer[City])</f>
        <v>Newton</v>
      </c>
      <c r="N556" s="7" t="str">
        <f>_xlfn.XLOOKUP(OrderData[[#This Row],[Customer ID]],tbl_customer[Customer ID],tbl_customer[Country])</f>
        <v>United Kingdom</v>
      </c>
      <c r="O556" s="7" t="str">
        <f>_xlfn.XLOOKUP(OrderData[[#This Row],[Customer ID]],tbl_customer[Customer ID],tbl_customer[Loyalty Card])</f>
        <v>Yes</v>
      </c>
    </row>
    <row r="557" spans="1:15" x14ac:dyDescent="0.25">
      <c r="A557" s="2" t="s">
        <v>1102</v>
      </c>
      <c r="B557" s="12">
        <v>44258</v>
      </c>
      <c r="C557" s="12" t="str">
        <f>TEXT(OrderData[[#This Row],[Order Date]],"yyyy")</f>
        <v>2021</v>
      </c>
      <c r="D557" s="2" t="s">
        <v>1103</v>
      </c>
      <c r="E557" t="s">
        <v>22</v>
      </c>
      <c r="F557" s="17">
        <v>6</v>
      </c>
      <c r="G557" s="20">
        <f>_xlfn.XLOOKUP(OrderData[[#This Row],[Product ID]],tbl_product[Product ID],tbl_product[Unit Price])</f>
        <v>13.75</v>
      </c>
      <c r="H557" s="20">
        <f>OrderData[[#This Row],[Quantity]]*OrderData[[#This Row],[unit price]]</f>
        <v>82.5</v>
      </c>
      <c r="I557" s="15">
        <f>_xlfn.XLOOKUP(OrderData[[#This Row],[Product ID]],tbl_product[Product ID],tbl_product[Size])</f>
        <v>1</v>
      </c>
      <c r="J557" s="6" t="str">
        <f>_xlfn.XLOOKUP(OrderData[[#This Row],[Product ID]],tbl_product[Product ID],tbl_product[Roast Type])</f>
        <v>M</v>
      </c>
      <c r="K557" s="7" t="str">
        <f>_xlfn.XLOOKUP(OrderData[[#This Row],[Product ID]],tbl_product[Product ID],tbl_product[Coffee Type])</f>
        <v>Exc</v>
      </c>
      <c r="L557" s="7" t="str">
        <f>_xlfn.XLOOKUP(OrderData[[#This Row],[Customer ID]],tbl_customer[Customer ID],tbl_customer[Customer Name])</f>
        <v>Sigfrid Busch</v>
      </c>
      <c r="M557" s="7" t="str">
        <f>_xlfn.XLOOKUP(OrderData[[#This Row],[Customer ID]],tbl_customer[Customer ID],tbl_customer[City])</f>
        <v>Bantry</v>
      </c>
      <c r="N557" s="7" t="str">
        <f>_xlfn.XLOOKUP(OrderData[[#This Row],[Customer ID]],tbl_customer[Customer ID],tbl_customer[Country])</f>
        <v>Ireland</v>
      </c>
      <c r="O557" s="7" t="str">
        <f>_xlfn.XLOOKUP(OrderData[[#This Row],[Customer ID]],tbl_customer[Customer ID],tbl_customer[Loyalty Card])</f>
        <v>No</v>
      </c>
    </row>
    <row r="558" spans="1:15" x14ac:dyDescent="0.25">
      <c r="A558" s="2" t="s">
        <v>1104</v>
      </c>
      <c r="B558" s="12">
        <v>44523</v>
      </c>
      <c r="C558" s="12" t="str">
        <f>TEXT(OrderData[[#This Row],[Order Date]],"yyyy")</f>
        <v>2021</v>
      </c>
      <c r="D558" s="2" t="s">
        <v>1105</v>
      </c>
      <c r="E558" t="s">
        <v>90</v>
      </c>
      <c r="F558" s="17">
        <v>2</v>
      </c>
      <c r="G558" s="20">
        <f>_xlfn.XLOOKUP(OrderData[[#This Row],[Product ID]],tbl_product[Product ID],tbl_product[Unit Price])</f>
        <v>4.3650000000000002</v>
      </c>
      <c r="H558" s="20">
        <f>OrderData[[#This Row],[Quantity]]*OrderData[[#This Row],[unit price]]</f>
        <v>8.73</v>
      </c>
      <c r="I558" s="15">
        <f>_xlfn.XLOOKUP(OrderData[[#This Row],[Product ID]],tbl_product[Product ID],tbl_product[Size])</f>
        <v>0.2</v>
      </c>
      <c r="J558" s="6" t="str">
        <f>_xlfn.XLOOKUP(OrderData[[#This Row],[Product ID]],tbl_product[Product ID],tbl_product[Roast Type])</f>
        <v>M</v>
      </c>
      <c r="K558" s="7" t="str">
        <f>_xlfn.XLOOKUP(OrderData[[#This Row],[Product ID]],tbl_product[Product ID],tbl_product[Coffee Type])</f>
        <v>Lib</v>
      </c>
      <c r="L558" s="7" t="str">
        <f>_xlfn.XLOOKUP(OrderData[[#This Row],[Customer ID]],tbl_customer[Customer ID],tbl_customer[Customer Name])</f>
        <v>Cissiee Raisbeck</v>
      </c>
      <c r="M558" s="7" t="str">
        <f>_xlfn.XLOOKUP(OrderData[[#This Row],[Customer ID]],tbl_customer[Customer ID],tbl_customer[City])</f>
        <v>Shreveport</v>
      </c>
      <c r="N558" s="7" t="str">
        <f>_xlfn.XLOOKUP(OrderData[[#This Row],[Customer ID]],tbl_customer[Customer ID],tbl_customer[Country])</f>
        <v>United States</v>
      </c>
      <c r="O558" s="7" t="str">
        <f>_xlfn.XLOOKUP(OrderData[[#This Row],[Customer ID]],tbl_customer[Customer ID],tbl_customer[Loyalty Card])</f>
        <v>Yes</v>
      </c>
    </row>
    <row r="559" spans="1:15" x14ac:dyDescent="0.25">
      <c r="A559" s="2" t="s">
        <v>1106</v>
      </c>
      <c r="B559" s="12">
        <v>44506</v>
      </c>
      <c r="C559" s="12" t="str">
        <f>TEXT(OrderData[[#This Row],[Order Date]],"yyyy")</f>
        <v>2021</v>
      </c>
      <c r="D559" s="2" t="s">
        <v>1001</v>
      </c>
      <c r="E559" t="s">
        <v>150</v>
      </c>
      <c r="F559" s="17">
        <v>4</v>
      </c>
      <c r="G559" s="20">
        <f>_xlfn.XLOOKUP(OrderData[[#This Row],[Product ID]],tbl_product[Product ID],tbl_product[Unit Price])</f>
        <v>14.85</v>
      </c>
      <c r="H559" s="20">
        <f>OrderData[[#This Row],[Quantity]]*OrderData[[#This Row],[unit price]]</f>
        <v>59.4</v>
      </c>
      <c r="I559" s="15">
        <f>_xlfn.XLOOKUP(OrderData[[#This Row],[Product ID]],tbl_product[Product ID],tbl_product[Size])</f>
        <v>1</v>
      </c>
      <c r="J559" s="6" t="str">
        <f>_xlfn.XLOOKUP(OrderData[[#This Row],[Product ID]],tbl_product[Product ID],tbl_product[Roast Type])</f>
        <v>L</v>
      </c>
      <c r="K559" s="7" t="str">
        <f>_xlfn.XLOOKUP(OrderData[[#This Row],[Product ID]],tbl_product[Product ID],tbl_product[Coffee Type])</f>
        <v>Exc</v>
      </c>
      <c r="L559" s="7" t="str">
        <f>_xlfn.XLOOKUP(OrderData[[#This Row],[Customer ID]],tbl_customer[Customer ID],tbl_customer[Customer Name])</f>
        <v>Marja Urion</v>
      </c>
      <c r="M559" s="7" t="str">
        <f>_xlfn.XLOOKUP(OrderData[[#This Row],[Customer ID]],tbl_customer[Customer ID],tbl_customer[City])</f>
        <v>Virginia</v>
      </c>
      <c r="N559" s="7" t="str">
        <f>_xlfn.XLOOKUP(OrderData[[#This Row],[Customer ID]],tbl_customer[Customer ID],tbl_customer[Country])</f>
        <v>Ireland</v>
      </c>
      <c r="O559" s="7" t="str">
        <f>_xlfn.XLOOKUP(OrderData[[#This Row],[Customer ID]],tbl_customer[Customer ID],tbl_customer[Loyalty Card])</f>
        <v>Yes</v>
      </c>
    </row>
    <row r="560" spans="1:15" x14ac:dyDescent="0.25">
      <c r="A560" s="2" t="s">
        <v>1107</v>
      </c>
      <c r="B560" s="12">
        <v>44225</v>
      </c>
      <c r="C560" s="12" t="str">
        <f>TEXT(OrderData[[#This Row],[Order Date]],"yyyy")</f>
        <v>2021</v>
      </c>
      <c r="D560" s="2" t="s">
        <v>1108</v>
      </c>
      <c r="E560" t="s">
        <v>51</v>
      </c>
      <c r="F560" s="17">
        <v>4</v>
      </c>
      <c r="G560" s="20">
        <f>_xlfn.XLOOKUP(OrderData[[#This Row],[Product ID]],tbl_product[Product ID],tbl_product[Unit Price])</f>
        <v>3.8849999999999998</v>
      </c>
      <c r="H560" s="20">
        <f>OrderData[[#This Row],[Quantity]]*OrderData[[#This Row],[unit price]]</f>
        <v>15.54</v>
      </c>
      <c r="I560" s="15">
        <f>_xlfn.XLOOKUP(OrderData[[#This Row],[Product ID]],tbl_product[Product ID],tbl_product[Size])</f>
        <v>0.2</v>
      </c>
      <c r="J560" s="6" t="str">
        <f>_xlfn.XLOOKUP(OrderData[[#This Row],[Product ID]],tbl_product[Product ID],tbl_product[Roast Type])</f>
        <v>D</v>
      </c>
      <c r="K560" s="7" t="str">
        <f>_xlfn.XLOOKUP(OrderData[[#This Row],[Product ID]],tbl_product[Product ID],tbl_product[Coffee Type])</f>
        <v>Lib</v>
      </c>
      <c r="L560" s="7" t="str">
        <f>_xlfn.XLOOKUP(OrderData[[#This Row],[Customer ID]],tbl_customer[Customer ID],tbl_customer[Customer Name])</f>
        <v>Kenton Wetherick</v>
      </c>
      <c r="M560" s="7" t="str">
        <f>_xlfn.XLOOKUP(OrderData[[#This Row],[Customer ID]],tbl_customer[Customer ID],tbl_customer[City])</f>
        <v>Lexington</v>
      </c>
      <c r="N560" s="7" t="str">
        <f>_xlfn.XLOOKUP(OrderData[[#This Row],[Customer ID]],tbl_customer[Customer ID],tbl_customer[Country])</f>
        <v>United States</v>
      </c>
      <c r="O560" s="7" t="str">
        <f>_xlfn.XLOOKUP(OrderData[[#This Row],[Customer ID]],tbl_customer[Customer ID],tbl_customer[Loyalty Card])</f>
        <v>Yes</v>
      </c>
    </row>
    <row r="561" spans="1:15" x14ac:dyDescent="0.25">
      <c r="A561" s="2" t="s">
        <v>1109</v>
      </c>
      <c r="B561" s="12">
        <v>44667</v>
      </c>
      <c r="C561" s="12" t="str">
        <f>TEXT(OrderData[[#This Row],[Order Date]],"yyyy")</f>
        <v>2022</v>
      </c>
      <c r="D561" s="2" t="s">
        <v>1110</v>
      </c>
      <c r="E561" t="s">
        <v>19</v>
      </c>
      <c r="F561" s="17">
        <v>3</v>
      </c>
      <c r="G561" s="20">
        <f>_xlfn.XLOOKUP(OrderData[[#This Row],[Product ID]],tbl_product[Product ID],tbl_product[Unit Price])</f>
        <v>12.95</v>
      </c>
      <c r="H561" s="20">
        <f>OrderData[[#This Row],[Quantity]]*OrderData[[#This Row],[unit price]]</f>
        <v>38.849999999999994</v>
      </c>
      <c r="I561" s="15">
        <f>_xlfn.XLOOKUP(OrderData[[#This Row],[Product ID]],tbl_product[Product ID],tbl_product[Size])</f>
        <v>1</v>
      </c>
      <c r="J561" s="6" t="str">
        <f>_xlfn.XLOOKUP(OrderData[[#This Row],[Product ID]],tbl_product[Product ID],tbl_product[Roast Type])</f>
        <v>L</v>
      </c>
      <c r="K561" s="7" t="str">
        <f>_xlfn.XLOOKUP(OrderData[[#This Row],[Product ID]],tbl_product[Product ID],tbl_product[Coffee Type])</f>
        <v>Ara</v>
      </c>
      <c r="L561" s="7" t="str">
        <f>_xlfn.XLOOKUP(OrderData[[#This Row],[Customer ID]],tbl_customer[Customer ID],tbl_customer[Customer Name])</f>
        <v>Reamonn Aynold</v>
      </c>
      <c r="M561" s="7" t="str">
        <f>_xlfn.XLOOKUP(OrderData[[#This Row],[Customer ID]],tbl_customer[Customer ID],tbl_customer[City])</f>
        <v>Milwaukee</v>
      </c>
      <c r="N561" s="7" t="str">
        <f>_xlfn.XLOOKUP(OrderData[[#This Row],[Customer ID]],tbl_customer[Customer ID],tbl_customer[Country])</f>
        <v>United States</v>
      </c>
      <c r="O561" s="7" t="str">
        <f>_xlfn.XLOOKUP(OrderData[[#This Row],[Customer ID]],tbl_customer[Customer ID],tbl_customer[Loyalty Card])</f>
        <v>Yes</v>
      </c>
    </row>
    <row r="562" spans="1:15" x14ac:dyDescent="0.25">
      <c r="A562" s="2" t="s">
        <v>1111</v>
      </c>
      <c r="B562" s="12">
        <v>44401</v>
      </c>
      <c r="C562" s="12" t="str">
        <f>TEXT(OrderData[[#This Row],[Order Date]],"yyyy")</f>
        <v>2021</v>
      </c>
      <c r="D562" s="2" t="s">
        <v>1112</v>
      </c>
      <c r="E562" t="s">
        <v>125</v>
      </c>
      <c r="F562" s="17">
        <v>6</v>
      </c>
      <c r="G562" s="20">
        <f>_xlfn.XLOOKUP(OrderData[[#This Row],[Product ID]],tbl_product[Product ID],tbl_product[Unit Price])</f>
        <v>31.624999999999996</v>
      </c>
      <c r="H562" s="20">
        <f>OrderData[[#This Row],[Quantity]]*OrderData[[#This Row],[unit price]]</f>
        <v>189.74999999999997</v>
      </c>
      <c r="I562" s="15">
        <f>_xlfn.XLOOKUP(OrderData[[#This Row],[Product ID]],tbl_product[Product ID],tbl_product[Size])</f>
        <v>2.5</v>
      </c>
      <c r="J562" s="6" t="str">
        <f>_xlfn.XLOOKUP(OrderData[[#This Row],[Product ID]],tbl_product[Product ID],tbl_product[Roast Type])</f>
        <v>M</v>
      </c>
      <c r="K562" s="7" t="str">
        <f>_xlfn.XLOOKUP(OrderData[[#This Row],[Product ID]],tbl_product[Product ID],tbl_product[Coffee Type])</f>
        <v>Exc</v>
      </c>
      <c r="L562" s="7" t="str">
        <f>_xlfn.XLOOKUP(OrderData[[#This Row],[Customer ID]],tbl_customer[Customer ID],tbl_customer[Customer Name])</f>
        <v>Hatty Dovydenas</v>
      </c>
      <c r="M562" s="7" t="str">
        <f>_xlfn.XLOOKUP(OrderData[[#This Row],[Customer ID]],tbl_customer[Customer ID],tbl_customer[City])</f>
        <v>Amarillo</v>
      </c>
      <c r="N562" s="7" t="str">
        <f>_xlfn.XLOOKUP(OrderData[[#This Row],[Customer ID]],tbl_customer[Customer ID],tbl_customer[Country])</f>
        <v>United States</v>
      </c>
      <c r="O562" s="7" t="str">
        <f>_xlfn.XLOOKUP(OrderData[[#This Row],[Customer ID]],tbl_customer[Customer ID],tbl_customer[Loyalty Card])</f>
        <v>Yes</v>
      </c>
    </row>
    <row r="563" spans="1:15" x14ac:dyDescent="0.25">
      <c r="A563" s="2" t="s">
        <v>1113</v>
      </c>
      <c r="B563" s="12">
        <v>43688</v>
      </c>
      <c r="C563" s="12" t="str">
        <f>TEXT(OrderData[[#This Row],[Order Date]],"yyyy")</f>
        <v>2019</v>
      </c>
      <c r="D563" s="2" t="s">
        <v>1114</v>
      </c>
      <c r="E563" t="s">
        <v>67</v>
      </c>
      <c r="F563" s="17">
        <v>6</v>
      </c>
      <c r="G563" s="20">
        <f>_xlfn.XLOOKUP(OrderData[[#This Row],[Product ID]],tbl_product[Product ID],tbl_product[Unit Price])</f>
        <v>2.9849999999999999</v>
      </c>
      <c r="H563" s="20">
        <f>OrderData[[#This Row],[Quantity]]*OrderData[[#This Row],[unit price]]</f>
        <v>17.91</v>
      </c>
      <c r="I563" s="15">
        <f>_xlfn.XLOOKUP(OrderData[[#This Row],[Product ID]],tbl_product[Product ID],tbl_product[Size])</f>
        <v>0.2</v>
      </c>
      <c r="J563" s="6" t="str">
        <f>_xlfn.XLOOKUP(OrderData[[#This Row],[Product ID]],tbl_product[Product ID],tbl_product[Roast Type])</f>
        <v>D</v>
      </c>
      <c r="K563" s="7" t="str">
        <f>_xlfn.XLOOKUP(OrderData[[#This Row],[Product ID]],tbl_product[Product ID],tbl_product[Coffee Type])</f>
        <v>Ara</v>
      </c>
      <c r="L563" s="7" t="str">
        <f>_xlfn.XLOOKUP(OrderData[[#This Row],[Customer ID]],tbl_customer[Customer ID],tbl_customer[Customer Name])</f>
        <v>Nathaniel Bloxland</v>
      </c>
      <c r="M563" s="7" t="str">
        <f>_xlfn.XLOOKUP(OrderData[[#This Row],[Customer ID]],tbl_customer[Customer ID],tbl_customer[City])</f>
        <v>Daingean</v>
      </c>
      <c r="N563" s="7" t="str">
        <f>_xlfn.XLOOKUP(OrderData[[#This Row],[Customer ID]],tbl_customer[Customer ID],tbl_customer[Country])</f>
        <v>Ireland</v>
      </c>
      <c r="O563" s="7" t="str">
        <f>_xlfn.XLOOKUP(OrderData[[#This Row],[Customer ID]],tbl_customer[Customer ID],tbl_customer[Loyalty Card])</f>
        <v>Yes</v>
      </c>
    </row>
    <row r="564" spans="1:15" x14ac:dyDescent="0.25">
      <c r="A564" s="2" t="s">
        <v>1115</v>
      </c>
      <c r="B564" s="12">
        <v>43669</v>
      </c>
      <c r="C564" s="12" t="str">
        <f>TEXT(OrderData[[#This Row],[Order Date]],"yyyy")</f>
        <v>2019</v>
      </c>
      <c r="D564" s="2" t="s">
        <v>1116</v>
      </c>
      <c r="E564" t="s">
        <v>32</v>
      </c>
      <c r="F564" s="17">
        <v>6</v>
      </c>
      <c r="G564" s="20">
        <f>_xlfn.XLOOKUP(OrderData[[#This Row],[Product ID]],tbl_product[Product ID],tbl_product[Unit Price])</f>
        <v>4.7549999999999999</v>
      </c>
      <c r="H564" s="20">
        <f>OrderData[[#This Row],[Quantity]]*OrderData[[#This Row],[unit price]]</f>
        <v>28.53</v>
      </c>
      <c r="I564" s="15">
        <f>_xlfn.XLOOKUP(OrderData[[#This Row],[Product ID]],tbl_product[Product ID],tbl_product[Size])</f>
        <v>0.2</v>
      </c>
      <c r="J564" s="6" t="str">
        <f>_xlfn.XLOOKUP(OrderData[[#This Row],[Product ID]],tbl_product[Product ID],tbl_product[Roast Type])</f>
        <v>L</v>
      </c>
      <c r="K564" s="7" t="str">
        <f>_xlfn.XLOOKUP(OrderData[[#This Row],[Product ID]],tbl_product[Product ID],tbl_product[Coffee Type])</f>
        <v>Lib</v>
      </c>
      <c r="L564" s="7" t="str">
        <f>_xlfn.XLOOKUP(OrderData[[#This Row],[Customer ID]],tbl_customer[Customer ID],tbl_customer[Customer Name])</f>
        <v>Brendan Grece</v>
      </c>
      <c r="M564" s="7" t="str">
        <f>_xlfn.XLOOKUP(OrderData[[#This Row],[Customer ID]],tbl_customer[Customer ID],tbl_customer[City])</f>
        <v>Halton</v>
      </c>
      <c r="N564" s="7" t="str">
        <f>_xlfn.XLOOKUP(OrderData[[#This Row],[Customer ID]],tbl_customer[Customer ID],tbl_customer[Country])</f>
        <v>United Kingdom</v>
      </c>
      <c r="O564" s="7" t="str">
        <f>_xlfn.XLOOKUP(OrderData[[#This Row],[Customer ID]],tbl_customer[Customer ID],tbl_customer[Loyalty Card])</f>
        <v>No</v>
      </c>
    </row>
    <row r="565" spans="1:15" x14ac:dyDescent="0.25">
      <c r="A565" s="2" t="s">
        <v>1117</v>
      </c>
      <c r="B565" s="12">
        <v>43991</v>
      </c>
      <c r="C565" s="12" t="str">
        <f>TEXT(OrderData[[#This Row],[Order Date]],"yyyy")</f>
        <v>2020</v>
      </c>
      <c r="D565" s="2" t="s">
        <v>1118</v>
      </c>
      <c r="E565" t="s">
        <v>22</v>
      </c>
      <c r="F565" s="17">
        <v>6</v>
      </c>
      <c r="G565" s="20">
        <f>_xlfn.XLOOKUP(OrderData[[#This Row],[Product ID]],tbl_product[Product ID],tbl_product[Unit Price])</f>
        <v>13.75</v>
      </c>
      <c r="H565" s="20">
        <f>OrderData[[#This Row],[Quantity]]*OrderData[[#This Row],[unit price]]</f>
        <v>82.5</v>
      </c>
      <c r="I565" s="15">
        <f>_xlfn.XLOOKUP(OrderData[[#This Row],[Product ID]],tbl_product[Product ID],tbl_product[Size])</f>
        <v>1</v>
      </c>
      <c r="J565" s="6" t="str">
        <f>_xlfn.XLOOKUP(OrderData[[#This Row],[Product ID]],tbl_product[Product ID],tbl_product[Roast Type])</f>
        <v>M</v>
      </c>
      <c r="K565" s="7" t="str">
        <f>_xlfn.XLOOKUP(OrderData[[#This Row],[Product ID]],tbl_product[Product ID],tbl_product[Coffee Type])</f>
        <v>Exc</v>
      </c>
      <c r="L565" s="7" t="str">
        <f>_xlfn.XLOOKUP(OrderData[[#This Row],[Customer ID]],tbl_customer[Customer ID],tbl_customer[Customer Name])</f>
        <v>Don Flintiff</v>
      </c>
      <c r="M565" s="7" t="str">
        <f>_xlfn.XLOOKUP(OrderData[[#This Row],[Customer ID]],tbl_customer[Customer ID],tbl_customer[City])</f>
        <v>London</v>
      </c>
      <c r="N565" s="7" t="str">
        <f>_xlfn.XLOOKUP(OrderData[[#This Row],[Customer ID]],tbl_customer[Customer ID],tbl_customer[Country])</f>
        <v>United Kingdom</v>
      </c>
      <c r="O565" s="7" t="str">
        <f>_xlfn.XLOOKUP(OrderData[[#This Row],[Customer ID]],tbl_customer[Customer ID],tbl_customer[Loyalty Card])</f>
        <v>No</v>
      </c>
    </row>
    <row r="566" spans="1:15" x14ac:dyDescent="0.25">
      <c r="A566" s="2" t="s">
        <v>1119</v>
      </c>
      <c r="B566" s="12">
        <v>43883</v>
      </c>
      <c r="C566" s="12" t="str">
        <f>TEXT(OrderData[[#This Row],[Order Date]],"yyyy")</f>
        <v>2020</v>
      </c>
      <c r="D566" s="2" t="s">
        <v>1120</v>
      </c>
      <c r="E566" t="s">
        <v>170</v>
      </c>
      <c r="F566" s="17">
        <v>2</v>
      </c>
      <c r="G566" s="20">
        <f>_xlfn.XLOOKUP(OrderData[[#This Row],[Product ID]],tbl_product[Product ID],tbl_product[Unit Price])</f>
        <v>7.169999999999999</v>
      </c>
      <c r="H566" s="20">
        <f>OrderData[[#This Row],[Quantity]]*OrderData[[#This Row],[unit price]]</f>
        <v>14.339999999999998</v>
      </c>
      <c r="I566" s="15">
        <f>_xlfn.XLOOKUP(OrderData[[#This Row],[Product ID]],tbl_product[Product ID],tbl_product[Size])</f>
        <v>0.5</v>
      </c>
      <c r="J566" s="6" t="str">
        <f>_xlfn.XLOOKUP(OrderData[[#This Row],[Product ID]],tbl_product[Product ID],tbl_product[Roast Type])</f>
        <v>L</v>
      </c>
      <c r="K566" s="7" t="str">
        <f>_xlfn.XLOOKUP(OrderData[[#This Row],[Product ID]],tbl_product[Product ID],tbl_product[Coffee Type])</f>
        <v>Rob</v>
      </c>
      <c r="L566" s="7" t="str">
        <f>_xlfn.XLOOKUP(OrderData[[#This Row],[Customer ID]],tbl_customer[Customer ID],tbl_customer[Customer Name])</f>
        <v>Abbe Thys</v>
      </c>
      <c r="M566" s="7" t="str">
        <f>_xlfn.XLOOKUP(OrderData[[#This Row],[Customer ID]],tbl_customer[Customer ID],tbl_customer[City])</f>
        <v>Knoxville</v>
      </c>
      <c r="N566" s="7" t="str">
        <f>_xlfn.XLOOKUP(OrderData[[#This Row],[Customer ID]],tbl_customer[Customer ID],tbl_customer[Country])</f>
        <v>United States</v>
      </c>
      <c r="O566" s="7" t="str">
        <f>_xlfn.XLOOKUP(OrderData[[#This Row],[Customer ID]],tbl_customer[Customer ID],tbl_customer[Loyalty Card])</f>
        <v>No</v>
      </c>
    </row>
    <row r="567" spans="1:15" x14ac:dyDescent="0.25">
      <c r="A567" s="2" t="s">
        <v>1121</v>
      </c>
      <c r="B567" s="12">
        <v>44031</v>
      </c>
      <c r="C567" s="12" t="str">
        <f>TEXT(OrderData[[#This Row],[Order Date]],"yyyy")</f>
        <v>2020</v>
      </c>
      <c r="D567" s="2" t="s">
        <v>1122</v>
      </c>
      <c r="E567" t="s">
        <v>48</v>
      </c>
      <c r="F567" s="17">
        <v>4</v>
      </c>
      <c r="G567" s="20">
        <f>_xlfn.XLOOKUP(OrderData[[#This Row],[Product ID]],tbl_product[Product ID],tbl_product[Unit Price])</f>
        <v>20.584999999999997</v>
      </c>
      <c r="H567" s="20">
        <f>OrderData[[#This Row],[Quantity]]*OrderData[[#This Row],[unit price]]</f>
        <v>82.339999999999989</v>
      </c>
      <c r="I567" s="15">
        <f>_xlfn.XLOOKUP(OrderData[[#This Row],[Product ID]],tbl_product[Product ID],tbl_product[Size])</f>
        <v>2.5</v>
      </c>
      <c r="J567" s="6" t="str">
        <f>_xlfn.XLOOKUP(OrderData[[#This Row],[Product ID]],tbl_product[Product ID],tbl_product[Roast Type])</f>
        <v>D</v>
      </c>
      <c r="K567" s="7" t="str">
        <f>_xlfn.XLOOKUP(OrderData[[#This Row],[Product ID]],tbl_product[Product ID],tbl_product[Coffee Type])</f>
        <v>Rob</v>
      </c>
      <c r="L567" s="7" t="str">
        <f>_xlfn.XLOOKUP(OrderData[[#This Row],[Customer ID]],tbl_customer[Customer ID],tbl_customer[Customer Name])</f>
        <v>Jackquelin Chugg</v>
      </c>
      <c r="M567" s="7" t="str">
        <f>_xlfn.XLOOKUP(OrderData[[#This Row],[Customer ID]],tbl_customer[Customer ID],tbl_customer[City])</f>
        <v>Shawnee Mission</v>
      </c>
      <c r="N567" s="7" t="str">
        <f>_xlfn.XLOOKUP(OrderData[[#This Row],[Customer ID]],tbl_customer[Customer ID],tbl_customer[Country])</f>
        <v>United States</v>
      </c>
      <c r="O567" s="7" t="str">
        <f>_xlfn.XLOOKUP(OrderData[[#This Row],[Customer ID]],tbl_customer[Customer ID],tbl_customer[Loyalty Card])</f>
        <v>No</v>
      </c>
    </row>
    <row r="568" spans="1:15" x14ac:dyDescent="0.25">
      <c r="A568" s="2" t="s">
        <v>1123</v>
      </c>
      <c r="B568" s="12">
        <v>44459</v>
      </c>
      <c r="C568" s="12" t="str">
        <f>TEXT(OrderData[[#This Row],[Order Date]],"yyyy")</f>
        <v>2021</v>
      </c>
      <c r="D568" s="2" t="s">
        <v>1124</v>
      </c>
      <c r="E568" t="s">
        <v>57</v>
      </c>
      <c r="F568" s="17">
        <v>6</v>
      </c>
      <c r="G568" s="20">
        <f>_xlfn.XLOOKUP(OrderData[[#This Row],[Product ID]],tbl_product[Product ID],tbl_product[Unit Price])</f>
        <v>3.375</v>
      </c>
      <c r="H568" s="20">
        <f>OrderData[[#This Row],[Quantity]]*OrderData[[#This Row],[unit price]]</f>
        <v>20.25</v>
      </c>
      <c r="I568" s="15">
        <f>_xlfn.XLOOKUP(OrderData[[#This Row],[Product ID]],tbl_product[Product ID],tbl_product[Size])</f>
        <v>0.2</v>
      </c>
      <c r="J568" s="6" t="str">
        <f>_xlfn.XLOOKUP(OrderData[[#This Row],[Product ID]],tbl_product[Product ID],tbl_product[Roast Type])</f>
        <v>M</v>
      </c>
      <c r="K568" s="7" t="str">
        <f>_xlfn.XLOOKUP(OrderData[[#This Row],[Product ID]],tbl_product[Product ID],tbl_product[Coffee Type])</f>
        <v>Ara</v>
      </c>
      <c r="L568" s="7" t="str">
        <f>_xlfn.XLOOKUP(OrderData[[#This Row],[Customer ID]],tbl_customer[Customer ID],tbl_customer[Customer Name])</f>
        <v>Audra Kelston</v>
      </c>
      <c r="M568" s="7" t="str">
        <f>_xlfn.XLOOKUP(OrderData[[#This Row],[Customer ID]],tbl_customer[Customer ID],tbl_customer[City])</f>
        <v>Fort Lauderdale</v>
      </c>
      <c r="N568" s="7" t="str">
        <f>_xlfn.XLOOKUP(OrderData[[#This Row],[Customer ID]],tbl_customer[Customer ID],tbl_customer[Country])</f>
        <v>United States</v>
      </c>
      <c r="O568" s="7" t="str">
        <f>_xlfn.XLOOKUP(OrderData[[#This Row],[Customer ID]],tbl_customer[Customer ID],tbl_customer[Loyalty Card])</f>
        <v>Yes</v>
      </c>
    </row>
    <row r="569" spans="1:15" x14ac:dyDescent="0.25">
      <c r="A569" s="2" t="s">
        <v>1125</v>
      </c>
      <c r="B569" s="12">
        <v>44318</v>
      </c>
      <c r="C569" s="12" t="str">
        <f>TEXT(OrderData[[#This Row],[Order Date]],"yyyy")</f>
        <v>2021</v>
      </c>
      <c r="D569" s="2" t="s">
        <v>1126</v>
      </c>
      <c r="E569" t="s">
        <v>23</v>
      </c>
      <c r="F569" s="17">
        <v>6</v>
      </c>
      <c r="G569" s="20">
        <f>_xlfn.XLOOKUP(OrderData[[#This Row],[Product ID]],tbl_product[Product ID],tbl_product[Unit Price])</f>
        <v>27.484999999999996</v>
      </c>
      <c r="H569" s="20">
        <f>OrderData[[#This Row],[Quantity]]*OrderData[[#This Row],[unit price]]</f>
        <v>164.90999999999997</v>
      </c>
      <c r="I569" s="15">
        <f>_xlfn.XLOOKUP(OrderData[[#This Row],[Product ID]],tbl_product[Product ID],tbl_product[Size])</f>
        <v>2.5</v>
      </c>
      <c r="J569" s="6" t="str">
        <f>_xlfn.XLOOKUP(OrderData[[#This Row],[Product ID]],tbl_product[Product ID],tbl_product[Roast Type])</f>
        <v>L</v>
      </c>
      <c r="K569" s="7" t="str">
        <f>_xlfn.XLOOKUP(OrderData[[#This Row],[Product ID]],tbl_product[Product ID],tbl_product[Coffee Type])</f>
        <v>Rob</v>
      </c>
      <c r="L569" s="7" t="str">
        <f>_xlfn.XLOOKUP(OrderData[[#This Row],[Customer ID]],tbl_customer[Customer ID],tbl_customer[Customer Name])</f>
        <v>Elvina Angel</v>
      </c>
      <c r="M569" s="7" t="str">
        <f>_xlfn.XLOOKUP(OrderData[[#This Row],[Customer ID]],tbl_customer[Customer ID],tbl_customer[City])</f>
        <v>Tralee</v>
      </c>
      <c r="N569" s="7" t="str">
        <f>_xlfn.XLOOKUP(OrderData[[#This Row],[Customer ID]],tbl_customer[Customer ID],tbl_customer[Country])</f>
        <v>Ireland</v>
      </c>
      <c r="O569" s="7" t="str">
        <f>_xlfn.XLOOKUP(OrderData[[#This Row],[Customer ID]],tbl_customer[Customer ID],tbl_customer[Loyalty Card])</f>
        <v>No</v>
      </c>
    </row>
    <row r="570" spans="1:15" x14ac:dyDescent="0.25">
      <c r="A570" s="2" t="s">
        <v>1127</v>
      </c>
      <c r="B570" s="12">
        <v>44526</v>
      </c>
      <c r="C570" s="12" t="str">
        <f>TEXT(OrderData[[#This Row],[Order Date]],"yyyy")</f>
        <v>2021</v>
      </c>
      <c r="D570" s="2" t="s">
        <v>1128</v>
      </c>
      <c r="E570" t="s">
        <v>32</v>
      </c>
      <c r="F570" s="17">
        <v>4</v>
      </c>
      <c r="G570" s="20">
        <f>_xlfn.XLOOKUP(OrderData[[#This Row],[Product ID]],tbl_product[Product ID],tbl_product[Unit Price])</f>
        <v>4.7549999999999999</v>
      </c>
      <c r="H570" s="20">
        <f>OrderData[[#This Row],[Quantity]]*OrderData[[#This Row],[unit price]]</f>
        <v>19.02</v>
      </c>
      <c r="I570" s="15">
        <f>_xlfn.XLOOKUP(OrderData[[#This Row],[Product ID]],tbl_product[Product ID],tbl_product[Size])</f>
        <v>0.2</v>
      </c>
      <c r="J570" s="6" t="str">
        <f>_xlfn.XLOOKUP(OrderData[[#This Row],[Product ID]],tbl_product[Product ID],tbl_product[Roast Type])</f>
        <v>L</v>
      </c>
      <c r="K570" s="7" t="str">
        <f>_xlfn.XLOOKUP(OrderData[[#This Row],[Product ID]],tbl_product[Product ID],tbl_product[Coffee Type])</f>
        <v>Lib</v>
      </c>
      <c r="L570" s="7" t="str">
        <f>_xlfn.XLOOKUP(OrderData[[#This Row],[Customer ID]],tbl_customer[Customer ID],tbl_customer[Customer Name])</f>
        <v>Claiborne Mottram</v>
      </c>
      <c r="M570" s="7" t="str">
        <f>_xlfn.XLOOKUP(OrderData[[#This Row],[Customer ID]],tbl_customer[Customer ID],tbl_customer[City])</f>
        <v>Austin</v>
      </c>
      <c r="N570" s="7" t="str">
        <f>_xlfn.XLOOKUP(OrderData[[#This Row],[Customer ID]],tbl_customer[Customer ID],tbl_customer[Country])</f>
        <v>United States</v>
      </c>
      <c r="O570" s="7" t="str">
        <f>_xlfn.XLOOKUP(OrderData[[#This Row],[Customer ID]],tbl_customer[Customer ID],tbl_customer[Loyalty Card])</f>
        <v>Yes</v>
      </c>
    </row>
    <row r="571" spans="1:15" x14ac:dyDescent="0.25">
      <c r="A571" s="2" t="s">
        <v>1129</v>
      </c>
      <c r="B571" s="12">
        <v>43879</v>
      </c>
      <c r="C571" s="12" t="str">
        <f>TEXT(OrderData[[#This Row],[Order Date]],"yyyy")</f>
        <v>2020</v>
      </c>
      <c r="D571" s="2" t="s">
        <v>1118</v>
      </c>
      <c r="E571" t="s">
        <v>131</v>
      </c>
      <c r="F571" s="17">
        <v>6</v>
      </c>
      <c r="G571" s="20">
        <f>_xlfn.XLOOKUP(OrderData[[#This Row],[Product ID]],tbl_product[Product ID],tbl_product[Unit Price])</f>
        <v>22.884999999999998</v>
      </c>
      <c r="H571" s="20">
        <f>OrderData[[#This Row],[Quantity]]*OrderData[[#This Row],[unit price]]</f>
        <v>137.31</v>
      </c>
      <c r="I571" s="15">
        <f>_xlfn.XLOOKUP(OrderData[[#This Row],[Product ID]],tbl_product[Product ID],tbl_product[Size])</f>
        <v>2.5</v>
      </c>
      <c r="J571" s="6" t="str">
        <f>_xlfn.XLOOKUP(OrderData[[#This Row],[Product ID]],tbl_product[Product ID],tbl_product[Roast Type])</f>
        <v>D</v>
      </c>
      <c r="K571" s="7" t="str">
        <f>_xlfn.XLOOKUP(OrderData[[#This Row],[Product ID]],tbl_product[Product ID],tbl_product[Coffee Type])</f>
        <v>Ara</v>
      </c>
      <c r="L571" s="7" t="str">
        <f>_xlfn.XLOOKUP(OrderData[[#This Row],[Customer ID]],tbl_customer[Customer ID],tbl_customer[Customer Name])</f>
        <v>Don Flintiff</v>
      </c>
      <c r="M571" s="7" t="str">
        <f>_xlfn.XLOOKUP(OrderData[[#This Row],[Customer ID]],tbl_customer[Customer ID],tbl_customer[City])</f>
        <v>London</v>
      </c>
      <c r="N571" s="7" t="str">
        <f>_xlfn.XLOOKUP(OrderData[[#This Row],[Customer ID]],tbl_customer[Customer ID],tbl_customer[Country])</f>
        <v>United Kingdom</v>
      </c>
      <c r="O571" s="7" t="str">
        <f>_xlfn.XLOOKUP(OrderData[[#This Row],[Customer ID]],tbl_customer[Customer ID],tbl_customer[Loyalty Card])</f>
        <v>No</v>
      </c>
    </row>
    <row r="572" spans="1:15" x14ac:dyDescent="0.25">
      <c r="A572" s="2" t="s">
        <v>1130</v>
      </c>
      <c r="B572" s="12">
        <v>43928</v>
      </c>
      <c r="C572" s="12" t="str">
        <f>TEXT(OrderData[[#This Row],[Order Date]],"yyyy")</f>
        <v>2020</v>
      </c>
      <c r="D572" s="2" t="s">
        <v>1131</v>
      </c>
      <c r="E572" t="s">
        <v>80</v>
      </c>
      <c r="F572" s="17">
        <v>4</v>
      </c>
      <c r="G572" s="20">
        <f>_xlfn.XLOOKUP(OrderData[[#This Row],[Product ID]],tbl_product[Product ID],tbl_product[Unit Price])</f>
        <v>6.75</v>
      </c>
      <c r="H572" s="20">
        <f>OrderData[[#This Row],[Quantity]]*OrderData[[#This Row],[unit price]]</f>
        <v>27</v>
      </c>
      <c r="I572" s="15">
        <f>_xlfn.XLOOKUP(OrderData[[#This Row],[Product ID]],tbl_product[Product ID],tbl_product[Size])</f>
        <v>0.5</v>
      </c>
      <c r="J572" s="6" t="str">
        <f>_xlfn.XLOOKUP(OrderData[[#This Row],[Product ID]],tbl_product[Product ID],tbl_product[Roast Type])</f>
        <v>M</v>
      </c>
      <c r="K572" s="7" t="str">
        <f>_xlfn.XLOOKUP(OrderData[[#This Row],[Product ID]],tbl_product[Product ID],tbl_product[Coffee Type])</f>
        <v>Ara</v>
      </c>
      <c r="L572" s="7" t="str">
        <f>_xlfn.XLOOKUP(OrderData[[#This Row],[Customer ID]],tbl_customer[Customer ID],tbl_customer[Customer Name])</f>
        <v>Donalt Sangwin</v>
      </c>
      <c r="M572" s="7" t="str">
        <f>_xlfn.XLOOKUP(OrderData[[#This Row],[Customer ID]],tbl_customer[Customer ID],tbl_customer[City])</f>
        <v>Hyattsville</v>
      </c>
      <c r="N572" s="7" t="str">
        <f>_xlfn.XLOOKUP(OrderData[[#This Row],[Customer ID]],tbl_customer[Customer ID],tbl_customer[Country])</f>
        <v>United States</v>
      </c>
      <c r="O572" s="7" t="str">
        <f>_xlfn.XLOOKUP(OrderData[[#This Row],[Customer ID]],tbl_customer[Customer ID],tbl_customer[Loyalty Card])</f>
        <v>No</v>
      </c>
    </row>
    <row r="573" spans="1:15" x14ac:dyDescent="0.25">
      <c r="A573" s="2" t="s">
        <v>1132</v>
      </c>
      <c r="B573" s="12">
        <v>44592</v>
      </c>
      <c r="C573" s="12" t="str">
        <f>TEXT(OrderData[[#This Row],[Order Date]],"yyyy")</f>
        <v>2022</v>
      </c>
      <c r="D573" s="2" t="s">
        <v>1133</v>
      </c>
      <c r="E573" t="s">
        <v>189</v>
      </c>
      <c r="F573" s="17">
        <v>4</v>
      </c>
      <c r="G573" s="20">
        <f>_xlfn.XLOOKUP(OrderData[[#This Row],[Product ID]],tbl_product[Product ID],tbl_product[Unit Price])</f>
        <v>8.91</v>
      </c>
      <c r="H573" s="20">
        <f>OrderData[[#This Row],[Quantity]]*OrderData[[#This Row],[unit price]]</f>
        <v>35.64</v>
      </c>
      <c r="I573" s="15">
        <f>_xlfn.XLOOKUP(OrderData[[#This Row],[Product ID]],tbl_product[Product ID],tbl_product[Size])</f>
        <v>0.5</v>
      </c>
      <c r="J573" s="6" t="str">
        <f>_xlfn.XLOOKUP(OrderData[[#This Row],[Product ID]],tbl_product[Product ID],tbl_product[Roast Type])</f>
        <v>L</v>
      </c>
      <c r="K573" s="7" t="str">
        <f>_xlfn.XLOOKUP(OrderData[[#This Row],[Product ID]],tbl_product[Product ID],tbl_product[Coffee Type])</f>
        <v>Exc</v>
      </c>
      <c r="L573" s="7" t="str">
        <f>_xlfn.XLOOKUP(OrderData[[#This Row],[Customer ID]],tbl_customer[Customer ID],tbl_customer[Customer Name])</f>
        <v>Elizabet Aizikowitz</v>
      </c>
      <c r="M573" s="7" t="str">
        <f>_xlfn.XLOOKUP(OrderData[[#This Row],[Customer ID]],tbl_customer[Customer ID],tbl_customer[City])</f>
        <v>Ashley</v>
      </c>
      <c r="N573" s="7" t="str">
        <f>_xlfn.XLOOKUP(OrderData[[#This Row],[Customer ID]],tbl_customer[Customer ID],tbl_customer[Country])</f>
        <v>United Kingdom</v>
      </c>
      <c r="O573" s="7" t="str">
        <f>_xlfn.XLOOKUP(OrderData[[#This Row],[Customer ID]],tbl_customer[Customer ID],tbl_customer[Loyalty Card])</f>
        <v>No</v>
      </c>
    </row>
    <row r="574" spans="1:15" x14ac:dyDescent="0.25">
      <c r="A574" s="2" t="s">
        <v>1134</v>
      </c>
      <c r="B574" s="12">
        <v>43515</v>
      </c>
      <c r="C574" s="12" t="str">
        <f>TEXT(OrderData[[#This Row],[Order Date]],"yyyy")</f>
        <v>2019</v>
      </c>
      <c r="D574" s="2" t="s">
        <v>1135</v>
      </c>
      <c r="E574" t="s">
        <v>67</v>
      </c>
      <c r="F574" s="17">
        <v>2</v>
      </c>
      <c r="G574" s="20">
        <f>_xlfn.XLOOKUP(OrderData[[#This Row],[Product ID]],tbl_product[Product ID],tbl_product[Unit Price])</f>
        <v>2.9849999999999999</v>
      </c>
      <c r="H574" s="20">
        <f>OrderData[[#This Row],[Quantity]]*OrderData[[#This Row],[unit price]]</f>
        <v>5.97</v>
      </c>
      <c r="I574" s="15">
        <f>_xlfn.XLOOKUP(OrderData[[#This Row],[Product ID]],tbl_product[Product ID],tbl_product[Size])</f>
        <v>0.2</v>
      </c>
      <c r="J574" s="6" t="str">
        <f>_xlfn.XLOOKUP(OrderData[[#This Row],[Product ID]],tbl_product[Product ID],tbl_product[Roast Type])</f>
        <v>D</v>
      </c>
      <c r="K574" s="7" t="str">
        <f>_xlfn.XLOOKUP(OrderData[[#This Row],[Product ID]],tbl_product[Product ID],tbl_product[Coffee Type])</f>
        <v>Ara</v>
      </c>
      <c r="L574" s="7" t="str">
        <f>_xlfn.XLOOKUP(OrderData[[#This Row],[Customer ID]],tbl_customer[Customer ID],tbl_customer[Customer Name])</f>
        <v>Herbie Peppard</v>
      </c>
      <c r="M574" s="7" t="str">
        <f>_xlfn.XLOOKUP(OrderData[[#This Row],[Customer ID]],tbl_customer[Customer ID],tbl_customer[City])</f>
        <v>Pasadena</v>
      </c>
      <c r="N574" s="7" t="str">
        <f>_xlfn.XLOOKUP(OrderData[[#This Row],[Customer ID]],tbl_customer[Customer ID],tbl_customer[Country])</f>
        <v>United States</v>
      </c>
      <c r="O574" s="7" t="str">
        <f>_xlfn.XLOOKUP(OrderData[[#This Row],[Customer ID]],tbl_customer[Customer ID],tbl_customer[Loyalty Card])</f>
        <v>Yes</v>
      </c>
    </row>
    <row r="575" spans="1:15" x14ac:dyDescent="0.25">
      <c r="A575" s="2" t="s">
        <v>1136</v>
      </c>
      <c r="B575" s="12">
        <v>43781</v>
      </c>
      <c r="C575" s="12" t="str">
        <f>TEXT(OrderData[[#This Row],[Order Date]],"yyyy")</f>
        <v>2019</v>
      </c>
      <c r="D575" s="2" t="s">
        <v>1137</v>
      </c>
      <c r="E575" t="s">
        <v>74</v>
      </c>
      <c r="F575" s="17">
        <v>6</v>
      </c>
      <c r="G575" s="20">
        <f>_xlfn.XLOOKUP(OrderData[[#This Row],[Product ID]],tbl_product[Product ID],tbl_product[Unit Price])</f>
        <v>11.25</v>
      </c>
      <c r="H575" s="20">
        <f>OrderData[[#This Row],[Quantity]]*OrderData[[#This Row],[unit price]]</f>
        <v>67.5</v>
      </c>
      <c r="I575" s="15">
        <f>_xlfn.XLOOKUP(OrderData[[#This Row],[Product ID]],tbl_product[Product ID],tbl_product[Size])</f>
        <v>1</v>
      </c>
      <c r="J575" s="6" t="str">
        <f>_xlfn.XLOOKUP(OrderData[[#This Row],[Product ID]],tbl_product[Product ID],tbl_product[Roast Type])</f>
        <v>M</v>
      </c>
      <c r="K575" s="7" t="str">
        <f>_xlfn.XLOOKUP(OrderData[[#This Row],[Product ID]],tbl_product[Product ID],tbl_product[Coffee Type])</f>
        <v>Ara</v>
      </c>
      <c r="L575" s="7" t="str">
        <f>_xlfn.XLOOKUP(OrderData[[#This Row],[Customer ID]],tbl_customer[Customer ID],tbl_customer[Customer Name])</f>
        <v>Cornie Venour</v>
      </c>
      <c r="M575" s="7" t="str">
        <f>_xlfn.XLOOKUP(OrderData[[#This Row],[Customer ID]],tbl_customer[Customer ID],tbl_customer[City])</f>
        <v>Shreveport</v>
      </c>
      <c r="N575" s="7" t="str">
        <f>_xlfn.XLOOKUP(OrderData[[#This Row],[Customer ID]],tbl_customer[Customer ID],tbl_customer[Country])</f>
        <v>United States</v>
      </c>
      <c r="O575" s="7" t="str">
        <f>_xlfn.XLOOKUP(OrderData[[#This Row],[Customer ID]],tbl_customer[Customer ID],tbl_customer[Loyalty Card])</f>
        <v>No</v>
      </c>
    </row>
    <row r="576" spans="1:15" x14ac:dyDescent="0.25">
      <c r="A576" s="2" t="s">
        <v>1138</v>
      </c>
      <c r="B576" s="12">
        <v>44697</v>
      </c>
      <c r="C576" s="12" t="str">
        <f>TEXT(OrderData[[#This Row],[Order Date]],"yyyy")</f>
        <v>2022</v>
      </c>
      <c r="D576" s="2" t="s">
        <v>1139</v>
      </c>
      <c r="E576" t="s">
        <v>195</v>
      </c>
      <c r="F576" s="17">
        <v>6</v>
      </c>
      <c r="G576" s="20">
        <f>_xlfn.XLOOKUP(OrderData[[#This Row],[Product ID]],tbl_product[Product ID],tbl_product[Unit Price])</f>
        <v>3.5849999999999995</v>
      </c>
      <c r="H576" s="20">
        <f>OrderData[[#This Row],[Quantity]]*OrderData[[#This Row],[unit price]]</f>
        <v>21.509999999999998</v>
      </c>
      <c r="I576" s="15">
        <f>_xlfn.XLOOKUP(OrderData[[#This Row],[Product ID]],tbl_product[Product ID],tbl_product[Size])</f>
        <v>0.2</v>
      </c>
      <c r="J576" s="6" t="str">
        <f>_xlfn.XLOOKUP(OrderData[[#This Row],[Product ID]],tbl_product[Product ID],tbl_product[Roast Type])</f>
        <v>L</v>
      </c>
      <c r="K576" s="7" t="str">
        <f>_xlfn.XLOOKUP(OrderData[[#This Row],[Product ID]],tbl_product[Product ID],tbl_product[Coffee Type])</f>
        <v>Rob</v>
      </c>
      <c r="L576" s="7" t="str">
        <f>_xlfn.XLOOKUP(OrderData[[#This Row],[Customer ID]],tbl_customer[Customer ID],tbl_customer[Customer Name])</f>
        <v>Maggy Harby</v>
      </c>
      <c r="M576" s="7" t="str">
        <f>_xlfn.XLOOKUP(OrderData[[#This Row],[Customer ID]],tbl_customer[Customer ID],tbl_customer[City])</f>
        <v>Pensacola</v>
      </c>
      <c r="N576" s="7" t="str">
        <f>_xlfn.XLOOKUP(OrderData[[#This Row],[Customer ID]],tbl_customer[Customer ID],tbl_customer[Country])</f>
        <v>United States</v>
      </c>
      <c r="O576" s="7" t="str">
        <f>_xlfn.XLOOKUP(OrderData[[#This Row],[Customer ID]],tbl_customer[Customer ID],tbl_customer[Loyalty Card])</f>
        <v>Yes</v>
      </c>
    </row>
    <row r="577" spans="1:15" x14ac:dyDescent="0.25">
      <c r="A577" s="2" t="s">
        <v>1140</v>
      </c>
      <c r="B577" s="12">
        <v>44239</v>
      </c>
      <c r="C577" s="12" t="str">
        <f>TEXT(OrderData[[#This Row],[Order Date]],"yyyy")</f>
        <v>2021</v>
      </c>
      <c r="D577" s="2" t="s">
        <v>1141</v>
      </c>
      <c r="E577" t="s">
        <v>210</v>
      </c>
      <c r="F577" s="17">
        <v>2</v>
      </c>
      <c r="G577" s="20">
        <f>_xlfn.XLOOKUP(OrderData[[#This Row],[Product ID]],tbl_product[Product ID],tbl_product[Unit Price])</f>
        <v>33.464999999999996</v>
      </c>
      <c r="H577" s="20">
        <f>OrderData[[#This Row],[Quantity]]*OrderData[[#This Row],[unit price]]</f>
        <v>66.929999999999993</v>
      </c>
      <c r="I577" s="15">
        <f>_xlfn.XLOOKUP(OrderData[[#This Row],[Product ID]],tbl_product[Product ID],tbl_product[Size])</f>
        <v>2.5</v>
      </c>
      <c r="J577" s="6" t="str">
        <f>_xlfn.XLOOKUP(OrderData[[#This Row],[Product ID]],tbl_product[Product ID],tbl_product[Roast Type])</f>
        <v>M</v>
      </c>
      <c r="K577" s="7" t="str">
        <f>_xlfn.XLOOKUP(OrderData[[#This Row],[Product ID]],tbl_product[Product ID],tbl_product[Coffee Type])</f>
        <v>Lib</v>
      </c>
      <c r="L577" s="7" t="str">
        <f>_xlfn.XLOOKUP(OrderData[[#This Row],[Customer ID]],tbl_customer[Customer ID],tbl_customer[Customer Name])</f>
        <v>Reggie Thickpenny</v>
      </c>
      <c r="M577" s="7" t="str">
        <f>_xlfn.XLOOKUP(OrderData[[#This Row],[Customer ID]],tbl_customer[Customer ID],tbl_customer[City])</f>
        <v>Los Angeles</v>
      </c>
      <c r="N577" s="7" t="str">
        <f>_xlfn.XLOOKUP(OrderData[[#This Row],[Customer ID]],tbl_customer[Customer ID],tbl_customer[Country])</f>
        <v>United States</v>
      </c>
      <c r="O577" s="7" t="str">
        <f>_xlfn.XLOOKUP(OrderData[[#This Row],[Customer ID]],tbl_customer[Customer ID],tbl_customer[Loyalty Card])</f>
        <v>No</v>
      </c>
    </row>
    <row r="578" spans="1:15" x14ac:dyDescent="0.25">
      <c r="A578" s="2" t="s">
        <v>1142</v>
      </c>
      <c r="B578" s="12">
        <v>44290</v>
      </c>
      <c r="C578" s="12" t="str">
        <f>TEXT(OrderData[[#This Row],[Order Date]],"yyyy")</f>
        <v>2021</v>
      </c>
      <c r="D578" s="2" t="s">
        <v>1143</v>
      </c>
      <c r="E578" t="s">
        <v>67</v>
      </c>
      <c r="F578" s="17">
        <v>6</v>
      </c>
      <c r="G578" s="20">
        <f>_xlfn.XLOOKUP(OrderData[[#This Row],[Product ID]],tbl_product[Product ID],tbl_product[Unit Price])</f>
        <v>2.9849999999999999</v>
      </c>
      <c r="H578" s="20">
        <f>OrderData[[#This Row],[Quantity]]*OrderData[[#This Row],[unit price]]</f>
        <v>17.91</v>
      </c>
      <c r="I578" s="15">
        <f>_xlfn.XLOOKUP(OrderData[[#This Row],[Product ID]],tbl_product[Product ID],tbl_product[Size])</f>
        <v>0.2</v>
      </c>
      <c r="J578" s="6" t="str">
        <f>_xlfn.XLOOKUP(OrderData[[#This Row],[Product ID]],tbl_product[Product ID],tbl_product[Roast Type])</f>
        <v>D</v>
      </c>
      <c r="K578" s="7" t="str">
        <f>_xlfn.XLOOKUP(OrderData[[#This Row],[Product ID]],tbl_product[Product ID],tbl_product[Coffee Type])</f>
        <v>Ara</v>
      </c>
      <c r="L578" s="7" t="str">
        <f>_xlfn.XLOOKUP(OrderData[[#This Row],[Customer ID]],tbl_customer[Customer ID],tbl_customer[Customer Name])</f>
        <v>Phyllys Ormerod</v>
      </c>
      <c r="M578" s="7" t="str">
        <f>_xlfn.XLOOKUP(OrderData[[#This Row],[Customer ID]],tbl_customer[Customer ID],tbl_customer[City])</f>
        <v>Durham</v>
      </c>
      <c r="N578" s="7" t="str">
        <f>_xlfn.XLOOKUP(OrderData[[#This Row],[Customer ID]],tbl_customer[Customer ID],tbl_customer[Country])</f>
        <v>United States</v>
      </c>
      <c r="O578" s="7" t="str">
        <f>_xlfn.XLOOKUP(OrderData[[#This Row],[Customer ID]],tbl_customer[Customer ID],tbl_customer[Loyalty Card])</f>
        <v>No</v>
      </c>
    </row>
    <row r="579" spans="1:15" x14ac:dyDescent="0.25">
      <c r="A579" s="2" t="s">
        <v>1144</v>
      </c>
      <c r="B579" s="12">
        <v>44410</v>
      </c>
      <c r="C579" s="12" t="str">
        <f>TEXT(OrderData[[#This Row],[Order Date]],"yyyy")</f>
        <v>2021</v>
      </c>
      <c r="D579" s="2" t="s">
        <v>1118</v>
      </c>
      <c r="E579" t="s">
        <v>109</v>
      </c>
      <c r="F579" s="17">
        <v>4</v>
      </c>
      <c r="G579" s="20">
        <f>_xlfn.XLOOKUP(OrderData[[#This Row],[Product ID]],tbl_product[Product ID],tbl_product[Unit Price])</f>
        <v>14.55</v>
      </c>
      <c r="H579" s="20">
        <f>OrderData[[#This Row],[Quantity]]*OrderData[[#This Row],[unit price]]</f>
        <v>58.2</v>
      </c>
      <c r="I579" s="15">
        <f>_xlfn.XLOOKUP(OrderData[[#This Row],[Product ID]],tbl_product[Product ID],tbl_product[Size])</f>
        <v>1</v>
      </c>
      <c r="J579" s="6" t="str">
        <f>_xlfn.XLOOKUP(OrderData[[#This Row],[Product ID]],tbl_product[Product ID],tbl_product[Roast Type])</f>
        <v>M</v>
      </c>
      <c r="K579" s="7" t="str">
        <f>_xlfn.XLOOKUP(OrderData[[#This Row],[Product ID]],tbl_product[Product ID],tbl_product[Coffee Type])</f>
        <v>Lib</v>
      </c>
      <c r="L579" s="7" t="str">
        <f>_xlfn.XLOOKUP(OrderData[[#This Row],[Customer ID]],tbl_customer[Customer ID],tbl_customer[Customer Name])</f>
        <v>Don Flintiff</v>
      </c>
      <c r="M579" s="7" t="str">
        <f>_xlfn.XLOOKUP(OrderData[[#This Row],[Customer ID]],tbl_customer[Customer ID],tbl_customer[City])</f>
        <v>London</v>
      </c>
      <c r="N579" s="7" t="str">
        <f>_xlfn.XLOOKUP(OrderData[[#This Row],[Customer ID]],tbl_customer[Customer ID],tbl_customer[Country])</f>
        <v>United Kingdom</v>
      </c>
      <c r="O579" s="7" t="str">
        <f>_xlfn.XLOOKUP(OrderData[[#This Row],[Customer ID]],tbl_customer[Customer ID],tbl_customer[Loyalty Card])</f>
        <v>No</v>
      </c>
    </row>
    <row r="580" spans="1:15" x14ac:dyDescent="0.25">
      <c r="A580" s="2" t="s">
        <v>1145</v>
      </c>
      <c r="B580" s="12">
        <v>44720</v>
      </c>
      <c r="C580" s="12" t="str">
        <f>TEXT(OrderData[[#This Row],[Order Date]],"yyyy")</f>
        <v>2022</v>
      </c>
      <c r="D580" s="2" t="s">
        <v>1146</v>
      </c>
      <c r="E580" t="s">
        <v>267</v>
      </c>
      <c r="F580" s="17">
        <v>3</v>
      </c>
      <c r="G580" s="20">
        <f>_xlfn.XLOOKUP(OrderData[[#This Row],[Product ID]],tbl_product[Product ID],tbl_product[Unit Price])</f>
        <v>4.4550000000000001</v>
      </c>
      <c r="H580" s="20">
        <f>OrderData[[#This Row],[Quantity]]*OrderData[[#This Row],[unit price]]</f>
        <v>13.365</v>
      </c>
      <c r="I580" s="15">
        <f>_xlfn.XLOOKUP(OrderData[[#This Row],[Product ID]],tbl_product[Product ID],tbl_product[Size])</f>
        <v>0.2</v>
      </c>
      <c r="J580" s="6" t="str">
        <f>_xlfn.XLOOKUP(OrderData[[#This Row],[Product ID]],tbl_product[Product ID],tbl_product[Roast Type])</f>
        <v>L</v>
      </c>
      <c r="K580" s="7" t="str">
        <f>_xlfn.XLOOKUP(OrderData[[#This Row],[Product ID]],tbl_product[Product ID],tbl_product[Coffee Type])</f>
        <v>Exc</v>
      </c>
      <c r="L580" s="7" t="str">
        <f>_xlfn.XLOOKUP(OrderData[[#This Row],[Customer ID]],tbl_customer[Customer ID],tbl_customer[Customer Name])</f>
        <v>Tymon Zanetti</v>
      </c>
      <c r="M580" s="7" t="str">
        <f>_xlfn.XLOOKUP(OrderData[[#This Row],[Customer ID]],tbl_customer[Customer ID],tbl_customer[City])</f>
        <v>Loughrea</v>
      </c>
      <c r="N580" s="7" t="str">
        <f>_xlfn.XLOOKUP(OrderData[[#This Row],[Customer ID]],tbl_customer[Customer ID],tbl_customer[Country])</f>
        <v>Ireland</v>
      </c>
      <c r="O580" s="7" t="str">
        <f>_xlfn.XLOOKUP(OrderData[[#This Row],[Customer ID]],tbl_customer[Customer ID],tbl_customer[Loyalty Card])</f>
        <v>No</v>
      </c>
    </row>
    <row r="581" spans="1:15" x14ac:dyDescent="0.25">
      <c r="A581" s="2" t="s">
        <v>1145</v>
      </c>
      <c r="B581" s="12">
        <v>44720</v>
      </c>
      <c r="C581" s="12" t="str">
        <f>TEXT(OrderData[[#This Row],[Order Date]],"yyyy")</f>
        <v>2022</v>
      </c>
      <c r="D581" s="2" t="s">
        <v>1146</v>
      </c>
      <c r="E581" t="s">
        <v>80</v>
      </c>
      <c r="F581" s="17">
        <v>5</v>
      </c>
      <c r="G581" s="20">
        <f>_xlfn.XLOOKUP(OrderData[[#This Row],[Product ID]],tbl_product[Product ID],tbl_product[Unit Price])</f>
        <v>6.75</v>
      </c>
      <c r="H581" s="20">
        <f>OrderData[[#This Row],[Quantity]]*OrderData[[#This Row],[unit price]]</f>
        <v>33.75</v>
      </c>
      <c r="I581" s="15">
        <f>_xlfn.XLOOKUP(OrderData[[#This Row],[Product ID]],tbl_product[Product ID],tbl_product[Size])</f>
        <v>0.5</v>
      </c>
      <c r="J581" s="6" t="str">
        <f>_xlfn.XLOOKUP(OrderData[[#This Row],[Product ID]],tbl_product[Product ID],tbl_product[Roast Type])</f>
        <v>M</v>
      </c>
      <c r="K581" s="7" t="str">
        <f>_xlfn.XLOOKUP(OrderData[[#This Row],[Product ID]],tbl_product[Product ID],tbl_product[Coffee Type])</f>
        <v>Ara</v>
      </c>
      <c r="L581" s="7" t="str">
        <f>_xlfn.XLOOKUP(OrderData[[#This Row],[Customer ID]],tbl_customer[Customer ID],tbl_customer[Customer Name])</f>
        <v>Tymon Zanetti</v>
      </c>
      <c r="M581" s="7" t="str">
        <f>_xlfn.XLOOKUP(OrderData[[#This Row],[Customer ID]],tbl_customer[Customer ID],tbl_customer[City])</f>
        <v>Loughrea</v>
      </c>
      <c r="N581" s="7" t="str">
        <f>_xlfn.XLOOKUP(OrderData[[#This Row],[Customer ID]],tbl_customer[Customer ID],tbl_customer[Country])</f>
        <v>Ireland</v>
      </c>
      <c r="O581" s="7" t="str">
        <f>_xlfn.XLOOKUP(OrderData[[#This Row],[Customer ID]],tbl_customer[Customer ID],tbl_customer[Loyalty Card])</f>
        <v>No</v>
      </c>
    </row>
    <row r="582" spans="1:15" x14ac:dyDescent="0.25">
      <c r="A582" s="2" t="s">
        <v>1147</v>
      </c>
      <c r="B582" s="12">
        <v>43965</v>
      </c>
      <c r="C582" s="12" t="str">
        <f>TEXT(OrderData[[#This Row],[Order Date]],"yyyy")</f>
        <v>2020</v>
      </c>
      <c r="D582" s="2" t="s">
        <v>1148</v>
      </c>
      <c r="E582" t="s">
        <v>150</v>
      </c>
      <c r="F582" s="17">
        <v>3</v>
      </c>
      <c r="G582" s="20">
        <f>_xlfn.XLOOKUP(OrderData[[#This Row],[Product ID]],tbl_product[Product ID],tbl_product[Unit Price])</f>
        <v>14.85</v>
      </c>
      <c r="H582" s="20">
        <f>OrderData[[#This Row],[Quantity]]*OrderData[[#This Row],[unit price]]</f>
        <v>44.55</v>
      </c>
      <c r="I582" s="15">
        <f>_xlfn.XLOOKUP(OrderData[[#This Row],[Product ID]],tbl_product[Product ID],tbl_product[Size])</f>
        <v>1</v>
      </c>
      <c r="J582" s="6" t="str">
        <f>_xlfn.XLOOKUP(OrderData[[#This Row],[Product ID]],tbl_product[Product ID],tbl_product[Roast Type])</f>
        <v>L</v>
      </c>
      <c r="K582" s="7" t="str">
        <f>_xlfn.XLOOKUP(OrderData[[#This Row],[Product ID]],tbl_product[Product ID],tbl_product[Coffee Type])</f>
        <v>Exc</v>
      </c>
      <c r="L582" s="7" t="str">
        <f>_xlfn.XLOOKUP(OrderData[[#This Row],[Customer ID]],tbl_customer[Customer ID],tbl_customer[Customer Name])</f>
        <v>Reinaldos Kirtley</v>
      </c>
      <c r="M582" s="7" t="str">
        <f>_xlfn.XLOOKUP(OrderData[[#This Row],[Customer ID]],tbl_customer[Customer ID],tbl_customer[City])</f>
        <v>Whittier</v>
      </c>
      <c r="N582" s="7" t="str">
        <f>_xlfn.XLOOKUP(OrderData[[#This Row],[Customer ID]],tbl_customer[Customer ID],tbl_customer[Country])</f>
        <v>United States</v>
      </c>
      <c r="O582" s="7" t="str">
        <f>_xlfn.XLOOKUP(OrderData[[#This Row],[Customer ID]],tbl_customer[Customer ID],tbl_customer[Loyalty Card])</f>
        <v>Yes</v>
      </c>
    </row>
    <row r="583" spans="1:15" x14ac:dyDescent="0.25">
      <c r="A583" s="2" t="s">
        <v>1149</v>
      </c>
      <c r="B583" s="12">
        <v>44190</v>
      </c>
      <c r="C583" s="12" t="str">
        <f>TEXT(OrderData[[#This Row],[Order Date]],"yyyy")</f>
        <v>2020</v>
      </c>
      <c r="D583" s="2" t="s">
        <v>1150</v>
      </c>
      <c r="E583" t="s">
        <v>189</v>
      </c>
      <c r="F583" s="17">
        <v>5</v>
      </c>
      <c r="G583" s="20">
        <f>_xlfn.XLOOKUP(OrderData[[#This Row],[Product ID]],tbl_product[Product ID],tbl_product[Unit Price])</f>
        <v>8.91</v>
      </c>
      <c r="H583" s="20">
        <f>OrderData[[#This Row],[Quantity]]*OrderData[[#This Row],[unit price]]</f>
        <v>44.55</v>
      </c>
      <c r="I583" s="15">
        <f>_xlfn.XLOOKUP(OrderData[[#This Row],[Product ID]],tbl_product[Product ID],tbl_product[Size])</f>
        <v>0.5</v>
      </c>
      <c r="J583" s="6" t="str">
        <f>_xlfn.XLOOKUP(OrderData[[#This Row],[Product ID]],tbl_product[Product ID],tbl_product[Roast Type])</f>
        <v>L</v>
      </c>
      <c r="K583" s="7" t="str">
        <f>_xlfn.XLOOKUP(OrderData[[#This Row],[Product ID]],tbl_product[Product ID],tbl_product[Coffee Type])</f>
        <v>Exc</v>
      </c>
      <c r="L583" s="7" t="str">
        <f>_xlfn.XLOOKUP(OrderData[[#This Row],[Customer ID]],tbl_customer[Customer ID],tbl_customer[Customer Name])</f>
        <v>Carney Clemencet</v>
      </c>
      <c r="M583" s="7" t="str">
        <f>_xlfn.XLOOKUP(OrderData[[#This Row],[Customer ID]],tbl_customer[Customer ID],tbl_customer[City])</f>
        <v>Birmingham</v>
      </c>
      <c r="N583" s="7" t="str">
        <f>_xlfn.XLOOKUP(OrderData[[#This Row],[Customer ID]],tbl_customer[Customer ID],tbl_customer[Country])</f>
        <v>United Kingdom</v>
      </c>
      <c r="O583" s="7" t="str">
        <f>_xlfn.XLOOKUP(OrderData[[#This Row],[Customer ID]],tbl_customer[Customer ID],tbl_customer[Loyalty Card])</f>
        <v>Yes</v>
      </c>
    </row>
    <row r="584" spans="1:15" x14ac:dyDescent="0.25">
      <c r="A584" s="2" t="s">
        <v>1151</v>
      </c>
      <c r="B584" s="12">
        <v>44382</v>
      </c>
      <c r="C584" s="12" t="str">
        <f>TEXT(OrderData[[#This Row],[Order Date]],"yyyy")</f>
        <v>2021</v>
      </c>
      <c r="D584" s="2" t="s">
        <v>1152</v>
      </c>
      <c r="E584" t="s">
        <v>258</v>
      </c>
      <c r="F584" s="17">
        <v>5</v>
      </c>
      <c r="G584" s="20">
        <f>_xlfn.XLOOKUP(OrderData[[#This Row],[Product ID]],tbl_product[Product ID],tbl_product[Unit Price])</f>
        <v>12.15</v>
      </c>
      <c r="H584" s="20">
        <f>OrderData[[#This Row],[Quantity]]*OrderData[[#This Row],[unit price]]</f>
        <v>60.75</v>
      </c>
      <c r="I584" s="15">
        <f>_xlfn.XLOOKUP(OrderData[[#This Row],[Product ID]],tbl_product[Product ID],tbl_product[Size])</f>
        <v>1</v>
      </c>
      <c r="J584" s="6" t="str">
        <f>_xlfn.XLOOKUP(OrderData[[#This Row],[Product ID]],tbl_product[Product ID],tbl_product[Roast Type])</f>
        <v>D</v>
      </c>
      <c r="K584" s="7" t="str">
        <f>_xlfn.XLOOKUP(OrderData[[#This Row],[Product ID]],tbl_product[Product ID],tbl_product[Coffee Type])</f>
        <v>Exc</v>
      </c>
      <c r="L584" s="7" t="str">
        <f>_xlfn.XLOOKUP(OrderData[[#This Row],[Customer ID]],tbl_customer[Customer ID],tbl_customer[Customer Name])</f>
        <v>Russell Donet</v>
      </c>
      <c r="M584" s="7" t="str">
        <f>_xlfn.XLOOKUP(OrderData[[#This Row],[Customer ID]],tbl_customer[Customer ID],tbl_customer[City])</f>
        <v>Richmond</v>
      </c>
      <c r="N584" s="7" t="str">
        <f>_xlfn.XLOOKUP(OrderData[[#This Row],[Customer ID]],tbl_customer[Customer ID],tbl_customer[Country])</f>
        <v>United States</v>
      </c>
      <c r="O584" s="7" t="str">
        <f>_xlfn.XLOOKUP(OrderData[[#This Row],[Customer ID]],tbl_customer[Customer ID],tbl_customer[Loyalty Card])</f>
        <v>No</v>
      </c>
    </row>
    <row r="585" spans="1:15" x14ac:dyDescent="0.25">
      <c r="A585" s="2" t="s">
        <v>1153</v>
      </c>
      <c r="B585" s="12">
        <v>43538</v>
      </c>
      <c r="C585" s="12" t="str">
        <f>TEXT(OrderData[[#This Row],[Order Date]],"yyyy")</f>
        <v>2019</v>
      </c>
      <c r="D585" s="2" t="s">
        <v>1154</v>
      </c>
      <c r="E585" t="s">
        <v>195</v>
      </c>
      <c r="F585" s="17">
        <v>1</v>
      </c>
      <c r="G585" s="20">
        <f>_xlfn.XLOOKUP(OrderData[[#This Row],[Product ID]],tbl_product[Product ID],tbl_product[Unit Price])</f>
        <v>3.5849999999999995</v>
      </c>
      <c r="H585" s="20">
        <f>OrderData[[#This Row],[Quantity]]*OrderData[[#This Row],[unit price]]</f>
        <v>3.5849999999999995</v>
      </c>
      <c r="I585" s="15">
        <f>_xlfn.XLOOKUP(OrderData[[#This Row],[Product ID]],tbl_product[Product ID],tbl_product[Size])</f>
        <v>0.2</v>
      </c>
      <c r="J585" s="6" t="str">
        <f>_xlfn.XLOOKUP(OrderData[[#This Row],[Product ID]],tbl_product[Product ID],tbl_product[Roast Type])</f>
        <v>L</v>
      </c>
      <c r="K585" s="7" t="str">
        <f>_xlfn.XLOOKUP(OrderData[[#This Row],[Product ID]],tbl_product[Product ID],tbl_product[Coffee Type])</f>
        <v>Rob</v>
      </c>
      <c r="L585" s="7" t="str">
        <f>_xlfn.XLOOKUP(OrderData[[#This Row],[Customer ID]],tbl_customer[Customer ID],tbl_customer[Customer Name])</f>
        <v>Sidney Gawen</v>
      </c>
      <c r="M585" s="7" t="str">
        <f>_xlfn.XLOOKUP(OrderData[[#This Row],[Customer ID]],tbl_customer[Customer ID],tbl_customer[City])</f>
        <v>Sterling</v>
      </c>
      <c r="N585" s="7" t="str">
        <f>_xlfn.XLOOKUP(OrderData[[#This Row],[Customer ID]],tbl_customer[Customer ID],tbl_customer[Country])</f>
        <v>United States</v>
      </c>
      <c r="O585" s="7" t="str">
        <f>_xlfn.XLOOKUP(OrderData[[#This Row],[Customer ID]],tbl_customer[Customer ID],tbl_customer[Loyalty Card])</f>
        <v>Yes</v>
      </c>
    </row>
    <row r="586" spans="1:15" x14ac:dyDescent="0.25">
      <c r="A586" s="2" t="s">
        <v>1155</v>
      </c>
      <c r="B586" s="12">
        <v>44262</v>
      </c>
      <c r="C586" s="12" t="str">
        <f>TEXT(OrderData[[#This Row],[Order Date]],"yyyy")</f>
        <v>2021</v>
      </c>
      <c r="D586" s="2" t="s">
        <v>1156</v>
      </c>
      <c r="E586" t="s">
        <v>195</v>
      </c>
      <c r="F586" s="17">
        <v>6</v>
      </c>
      <c r="G586" s="20">
        <f>_xlfn.XLOOKUP(OrderData[[#This Row],[Product ID]],tbl_product[Product ID],tbl_product[Unit Price])</f>
        <v>3.5849999999999995</v>
      </c>
      <c r="H586" s="20">
        <f>OrderData[[#This Row],[Quantity]]*OrderData[[#This Row],[unit price]]</f>
        <v>21.509999999999998</v>
      </c>
      <c r="I586" s="15">
        <f>_xlfn.XLOOKUP(OrderData[[#This Row],[Product ID]],tbl_product[Product ID],tbl_product[Size])</f>
        <v>0.2</v>
      </c>
      <c r="J586" s="6" t="str">
        <f>_xlfn.XLOOKUP(OrderData[[#This Row],[Product ID]],tbl_product[Product ID],tbl_product[Roast Type])</f>
        <v>L</v>
      </c>
      <c r="K586" s="7" t="str">
        <f>_xlfn.XLOOKUP(OrderData[[#This Row],[Product ID]],tbl_product[Product ID],tbl_product[Coffee Type])</f>
        <v>Rob</v>
      </c>
      <c r="L586" s="7" t="str">
        <f>_xlfn.XLOOKUP(OrderData[[#This Row],[Customer ID]],tbl_customer[Customer ID],tbl_customer[Customer Name])</f>
        <v>Rickey Readie</v>
      </c>
      <c r="M586" s="7" t="str">
        <f>_xlfn.XLOOKUP(OrderData[[#This Row],[Customer ID]],tbl_customer[Customer ID],tbl_customer[City])</f>
        <v>Carson City</v>
      </c>
      <c r="N586" s="7" t="str">
        <f>_xlfn.XLOOKUP(OrderData[[#This Row],[Customer ID]],tbl_customer[Customer ID],tbl_customer[Country])</f>
        <v>United States</v>
      </c>
      <c r="O586" s="7" t="str">
        <f>_xlfn.XLOOKUP(OrderData[[#This Row],[Customer ID]],tbl_customer[Customer ID],tbl_customer[Loyalty Card])</f>
        <v>No</v>
      </c>
    </row>
    <row r="587" spans="1:15" x14ac:dyDescent="0.25">
      <c r="A587" s="2" t="s">
        <v>1157</v>
      </c>
      <c r="B587" s="12">
        <v>44505</v>
      </c>
      <c r="C587" s="12" t="str">
        <f>TEXT(OrderData[[#This Row],[Order Date]],"yyyy")</f>
        <v>2021</v>
      </c>
      <c r="D587" s="2" t="s">
        <v>1158</v>
      </c>
      <c r="E587" t="s">
        <v>16</v>
      </c>
      <c r="F587" s="17">
        <v>2</v>
      </c>
      <c r="G587" s="20">
        <f>_xlfn.XLOOKUP(OrderData[[#This Row],[Product ID]],tbl_product[Product ID],tbl_product[Unit Price])</f>
        <v>8.25</v>
      </c>
      <c r="H587" s="20">
        <f>OrderData[[#This Row],[Quantity]]*OrderData[[#This Row],[unit price]]</f>
        <v>16.5</v>
      </c>
      <c r="I587" s="15">
        <f>_xlfn.XLOOKUP(OrderData[[#This Row],[Product ID]],tbl_product[Product ID],tbl_product[Size])</f>
        <v>0.5</v>
      </c>
      <c r="J587" s="6" t="str">
        <f>_xlfn.XLOOKUP(OrderData[[#This Row],[Product ID]],tbl_product[Product ID],tbl_product[Roast Type])</f>
        <v>M</v>
      </c>
      <c r="K587" s="7" t="str">
        <f>_xlfn.XLOOKUP(OrderData[[#This Row],[Product ID]],tbl_product[Product ID],tbl_product[Coffee Type])</f>
        <v>Exc</v>
      </c>
      <c r="L587" s="7" t="str">
        <f>_xlfn.XLOOKUP(OrderData[[#This Row],[Customer ID]],tbl_customer[Customer ID],tbl_customer[Customer Name])</f>
        <v>Cody Verissimo</v>
      </c>
      <c r="M587" s="7" t="str">
        <f>_xlfn.XLOOKUP(OrderData[[#This Row],[Customer ID]],tbl_customer[Customer ID],tbl_customer[City])</f>
        <v>Upton</v>
      </c>
      <c r="N587" s="7" t="str">
        <f>_xlfn.XLOOKUP(OrderData[[#This Row],[Customer ID]],tbl_customer[Customer ID],tbl_customer[Country])</f>
        <v>United Kingdom</v>
      </c>
      <c r="O587" s="7" t="str">
        <f>_xlfn.XLOOKUP(OrderData[[#This Row],[Customer ID]],tbl_customer[Customer ID],tbl_customer[Loyalty Card])</f>
        <v>Yes</v>
      </c>
    </row>
    <row r="588" spans="1:15" x14ac:dyDescent="0.25">
      <c r="A588" s="2" t="s">
        <v>1159</v>
      </c>
      <c r="B588" s="12">
        <v>43867</v>
      </c>
      <c r="C588" s="12" t="str">
        <f>TEXT(OrderData[[#This Row],[Order Date]],"yyyy")</f>
        <v>2020</v>
      </c>
      <c r="D588" s="2" t="s">
        <v>1160</v>
      </c>
      <c r="E588" t="s">
        <v>23</v>
      </c>
      <c r="F588" s="17">
        <v>3</v>
      </c>
      <c r="G588" s="20">
        <f>_xlfn.XLOOKUP(OrderData[[#This Row],[Product ID]],tbl_product[Product ID],tbl_product[Unit Price])</f>
        <v>27.484999999999996</v>
      </c>
      <c r="H588" s="20">
        <f>OrderData[[#This Row],[Quantity]]*OrderData[[#This Row],[unit price]]</f>
        <v>82.454999999999984</v>
      </c>
      <c r="I588" s="15">
        <f>_xlfn.XLOOKUP(OrderData[[#This Row],[Product ID]],tbl_product[Product ID],tbl_product[Size])</f>
        <v>2.5</v>
      </c>
      <c r="J588" s="6" t="str">
        <f>_xlfn.XLOOKUP(OrderData[[#This Row],[Product ID]],tbl_product[Product ID],tbl_product[Roast Type])</f>
        <v>L</v>
      </c>
      <c r="K588" s="7" t="str">
        <f>_xlfn.XLOOKUP(OrderData[[#This Row],[Product ID]],tbl_product[Product ID],tbl_product[Coffee Type])</f>
        <v>Rob</v>
      </c>
      <c r="L588" s="7" t="str">
        <f>_xlfn.XLOOKUP(OrderData[[#This Row],[Customer ID]],tbl_customer[Customer ID],tbl_customer[Customer Name])</f>
        <v>Zilvia Claisse</v>
      </c>
      <c r="M588" s="7" t="str">
        <f>_xlfn.XLOOKUP(OrderData[[#This Row],[Customer ID]],tbl_customer[Customer ID],tbl_customer[City])</f>
        <v>Saint Paul</v>
      </c>
      <c r="N588" s="7" t="str">
        <f>_xlfn.XLOOKUP(OrderData[[#This Row],[Customer ID]],tbl_customer[Customer ID],tbl_customer[Country])</f>
        <v>United States</v>
      </c>
      <c r="O588" s="7" t="str">
        <f>_xlfn.XLOOKUP(OrderData[[#This Row],[Customer ID]],tbl_customer[Customer ID],tbl_customer[Loyalty Card])</f>
        <v>No</v>
      </c>
    </row>
    <row r="589" spans="1:15" x14ac:dyDescent="0.25">
      <c r="A589" s="2" t="s">
        <v>1161</v>
      </c>
      <c r="B589" s="12">
        <v>44267</v>
      </c>
      <c r="C589" s="12" t="str">
        <f>TEXT(OrderData[[#This Row],[Order Date]],"yyyy")</f>
        <v>2021</v>
      </c>
      <c r="D589" s="2" t="s">
        <v>1162</v>
      </c>
      <c r="E589" t="s">
        <v>136</v>
      </c>
      <c r="F589" s="17">
        <v>1</v>
      </c>
      <c r="G589" s="20">
        <f>_xlfn.XLOOKUP(OrderData[[#This Row],[Product ID]],tbl_product[Product ID],tbl_product[Unit Price])</f>
        <v>7.77</v>
      </c>
      <c r="H589" s="20">
        <f>OrderData[[#This Row],[Quantity]]*OrderData[[#This Row],[unit price]]</f>
        <v>7.77</v>
      </c>
      <c r="I589" s="15">
        <f>_xlfn.XLOOKUP(OrderData[[#This Row],[Product ID]],tbl_product[Product ID],tbl_product[Size])</f>
        <v>0.5</v>
      </c>
      <c r="J589" s="6" t="str">
        <f>_xlfn.XLOOKUP(OrderData[[#This Row],[Product ID]],tbl_product[Product ID],tbl_product[Roast Type])</f>
        <v>D</v>
      </c>
      <c r="K589" s="7" t="str">
        <f>_xlfn.XLOOKUP(OrderData[[#This Row],[Product ID]],tbl_product[Product ID],tbl_product[Coffee Type])</f>
        <v>Lib</v>
      </c>
      <c r="L589" s="7" t="str">
        <f>_xlfn.XLOOKUP(OrderData[[#This Row],[Customer ID]],tbl_customer[Customer ID],tbl_customer[Customer Name])</f>
        <v>Bar O' Mahony</v>
      </c>
      <c r="M589" s="7" t="str">
        <f>_xlfn.XLOOKUP(OrderData[[#This Row],[Customer ID]],tbl_customer[Customer ID],tbl_customer[City])</f>
        <v>Huntsville</v>
      </c>
      <c r="N589" s="7" t="str">
        <f>_xlfn.XLOOKUP(OrderData[[#This Row],[Customer ID]],tbl_customer[Customer ID],tbl_customer[Country])</f>
        <v>United States</v>
      </c>
      <c r="O589" s="7" t="str">
        <f>_xlfn.XLOOKUP(OrderData[[#This Row],[Customer ID]],tbl_customer[Customer ID],tbl_customer[Loyalty Card])</f>
        <v>Yes</v>
      </c>
    </row>
    <row r="590" spans="1:15" x14ac:dyDescent="0.25">
      <c r="A590" s="2" t="s">
        <v>1163</v>
      </c>
      <c r="B590" s="12">
        <v>44046</v>
      </c>
      <c r="C590" s="12" t="str">
        <f>TEXT(OrderData[[#This Row],[Order Date]],"yyyy")</f>
        <v>2020</v>
      </c>
      <c r="D590" s="2" t="s">
        <v>1164</v>
      </c>
      <c r="E590" t="s">
        <v>35</v>
      </c>
      <c r="F590" s="17">
        <v>2</v>
      </c>
      <c r="G590" s="20">
        <f>_xlfn.XLOOKUP(OrderData[[#This Row],[Product ID]],tbl_product[Product ID],tbl_product[Unit Price])</f>
        <v>5.97</v>
      </c>
      <c r="H590" s="20">
        <f>OrderData[[#This Row],[Quantity]]*OrderData[[#This Row],[unit price]]</f>
        <v>11.94</v>
      </c>
      <c r="I590" s="15">
        <f>_xlfn.XLOOKUP(OrderData[[#This Row],[Product ID]],tbl_product[Product ID],tbl_product[Size])</f>
        <v>0.5</v>
      </c>
      <c r="J590" s="6" t="str">
        <f>_xlfn.XLOOKUP(OrderData[[#This Row],[Product ID]],tbl_product[Product ID],tbl_product[Roast Type])</f>
        <v>M</v>
      </c>
      <c r="K590" s="7" t="str">
        <f>_xlfn.XLOOKUP(OrderData[[#This Row],[Product ID]],tbl_product[Product ID],tbl_product[Coffee Type])</f>
        <v>Rob</v>
      </c>
      <c r="L590" s="7" t="str">
        <f>_xlfn.XLOOKUP(OrderData[[#This Row],[Customer ID]],tbl_customer[Customer ID],tbl_customer[Customer Name])</f>
        <v>Valenka Stansbury</v>
      </c>
      <c r="M590" s="7" t="str">
        <f>_xlfn.XLOOKUP(OrderData[[#This Row],[Customer ID]],tbl_customer[Customer ID],tbl_customer[City])</f>
        <v>El Paso</v>
      </c>
      <c r="N590" s="7" t="str">
        <f>_xlfn.XLOOKUP(OrderData[[#This Row],[Customer ID]],tbl_customer[Customer ID],tbl_customer[Country])</f>
        <v>United States</v>
      </c>
      <c r="O590" s="7" t="str">
        <f>_xlfn.XLOOKUP(OrderData[[#This Row],[Customer ID]],tbl_customer[Customer ID],tbl_customer[Loyalty Card])</f>
        <v>Yes</v>
      </c>
    </row>
    <row r="591" spans="1:15" x14ac:dyDescent="0.25">
      <c r="A591" s="2" t="s">
        <v>1165</v>
      </c>
      <c r="B591" s="12">
        <v>43671</v>
      </c>
      <c r="C591" s="12" t="str">
        <f>TEXT(OrderData[[#This Row],[Order Date]],"yyyy")</f>
        <v>2019</v>
      </c>
      <c r="D591" s="2" t="s">
        <v>1166</v>
      </c>
      <c r="E591" t="s">
        <v>43</v>
      </c>
      <c r="F591" s="17">
        <v>6</v>
      </c>
      <c r="G591" s="20">
        <f>_xlfn.XLOOKUP(OrderData[[#This Row],[Product ID]],tbl_product[Product ID],tbl_product[Unit Price])</f>
        <v>34.154999999999994</v>
      </c>
      <c r="H591" s="20">
        <f>OrderData[[#This Row],[Quantity]]*OrderData[[#This Row],[unit price]]</f>
        <v>204.92999999999995</v>
      </c>
      <c r="I591" s="15">
        <f>_xlfn.XLOOKUP(OrderData[[#This Row],[Product ID]],tbl_product[Product ID],tbl_product[Size])</f>
        <v>2.5</v>
      </c>
      <c r="J591" s="6" t="str">
        <f>_xlfn.XLOOKUP(OrderData[[#This Row],[Product ID]],tbl_product[Product ID],tbl_product[Roast Type])</f>
        <v>L</v>
      </c>
      <c r="K591" s="7" t="str">
        <f>_xlfn.XLOOKUP(OrderData[[#This Row],[Product ID]],tbl_product[Product ID],tbl_product[Coffee Type])</f>
        <v>Exc</v>
      </c>
      <c r="L591" s="7" t="str">
        <f>_xlfn.XLOOKUP(OrderData[[#This Row],[Customer ID]],tbl_customer[Customer ID],tbl_customer[Customer Name])</f>
        <v>Daniel Heinonen</v>
      </c>
      <c r="M591" s="7" t="str">
        <f>_xlfn.XLOOKUP(OrderData[[#This Row],[Customer ID]],tbl_customer[Customer ID],tbl_customer[City])</f>
        <v>Decatur</v>
      </c>
      <c r="N591" s="7" t="str">
        <f>_xlfn.XLOOKUP(OrderData[[#This Row],[Customer ID]],tbl_customer[Customer ID],tbl_customer[Country])</f>
        <v>United States</v>
      </c>
      <c r="O591" s="7" t="str">
        <f>_xlfn.XLOOKUP(OrderData[[#This Row],[Customer ID]],tbl_customer[Customer ID],tbl_customer[Loyalty Card])</f>
        <v>No</v>
      </c>
    </row>
    <row r="592" spans="1:15" x14ac:dyDescent="0.25">
      <c r="A592" s="2" t="s">
        <v>1167</v>
      </c>
      <c r="B592" s="12">
        <v>43950</v>
      </c>
      <c r="C592" s="12" t="str">
        <f>TEXT(OrderData[[#This Row],[Order Date]],"yyyy")</f>
        <v>2020</v>
      </c>
      <c r="D592" s="2" t="s">
        <v>1168</v>
      </c>
      <c r="E592" t="s">
        <v>125</v>
      </c>
      <c r="F592" s="17">
        <v>2</v>
      </c>
      <c r="G592" s="20">
        <f>_xlfn.XLOOKUP(OrderData[[#This Row],[Product ID]],tbl_product[Product ID],tbl_product[Unit Price])</f>
        <v>31.624999999999996</v>
      </c>
      <c r="H592" s="20">
        <f>OrderData[[#This Row],[Quantity]]*OrderData[[#This Row],[unit price]]</f>
        <v>63.249999999999993</v>
      </c>
      <c r="I592" s="15">
        <f>_xlfn.XLOOKUP(OrderData[[#This Row],[Product ID]],tbl_product[Product ID],tbl_product[Size])</f>
        <v>2.5</v>
      </c>
      <c r="J592" s="6" t="str">
        <f>_xlfn.XLOOKUP(OrderData[[#This Row],[Product ID]],tbl_product[Product ID],tbl_product[Roast Type])</f>
        <v>M</v>
      </c>
      <c r="K592" s="7" t="str">
        <f>_xlfn.XLOOKUP(OrderData[[#This Row],[Product ID]],tbl_product[Product ID],tbl_product[Coffee Type])</f>
        <v>Exc</v>
      </c>
      <c r="L592" s="7" t="str">
        <f>_xlfn.XLOOKUP(OrderData[[#This Row],[Customer ID]],tbl_customer[Customer ID],tbl_customer[Customer Name])</f>
        <v>Jewelle Shenton</v>
      </c>
      <c r="M592" s="7" t="str">
        <f>_xlfn.XLOOKUP(OrderData[[#This Row],[Customer ID]],tbl_customer[Customer ID],tbl_customer[City])</f>
        <v>Orange</v>
      </c>
      <c r="N592" s="7" t="str">
        <f>_xlfn.XLOOKUP(OrderData[[#This Row],[Customer ID]],tbl_customer[Customer ID],tbl_customer[Country])</f>
        <v>United States</v>
      </c>
      <c r="O592" s="7" t="str">
        <f>_xlfn.XLOOKUP(OrderData[[#This Row],[Customer ID]],tbl_customer[Customer ID],tbl_customer[Loyalty Card])</f>
        <v>Yes</v>
      </c>
    </row>
    <row r="593" spans="1:15" x14ac:dyDescent="0.25">
      <c r="A593" s="2" t="s">
        <v>1169</v>
      </c>
      <c r="B593" s="12">
        <v>43587</v>
      </c>
      <c r="C593" s="12" t="str">
        <f>TEXT(OrderData[[#This Row],[Order Date]],"yyyy")</f>
        <v>2019</v>
      </c>
      <c r="D593" s="2" t="s">
        <v>1170</v>
      </c>
      <c r="E593" t="s">
        <v>114</v>
      </c>
      <c r="F593" s="17">
        <v>3</v>
      </c>
      <c r="G593" s="20">
        <f>_xlfn.XLOOKUP(OrderData[[#This Row],[Product ID]],tbl_product[Product ID],tbl_product[Unit Price])</f>
        <v>2.6849999999999996</v>
      </c>
      <c r="H593" s="20">
        <f>OrderData[[#This Row],[Quantity]]*OrderData[[#This Row],[unit price]]</f>
        <v>8.0549999999999997</v>
      </c>
      <c r="I593" s="15">
        <f>_xlfn.XLOOKUP(OrderData[[#This Row],[Product ID]],tbl_product[Product ID],tbl_product[Size])</f>
        <v>0.2</v>
      </c>
      <c r="J593" s="6" t="str">
        <f>_xlfn.XLOOKUP(OrderData[[#This Row],[Product ID]],tbl_product[Product ID],tbl_product[Roast Type])</f>
        <v>D</v>
      </c>
      <c r="K593" s="7" t="str">
        <f>_xlfn.XLOOKUP(OrderData[[#This Row],[Product ID]],tbl_product[Product ID],tbl_product[Coffee Type])</f>
        <v>Rob</v>
      </c>
      <c r="L593" s="7" t="str">
        <f>_xlfn.XLOOKUP(OrderData[[#This Row],[Customer ID]],tbl_customer[Customer ID],tbl_customer[Customer Name])</f>
        <v>Jennifer Wilkisson</v>
      </c>
      <c r="M593" s="7" t="str">
        <f>_xlfn.XLOOKUP(OrderData[[#This Row],[Customer ID]],tbl_customer[Customer ID],tbl_customer[City])</f>
        <v>Huntington Beach</v>
      </c>
      <c r="N593" s="7" t="str">
        <f>_xlfn.XLOOKUP(OrderData[[#This Row],[Customer ID]],tbl_customer[Customer ID],tbl_customer[Country])</f>
        <v>United States</v>
      </c>
      <c r="O593" s="7" t="str">
        <f>_xlfn.XLOOKUP(OrderData[[#This Row],[Customer ID]],tbl_customer[Customer ID],tbl_customer[Loyalty Card])</f>
        <v>Yes</v>
      </c>
    </row>
    <row r="594" spans="1:15" x14ac:dyDescent="0.25">
      <c r="A594" s="2" t="s">
        <v>1171</v>
      </c>
      <c r="B594" s="12">
        <v>44437</v>
      </c>
      <c r="C594" s="12" t="str">
        <f>TEXT(OrderData[[#This Row],[Order Date]],"yyyy")</f>
        <v>2021</v>
      </c>
      <c r="D594" s="2" t="s">
        <v>1172</v>
      </c>
      <c r="E594" t="s">
        <v>184</v>
      </c>
      <c r="F594" s="17">
        <v>2</v>
      </c>
      <c r="G594" s="20">
        <f>_xlfn.XLOOKUP(OrderData[[#This Row],[Product ID]],tbl_product[Product ID],tbl_product[Unit Price])</f>
        <v>25.874999999999996</v>
      </c>
      <c r="H594" s="20">
        <f>OrderData[[#This Row],[Quantity]]*OrderData[[#This Row],[unit price]]</f>
        <v>51.749999999999993</v>
      </c>
      <c r="I594" s="15">
        <f>_xlfn.XLOOKUP(OrderData[[#This Row],[Product ID]],tbl_product[Product ID],tbl_product[Size])</f>
        <v>2.5</v>
      </c>
      <c r="J594" s="6" t="str">
        <f>_xlfn.XLOOKUP(OrderData[[#This Row],[Product ID]],tbl_product[Product ID],tbl_product[Roast Type])</f>
        <v>M</v>
      </c>
      <c r="K594" s="7" t="str">
        <f>_xlfn.XLOOKUP(OrderData[[#This Row],[Product ID]],tbl_product[Product ID],tbl_product[Coffee Type])</f>
        <v>Ara</v>
      </c>
      <c r="L594" s="7" t="str">
        <f>_xlfn.XLOOKUP(OrderData[[#This Row],[Customer ID]],tbl_customer[Customer ID],tbl_customer[Customer Name])</f>
        <v>Kylie Mowat</v>
      </c>
      <c r="M594" s="7" t="str">
        <f>_xlfn.XLOOKUP(OrderData[[#This Row],[Customer ID]],tbl_customer[Customer ID],tbl_customer[City])</f>
        <v>Milwaukee</v>
      </c>
      <c r="N594" s="7" t="str">
        <f>_xlfn.XLOOKUP(OrderData[[#This Row],[Customer ID]],tbl_customer[Customer ID],tbl_customer[Country])</f>
        <v>United States</v>
      </c>
      <c r="O594" s="7" t="str">
        <f>_xlfn.XLOOKUP(OrderData[[#This Row],[Customer ID]],tbl_customer[Customer ID],tbl_customer[Loyalty Card])</f>
        <v>No</v>
      </c>
    </row>
    <row r="595" spans="1:15" x14ac:dyDescent="0.25">
      <c r="A595" s="2" t="s">
        <v>1173</v>
      </c>
      <c r="B595" s="12">
        <v>43903</v>
      </c>
      <c r="C595" s="12" t="str">
        <f>TEXT(OrderData[[#This Row],[Order Date]],"yyyy")</f>
        <v>2020</v>
      </c>
      <c r="D595" s="2" t="s">
        <v>1158</v>
      </c>
      <c r="E595" t="s">
        <v>543</v>
      </c>
      <c r="F595" s="17">
        <v>1</v>
      </c>
      <c r="G595" s="20">
        <f>_xlfn.XLOOKUP(OrderData[[#This Row],[Product ID]],tbl_product[Product ID],tbl_product[Unit Price])</f>
        <v>27.945</v>
      </c>
      <c r="H595" s="20">
        <f>OrderData[[#This Row],[Quantity]]*OrderData[[#This Row],[unit price]]</f>
        <v>27.945</v>
      </c>
      <c r="I595" s="15">
        <f>_xlfn.XLOOKUP(OrderData[[#This Row],[Product ID]],tbl_product[Product ID],tbl_product[Size])</f>
        <v>2.5</v>
      </c>
      <c r="J595" s="6" t="str">
        <f>_xlfn.XLOOKUP(OrderData[[#This Row],[Product ID]],tbl_product[Product ID],tbl_product[Roast Type])</f>
        <v>D</v>
      </c>
      <c r="K595" s="7" t="str">
        <f>_xlfn.XLOOKUP(OrderData[[#This Row],[Product ID]],tbl_product[Product ID],tbl_product[Coffee Type])</f>
        <v>Exc</v>
      </c>
      <c r="L595" s="7" t="str">
        <f>_xlfn.XLOOKUP(OrderData[[#This Row],[Customer ID]],tbl_customer[Customer ID],tbl_customer[Customer Name])</f>
        <v>Cody Verissimo</v>
      </c>
      <c r="M595" s="7" t="str">
        <f>_xlfn.XLOOKUP(OrderData[[#This Row],[Customer ID]],tbl_customer[Customer ID],tbl_customer[City])</f>
        <v>Upton</v>
      </c>
      <c r="N595" s="7" t="str">
        <f>_xlfn.XLOOKUP(OrderData[[#This Row],[Customer ID]],tbl_customer[Customer ID],tbl_customer[Country])</f>
        <v>United Kingdom</v>
      </c>
      <c r="O595" s="7" t="str">
        <f>_xlfn.XLOOKUP(OrderData[[#This Row],[Customer ID]],tbl_customer[Customer ID],tbl_customer[Loyalty Card])</f>
        <v>Yes</v>
      </c>
    </row>
    <row r="596" spans="1:15" x14ac:dyDescent="0.25">
      <c r="A596" s="2" t="s">
        <v>1174</v>
      </c>
      <c r="B596" s="12">
        <v>43512</v>
      </c>
      <c r="C596" s="12" t="str">
        <f>TEXT(OrderData[[#This Row],[Order Date]],"yyyy")</f>
        <v>2019</v>
      </c>
      <c r="D596" s="2" t="s">
        <v>1175</v>
      </c>
      <c r="E596" t="s">
        <v>217</v>
      </c>
      <c r="F596" s="17">
        <v>2</v>
      </c>
      <c r="G596" s="20">
        <f>_xlfn.XLOOKUP(OrderData[[#This Row],[Product ID]],tbl_product[Product ID],tbl_product[Unit Price])</f>
        <v>29.784999999999997</v>
      </c>
      <c r="H596" s="20">
        <f>OrderData[[#This Row],[Quantity]]*OrderData[[#This Row],[unit price]]</f>
        <v>59.569999999999993</v>
      </c>
      <c r="I596" s="15">
        <f>_xlfn.XLOOKUP(OrderData[[#This Row],[Product ID]],tbl_product[Product ID],tbl_product[Size])</f>
        <v>2.5</v>
      </c>
      <c r="J596" s="6" t="str">
        <f>_xlfn.XLOOKUP(OrderData[[#This Row],[Product ID]],tbl_product[Product ID],tbl_product[Roast Type])</f>
        <v>L</v>
      </c>
      <c r="K596" s="7" t="str">
        <f>_xlfn.XLOOKUP(OrderData[[#This Row],[Product ID]],tbl_product[Product ID],tbl_product[Coffee Type])</f>
        <v>Ara</v>
      </c>
      <c r="L596" s="7" t="str">
        <f>_xlfn.XLOOKUP(OrderData[[#This Row],[Customer ID]],tbl_customer[Customer ID],tbl_customer[Customer Name])</f>
        <v>Gabriel Starcks</v>
      </c>
      <c r="M596" s="7" t="str">
        <f>_xlfn.XLOOKUP(OrderData[[#This Row],[Customer ID]],tbl_customer[Customer ID],tbl_customer[City])</f>
        <v>Chattanooga</v>
      </c>
      <c r="N596" s="7" t="str">
        <f>_xlfn.XLOOKUP(OrderData[[#This Row],[Customer ID]],tbl_customer[Customer ID],tbl_customer[Country])</f>
        <v>United States</v>
      </c>
      <c r="O596" s="7" t="str">
        <f>_xlfn.XLOOKUP(OrderData[[#This Row],[Customer ID]],tbl_customer[Customer ID],tbl_customer[Loyalty Card])</f>
        <v>No</v>
      </c>
    </row>
    <row r="597" spans="1:15" x14ac:dyDescent="0.25">
      <c r="A597" s="2" t="s">
        <v>1176</v>
      </c>
      <c r="B597" s="12">
        <v>44527</v>
      </c>
      <c r="C597" s="12" t="str">
        <f>TEXT(OrderData[[#This Row],[Order Date]],"yyyy")</f>
        <v>2021</v>
      </c>
      <c r="D597" s="2" t="s">
        <v>1177</v>
      </c>
      <c r="E597" t="s">
        <v>150</v>
      </c>
      <c r="F597" s="17">
        <v>1</v>
      </c>
      <c r="G597" s="20">
        <f>_xlfn.XLOOKUP(OrderData[[#This Row],[Product ID]],tbl_product[Product ID],tbl_product[Unit Price])</f>
        <v>14.85</v>
      </c>
      <c r="H597" s="20">
        <f>OrderData[[#This Row],[Quantity]]*OrderData[[#This Row],[unit price]]</f>
        <v>14.85</v>
      </c>
      <c r="I597" s="15">
        <f>_xlfn.XLOOKUP(OrderData[[#This Row],[Product ID]],tbl_product[Product ID],tbl_product[Size])</f>
        <v>1</v>
      </c>
      <c r="J597" s="6" t="str">
        <f>_xlfn.XLOOKUP(OrderData[[#This Row],[Product ID]],tbl_product[Product ID],tbl_product[Roast Type])</f>
        <v>L</v>
      </c>
      <c r="K597" s="7" t="str">
        <f>_xlfn.XLOOKUP(OrderData[[#This Row],[Product ID]],tbl_product[Product ID],tbl_product[Coffee Type])</f>
        <v>Exc</v>
      </c>
      <c r="L597" s="7" t="str">
        <f>_xlfn.XLOOKUP(OrderData[[#This Row],[Customer ID]],tbl_customer[Customer ID],tbl_customer[Customer Name])</f>
        <v>Darby Dummer</v>
      </c>
      <c r="M597" s="7" t="str">
        <f>_xlfn.XLOOKUP(OrderData[[#This Row],[Customer ID]],tbl_customer[Customer ID],tbl_customer[City])</f>
        <v>Manchester</v>
      </c>
      <c r="N597" s="7" t="str">
        <f>_xlfn.XLOOKUP(OrderData[[#This Row],[Customer ID]],tbl_customer[Customer ID],tbl_customer[Country])</f>
        <v>United Kingdom</v>
      </c>
      <c r="O597" s="7" t="str">
        <f>_xlfn.XLOOKUP(OrderData[[#This Row],[Customer ID]],tbl_customer[Customer ID],tbl_customer[Loyalty Card])</f>
        <v>No</v>
      </c>
    </row>
    <row r="598" spans="1:15" x14ac:dyDescent="0.25">
      <c r="A598" s="2" t="s">
        <v>1178</v>
      </c>
      <c r="B598" s="12">
        <v>44523</v>
      </c>
      <c r="C598" s="12" t="str">
        <f>TEXT(OrderData[[#This Row],[Order Date]],"yyyy")</f>
        <v>2021</v>
      </c>
      <c r="D598" s="2" t="s">
        <v>1179</v>
      </c>
      <c r="E598" t="s">
        <v>80</v>
      </c>
      <c r="F598" s="17">
        <v>5</v>
      </c>
      <c r="G598" s="20">
        <f>_xlfn.XLOOKUP(OrderData[[#This Row],[Product ID]],tbl_product[Product ID],tbl_product[Unit Price])</f>
        <v>6.75</v>
      </c>
      <c r="H598" s="20">
        <f>OrderData[[#This Row],[Quantity]]*OrderData[[#This Row],[unit price]]</f>
        <v>33.75</v>
      </c>
      <c r="I598" s="15">
        <f>_xlfn.XLOOKUP(OrderData[[#This Row],[Product ID]],tbl_product[Product ID],tbl_product[Size])</f>
        <v>0.5</v>
      </c>
      <c r="J598" s="6" t="str">
        <f>_xlfn.XLOOKUP(OrderData[[#This Row],[Product ID]],tbl_product[Product ID],tbl_product[Roast Type])</f>
        <v>M</v>
      </c>
      <c r="K598" s="7" t="str">
        <f>_xlfn.XLOOKUP(OrderData[[#This Row],[Product ID]],tbl_product[Product ID],tbl_product[Coffee Type])</f>
        <v>Ara</v>
      </c>
      <c r="L598" s="7" t="str">
        <f>_xlfn.XLOOKUP(OrderData[[#This Row],[Customer ID]],tbl_customer[Customer ID],tbl_customer[Customer Name])</f>
        <v>Kienan Scholard</v>
      </c>
      <c r="M598" s="7" t="str">
        <f>_xlfn.XLOOKUP(OrderData[[#This Row],[Customer ID]],tbl_customer[Customer ID],tbl_customer[City])</f>
        <v>Columbus</v>
      </c>
      <c r="N598" s="7" t="str">
        <f>_xlfn.XLOOKUP(OrderData[[#This Row],[Customer ID]],tbl_customer[Customer ID],tbl_customer[Country])</f>
        <v>United States</v>
      </c>
      <c r="O598" s="7" t="str">
        <f>_xlfn.XLOOKUP(OrderData[[#This Row],[Customer ID]],tbl_customer[Customer ID],tbl_customer[Loyalty Card])</f>
        <v>No</v>
      </c>
    </row>
    <row r="599" spans="1:15" x14ac:dyDescent="0.25">
      <c r="A599" s="2" t="s">
        <v>1180</v>
      </c>
      <c r="B599" s="12">
        <v>44532</v>
      </c>
      <c r="C599" s="12" t="str">
        <f>TEXT(OrderData[[#This Row],[Order Date]],"yyyy")</f>
        <v>2021</v>
      </c>
      <c r="D599" s="2" t="s">
        <v>1181</v>
      </c>
      <c r="E599" t="s">
        <v>117</v>
      </c>
      <c r="F599" s="17">
        <v>4</v>
      </c>
      <c r="G599" s="20">
        <f>_xlfn.XLOOKUP(OrderData[[#This Row],[Product ID]],tbl_product[Product ID],tbl_product[Unit Price])</f>
        <v>36.454999999999998</v>
      </c>
      <c r="H599" s="20">
        <f>OrderData[[#This Row],[Quantity]]*OrderData[[#This Row],[unit price]]</f>
        <v>145.82</v>
      </c>
      <c r="I599" s="15">
        <f>_xlfn.XLOOKUP(OrderData[[#This Row],[Product ID]],tbl_product[Product ID],tbl_product[Size])</f>
        <v>2.5</v>
      </c>
      <c r="J599" s="6" t="str">
        <f>_xlfn.XLOOKUP(OrderData[[#This Row],[Product ID]],tbl_product[Product ID],tbl_product[Roast Type])</f>
        <v>L</v>
      </c>
      <c r="K599" s="7" t="str">
        <f>_xlfn.XLOOKUP(OrderData[[#This Row],[Product ID]],tbl_product[Product ID],tbl_product[Coffee Type])</f>
        <v>Lib</v>
      </c>
      <c r="L599" s="7" t="str">
        <f>_xlfn.XLOOKUP(OrderData[[#This Row],[Customer ID]],tbl_customer[Customer ID],tbl_customer[Customer Name])</f>
        <v>Bo Kindley</v>
      </c>
      <c r="M599" s="7" t="str">
        <f>_xlfn.XLOOKUP(OrderData[[#This Row],[Customer ID]],tbl_customer[Customer ID],tbl_customer[City])</f>
        <v>Pasadena</v>
      </c>
      <c r="N599" s="7" t="str">
        <f>_xlfn.XLOOKUP(OrderData[[#This Row],[Customer ID]],tbl_customer[Customer ID],tbl_customer[Country])</f>
        <v>United States</v>
      </c>
      <c r="O599" s="7" t="str">
        <f>_xlfn.XLOOKUP(OrderData[[#This Row],[Customer ID]],tbl_customer[Customer ID],tbl_customer[Loyalty Card])</f>
        <v>Yes</v>
      </c>
    </row>
    <row r="600" spans="1:15" x14ac:dyDescent="0.25">
      <c r="A600" s="2" t="s">
        <v>1182</v>
      </c>
      <c r="B600" s="12">
        <v>43471</v>
      </c>
      <c r="C600" s="12" t="str">
        <f>TEXT(OrderData[[#This Row],[Order Date]],"yyyy")</f>
        <v>2019</v>
      </c>
      <c r="D600" s="2" t="s">
        <v>1183</v>
      </c>
      <c r="E600" t="s">
        <v>175</v>
      </c>
      <c r="F600" s="17">
        <v>4</v>
      </c>
      <c r="G600" s="20">
        <f>_xlfn.XLOOKUP(OrderData[[#This Row],[Product ID]],tbl_product[Product ID],tbl_product[Unit Price])</f>
        <v>2.9849999999999999</v>
      </c>
      <c r="H600" s="20">
        <f>OrderData[[#This Row],[Quantity]]*OrderData[[#This Row],[unit price]]</f>
        <v>11.94</v>
      </c>
      <c r="I600" s="15">
        <f>_xlfn.XLOOKUP(OrderData[[#This Row],[Product ID]],tbl_product[Product ID],tbl_product[Size])</f>
        <v>0.2</v>
      </c>
      <c r="J600" s="6" t="str">
        <f>_xlfn.XLOOKUP(OrderData[[#This Row],[Product ID]],tbl_product[Product ID],tbl_product[Roast Type])</f>
        <v>M</v>
      </c>
      <c r="K600" s="7" t="str">
        <f>_xlfn.XLOOKUP(OrderData[[#This Row],[Product ID]],tbl_product[Product ID],tbl_product[Coffee Type])</f>
        <v>Rob</v>
      </c>
      <c r="L600" s="7" t="str">
        <f>_xlfn.XLOOKUP(OrderData[[#This Row],[Customer ID]],tbl_customer[Customer ID],tbl_customer[Customer Name])</f>
        <v>Krissie Hammett</v>
      </c>
      <c r="M600" s="7" t="str">
        <f>_xlfn.XLOOKUP(OrderData[[#This Row],[Customer ID]],tbl_customer[Customer ID],tbl_customer[City])</f>
        <v>San Francisco</v>
      </c>
      <c r="N600" s="7" t="str">
        <f>_xlfn.XLOOKUP(OrderData[[#This Row],[Customer ID]],tbl_customer[Customer ID],tbl_customer[Country])</f>
        <v>United States</v>
      </c>
      <c r="O600" s="7" t="str">
        <f>_xlfn.XLOOKUP(OrderData[[#This Row],[Customer ID]],tbl_customer[Customer ID],tbl_customer[Loyalty Card])</f>
        <v>Yes</v>
      </c>
    </row>
    <row r="601" spans="1:15" x14ac:dyDescent="0.25">
      <c r="A601" s="2" t="s">
        <v>1184</v>
      </c>
      <c r="B601" s="12">
        <v>44321</v>
      </c>
      <c r="C601" s="12" t="str">
        <f>TEXT(OrderData[[#This Row],[Order Date]],"yyyy")</f>
        <v>2021</v>
      </c>
      <c r="D601" s="2" t="s">
        <v>1185</v>
      </c>
      <c r="E601" t="s">
        <v>67</v>
      </c>
      <c r="F601" s="17">
        <v>4</v>
      </c>
      <c r="G601" s="20">
        <f>_xlfn.XLOOKUP(OrderData[[#This Row],[Product ID]],tbl_product[Product ID],tbl_product[Unit Price])</f>
        <v>2.9849999999999999</v>
      </c>
      <c r="H601" s="20">
        <f>OrderData[[#This Row],[Quantity]]*OrderData[[#This Row],[unit price]]</f>
        <v>11.94</v>
      </c>
      <c r="I601" s="15">
        <f>_xlfn.XLOOKUP(OrderData[[#This Row],[Product ID]],tbl_product[Product ID],tbl_product[Size])</f>
        <v>0.2</v>
      </c>
      <c r="J601" s="6" t="str">
        <f>_xlfn.XLOOKUP(OrderData[[#This Row],[Product ID]],tbl_product[Product ID],tbl_product[Roast Type])</f>
        <v>D</v>
      </c>
      <c r="K601" s="7" t="str">
        <f>_xlfn.XLOOKUP(OrderData[[#This Row],[Product ID]],tbl_product[Product ID],tbl_product[Coffee Type])</f>
        <v>Ara</v>
      </c>
      <c r="L601" s="7" t="str">
        <f>_xlfn.XLOOKUP(OrderData[[#This Row],[Customer ID]],tbl_customer[Customer ID],tbl_customer[Customer Name])</f>
        <v>Alisha Hulburt</v>
      </c>
      <c r="M601" s="7" t="str">
        <f>_xlfn.XLOOKUP(OrderData[[#This Row],[Customer ID]],tbl_customer[Customer ID],tbl_customer[City])</f>
        <v>Shreveport</v>
      </c>
      <c r="N601" s="7" t="str">
        <f>_xlfn.XLOOKUP(OrderData[[#This Row],[Customer ID]],tbl_customer[Customer ID],tbl_customer[Country])</f>
        <v>United States</v>
      </c>
      <c r="O601" s="7" t="str">
        <f>_xlfn.XLOOKUP(OrderData[[#This Row],[Customer ID]],tbl_customer[Customer ID],tbl_customer[Loyalty Card])</f>
        <v>Yes</v>
      </c>
    </row>
    <row r="602" spans="1:15" x14ac:dyDescent="0.25">
      <c r="A602" s="2" t="s">
        <v>1186</v>
      </c>
      <c r="B602" s="12">
        <v>44492</v>
      </c>
      <c r="C602" s="12" t="str">
        <f>TEXT(OrderData[[#This Row],[Order Date]],"yyyy")</f>
        <v>2021</v>
      </c>
      <c r="D602" s="2" t="s">
        <v>1187</v>
      </c>
      <c r="E602" t="s">
        <v>136</v>
      </c>
      <c r="F602" s="17">
        <v>1</v>
      </c>
      <c r="G602" s="20">
        <f>_xlfn.XLOOKUP(OrderData[[#This Row],[Product ID]],tbl_product[Product ID],tbl_product[Unit Price])</f>
        <v>7.77</v>
      </c>
      <c r="H602" s="20">
        <f>OrderData[[#This Row],[Quantity]]*OrderData[[#This Row],[unit price]]</f>
        <v>7.77</v>
      </c>
      <c r="I602" s="15">
        <f>_xlfn.XLOOKUP(OrderData[[#This Row],[Product ID]],tbl_product[Product ID],tbl_product[Size])</f>
        <v>0.5</v>
      </c>
      <c r="J602" s="6" t="str">
        <f>_xlfn.XLOOKUP(OrderData[[#This Row],[Product ID]],tbl_product[Product ID],tbl_product[Roast Type])</f>
        <v>D</v>
      </c>
      <c r="K602" s="7" t="str">
        <f>_xlfn.XLOOKUP(OrderData[[#This Row],[Product ID]],tbl_product[Product ID],tbl_product[Coffee Type])</f>
        <v>Lib</v>
      </c>
      <c r="L602" s="7" t="str">
        <f>_xlfn.XLOOKUP(OrderData[[#This Row],[Customer ID]],tbl_customer[Customer ID],tbl_customer[Customer Name])</f>
        <v>Peyter Lauritzen</v>
      </c>
      <c r="M602" s="7" t="str">
        <f>_xlfn.XLOOKUP(OrderData[[#This Row],[Customer ID]],tbl_customer[Customer ID],tbl_customer[City])</f>
        <v>Philadelphia</v>
      </c>
      <c r="N602" s="7" t="str">
        <f>_xlfn.XLOOKUP(OrderData[[#This Row],[Customer ID]],tbl_customer[Customer ID],tbl_customer[Country])</f>
        <v>United States</v>
      </c>
      <c r="O602" s="7" t="str">
        <f>_xlfn.XLOOKUP(OrderData[[#This Row],[Customer ID]],tbl_customer[Customer ID],tbl_customer[Loyalty Card])</f>
        <v>No</v>
      </c>
    </row>
    <row r="603" spans="1:15" x14ac:dyDescent="0.25">
      <c r="A603" s="2" t="s">
        <v>1188</v>
      </c>
      <c r="B603" s="12">
        <v>43815</v>
      </c>
      <c r="C603" s="12" t="str">
        <f>TEXT(OrderData[[#This Row],[Order Date]],"yyyy")</f>
        <v>2019</v>
      </c>
      <c r="D603" s="2" t="s">
        <v>1189</v>
      </c>
      <c r="E603" t="s">
        <v>23</v>
      </c>
      <c r="F603" s="17">
        <v>4</v>
      </c>
      <c r="G603" s="20">
        <f>_xlfn.XLOOKUP(OrderData[[#This Row],[Product ID]],tbl_product[Product ID],tbl_product[Unit Price])</f>
        <v>27.484999999999996</v>
      </c>
      <c r="H603" s="20">
        <f>OrderData[[#This Row],[Quantity]]*OrderData[[#This Row],[unit price]]</f>
        <v>109.93999999999998</v>
      </c>
      <c r="I603" s="15">
        <f>_xlfn.XLOOKUP(OrderData[[#This Row],[Product ID]],tbl_product[Product ID],tbl_product[Size])</f>
        <v>2.5</v>
      </c>
      <c r="J603" s="6" t="str">
        <f>_xlfn.XLOOKUP(OrderData[[#This Row],[Product ID]],tbl_product[Product ID],tbl_product[Roast Type])</f>
        <v>L</v>
      </c>
      <c r="K603" s="7" t="str">
        <f>_xlfn.XLOOKUP(OrderData[[#This Row],[Product ID]],tbl_product[Product ID],tbl_product[Coffee Type])</f>
        <v>Rob</v>
      </c>
      <c r="L603" s="7" t="str">
        <f>_xlfn.XLOOKUP(OrderData[[#This Row],[Customer ID]],tbl_customer[Customer ID],tbl_customer[Customer Name])</f>
        <v>Aurelia Burgwin</v>
      </c>
      <c r="M603" s="7" t="str">
        <f>_xlfn.XLOOKUP(OrderData[[#This Row],[Customer ID]],tbl_customer[Customer ID],tbl_customer[City])</f>
        <v>Migrate</v>
      </c>
      <c r="N603" s="7" t="str">
        <f>_xlfn.XLOOKUP(OrderData[[#This Row],[Customer ID]],tbl_customer[Customer ID],tbl_customer[Country])</f>
        <v>United States</v>
      </c>
      <c r="O603" s="7" t="str">
        <f>_xlfn.XLOOKUP(OrderData[[#This Row],[Customer ID]],tbl_customer[Customer ID],tbl_customer[Loyalty Card])</f>
        <v>Yes</v>
      </c>
    </row>
    <row r="604" spans="1:15" x14ac:dyDescent="0.25">
      <c r="A604" s="2" t="s">
        <v>1190</v>
      </c>
      <c r="B604" s="12">
        <v>43603</v>
      </c>
      <c r="C604" s="12" t="str">
        <f>TEXT(OrderData[[#This Row],[Order Date]],"yyyy")</f>
        <v>2019</v>
      </c>
      <c r="D604" s="2" t="s">
        <v>1191</v>
      </c>
      <c r="E604" t="s">
        <v>267</v>
      </c>
      <c r="F604" s="17">
        <v>5</v>
      </c>
      <c r="G604" s="20">
        <f>_xlfn.XLOOKUP(OrderData[[#This Row],[Product ID]],tbl_product[Product ID],tbl_product[Unit Price])</f>
        <v>4.4550000000000001</v>
      </c>
      <c r="H604" s="20">
        <f>OrderData[[#This Row],[Quantity]]*OrderData[[#This Row],[unit price]]</f>
        <v>22.274999999999999</v>
      </c>
      <c r="I604" s="15">
        <f>_xlfn.XLOOKUP(OrderData[[#This Row],[Product ID]],tbl_product[Product ID],tbl_product[Size])</f>
        <v>0.2</v>
      </c>
      <c r="J604" s="6" t="str">
        <f>_xlfn.XLOOKUP(OrderData[[#This Row],[Product ID]],tbl_product[Product ID],tbl_product[Roast Type])</f>
        <v>L</v>
      </c>
      <c r="K604" s="7" t="str">
        <f>_xlfn.XLOOKUP(OrderData[[#This Row],[Product ID]],tbl_product[Product ID],tbl_product[Coffee Type])</f>
        <v>Exc</v>
      </c>
      <c r="L604" s="7" t="str">
        <f>_xlfn.XLOOKUP(OrderData[[#This Row],[Customer ID]],tbl_customer[Customer ID],tbl_customer[Customer Name])</f>
        <v>Emalee Rolin</v>
      </c>
      <c r="M604" s="7" t="str">
        <f>_xlfn.XLOOKUP(OrderData[[#This Row],[Customer ID]],tbl_customer[Customer ID],tbl_customer[City])</f>
        <v>Toledo</v>
      </c>
      <c r="N604" s="7" t="str">
        <f>_xlfn.XLOOKUP(OrderData[[#This Row],[Customer ID]],tbl_customer[Customer ID],tbl_customer[Country])</f>
        <v>United States</v>
      </c>
      <c r="O604" s="7" t="str">
        <f>_xlfn.XLOOKUP(OrderData[[#This Row],[Customer ID]],tbl_customer[Customer ID],tbl_customer[Loyalty Card])</f>
        <v>Yes</v>
      </c>
    </row>
    <row r="605" spans="1:15" x14ac:dyDescent="0.25">
      <c r="A605" s="2" t="s">
        <v>1192</v>
      </c>
      <c r="B605" s="12">
        <v>43660</v>
      </c>
      <c r="C605" s="12" t="str">
        <f>TEXT(OrderData[[#This Row],[Order Date]],"yyyy")</f>
        <v>2019</v>
      </c>
      <c r="D605" s="2" t="s">
        <v>1193</v>
      </c>
      <c r="E605" t="s">
        <v>175</v>
      </c>
      <c r="F605" s="17">
        <v>3</v>
      </c>
      <c r="G605" s="20">
        <f>_xlfn.XLOOKUP(OrderData[[#This Row],[Product ID]],tbl_product[Product ID],tbl_product[Unit Price])</f>
        <v>2.9849999999999999</v>
      </c>
      <c r="H605" s="20">
        <f>OrderData[[#This Row],[Quantity]]*OrderData[[#This Row],[unit price]]</f>
        <v>8.9550000000000001</v>
      </c>
      <c r="I605" s="15">
        <f>_xlfn.XLOOKUP(OrderData[[#This Row],[Product ID]],tbl_product[Product ID],tbl_product[Size])</f>
        <v>0.2</v>
      </c>
      <c r="J605" s="6" t="str">
        <f>_xlfn.XLOOKUP(OrderData[[#This Row],[Product ID]],tbl_product[Product ID],tbl_product[Roast Type])</f>
        <v>M</v>
      </c>
      <c r="K605" s="7" t="str">
        <f>_xlfn.XLOOKUP(OrderData[[#This Row],[Product ID]],tbl_product[Product ID],tbl_product[Coffee Type])</f>
        <v>Rob</v>
      </c>
      <c r="L605" s="7" t="str">
        <f>_xlfn.XLOOKUP(OrderData[[#This Row],[Customer ID]],tbl_customer[Customer ID],tbl_customer[Customer Name])</f>
        <v>Donavon Fowle</v>
      </c>
      <c r="M605" s="7" t="str">
        <f>_xlfn.XLOOKUP(OrderData[[#This Row],[Customer ID]],tbl_customer[Customer ID],tbl_customer[City])</f>
        <v>Colorado Springs</v>
      </c>
      <c r="N605" s="7" t="str">
        <f>_xlfn.XLOOKUP(OrderData[[#This Row],[Customer ID]],tbl_customer[Customer ID],tbl_customer[Country])</f>
        <v>United States</v>
      </c>
      <c r="O605" s="7" t="str">
        <f>_xlfn.XLOOKUP(OrderData[[#This Row],[Customer ID]],tbl_customer[Customer ID],tbl_customer[Loyalty Card])</f>
        <v>No</v>
      </c>
    </row>
    <row r="606" spans="1:15" x14ac:dyDescent="0.25">
      <c r="A606" s="2" t="s">
        <v>1194</v>
      </c>
      <c r="B606" s="12">
        <v>44148</v>
      </c>
      <c r="C606" s="12" t="str">
        <f>TEXT(OrderData[[#This Row],[Order Date]],"yyyy")</f>
        <v>2020</v>
      </c>
      <c r="D606" s="2" t="s">
        <v>1195</v>
      </c>
      <c r="E606" t="s">
        <v>122</v>
      </c>
      <c r="F606" s="17">
        <v>4</v>
      </c>
      <c r="G606" s="20">
        <f>_xlfn.XLOOKUP(OrderData[[#This Row],[Product ID]],tbl_product[Product ID],tbl_product[Unit Price])</f>
        <v>29.784999999999997</v>
      </c>
      <c r="H606" s="20">
        <f>OrderData[[#This Row],[Quantity]]*OrderData[[#This Row],[unit price]]</f>
        <v>119.13999999999999</v>
      </c>
      <c r="I606" s="15">
        <f>_xlfn.XLOOKUP(OrderData[[#This Row],[Product ID]],tbl_product[Product ID],tbl_product[Size])</f>
        <v>2.5</v>
      </c>
      <c r="J606" s="6" t="str">
        <f>_xlfn.XLOOKUP(OrderData[[#This Row],[Product ID]],tbl_product[Product ID],tbl_product[Roast Type])</f>
        <v>D</v>
      </c>
      <c r="K606" s="7" t="str">
        <f>_xlfn.XLOOKUP(OrderData[[#This Row],[Product ID]],tbl_product[Product ID],tbl_product[Coffee Type])</f>
        <v>Lib</v>
      </c>
      <c r="L606" s="7" t="str">
        <f>_xlfn.XLOOKUP(OrderData[[#This Row],[Customer ID]],tbl_customer[Customer ID],tbl_customer[Customer Name])</f>
        <v>Jorge Bettison</v>
      </c>
      <c r="M606" s="7" t="str">
        <f>_xlfn.XLOOKUP(OrderData[[#This Row],[Customer ID]],tbl_customer[Customer ID],tbl_customer[City])</f>
        <v>Longwood</v>
      </c>
      <c r="N606" s="7" t="str">
        <f>_xlfn.XLOOKUP(OrderData[[#This Row],[Customer ID]],tbl_customer[Customer ID],tbl_customer[Country])</f>
        <v>Ireland</v>
      </c>
      <c r="O606" s="7" t="str">
        <f>_xlfn.XLOOKUP(OrderData[[#This Row],[Customer ID]],tbl_customer[Customer ID],tbl_customer[Loyalty Card])</f>
        <v>No</v>
      </c>
    </row>
    <row r="607" spans="1:15" x14ac:dyDescent="0.25">
      <c r="A607" s="2" t="s">
        <v>1196</v>
      </c>
      <c r="B607" s="12">
        <v>44028</v>
      </c>
      <c r="C607" s="12" t="str">
        <f>TEXT(OrderData[[#This Row],[Order Date]],"yyyy")</f>
        <v>2020</v>
      </c>
      <c r="D607" s="2" t="s">
        <v>1197</v>
      </c>
      <c r="E607" t="s">
        <v>217</v>
      </c>
      <c r="F607" s="17">
        <v>5</v>
      </c>
      <c r="G607" s="20">
        <f>_xlfn.XLOOKUP(OrderData[[#This Row],[Product ID]],tbl_product[Product ID],tbl_product[Unit Price])</f>
        <v>29.784999999999997</v>
      </c>
      <c r="H607" s="20">
        <f>OrderData[[#This Row],[Quantity]]*OrderData[[#This Row],[unit price]]</f>
        <v>148.92499999999998</v>
      </c>
      <c r="I607" s="15">
        <f>_xlfn.XLOOKUP(OrderData[[#This Row],[Product ID]],tbl_product[Product ID],tbl_product[Size])</f>
        <v>2.5</v>
      </c>
      <c r="J607" s="6" t="str">
        <f>_xlfn.XLOOKUP(OrderData[[#This Row],[Product ID]],tbl_product[Product ID],tbl_product[Roast Type])</f>
        <v>L</v>
      </c>
      <c r="K607" s="7" t="str">
        <f>_xlfn.XLOOKUP(OrderData[[#This Row],[Product ID]],tbl_product[Product ID],tbl_product[Coffee Type])</f>
        <v>Ara</v>
      </c>
      <c r="L607" s="7" t="str">
        <f>_xlfn.XLOOKUP(OrderData[[#This Row],[Customer ID]],tbl_customer[Customer ID],tbl_customer[Customer Name])</f>
        <v>Wang Powlesland</v>
      </c>
      <c r="M607" s="7" t="str">
        <f>_xlfn.XLOOKUP(OrderData[[#This Row],[Customer ID]],tbl_customer[Customer ID],tbl_customer[City])</f>
        <v>Pittsburgh</v>
      </c>
      <c r="N607" s="7" t="str">
        <f>_xlfn.XLOOKUP(OrderData[[#This Row],[Customer ID]],tbl_customer[Customer ID],tbl_customer[Country])</f>
        <v>United States</v>
      </c>
      <c r="O607" s="7" t="str">
        <f>_xlfn.XLOOKUP(OrderData[[#This Row],[Customer ID]],tbl_customer[Customer ID],tbl_customer[Loyalty Card])</f>
        <v>Yes</v>
      </c>
    </row>
    <row r="608" spans="1:15" x14ac:dyDescent="0.25">
      <c r="A608" s="2" t="s">
        <v>1198</v>
      </c>
      <c r="B608" s="12">
        <v>44138</v>
      </c>
      <c r="C608" s="12" t="str">
        <f>TEXT(OrderData[[#This Row],[Order Date]],"yyyy")</f>
        <v>2020</v>
      </c>
      <c r="D608" s="2" t="s">
        <v>1158</v>
      </c>
      <c r="E608" t="s">
        <v>117</v>
      </c>
      <c r="F608" s="17">
        <v>3</v>
      </c>
      <c r="G608" s="20">
        <f>_xlfn.XLOOKUP(OrderData[[#This Row],[Product ID]],tbl_product[Product ID],tbl_product[Unit Price])</f>
        <v>36.454999999999998</v>
      </c>
      <c r="H608" s="20">
        <f>OrderData[[#This Row],[Quantity]]*OrderData[[#This Row],[unit price]]</f>
        <v>109.36499999999999</v>
      </c>
      <c r="I608" s="15">
        <f>_xlfn.XLOOKUP(OrderData[[#This Row],[Product ID]],tbl_product[Product ID],tbl_product[Size])</f>
        <v>2.5</v>
      </c>
      <c r="J608" s="6" t="str">
        <f>_xlfn.XLOOKUP(OrderData[[#This Row],[Product ID]],tbl_product[Product ID],tbl_product[Roast Type])</f>
        <v>L</v>
      </c>
      <c r="K608" s="7" t="str">
        <f>_xlfn.XLOOKUP(OrderData[[#This Row],[Product ID]],tbl_product[Product ID],tbl_product[Coffee Type])</f>
        <v>Lib</v>
      </c>
      <c r="L608" s="7" t="str">
        <f>_xlfn.XLOOKUP(OrderData[[#This Row],[Customer ID]],tbl_customer[Customer ID],tbl_customer[Customer Name])</f>
        <v>Cody Verissimo</v>
      </c>
      <c r="M608" s="7" t="str">
        <f>_xlfn.XLOOKUP(OrderData[[#This Row],[Customer ID]],tbl_customer[Customer ID],tbl_customer[City])</f>
        <v>Upton</v>
      </c>
      <c r="N608" s="7" t="str">
        <f>_xlfn.XLOOKUP(OrderData[[#This Row],[Customer ID]],tbl_customer[Customer ID],tbl_customer[Country])</f>
        <v>United Kingdom</v>
      </c>
      <c r="O608" s="7" t="str">
        <f>_xlfn.XLOOKUP(OrderData[[#This Row],[Customer ID]],tbl_customer[Customer ID],tbl_customer[Loyalty Card])</f>
        <v>Yes</v>
      </c>
    </row>
    <row r="609" spans="1:15" x14ac:dyDescent="0.25">
      <c r="A609" s="2" t="s">
        <v>1199</v>
      </c>
      <c r="B609" s="12">
        <v>44640</v>
      </c>
      <c r="C609" s="12" t="str">
        <f>TEXT(OrderData[[#This Row],[Order Date]],"yyyy")</f>
        <v>2022</v>
      </c>
      <c r="D609" s="2" t="s">
        <v>1200</v>
      </c>
      <c r="E609" t="s">
        <v>64</v>
      </c>
      <c r="F609" s="17">
        <v>1</v>
      </c>
      <c r="G609" s="20">
        <f>_xlfn.XLOOKUP(OrderData[[#This Row],[Product ID]],tbl_product[Product ID],tbl_product[Unit Price])</f>
        <v>3.645</v>
      </c>
      <c r="H609" s="20">
        <f>OrderData[[#This Row],[Quantity]]*OrderData[[#This Row],[unit price]]</f>
        <v>3.645</v>
      </c>
      <c r="I609" s="15">
        <f>_xlfn.XLOOKUP(OrderData[[#This Row],[Product ID]],tbl_product[Product ID],tbl_product[Size])</f>
        <v>0.2</v>
      </c>
      <c r="J609" s="6" t="str">
        <f>_xlfn.XLOOKUP(OrderData[[#This Row],[Product ID]],tbl_product[Product ID],tbl_product[Roast Type])</f>
        <v>D</v>
      </c>
      <c r="K609" s="7" t="str">
        <f>_xlfn.XLOOKUP(OrderData[[#This Row],[Product ID]],tbl_product[Product ID],tbl_product[Coffee Type])</f>
        <v>Exc</v>
      </c>
      <c r="L609" s="7" t="str">
        <f>_xlfn.XLOOKUP(OrderData[[#This Row],[Customer ID]],tbl_customer[Customer ID],tbl_customer[Customer Name])</f>
        <v>Laurence Ellingham</v>
      </c>
      <c r="M609" s="7" t="str">
        <f>_xlfn.XLOOKUP(OrderData[[#This Row],[Customer ID]],tbl_customer[Customer ID],tbl_customer[City])</f>
        <v>Shreveport</v>
      </c>
      <c r="N609" s="7" t="str">
        <f>_xlfn.XLOOKUP(OrderData[[#This Row],[Customer ID]],tbl_customer[Customer ID],tbl_customer[Country])</f>
        <v>United States</v>
      </c>
      <c r="O609" s="7" t="str">
        <f>_xlfn.XLOOKUP(OrderData[[#This Row],[Customer ID]],tbl_customer[Customer ID],tbl_customer[Loyalty Card])</f>
        <v>Yes</v>
      </c>
    </row>
    <row r="610" spans="1:15" x14ac:dyDescent="0.25">
      <c r="A610" s="2" t="s">
        <v>1201</v>
      </c>
      <c r="B610" s="12">
        <v>44608</v>
      </c>
      <c r="C610" s="12" t="str">
        <f>TEXT(OrderData[[#This Row],[Order Date]],"yyyy")</f>
        <v>2022</v>
      </c>
      <c r="D610" s="2" t="s">
        <v>1202</v>
      </c>
      <c r="E610" t="s">
        <v>543</v>
      </c>
      <c r="F610" s="17">
        <v>2</v>
      </c>
      <c r="G610" s="20">
        <f>_xlfn.XLOOKUP(OrderData[[#This Row],[Product ID]],tbl_product[Product ID],tbl_product[Unit Price])</f>
        <v>27.945</v>
      </c>
      <c r="H610" s="20">
        <f>OrderData[[#This Row],[Quantity]]*OrderData[[#This Row],[unit price]]</f>
        <v>55.89</v>
      </c>
      <c r="I610" s="15">
        <f>_xlfn.XLOOKUP(OrderData[[#This Row],[Product ID]],tbl_product[Product ID],tbl_product[Size])</f>
        <v>2.5</v>
      </c>
      <c r="J610" s="6" t="str">
        <f>_xlfn.XLOOKUP(OrderData[[#This Row],[Product ID]],tbl_product[Product ID],tbl_product[Roast Type])</f>
        <v>D</v>
      </c>
      <c r="K610" s="7" t="str">
        <f>_xlfn.XLOOKUP(OrderData[[#This Row],[Product ID]],tbl_product[Product ID],tbl_product[Coffee Type])</f>
        <v>Exc</v>
      </c>
      <c r="L610" s="7" t="str">
        <f>_xlfn.XLOOKUP(OrderData[[#This Row],[Customer ID]],tbl_customer[Customer ID],tbl_customer[Customer Name])</f>
        <v>Billy Neiland</v>
      </c>
      <c r="M610" s="7" t="str">
        <f>_xlfn.XLOOKUP(OrderData[[#This Row],[Customer ID]],tbl_customer[Customer ID],tbl_customer[City])</f>
        <v>Cleveland</v>
      </c>
      <c r="N610" s="7" t="str">
        <f>_xlfn.XLOOKUP(OrderData[[#This Row],[Customer ID]],tbl_customer[Customer ID],tbl_customer[Country])</f>
        <v>United States</v>
      </c>
      <c r="O610" s="7" t="str">
        <f>_xlfn.XLOOKUP(OrderData[[#This Row],[Customer ID]],tbl_customer[Customer ID],tbl_customer[Loyalty Card])</f>
        <v>No</v>
      </c>
    </row>
    <row r="611" spans="1:15" x14ac:dyDescent="0.25">
      <c r="A611" s="2" t="s">
        <v>1203</v>
      </c>
      <c r="B611" s="12">
        <v>44147</v>
      </c>
      <c r="C611" s="12" t="str">
        <f>TEXT(OrderData[[#This Row],[Order Date]],"yyyy")</f>
        <v>2020</v>
      </c>
      <c r="D611" s="2" t="s">
        <v>1204</v>
      </c>
      <c r="E611" t="s">
        <v>90</v>
      </c>
      <c r="F611" s="17">
        <v>6</v>
      </c>
      <c r="G611" s="20">
        <f>_xlfn.XLOOKUP(OrderData[[#This Row],[Product ID]],tbl_product[Product ID],tbl_product[Unit Price])</f>
        <v>4.3650000000000002</v>
      </c>
      <c r="H611" s="20">
        <f>OrderData[[#This Row],[Quantity]]*OrderData[[#This Row],[unit price]]</f>
        <v>26.19</v>
      </c>
      <c r="I611" s="15">
        <f>_xlfn.XLOOKUP(OrderData[[#This Row],[Product ID]],tbl_product[Product ID],tbl_product[Size])</f>
        <v>0.2</v>
      </c>
      <c r="J611" s="6" t="str">
        <f>_xlfn.XLOOKUP(OrderData[[#This Row],[Product ID]],tbl_product[Product ID],tbl_product[Roast Type])</f>
        <v>M</v>
      </c>
      <c r="K611" s="7" t="str">
        <f>_xlfn.XLOOKUP(OrderData[[#This Row],[Product ID]],tbl_product[Product ID],tbl_product[Coffee Type])</f>
        <v>Lib</v>
      </c>
      <c r="L611" s="7" t="str">
        <f>_xlfn.XLOOKUP(OrderData[[#This Row],[Customer ID]],tbl_customer[Customer ID],tbl_customer[Customer Name])</f>
        <v>Ancell Fendt</v>
      </c>
      <c r="M611" s="7" t="str">
        <f>_xlfn.XLOOKUP(OrderData[[#This Row],[Customer ID]],tbl_customer[Customer ID],tbl_customer[City])</f>
        <v>Milwaukee</v>
      </c>
      <c r="N611" s="7" t="str">
        <f>_xlfn.XLOOKUP(OrderData[[#This Row],[Customer ID]],tbl_customer[Customer ID],tbl_customer[Country])</f>
        <v>United States</v>
      </c>
      <c r="O611" s="7" t="str">
        <f>_xlfn.XLOOKUP(OrderData[[#This Row],[Customer ID]],tbl_customer[Customer ID],tbl_customer[Loyalty Card])</f>
        <v>Yes</v>
      </c>
    </row>
    <row r="612" spans="1:15" x14ac:dyDescent="0.25">
      <c r="A612" s="2" t="s">
        <v>1205</v>
      </c>
      <c r="B612" s="12">
        <v>43743</v>
      </c>
      <c r="C612" s="12" t="str">
        <f>TEXT(OrderData[[#This Row],[Order Date]],"yyyy")</f>
        <v>2019</v>
      </c>
      <c r="D612" s="2" t="s">
        <v>1206</v>
      </c>
      <c r="E612" t="s">
        <v>15</v>
      </c>
      <c r="F612" s="17">
        <v>4</v>
      </c>
      <c r="G612" s="20">
        <f>_xlfn.XLOOKUP(OrderData[[#This Row],[Product ID]],tbl_product[Product ID],tbl_product[Unit Price])</f>
        <v>9.9499999999999993</v>
      </c>
      <c r="H612" s="20">
        <f>OrderData[[#This Row],[Quantity]]*OrderData[[#This Row],[unit price]]</f>
        <v>39.799999999999997</v>
      </c>
      <c r="I612" s="15">
        <f>_xlfn.XLOOKUP(OrderData[[#This Row],[Product ID]],tbl_product[Product ID],tbl_product[Size])</f>
        <v>1</v>
      </c>
      <c r="J612" s="6" t="str">
        <f>_xlfn.XLOOKUP(OrderData[[#This Row],[Product ID]],tbl_product[Product ID],tbl_product[Roast Type])</f>
        <v>M</v>
      </c>
      <c r="K612" s="7" t="str">
        <f>_xlfn.XLOOKUP(OrderData[[#This Row],[Product ID]],tbl_product[Product ID],tbl_product[Coffee Type])</f>
        <v>Rob</v>
      </c>
      <c r="L612" s="7" t="str">
        <f>_xlfn.XLOOKUP(OrderData[[#This Row],[Customer ID]],tbl_customer[Customer ID],tbl_customer[Customer Name])</f>
        <v>Angelia Cleyburn</v>
      </c>
      <c r="M612" s="7" t="str">
        <f>_xlfn.XLOOKUP(OrderData[[#This Row],[Customer ID]],tbl_customer[Customer ID],tbl_customer[City])</f>
        <v>Fort Lauderdale</v>
      </c>
      <c r="N612" s="7" t="str">
        <f>_xlfn.XLOOKUP(OrderData[[#This Row],[Customer ID]],tbl_customer[Customer ID],tbl_customer[Country])</f>
        <v>United States</v>
      </c>
      <c r="O612" s="7" t="str">
        <f>_xlfn.XLOOKUP(OrderData[[#This Row],[Customer ID]],tbl_customer[Customer ID],tbl_customer[Loyalty Card])</f>
        <v>No</v>
      </c>
    </row>
    <row r="613" spans="1:15" x14ac:dyDescent="0.25">
      <c r="A613" s="2" t="s">
        <v>1207</v>
      </c>
      <c r="B613" s="12">
        <v>43739</v>
      </c>
      <c r="C613" s="12" t="str">
        <f>TEXT(OrderData[[#This Row],[Order Date]],"yyyy")</f>
        <v>2019</v>
      </c>
      <c r="D613" s="2" t="s">
        <v>1208</v>
      </c>
      <c r="E613" t="s">
        <v>43</v>
      </c>
      <c r="F613" s="17">
        <v>2</v>
      </c>
      <c r="G613" s="20">
        <f>_xlfn.XLOOKUP(OrderData[[#This Row],[Product ID]],tbl_product[Product ID],tbl_product[Unit Price])</f>
        <v>34.154999999999994</v>
      </c>
      <c r="H613" s="20">
        <f>OrderData[[#This Row],[Quantity]]*OrderData[[#This Row],[unit price]]</f>
        <v>68.309999999999988</v>
      </c>
      <c r="I613" s="15">
        <f>_xlfn.XLOOKUP(OrderData[[#This Row],[Product ID]],tbl_product[Product ID],tbl_product[Size])</f>
        <v>2.5</v>
      </c>
      <c r="J613" s="6" t="str">
        <f>_xlfn.XLOOKUP(OrderData[[#This Row],[Product ID]],tbl_product[Product ID],tbl_product[Roast Type])</f>
        <v>L</v>
      </c>
      <c r="K613" s="7" t="str">
        <f>_xlfn.XLOOKUP(OrderData[[#This Row],[Product ID]],tbl_product[Product ID],tbl_product[Coffee Type])</f>
        <v>Exc</v>
      </c>
      <c r="L613" s="7" t="str">
        <f>_xlfn.XLOOKUP(OrderData[[#This Row],[Customer ID]],tbl_customer[Customer ID],tbl_customer[Customer Name])</f>
        <v>Temple Castiglione</v>
      </c>
      <c r="M613" s="7" t="str">
        <f>_xlfn.XLOOKUP(OrderData[[#This Row],[Customer ID]],tbl_customer[Customer ID],tbl_customer[City])</f>
        <v>Shreveport</v>
      </c>
      <c r="N613" s="7" t="str">
        <f>_xlfn.XLOOKUP(OrderData[[#This Row],[Customer ID]],tbl_customer[Customer ID],tbl_customer[Country])</f>
        <v>United States</v>
      </c>
      <c r="O613" s="7" t="str">
        <f>_xlfn.XLOOKUP(OrderData[[#This Row],[Customer ID]],tbl_customer[Customer ID],tbl_customer[Loyalty Card])</f>
        <v>No</v>
      </c>
    </row>
    <row r="614" spans="1:15" x14ac:dyDescent="0.25">
      <c r="A614" s="2" t="s">
        <v>1209</v>
      </c>
      <c r="B614" s="12">
        <v>43896</v>
      </c>
      <c r="C614" s="12" t="str">
        <f>TEXT(OrderData[[#This Row],[Order Date]],"yyyy")</f>
        <v>2020</v>
      </c>
      <c r="D614" s="2" t="s">
        <v>1210</v>
      </c>
      <c r="E614" t="s">
        <v>57</v>
      </c>
      <c r="F614" s="17">
        <v>4</v>
      </c>
      <c r="G614" s="20">
        <f>_xlfn.XLOOKUP(OrderData[[#This Row],[Product ID]],tbl_product[Product ID],tbl_product[Unit Price])</f>
        <v>3.375</v>
      </c>
      <c r="H614" s="20">
        <f>OrderData[[#This Row],[Quantity]]*OrderData[[#This Row],[unit price]]</f>
        <v>13.5</v>
      </c>
      <c r="I614" s="15">
        <f>_xlfn.XLOOKUP(OrderData[[#This Row],[Product ID]],tbl_product[Product ID],tbl_product[Size])</f>
        <v>0.2</v>
      </c>
      <c r="J614" s="6" t="str">
        <f>_xlfn.XLOOKUP(OrderData[[#This Row],[Product ID]],tbl_product[Product ID],tbl_product[Roast Type])</f>
        <v>M</v>
      </c>
      <c r="K614" s="7" t="str">
        <f>_xlfn.XLOOKUP(OrderData[[#This Row],[Product ID]],tbl_product[Product ID],tbl_product[Coffee Type])</f>
        <v>Ara</v>
      </c>
      <c r="L614" s="7" t="str">
        <f>_xlfn.XLOOKUP(OrderData[[#This Row],[Customer ID]],tbl_customer[Customer ID],tbl_customer[Customer Name])</f>
        <v>Betti Lacasa</v>
      </c>
      <c r="M614" s="7" t="str">
        <f>_xlfn.XLOOKUP(OrderData[[#This Row],[Customer ID]],tbl_customer[Customer ID],tbl_customer[City])</f>
        <v>Beaumont</v>
      </c>
      <c r="N614" s="7" t="str">
        <f>_xlfn.XLOOKUP(OrderData[[#This Row],[Customer ID]],tbl_customer[Customer ID],tbl_customer[Country])</f>
        <v>Ireland</v>
      </c>
      <c r="O614" s="7" t="str">
        <f>_xlfn.XLOOKUP(OrderData[[#This Row],[Customer ID]],tbl_customer[Customer ID],tbl_customer[Loyalty Card])</f>
        <v>No</v>
      </c>
    </row>
    <row r="615" spans="1:15" x14ac:dyDescent="0.25">
      <c r="A615" s="2" t="s">
        <v>1211</v>
      </c>
      <c r="B615" s="12">
        <v>43761</v>
      </c>
      <c r="C615" s="12" t="str">
        <f>TEXT(OrderData[[#This Row],[Order Date]],"yyyy")</f>
        <v>2019</v>
      </c>
      <c r="D615" s="2" t="s">
        <v>1212</v>
      </c>
      <c r="E615" t="s">
        <v>35</v>
      </c>
      <c r="F615" s="17">
        <v>1</v>
      </c>
      <c r="G615" s="20">
        <f>_xlfn.XLOOKUP(OrderData[[#This Row],[Product ID]],tbl_product[Product ID],tbl_product[Unit Price])</f>
        <v>5.97</v>
      </c>
      <c r="H615" s="20">
        <f>OrderData[[#This Row],[Quantity]]*OrderData[[#This Row],[unit price]]</f>
        <v>5.97</v>
      </c>
      <c r="I615" s="15">
        <f>_xlfn.XLOOKUP(OrderData[[#This Row],[Product ID]],tbl_product[Product ID],tbl_product[Size])</f>
        <v>0.5</v>
      </c>
      <c r="J615" s="6" t="str">
        <f>_xlfn.XLOOKUP(OrderData[[#This Row],[Product ID]],tbl_product[Product ID],tbl_product[Roast Type])</f>
        <v>M</v>
      </c>
      <c r="K615" s="7" t="str">
        <f>_xlfn.XLOOKUP(OrderData[[#This Row],[Product ID]],tbl_product[Product ID],tbl_product[Coffee Type])</f>
        <v>Rob</v>
      </c>
      <c r="L615" s="7" t="str">
        <f>_xlfn.XLOOKUP(OrderData[[#This Row],[Customer ID]],tbl_customer[Customer ID],tbl_customer[Customer Name])</f>
        <v>Gunilla Lynch</v>
      </c>
      <c r="M615" s="7" t="str">
        <f>_xlfn.XLOOKUP(OrderData[[#This Row],[Customer ID]],tbl_customer[Customer ID],tbl_customer[City])</f>
        <v>Sacramento</v>
      </c>
      <c r="N615" s="7" t="str">
        <f>_xlfn.XLOOKUP(OrderData[[#This Row],[Customer ID]],tbl_customer[Customer ID],tbl_customer[Country])</f>
        <v>United States</v>
      </c>
      <c r="O615" s="7" t="str">
        <f>_xlfn.XLOOKUP(OrderData[[#This Row],[Customer ID]],tbl_customer[Customer ID],tbl_customer[Loyalty Card])</f>
        <v>No</v>
      </c>
    </row>
    <row r="616" spans="1:15" x14ac:dyDescent="0.25">
      <c r="A616" s="2" t="s">
        <v>1213</v>
      </c>
      <c r="B616" s="12">
        <v>43944</v>
      </c>
      <c r="C616" s="12" t="str">
        <f>TEXT(OrderData[[#This Row],[Order Date]],"yyyy")</f>
        <v>2020</v>
      </c>
      <c r="D616" s="2" t="s">
        <v>1158</v>
      </c>
      <c r="E616" t="s">
        <v>35</v>
      </c>
      <c r="F616" s="17">
        <v>5</v>
      </c>
      <c r="G616" s="20">
        <f>_xlfn.XLOOKUP(OrderData[[#This Row],[Product ID]],tbl_product[Product ID],tbl_product[Unit Price])</f>
        <v>5.97</v>
      </c>
      <c r="H616" s="20">
        <f>OrderData[[#This Row],[Quantity]]*OrderData[[#This Row],[unit price]]</f>
        <v>29.849999999999998</v>
      </c>
      <c r="I616" s="15">
        <f>_xlfn.XLOOKUP(OrderData[[#This Row],[Product ID]],tbl_product[Product ID],tbl_product[Size])</f>
        <v>0.5</v>
      </c>
      <c r="J616" s="6" t="str">
        <f>_xlfn.XLOOKUP(OrderData[[#This Row],[Product ID]],tbl_product[Product ID],tbl_product[Roast Type])</f>
        <v>M</v>
      </c>
      <c r="K616" s="7" t="str">
        <f>_xlfn.XLOOKUP(OrderData[[#This Row],[Product ID]],tbl_product[Product ID],tbl_product[Coffee Type])</f>
        <v>Rob</v>
      </c>
      <c r="L616" s="7" t="str">
        <f>_xlfn.XLOOKUP(OrderData[[#This Row],[Customer ID]],tbl_customer[Customer ID],tbl_customer[Customer Name])</f>
        <v>Cody Verissimo</v>
      </c>
      <c r="M616" s="7" t="str">
        <f>_xlfn.XLOOKUP(OrderData[[#This Row],[Customer ID]],tbl_customer[Customer ID],tbl_customer[City])</f>
        <v>Upton</v>
      </c>
      <c r="N616" s="7" t="str">
        <f>_xlfn.XLOOKUP(OrderData[[#This Row],[Customer ID]],tbl_customer[Customer ID],tbl_customer[Country])</f>
        <v>United Kingdom</v>
      </c>
      <c r="O616" s="7" t="str">
        <f>_xlfn.XLOOKUP(OrderData[[#This Row],[Customer ID]],tbl_customer[Customer ID],tbl_customer[Loyalty Card])</f>
        <v>Yes</v>
      </c>
    </row>
    <row r="617" spans="1:15" x14ac:dyDescent="0.25">
      <c r="A617" s="2" t="s">
        <v>1214</v>
      </c>
      <c r="B617" s="12">
        <v>44006</v>
      </c>
      <c r="C617" s="12" t="str">
        <f>TEXT(OrderData[[#This Row],[Order Date]],"yyyy")</f>
        <v>2020</v>
      </c>
      <c r="D617" s="2" t="s">
        <v>1215</v>
      </c>
      <c r="E617" t="s">
        <v>117</v>
      </c>
      <c r="F617" s="17">
        <v>2</v>
      </c>
      <c r="G617" s="20">
        <f>_xlfn.XLOOKUP(OrderData[[#This Row],[Product ID]],tbl_product[Product ID],tbl_product[Unit Price])</f>
        <v>36.454999999999998</v>
      </c>
      <c r="H617" s="20">
        <f>OrderData[[#This Row],[Quantity]]*OrderData[[#This Row],[unit price]]</f>
        <v>72.91</v>
      </c>
      <c r="I617" s="15">
        <f>_xlfn.XLOOKUP(OrderData[[#This Row],[Product ID]],tbl_product[Product ID],tbl_product[Size])</f>
        <v>2.5</v>
      </c>
      <c r="J617" s="6" t="str">
        <f>_xlfn.XLOOKUP(OrderData[[#This Row],[Product ID]],tbl_product[Product ID],tbl_product[Roast Type])</f>
        <v>L</v>
      </c>
      <c r="K617" s="7" t="str">
        <f>_xlfn.XLOOKUP(OrderData[[#This Row],[Product ID]],tbl_product[Product ID],tbl_product[Coffee Type])</f>
        <v>Lib</v>
      </c>
      <c r="L617" s="7" t="str">
        <f>_xlfn.XLOOKUP(OrderData[[#This Row],[Customer ID]],tbl_customer[Customer ID],tbl_customer[Customer Name])</f>
        <v>Shay Couronne</v>
      </c>
      <c r="M617" s="7" t="str">
        <f>_xlfn.XLOOKUP(OrderData[[#This Row],[Customer ID]],tbl_customer[Customer ID],tbl_customer[City])</f>
        <v>Fargo</v>
      </c>
      <c r="N617" s="7" t="str">
        <f>_xlfn.XLOOKUP(OrderData[[#This Row],[Customer ID]],tbl_customer[Customer ID],tbl_customer[Country])</f>
        <v>United States</v>
      </c>
      <c r="O617" s="7" t="str">
        <f>_xlfn.XLOOKUP(OrderData[[#This Row],[Customer ID]],tbl_customer[Customer ID],tbl_customer[Loyalty Card])</f>
        <v>Yes</v>
      </c>
    </row>
    <row r="618" spans="1:15" x14ac:dyDescent="0.25">
      <c r="A618" s="2" t="s">
        <v>1216</v>
      </c>
      <c r="B618" s="12">
        <v>44271</v>
      </c>
      <c r="C618" s="12" t="str">
        <f>TEXT(OrderData[[#This Row],[Order Date]],"yyyy")</f>
        <v>2021</v>
      </c>
      <c r="D618" s="2" t="s">
        <v>1217</v>
      </c>
      <c r="E618" t="s">
        <v>125</v>
      </c>
      <c r="F618" s="17">
        <v>4</v>
      </c>
      <c r="G618" s="20">
        <f>_xlfn.XLOOKUP(OrderData[[#This Row],[Product ID]],tbl_product[Product ID],tbl_product[Unit Price])</f>
        <v>31.624999999999996</v>
      </c>
      <c r="H618" s="20">
        <f>OrderData[[#This Row],[Quantity]]*OrderData[[#This Row],[unit price]]</f>
        <v>126.49999999999999</v>
      </c>
      <c r="I618" s="15">
        <f>_xlfn.XLOOKUP(OrderData[[#This Row],[Product ID]],tbl_product[Product ID],tbl_product[Size])</f>
        <v>2.5</v>
      </c>
      <c r="J618" s="6" t="str">
        <f>_xlfn.XLOOKUP(OrderData[[#This Row],[Product ID]],tbl_product[Product ID],tbl_product[Roast Type])</f>
        <v>M</v>
      </c>
      <c r="K618" s="7" t="str">
        <f>_xlfn.XLOOKUP(OrderData[[#This Row],[Product ID]],tbl_product[Product ID],tbl_product[Coffee Type])</f>
        <v>Exc</v>
      </c>
      <c r="L618" s="7" t="str">
        <f>_xlfn.XLOOKUP(OrderData[[#This Row],[Customer ID]],tbl_customer[Customer ID],tbl_customer[Customer Name])</f>
        <v>Linus Flippelli</v>
      </c>
      <c r="M618" s="7" t="str">
        <f>_xlfn.XLOOKUP(OrderData[[#This Row],[Customer ID]],tbl_customer[Customer ID],tbl_customer[City])</f>
        <v>Middleton</v>
      </c>
      <c r="N618" s="7" t="str">
        <f>_xlfn.XLOOKUP(OrderData[[#This Row],[Customer ID]],tbl_customer[Customer ID],tbl_customer[Country])</f>
        <v>United Kingdom</v>
      </c>
      <c r="O618" s="7" t="str">
        <f>_xlfn.XLOOKUP(OrderData[[#This Row],[Customer ID]],tbl_customer[Customer ID],tbl_customer[Loyalty Card])</f>
        <v>No</v>
      </c>
    </row>
    <row r="619" spans="1:15" x14ac:dyDescent="0.25">
      <c r="A619" s="2" t="s">
        <v>1218</v>
      </c>
      <c r="B619" s="12">
        <v>43928</v>
      </c>
      <c r="C619" s="12" t="str">
        <f>TEXT(OrderData[[#This Row],[Order Date]],"yyyy")</f>
        <v>2020</v>
      </c>
      <c r="D619" s="2" t="s">
        <v>1219</v>
      </c>
      <c r="E619" t="s">
        <v>210</v>
      </c>
      <c r="F619" s="17">
        <v>1</v>
      </c>
      <c r="G619" s="20">
        <f>_xlfn.XLOOKUP(OrderData[[#This Row],[Product ID]],tbl_product[Product ID],tbl_product[Unit Price])</f>
        <v>33.464999999999996</v>
      </c>
      <c r="H619" s="20">
        <f>OrderData[[#This Row],[Quantity]]*OrderData[[#This Row],[unit price]]</f>
        <v>33.464999999999996</v>
      </c>
      <c r="I619" s="15">
        <f>_xlfn.XLOOKUP(OrderData[[#This Row],[Product ID]],tbl_product[Product ID],tbl_product[Size])</f>
        <v>2.5</v>
      </c>
      <c r="J619" s="6" t="str">
        <f>_xlfn.XLOOKUP(OrderData[[#This Row],[Product ID]],tbl_product[Product ID],tbl_product[Roast Type])</f>
        <v>M</v>
      </c>
      <c r="K619" s="7" t="str">
        <f>_xlfn.XLOOKUP(OrderData[[#This Row],[Product ID]],tbl_product[Product ID],tbl_product[Coffee Type])</f>
        <v>Lib</v>
      </c>
      <c r="L619" s="7" t="str">
        <f>_xlfn.XLOOKUP(OrderData[[#This Row],[Customer ID]],tbl_customer[Customer ID],tbl_customer[Customer Name])</f>
        <v>Rachelle Elizabeth</v>
      </c>
      <c r="M619" s="7" t="str">
        <f>_xlfn.XLOOKUP(OrderData[[#This Row],[Customer ID]],tbl_customer[Customer ID],tbl_customer[City])</f>
        <v>Tulsa</v>
      </c>
      <c r="N619" s="7" t="str">
        <f>_xlfn.XLOOKUP(OrderData[[#This Row],[Customer ID]],tbl_customer[Customer ID],tbl_customer[Country])</f>
        <v>United States</v>
      </c>
      <c r="O619" s="7" t="str">
        <f>_xlfn.XLOOKUP(OrderData[[#This Row],[Customer ID]],tbl_customer[Customer ID],tbl_customer[Loyalty Card])</f>
        <v>No</v>
      </c>
    </row>
    <row r="620" spans="1:15" x14ac:dyDescent="0.25">
      <c r="A620" s="2" t="s">
        <v>1220</v>
      </c>
      <c r="B620" s="12">
        <v>44469</v>
      </c>
      <c r="C620" s="12" t="str">
        <f>TEXT(OrderData[[#This Row],[Order Date]],"yyyy")</f>
        <v>2021</v>
      </c>
      <c r="D620" s="2" t="s">
        <v>1221</v>
      </c>
      <c r="E620" t="s">
        <v>258</v>
      </c>
      <c r="F620" s="17">
        <v>6</v>
      </c>
      <c r="G620" s="20">
        <f>_xlfn.XLOOKUP(OrderData[[#This Row],[Product ID]],tbl_product[Product ID],tbl_product[Unit Price])</f>
        <v>12.15</v>
      </c>
      <c r="H620" s="20">
        <f>OrderData[[#This Row],[Quantity]]*OrderData[[#This Row],[unit price]]</f>
        <v>72.900000000000006</v>
      </c>
      <c r="I620" s="15">
        <f>_xlfn.XLOOKUP(OrderData[[#This Row],[Product ID]],tbl_product[Product ID],tbl_product[Size])</f>
        <v>1</v>
      </c>
      <c r="J620" s="6" t="str">
        <f>_xlfn.XLOOKUP(OrderData[[#This Row],[Product ID]],tbl_product[Product ID],tbl_product[Roast Type])</f>
        <v>D</v>
      </c>
      <c r="K620" s="7" t="str">
        <f>_xlfn.XLOOKUP(OrderData[[#This Row],[Product ID]],tbl_product[Product ID],tbl_product[Coffee Type])</f>
        <v>Exc</v>
      </c>
      <c r="L620" s="7" t="str">
        <f>_xlfn.XLOOKUP(OrderData[[#This Row],[Customer ID]],tbl_customer[Customer ID],tbl_customer[Customer Name])</f>
        <v>Innis Renhard</v>
      </c>
      <c r="M620" s="7" t="str">
        <f>_xlfn.XLOOKUP(OrderData[[#This Row],[Customer ID]],tbl_customer[Customer ID],tbl_customer[City])</f>
        <v>New York City</v>
      </c>
      <c r="N620" s="7" t="str">
        <f>_xlfn.XLOOKUP(OrderData[[#This Row],[Customer ID]],tbl_customer[Customer ID],tbl_customer[Country])</f>
        <v>United States</v>
      </c>
      <c r="O620" s="7" t="str">
        <f>_xlfn.XLOOKUP(OrderData[[#This Row],[Customer ID]],tbl_customer[Customer ID],tbl_customer[Loyalty Card])</f>
        <v>Yes</v>
      </c>
    </row>
    <row r="621" spans="1:15" x14ac:dyDescent="0.25">
      <c r="A621" s="2" t="s">
        <v>1222</v>
      </c>
      <c r="B621" s="12">
        <v>44682</v>
      </c>
      <c r="C621" s="12" t="str">
        <f>TEXT(OrderData[[#This Row],[Order Date]],"yyyy")</f>
        <v>2022</v>
      </c>
      <c r="D621" s="2" t="s">
        <v>1223</v>
      </c>
      <c r="E621" t="s">
        <v>136</v>
      </c>
      <c r="F621" s="17">
        <v>2</v>
      </c>
      <c r="G621" s="20">
        <f>_xlfn.XLOOKUP(OrderData[[#This Row],[Product ID]],tbl_product[Product ID],tbl_product[Unit Price])</f>
        <v>7.77</v>
      </c>
      <c r="H621" s="20">
        <f>OrderData[[#This Row],[Quantity]]*OrderData[[#This Row],[unit price]]</f>
        <v>15.54</v>
      </c>
      <c r="I621" s="15">
        <f>_xlfn.XLOOKUP(OrderData[[#This Row],[Product ID]],tbl_product[Product ID],tbl_product[Size])</f>
        <v>0.5</v>
      </c>
      <c r="J621" s="6" t="str">
        <f>_xlfn.XLOOKUP(OrderData[[#This Row],[Product ID]],tbl_product[Product ID],tbl_product[Roast Type])</f>
        <v>D</v>
      </c>
      <c r="K621" s="7" t="str">
        <f>_xlfn.XLOOKUP(OrderData[[#This Row],[Product ID]],tbl_product[Product ID],tbl_product[Coffee Type])</f>
        <v>Lib</v>
      </c>
      <c r="L621" s="7" t="str">
        <f>_xlfn.XLOOKUP(OrderData[[#This Row],[Customer ID]],tbl_customer[Customer ID],tbl_customer[Customer Name])</f>
        <v>Winne Roche</v>
      </c>
      <c r="M621" s="7" t="str">
        <f>_xlfn.XLOOKUP(OrderData[[#This Row],[Customer ID]],tbl_customer[Customer ID],tbl_customer[City])</f>
        <v>Seminole</v>
      </c>
      <c r="N621" s="7" t="str">
        <f>_xlfn.XLOOKUP(OrderData[[#This Row],[Customer ID]],tbl_customer[Customer ID],tbl_customer[Country])</f>
        <v>United States</v>
      </c>
      <c r="O621" s="7" t="str">
        <f>_xlfn.XLOOKUP(OrderData[[#This Row],[Customer ID]],tbl_customer[Customer ID],tbl_customer[Loyalty Card])</f>
        <v>Yes</v>
      </c>
    </row>
    <row r="622" spans="1:15" x14ac:dyDescent="0.25">
      <c r="A622" s="2" t="s">
        <v>1224</v>
      </c>
      <c r="B622" s="12">
        <v>44217</v>
      </c>
      <c r="C622" s="12" t="str">
        <f>TEXT(OrderData[[#This Row],[Order Date]],"yyyy")</f>
        <v>2021</v>
      </c>
      <c r="D622" s="2" t="s">
        <v>1225</v>
      </c>
      <c r="E622" t="s">
        <v>57</v>
      </c>
      <c r="F622" s="17">
        <v>6</v>
      </c>
      <c r="G622" s="20">
        <f>_xlfn.XLOOKUP(OrderData[[#This Row],[Product ID]],tbl_product[Product ID],tbl_product[Unit Price])</f>
        <v>3.375</v>
      </c>
      <c r="H622" s="20">
        <f>OrderData[[#This Row],[Quantity]]*OrderData[[#This Row],[unit price]]</f>
        <v>20.25</v>
      </c>
      <c r="I622" s="15">
        <f>_xlfn.XLOOKUP(OrderData[[#This Row],[Product ID]],tbl_product[Product ID],tbl_product[Size])</f>
        <v>0.2</v>
      </c>
      <c r="J622" s="6" t="str">
        <f>_xlfn.XLOOKUP(OrderData[[#This Row],[Product ID]],tbl_product[Product ID],tbl_product[Roast Type])</f>
        <v>M</v>
      </c>
      <c r="K622" s="7" t="str">
        <f>_xlfn.XLOOKUP(OrderData[[#This Row],[Product ID]],tbl_product[Product ID],tbl_product[Coffee Type])</f>
        <v>Ara</v>
      </c>
      <c r="L622" s="7" t="str">
        <f>_xlfn.XLOOKUP(OrderData[[#This Row],[Customer ID]],tbl_customer[Customer ID],tbl_customer[Customer Name])</f>
        <v>Linn Alaway</v>
      </c>
      <c r="M622" s="7" t="str">
        <f>_xlfn.XLOOKUP(OrderData[[#This Row],[Customer ID]],tbl_customer[Customer ID],tbl_customer[City])</f>
        <v>Fort Lauderdale</v>
      </c>
      <c r="N622" s="7" t="str">
        <f>_xlfn.XLOOKUP(OrderData[[#This Row],[Customer ID]],tbl_customer[Customer ID],tbl_customer[Country])</f>
        <v>United States</v>
      </c>
      <c r="O622" s="7" t="str">
        <f>_xlfn.XLOOKUP(OrderData[[#This Row],[Customer ID]],tbl_customer[Customer ID],tbl_customer[Loyalty Card])</f>
        <v>No</v>
      </c>
    </row>
    <row r="623" spans="1:15" x14ac:dyDescent="0.25">
      <c r="A623" s="2" t="s">
        <v>1226</v>
      </c>
      <c r="B623" s="12">
        <v>44006</v>
      </c>
      <c r="C623" s="12" t="str">
        <f>TEXT(OrderData[[#This Row],[Order Date]],"yyyy")</f>
        <v>2020</v>
      </c>
      <c r="D623" s="2" t="s">
        <v>1227</v>
      </c>
      <c r="E623" t="s">
        <v>19</v>
      </c>
      <c r="F623" s="17">
        <v>6</v>
      </c>
      <c r="G623" s="20">
        <f>_xlfn.XLOOKUP(OrderData[[#This Row],[Product ID]],tbl_product[Product ID],tbl_product[Unit Price])</f>
        <v>12.95</v>
      </c>
      <c r="H623" s="20">
        <f>OrderData[[#This Row],[Quantity]]*OrderData[[#This Row],[unit price]]</f>
        <v>77.699999999999989</v>
      </c>
      <c r="I623" s="15">
        <f>_xlfn.XLOOKUP(OrderData[[#This Row],[Product ID]],tbl_product[Product ID],tbl_product[Size])</f>
        <v>1</v>
      </c>
      <c r="J623" s="6" t="str">
        <f>_xlfn.XLOOKUP(OrderData[[#This Row],[Product ID]],tbl_product[Product ID],tbl_product[Roast Type])</f>
        <v>L</v>
      </c>
      <c r="K623" s="7" t="str">
        <f>_xlfn.XLOOKUP(OrderData[[#This Row],[Product ID]],tbl_product[Product ID],tbl_product[Coffee Type])</f>
        <v>Ara</v>
      </c>
      <c r="L623" s="7" t="str">
        <f>_xlfn.XLOOKUP(OrderData[[#This Row],[Customer ID]],tbl_customer[Customer ID],tbl_customer[Customer Name])</f>
        <v>Cordy Odgaard</v>
      </c>
      <c r="M623" s="7" t="str">
        <f>_xlfn.XLOOKUP(OrderData[[#This Row],[Customer ID]],tbl_customer[Customer ID],tbl_customer[City])</f>
        <v>Portland</v>
      </c>
      <c r="N623" s="7" t="str">
        <f>_xlfn.XLOOKUP(OrderData[[#This Row],[Customer ID]],tbl_customer[Customer ID],tbl_customer[Country])</f>
        <v>United States</v>
      </c>
      <c r="O623" s="7" t="str">
        <f>_xlfn.XLOOKUP(OrderData[[#This Row],[Customer ID]],tbl_customer[Customer ID],tbl_customer[Loyalty Card])</f>
        <v>No</v>
      </c>
    </row>
    <row r="624" spans="1:15" x14ac:dyDescent="0.25">
      <c r="A624" s="2" t="s">
        <v>1228</v>
      </c>
      <c r="B624" s="12">
        <v>43527</v>
      </c>
      <c r="C624" s="12" t="str">
        <f>TEXT(OrderData[[#This Row],[Order Date]],"yyyy")</f>
        <v>2019</v>
      </c>
      <c r="D624" s="2" t="s">
        <v>1229</v>
      </c>
      <c r="E624" t="s">
        <v>210</v>
      </c>
      <c r="F624" s="17">
        <v>4</v>
      </c>
      <c r="G624" s="20">
        <f>_xlfn.XLOOKUP(OrderData[[#This Row],[Product ID]],tbl_product[Product ID],tbl_product[Unit Price])</f>
        <v>33.464999999999996</v>
      </c>
      <c r="H624" s="20">
        <f>OrderData[[#This Row],[Quantity]]*OrderData[[#This Row],[unit price]]</f>
        <v>133.85999999999999</v>
      </c>
      <c r="I624" s="15">
        <f>_xlfn.XLOOKUP(OrderData[[#This Row],[Product ID]],tbl_product[Product ID],tbl_product[Size])</f>
        <v>2.5</v>
      </c>
      <c r="J624" s="6" t="str">
        <f>_xlfn.XLOOKUP(OrderData[[#This Row],[Product ID]],tbl_product[Product ID],tbl_product[Roast Type])</f>
        <v>M</v>
      </c>
      <c r="K624" s="7" t="str">
        <f>_xlfn.XLOOKUP(OrderData[[#This Row],[Product ID]],tbl_product[Product ID],tbl_product[Coffee Type])</f>
        <v>Lib</v>
      </c>
      <c r="L624" s="7" t="str">
        <f>_xlfn.XLOOKUP(OrderData[[#This Row],[Customer ID]],tbl_customer[Customer ID],tbl_customer[Customer Name])</f>
        <v>Bertine Byrd</v>
      </c>
      <c r="M624" s="7" t="str">
        <f>_xlfn.XLOOKUP(OrderData[[#This Row],[Customer ID]],tbl_customer[Customer ID],tbl_customer[City])</f>
        <v>Las Vegas</v>
      </c>
      <c r="N624" s="7" t="str">
        <f>_xlfn.XLOOKUP(OrderData[[#This Row],[Customer ID]],tbl_customer[Customer ID],tbl_customer[Country])</f>
        <v>United States</v>
      </c>
      <c r="O624" s="7" t="str">
        <f>_xlfn.XLOOKUP(OrderData[[#This Row],[Customer ID]],tbl_customer[Customer ID],tbl_customer[Loyalty Card])</f>
        <v>No</v>
      </c>
    </row>
    <row r="625" spans="1:15" x14ac:dyDescent="0.25">
      <c r="A625" s="2" t="s">
        <v>1230</v>
      </c>
      <c r="B625" s="12">
        <v>44224</v>
      </c>
      <c r="C625" s="12" t="str">
        <f>TEXT(OrderData[[#This Row],[Order Date]],"yyyy")</f>
        <v>2021</v>
      </c>
      <c r="D625" s="2" t="s">
        <v>1231</v>
      </c>
      <c r="E625" t="s">
        <v>258</v>
      </c>
      <c r="F625" s="17">
        <v>1</v>
      </c>
      <c r="G625" s="20">
        <f>_xlfn.XLOOKUP(OrderData[[#This Row],[Product ID]],tbl_product[Product ID],tbl_product[Unit Price])</f>
        <v>12.15</v>
      </c>
      <c r="H625" s="20">
        <f>OrderData[[#This Row],[Quantity]]*OrderData[[#This Row],[unit price]]</f>
        <v>12.15</v>
      </c>
      <c r="I625" s="15">
        <f>_xlfn.XLOOKUP(OrderData[[#This Row],[Product ID]],tbl_product[Product ID],tbl_product[Size])</f>
        <v>1</v>
      </c>
      <c r="J625" s="6" t="str">
        <f>_xlfn.XLOOKUP(OrderData[[#This Row],[Product ID]],tbl_product[Product ID],tbl_product[Roast Type])</f>
        <v>D</v>
      </c>
      <c r="K625" s="7" t="str">
        <f>_xlfn.XLOOKUP(OrderData[[#This Row],[Product ID]],tbl_product[Product ID],tbl_product[Coffee Type])</f>
        <v>Exc</v>
      </c>
      <c r="L625" s="7" t="str">
        <f>_xlfn.XLOOKUP(OrderData[[#This Row],[Customer ID]],tbl_customer[Customer ID],tbl_customer[Customer Name])</f>
        <v>Nelie Garnson</v>
      </c>
      <c r="M625" s="7" t="str">
        <f>_xlfn.XLOOKUP(OrderData[[#This Row],[Customer ID]],tbl_customer[Customer ID],tbl_customer[City])</f>
        <v>Merton</v>
      </c>
      <c r="N625" s="7" t="str">
        <f>_xlfn.XLOOKUP(OrderData[[#This Row],[Customer ID]],tbl_customer[Customer ID],tbl_customer[Country])</f>
        <v>United Kingdom</v>
      </c>
      <c r="O625" s="7" t="str">
        <f>_xlfn.XLOOKUP(OrderData[[#This Row],[Customer ID]],tbl_customer[Customer ID],tbl_customer[Loyalty Card])</f>
        <v>No</v>
      </c>
    </row>
    <row r="626" spans="1:15" x14ac:dyDescent="0.25">
      <c r="A626" s="2" t="s">
        <v>1232</v>
      </c>
      <c r="B626" s="12">
        <v>44010</v>
      </c>
      <c r="C626" s="12" t="str">
        <f>TEXT(OrderData[[#This Row],[Order Date]],"yyyy")</f>
        <v>2020</v>
      </c>
      <c r="D626" s="2" t="s">
        <v>1233</v>
      </c>
      <c r="E626" t="s">
        <v>125</v>
      </c>
      <c r="F626" s="17">
        <v>2</v>
      </c>
      <c r="G626" s="20">
        <f>_xlfn.XLOOKUP(OrderData[[#This Row],[Product ID]],tbl_product[Product ID],tbl_product[Unit Price])</f>
        <v>31.624999999999996</v>
      </c>
      <c r="H626" s="20">
        <f>OrderData[[#This Row],[Quantity]]*OrderData[[#This Row],[unit price]]</f>
        <v>63.249999999999993</v>
      </c>
      <c r="I626" s="15">
        <f>_xlfn.XLOOKUP(OrderData[[#This Row],[Product ID]],tbl_product[Product ID],tbl_product[Size])</f>
        <v>2.5</v>
      </c>
      <c r="J626" s="6" t="str">
        <f>_xlfn.XLOOKUP(OrderData[[#This Row],[Product ID]],tbl_product[Product ID],tbl_product[Roast Type])</f>
        <v>M</v>
      </c>
      <c r="K626" s="7" t="str">
        <f>_xlfn.XLOOKUP(OrderData[[#This Row],[Product ID]],tbl_product[Product ID],tbl_product[Coffee Type])</f>
        <v>Exc</v>
      </c>
      <c r="L626" s="7" t="str">
        <f>_xlfn.XLOOKUP(OrderData[[#This Row],[Customer ID]],tbl_customer[Customer ID],tbl_customer[Customer Name])</f>
        <v>Dianne Chardin</v>
      </c>
      <c r="M626" s="7" t="str">
        <f>_xlfn.XLOOKUP(OrderData[[#This Row],[Customer ID]],tbl_customer[Customer ID],tbl_customer[City])</f>
        <v>Ballybofey</v>
      </c>
      <c r="N626" s="7" t="str">
        <f>_xlfn.XLOOKUP(OrderData[[#This Row],[Customer ID]],tbl_customer[Customer ID],tbl_customer[Country])</f>
        <v>Ireland</v>
      </c>
      <c r="O626" s="7" t="str">
        <f>_xlfn.XLOOKUP(OrderData[[#This Row],[Customer ID]],tbl_customer[Customer ID],tbl_customer[Loyalty Card])</f>
        <v>Yes</v>
      </c>
    </row>
    <row r="627" spans="1:15" x14ac:dyDescent="0.25">
      <c r="A627" s="2" t="s">
        <v>1234</v>
      </c>
      <c r="B627" s="12">
        <v>44017</v>
      </c>
      <c r="C627" s="12" t="str">
        <f>TEXT(OrderData[[#This Row],[Order Date]],"yyyy")</f>
        <v>2020</v>
      </c>
      <c r="D627" s="2" t="s">
        <v>1235</v>
      </c>
      <c r="E627" t="s">
        <v>170</v>
      </c>
      <c r="F627" s="17">
        <v>5</v>
      </c>
      <c r="G627" s="20">
        <f>_xlfn.XLOOKUP(OrderData[[#This Row],[Product ID]],tbl_product[Product ID],tbl_product[Unit Price])</f>
        <v>7.169999999999999</v>
      </c>
      <c r="H627" s="20">
        <f>OrderData[[#This Row],[Quantity]]*OrderData[[#This Row],[unit price]]</f>
        <v>35.849999999999994</v>
      </c>
      <c r="I627" s="15">
        <f>_xlfn.XLOOKUP(OrderData[[#This Row],[Product ID]],tbl_product[Product ID],tbl_product[Size])</f>
        <v>0.5</v>
      </c>
      <c r="J627" s="6" t="str">
        <f>_xlfn.XLOOKUP(OrderData[[#This Row],[Product ID]],tbl_product[Product ID],tbl_product[Roast Type])</f>
        <v>L</v>
      </c>
      <c r="K627" s="7" t="str">
        <f>_xlfn.XLOOKUP(OrderData[[#This Row],[Product ID]],tbl_product[Product ID],tbl_product[Coffee Type])</f>
        <v>Rob</v>
      </c>
      <c r="L627" s="7" t="str">
        <f>_xlfn.XLOOKUP(OrderData[[#This Row],[Customer ID]],tbl_customer[Customer ID],tbl_customer[Customer Name])</f>
        <v>Hailee Radbone</v>
      </c>
      <c r="M627" s="7" t="str">
        <f>_xlfn.XLOOKUP(OrderData[[#This Row],[Customer ID]],tbl_customer[Customer ID],tbl_customer[City])</f>
        <v>San Francisco</v>
      </c>
      <c r="N627" s="7" t="str">
        <f>_xlfn.XLOOKUP(OrderData[[#This Row],[Customer ID]],tbl_customer[Customer ID],tbl_customer[Country])</f>
        <v>United States</v>
      </c>
      <c r="O627" s="7" t="str">
        <f>_xlfn.XLOOKUP(OrderData[[#This Row],[Customer ID]],tbl_customer[Customer ID],tbl_customer[Loyalty Card])</f>
        <v>No</v>
      </c>
    </row>
    <row r="628" spans="1:15" x14ac:dyDescent="0.25">
      <c r="A628" s="2" t="s">
        <v>1236</v>
      </c>
      <c r="B628" s="12">
        <v>43526</v>
      </c>
      <c r="C628" s="12" t="str">
        <f>TEXT(OrderData[[#This Row],[Order Date]],"yyyy")</f>
        <v>2019</v>
      </c>
      <c r="D628" s="2" t="s">
        <v>1237</v>
      </c>
      <c r="E628" t="s">
        <v>184</v>
      </c>
      <c r="F628" s="17">
        <v>3</v>
      </c>
      <c r="G628" s="20">
        <f>_xlfn.XLOOKUP(OrderData[[#This Row],[Product ID]],tbl_product[Product ID],tbl_product[Unit Price])</f>
        <v>25.874999999999996</v>
      </c>
      <c r="H628" s="20">
        <f>OrderData[[#This Row],[Quantity]]*OrderData[[#This Row],[unit price]]</f>
        <v>77.624999999999986</v>
      </c>
      <c r="I628" s="15">
        <f>_xlfn.XLOOKUP(OrderData[[#This Row],[Product ID]],tbl_product[Product ID],tbl_product[Size])</f>
        <v>2.5</v>
      </c>
      <c r="J628" s="6" t="str">
        <f>_xlfn.XLOOKUP(OrderData[[#This Row],[Product ID]],tbl_product[Product ID],tbl_product[Roast Type])</f>
        <v>M</v>
      </c>
      <c r="K628" s="7" t="str">
        <f>_xlfn.XLOOKUP(OrderData[[#This Row],[Product ID]],tbl_product[Product ID],tbl_product[Coffee Type])</f>
        <v>Ara</v>
      </c>
      <c r="L628" s="7" t="str">
        <f>_xlfn.XLOOKUP(OrderData[[#This Row],[Customer ID]],tbl_customer[Customer ID],tbl_customer[Customer Name])</f>
        <v>Wallis Bernth</v>
      </c>
      <c r="M628" s="7" t="str">
        <f>_xlfn.XLOOKUP(OrderData[[#This Row],[Customer ID]],tbl_customer[Customer ID],tbl_customer[City])</f>
        <v>Pittsburgh</v>
      </c>
      <c r="N628" s="7" t="str">
        <f>_xlfn.XLOOKUP(OrderData[[#This Row],[Customer ID]],tbl_customer[Customer ID],tbl_customer[Country])</f>
        <v>United States</v>
      </c>
      <c r="O628" s="7" t="str">
        <f>_xlfn.XLOOKUP(OrderData[[#This Row],[Customer ID]],tbl_customer[Customer ID],tbl_customer[Loyalty Card])</f>
        <v>No</v>
      </c>
    </row>
    <row r="629" spans="1:15" x14ac:dyDescent="0.25">
      <c r="A629" s="2" t="s">
        <v>1238</v>
      </c>
      <c r="B629" s="12">
        <v>44682</v>
      </c>
      <c r="C629" s="12" t="str">
        <f>TEXT(OrderData[[#This Row],[Order Date]],"yyyy")</f>
        <v>2022</v>
      </c>
      <c r="D629" s="2" t="s">
        <v>1239</v>
      </c>
      <c r="E629" t="s">
        <v>125</v>
      </c>
      <c r="F629" s="17">
        <v>2</v>
      </c>
      <c r="G629" s="20">
        <f>_xlfn.XLOOKUP(OrderData[[#This Row],[Product ID]],tbl_product[Product ID],tbl_product[Unit Price])</f>
        <v>31.624999999999996</v>
      </c>
      <c r="H629" s="20">
        <f>OrderData[[#This Row],[Quantity]]*OrderData[[#This Row],[unit price]]</f>
        <v>63.249999999999993</v>
      </c>
      <c r="I629" s="15">
        <f>_xlfn.XLOOKUP(OrderData[[#This Row],[Product ID]],tbl_product[Product ID],tbl_product[Size])</f>
        <v>2.5</v>
      </c>
      <c r="J629" s="6" t="str">
        <f>_xlfn.XLOOKUP(OrderData[[#This Row],[Product ID]],tbl_product[Product ID],tbl_product[Roast Type])</f>
        <v>M</v>
      </c>
      <c r="K629" s="7" t="str">
        <f>_xlfn.XLOOKUP(OrderData[[#This Row],[Product ID]],tbl_product[Product ID],tbl_product[Coffee Type])</f>
        <v>Exc</v>
      </c>
      <c r="L629" s="7" t="str">
        <f>_xlfn.XLOOKUP(OrderData[[#This Row],[Customer ID]],tbl_customer[Customer ID],tbl_customer[Customer Name])</f>
        <v>Byron Acarson</v>
      </c>
      <c r="M629" s="7" t="str">
        <f>_xlfn.XLOOKUP(OrderData[[#This Row],[Customer ID]],tbl_customer[Customer ID],tbl_customer[City])</f>
        <v>Houston</v>
      </c>
      <c r="N629" s="7" t="str">
        <f>_xlfn.XLOOKUP(OrderData[[#This Row],[Customer ID]],tbl_customer[Customer ID],tbl_customer[Country])</f>
        <v>United States</v>
      </c>
      <c r="O629" s="7" t="str">
        <f>_xlfn.XLOOKUP(OrderData[[#This Row],[Customer ID]],tbl_customer[Customer ID],tbl_customer[Loyalty Card])</f>
        <v>Yes</v>
      </c>
    </row>
    <row r="630" spans="1:15" x14ac:dyDescent="0.25">
      <c r="A630" s="2" t="s">
        <v>1240</v>
      </c>
      <c r="B630" s="12">
        <v>44680</v>
      </c>
      <c r="C630" s="12" t="str">
        <f>TEXT(OrderData[[#This Row],[Order Date]],"yyyy")</f>
        <v>2022</v>
      </c>
      <c r="D630" s="2" t="s">
        <v>1241</v>
      </c>
      <c r="E630" t="s">
        <v>267</v>
      </c>
      <c r="F630" s="17">
        <v>6</v>
      </c>
      <c r="G630" s="20">
        <f>_xlfn.XLOOKUP(OrderData[[#This Row],[Product ID]],tbl_product[Product ID],tbl_product[Unit Price])</f>
        <v>4.4550000000000001</v>
      </c>
      <c r="H630" s="20">
        <f>OrderData[[#This Row],[Quantity]]*OrderData[[#This Row],[unit price]]</f>
        <v>26.73</v>
      </c>
      <c r="I630" s="15">
        <f>_xlfn.XLOOKUP(OrderData[[#This Row],[Product ID]],tbl_product[Product ID],tbl_product[Size])</f>
        <v>0.2</v>
      </c>
      <c r="J630" s="6" t="str">
        <f>_xlfn.XLOOKUP(OrderData[[#This Row],[Product ID]],tbl_product[Product ID],tbl_product[Roast Type])</f>
        <v>L</v>
      </c>
      <c r="K630" s="7" t="str">
        <f>_xlfn.XLOOKUP(OrderData[[#This Row],[Product ID]],tbl_product[Product ID],tbl_product[Coffee Type])</f>
        <v>Exc</v>
      </c>
      <c r="L630" s="7" t="str">
        <f>_xlfn.XLOOKUP(OrderData[[#This Row],[Customer ID]],tbl_customer[Customer ID],tbl_customer[Customer Name])</f>
        <v>Faunie Brigham</v>
      </c>
      <c r="M630" s="7" t="str">
        <f>_xlfn.XLOOKUP(OrderData[[#This Row],[Customer ID]],tbl_customer[Customer ID],tbl_customer[City])</f>
        <v>Castlerea</v>
      </c>
      <c r="N630" s="7" t="str">
        <f>_xlfn.XLOOKUP(OrderData[[#This Row],[Customer ID]],tbl_customer[Customer ID],tbl_customer[Country])</f>
        <v>Ireland</v>
      </c>
      <c r="O630" s="7" t="str">
        <f>_xlfn.XLOOKUP(OrderData[[#This Row],[Customer ID]],tbl_customer[Customer ID],tbl_customer[Loyalty Card])</f>
        <v>Yes</v>
      </c>
    </row>
    <row r="631" spans="1:15" x14ac:dyDescent="0.25">
      <c r="A631" s="2" t="s">
        <v>1240</v>
      </c>
      <c r="B631" s="12">
        <v>44680</v>
      </c>
      <c r="C631" s="12" t="str">
        <f>TEXT(OrderData[[#This Row],[Order Date]],"yyyy")</f>
        <v>2022</v>
      </c>
      <c r="D631" s="2" t="s">
        <v>1241</v>
      </c>
      <c r="E631" t="s">
        <v>136</v>
      </c>
      <c r="F631" s="17">
        <v>4</v>
      </c>
      <c r="G631" s="20">
        <f>_xlfn.XLOOKUP(OrderData[[#This Row],[Product ID]],tbl_product[Product ID],tbl_product[Unit Price])</f>
        <v>7.77</v>
      </c>
      <c r="H631" s="20">
        <f>OrderData[[#This Row],[Quantity]]*OrderData[[#This Row],[unit price]]</f>
        <v>31.08</v>
      </c>
      <c r="I631" s="15">
        <f>_xlfn.XLOOKUP(OrderData[[#This Row],[Product ID]],tbl_product[Product ID],tbl_product[Size])</f>
        <v>0.5</v>
      </c>
      <c r="J631" s="6" t="str">
        <f>_xlfn.XLOOKUP(OrderData[[#This Row],[Product ID]],tbl_product[Product ID],tbl_product[Roast Type])</f>
        <v>D</v>
      </c>
      <c r="K631" s="7" t="str">
        <f>_xlfn.XLOOKUP(OrderData[[#This Row],[Product ID]],tbl_product[Product ID],tbl_product[Coffee Type])</f>
        <v>Lib</v>
      </c>
      <c r="L631" s="7" t="str">
        <f>_xlfn.XLOOKUP(OrderData[[#This Row],[Customer ID]],tbl_customer[Customer ID],tbl_customer[Customer Name])</f>
        <v>Faunie Brigham</v>
      </c>
      <c r="M631" s="7" t="str">
        <f>_xlfn.XLOOKUP(OrderData[[#This Row],[Customer ID]],tbl_customer[Customer ID],tbl_customer[City])</f>
        <v>Castlerea</v>
      </c>
      <c r="N631" s="7" t="str">
        <f>_xlfn.XLOOKUP(OrderData[[#This Row],[Customer ID]],tbl_customer[Customer ID],tbl_customer[Country])</f>
        <v>Ireland</v>
      </c>
      <c r="O631" s="7" t="str">
        <f>_xlfn.XLOOKUP(OrderData[[#This Row],[Customer ID]],tbl_customer[Customer ID],tbl_customer[Loyalty Card])</f>
        <v>Yes</v>
      </c>
    </row>
    <row r="632" spans="1:15" x14ac:dyDescent="0.25">
      <c r="A632" s="2" t="s">
        <v>1240</v>
      </c>
      <c r="B632" s="12">
        <v>44680</v>
      </c>
      <c r="C632" s="12" t="str">
        <f>TEXT(OrderData[[#This Row],[Order Date]],"yyyy")</f>
        <v>2022</v>
      </c>
      <c r="D632" s="2" t="s">
        <v>1241</v>
      </c>
      <c r="E632" t="s">
        <v>67</v>
      </c>
      <c r="F632" s="17">
        <v>1</v>
      </c>
      <c r="G632" s="20">
        <f>_xlfn.XLOOKUP(OrderData[[#This Row],[Product ID]],tbl_product[Product ID],tbl_product[Unit Price])</f>
        <v>2.9849999999999999</v>
      </c>
      <c r="H632" s="20">
        <f>OrderData[[#This Row],[Quantity]]*OrderData[[#This Row],[unit price]]</f>
        <v>2.9849999999999999</v>
      </c>
      <c r="I632" s="15">
        <f>_xlfn.XLOOKUP(OrderData[[#This Row],[Product ID]],tbl_product[Product ID],tbl_product[Size])</f>
        <v>0.2</v>
      </c>
      <c r="J632" s="6" t="str">
        <f>_xlfn.XLOOKUP(OrderData[[#This Row],[Product ID]],tbl_product[Product ID],tbl_product[Roast Type])</f>
        <v>D</v>
      </c>
      <c r="K632" s="7" t="str">
        <f>_xlfn.XLOOKUP(OrderData[[#This Row],[Product ID]],tbl_product[Product ID],tbl_product[Coffee Type])</f>
        <v>Ara</v>
      </c>
      <c r="L632" s="7" t="str">
        <f>_xlfn.XLOOKUP(OrderData[[#This Row],[Customer ID]],tbl_customer[Customer ID],tbl_customer[Customer Name])</f>
        <v>Faunie Brigham</v>
      </c>
      <c r="M632" s="7" t="str">
        <f>_xlfn.XLOOKUP(OrderData[[#This Row],[Customer ID]],tbl_customer[Customer ID],tbl_customer[City])</f>
        <v>Castlerea</v>
      </c>
      <c r="N632" s="7" t="str">
        <f>_xlfn.XLOOKUP(OrderData[[#This Row],[Customer ID]],tbl_customer[Customer ID],tbl_customer[Country])</f>
        <v>Ireland</v>
      </c>
      <c r="O632" s="7" t="str">
        <f>_xlfn.XLOOKUP(OrderData[[#This Row],[Customer ID]],tbl_customer[Customer ID],tbl_customer[Loyalty Card])</f>
        <v>Yes</v>
      </c>
    </row>
    <row r="633" spans="1:15" x14ac:dyDescent="0.25">
      <c r="A633" s="2" t="s">
        <v>1240</v>
      </c>
      <c r="B633" s="12">
        <v>44680</v>
      </c>
      <c r="C633" s="12" t="str">
        <f>TEXT(OrderData[[#This Row],[Order Date]],"yyyy")</f>
        <v>2022</v>
      </c>
      <c r="D633" s="2" t="s">
        <v>1241</v>
      </c>
      <c r="E633" t="s">
        <v>48</v>
      </c>
      <c r="F633" s="17">
        <v>5</v>
      </c>
      <c r="G633" s="20">
        <f>_xlfn.XLOOKUP(OrderData[[#This Row],[Product ID]],tbl_product[Product ID],tbl_product[Unit Price])</f>
        <v>20.584999999999997</v>
      </c>
      <c r="H633" s="20">
        <f>OrderData[[#This Row],[Quantity]]*OrderData[[#This Row],[unit price]]</f>
        <v>102.92499999999998</v>
      </c>
      <c r="I633" s="15">
        <f>_xlfn.XLOOKUP(OrderData[[#This Row],[Product ID]],tbl_product[Product ID],tbl_product[Size])</f>
        <v>2.5</v>
      </c>
      <c r="J633" s="6" t="str">
        <f>_xlfn.XLOOKUP(OrderData[[#This Row],[Product ID]],tbl_product[Product ID],tbl_product[Roast Type])</f>
        <v>D</v>
      </c>
      <c r="K633" s="7" t="str">
        <f>_xlfn.XLOOKUP(OrderData[[#This Row],[Product ID]],tbl_product[Product ID],tbl_product[Coffee Type])</f>
        <v>Rob</v>
      </c>
      <c r="L633" s="7" t="str">
        <f>_xlfn.XLOOKUP(OrderData[[#This Row],[Customer ID]],tbl_customer[Customer ID],tbl_customer[Customer Name])</f>
        <v>Faunie Brigham</v>
      </c>
      <c r="M633" s="7" t="str">
        <f>_xlfn.XLOOKUP(OrderData[[#This Row],[Customer ID]],tbl_customer[Customer ID],tbl_customer[City])</f>
        <v>Castlerea</v>
      </c>
      <c r="N633" s="7" t="str">
        <f>_xlfn.XLOOKUP(OrderData[[#This Row],[Customer ID]],tbl_customer[Customer ID],tbl_customer[Country])</f>
        <v>Ireland</v>
      </c>
      <c r="O633" s="7" t="str">
        <f>_xlfn.XLOOKUP(OrderData[[#This Row],[Customer ID]],tbl_customer[Customer ID],tbl_customer[Loyalty Card])</f>
        <v>Yes</v>
      </c>
    </row>
    <row r="634" spans="1:15" x14ac:dyDescent="0.25">
      <c r="A634" s="2" t="s">
        <v>1242</v>
      </c>
      <c r="B634" s="12">
        <v>44049</v>
      </c>
      <c r="C634" s="12" t="str">
        <f>TEXT(OrderData[[#This Row],[Order Date]],"yyyy")</f>
        <v>2020</v>
      </c>
      <c r="D634" s="2" t="s">
        <v>1243</v>
      </c>
      <c r="E634" t="s">
        <v>189</v>
      </c>
      <c r="F634" s="17">
        <v>4</v>
      </c>
      <c r="G634" s="20">
        <f>_xlfn.XLOOKUP(OrderData[[#This Row],[Product ID]],tbl_product[Product ID],tbl_product[Unit Price])</f>
        <v>8.91</v>
      </c>
      <c r="H634" s="20">
        <f>OrderData[[#This Row],[Quantity]]*OrderData[[#This Row],[unit price]]</f>
        <v>35.64</v>
      </c>
      <c r="I634" s="15">
        <f>_xlfn.XLOOKUP(OrderData[[#This Row],[Product ID]],tbl_product[Product ID],tbl_product[Size])</f>
        <v>0.5</v>
      </c>
      <c r="J634" s="6" t="str">
        <f>_xlfn.XLOOKUP(OrderData[[#This Row],[Product ID]],tbl_product[Product ID],tbl_product[Roast Type])</f>
        <v>L</v>
      </c>
      <c r="K634" s="7" t="str">
        <f>_xlfn.XLOOKUP(OrderData[[#This Row],[Product ID]],tbl_product[Product ID],tbl_product[Coffee Type])</f>
        <v>Exc</v>
      </c>
      <c r="L634" s="7" t="str">
        <f>_xlfn.XLOOKUP(OrderData[[#This Row],[Customer ID]],tbl_customer[Customer ID],tbl_customer[Customer Name])</f>
        <v>Marjorie Yoxen</v>
      </c>
      <c r="M634" s="7" t="str">
        <f>_xlfn.XLOOKUP(OrderData[[#This Row],[Customer ID]],tbl_customer[Customer ID],tbl_customer[City])</f>
        <v>Los Angeles</v>
      </c>
      <c r="N634" s="7" t="str">
        <f>_xlfn.XLOOKUP(OrderData[[#This Row],[Customer ID]],tbl_customer[Customer ID],tbl_customer[Country])</f>
        <v>United States</v>
      </c>
      <c r="O634" s="7" t="str">
        <f>_xlfn.XLOOKUP(OrderData[[#This Row],[Customer ID]],tbl_customer[Customer ID],tbl_customer[Loyalty Card])</f>
        <v>No</v>
      </c>
    </row>
    <row r="635" spans="1:15" x14ac:dyDescent="0.25">
      <c r="A635" s="2" t="s">
        <v>1244</v>
      </c>
      <c r="B635" s="12">
        <v>43820</v>
      </c>
      <c r="C635" s="12" t="str">
        <f>TEXT(OrderData[[#This Row],[Order Date]],"yyyy")</f>
        <v>2019</v>
      </c>
      <c r="D635" s="2" t="s">
        <v>1245</v>
      </c>
      <c r="E635" t="s">
        <v>202</v>
      </c>
      <c r="F635" s="17">
        <v>4</v>
      </c>
      <c r="G635" s="20">
        <f>_xlfn.XLOOKUP(OrderData[[#This Row],[Product ID]],tbl_product[Product ID],tbl_product[Unit Price])</f>
        <v>11.95</v>
      </c>
      <c r="H635" s="20">
        <f>OrderData[[#This Row],[Quantity]]*OrderData[[#This Row],[unit price]]</f>
        <v>47.8</v>
      </c>
      <c r="I635" s="15">
        <f>_xlfn.XLOOKUP(OrderData[[#This Row],[Product ID]],tbl_product[Product ID],tbl_product[Size])</f>
        <v>1</v>
      </c>
      <c r="J635" s="6" t="str">
        <f>_xlfn.XLOOKUP(OrderData[[#This Row],[Product ID]],tbl_product[Product ID],tbl_product[Roast Type])</f>
        <v>L</v>
      </c>
      <c r="K635" s="7" t="str">
        <f>_xlfn.XLOOKUP(OrderData[[#This Row],[Product ID]],tbl_product[Product ID],tbl_product[Coffee Type])</f>
        <v>Rob</v>
      </c>
      <c r="L635" s="7" t="str">
        <f>_xlfn.XLOOKUP(OrderData[[#This Row],[Customer ID]],tbl_customer[Customer ID],tbl_customer[Customer Name])</f>
        <v>Gaspar McGavin</v>
      </c>
      <c r="M635" s="7" t="str">
        <f>_xlfn.XLOOKUP(OrderData[[#This Row],[Customer ID]],tbl_customer[Customer ID],tbl_customer[City])</f>
        <v>Wilkes Barre</v>
      </c>
      <c r="N635" s="7" t="str">
        <f>_xlfn.XLOOKUP(OrderData[[#This Row],[Customer ID]],tbl_customer[Customer ID],tbl_customer[Country])</f>
        <v>United States</v>
      </c>
      <c r="O635" s="7" t="str">
        <f>_xlfn.XLOOKUP(OrderData[[#This Row],[Customer ID]],tbl_customer[Customer ID],tbl_customer[Loyalty Card])</f>
        <v>No</v>
      </c>
    </row>
    <row r="636" spans="1:15" x14ac:dyDescent="0.25">
      <c r="A636" s="2" t="s">
        <v>1246</v>
      </c>
      <c r="B636" s="12">
        <v>43940</v>
      </c>
      <c r="C636" s="12" t="str">
        <f>TEXT(OrderData[[#This Row],[Order Date]],"yyyy")</f>
        <v>2020</v>
      </c>
      <c r="D636" s="2" t="s">
        <v>1247</v>
      </c>
      <c r="E636" t="s">
        <v>109</v>
      </c>
      <c r="F636" s="17">
        <v>3</v>
      </c>
      <c r="G636" s="20">
        <f>_xlfn.XLOOKUP(OrderData[[#This Row],[Product ID]],tbl_product[Product ID],tbl_product[Unit Price])</f>
        <v>14.55</v>
      </c>
      <c r="H636" s="20">
        <f>OrderData[[#This Row],[Quantity]]*OrderData[[#This Row],[unit price]]</f>
        <v>43.650000000000006</v>
      </c>
      <c r="I636" s="15">
        <f>_xlfn.XLOOKUP(OrderData[[#This Row],[Product ID]],tbl_product[Product ID],tbl_product[Size])</f>
        <v>1</v>
      </c>
      <c r="J636" s="6" t="str">
        <f>_xlfn.XLOOKUP(OrderData[[#This Row],[Product ID]],tbl_product[Product ID],tbl_product[Roast Type])</f>
        <v>M</v>
      </c>
      <c r="K636" s="7" t="str">
        <f>_xlfn.XLOOKUP(OrderData[[#This Row],[Product ID]],tbl_product[Product ID],tbl_product[Coffee Type])</f>
        <v>Lib</v>
      </c>
      <c r="L636" s="7" t="str">
        <f>_xlfn.XLOOKUP(OrderData[[#This Row],[Customer ID]],tbl_customer[Customer ID],tbl_customer[Customer Name])</f>
        <v>Lindy Uttermare</v>
      </c>
      <c r="M636" s="7" t="str">
        <f>_xlfn.XLOOKUP(OrderData[[#This Row],[Customer ID]],tbl_customer[Customer ID],tbl_customer[City])</f>
        <v>Denton</v>
      </c>
      <c r="N636" s="7" t="str">
        <f>_xlfn.XLOOKUP(OrderData[[#This Row],[Customer ID]],tbl_customer[Customer ID],tbl_customer[Country])</f>
        <v>United States</v>
      </c>
      <c r="O636" s="7" t="str">
        <f>_xlfn.XLOOKUP(OrderData[[#This Row],[Customer ID]],tbl_customer[Customer ID],tbl_customer[Loyalty Card])</f>
        <v>No</v>
      </c>
    </row>
    <row r="637" spans="1:15" x14ac:dyDescent="0.25">
      <c r="A637" s="2" t="s">
        <v>1248</v>
      </c>
      <c r="B637" s="12">
        <v>44578</v>
      </c>
      <c r="C637" s="12" t="str">
        <f>TEXT(OrderData[[#This Row],[Order Date]],"yyyy")</f>
        <v>2022</v>
      </c>
      <c r="D637" s="2" t="s">
        <v>1249</v>
      </c>
      <c r="E637" t="s">
        <v>189</v>
      </c>
      <c r="F637" s="17">
        <v>4</v>
      </c>
      <c r="G637" s="20">
        <f>_xlfn.XLOOKUP(OrderData[[#This Row],[Product ID]],tbl_product[Product ID],tbl_product[Unit Price])</f>
        <v>8.91</v>
      </c>
      <c r="H637" s="20">
        <f>OrderData[[#This Row],[Quantity]]*OrderData[[#This Row],[unit price]]</f>
        <v>35.64</v>
      </c>
      <c r="I637" s="15">
        <f>_xlfn.XLOOKUP(OrderData[[#This Row],[Product ID]],tbl_product[Product ID],tbl_product[Size])</f>
        <v>0.5</v>
      </c>
      <c r="J637" s="6" t="str">
        <f>_xlfn.XLOOKUP(OrderData[[#This Row],[Product ID]],tbl_product[Product ID],tbl_product[Roast Type])</f>
        <v>L</v>
      </c>
      <c r="K637" s="7" t="str">
        <f>_xlfn.XLOOKUP(OrderData[[#This Row],[Product ID]],tbl_product[Product ID],tbl_product[Coffee Type])</f>
        <v>Exc</v>
      </c>
      <c r="L637" s="7" t="str">
        <f>_xlfn.XLOOKUP(OrderData[[#This Row],[Customer ID]],tbl_customer[Customer ID],tbl_customer[Customer Name])</f>
        <v>Eal D'Ambrogio</v>
      </c>
      <c r="M637" s="7" t="str">
        <f>_xlfn.XLOOKUP(OrderData[[#This Row],[Customer ID]],tbl_customer[Customer ID],tbl_customer[City])</f>
        <v>Lees Summit</v>
      </c>
      <c r="N637" s="7" t="str">
        <f>_xlfn.XLOOKUP(OrderData[[#This Row],[Customer ID]],tbl_customer[Customer ID],tbl_customer[Country])</f>
        <v>United States</v>
      </c>
      <c r="O637" s="7" t="str">
        <f>_xlfn.XLOOKUP(OrderData[[#This Row],[Customer ID]],tbl_customer[Customer ID],tbl_customer[Loyalty Card])</f>
        <v>Yes</v>
      </c>
    </row>
    <row r="638" spans="1:15" x14ac:dyDescent="0.25">
      <c r="A638" s="2" t="s">
        <v>1250</v>
      </c>
      <c r="B638" s="12">
        <v>43487</v>
      </c>
      <c r="C638" s="12" t="str">
        <f>TEXT(OrderData[[#This Row],[Order Date]],"yyyy")</f>
        <v>2019</v>
      </c>
      <c r="D638" s="2" t="s">
        <v>1251</v>
      </c>
      <c r="E638" t="s">
        <v>145</v>
      </c>
      <c r="F638" s="17">
        <v>6</v>
      </c>
      <c r="G638" s="20">
        <f>_xlfn.XLOOKUP(OrderData[[#This Row],[Product ID]],tbl_product[Product ID],tbl_product[Unit Price])</f>
        <v>15.85</v>
      </c>
      <c r="H638" s="20">
        <f>OrderData[[#This Row],[Quantity]]*OrderData[[#This Row],[unit price]]</f>
        <v>95.1</v>
      </c>
      <c r="I638" s="15">
        <f>_xlfn.XLOOKUP(OrderData[[#This Row],[Product ID]],tbl_product[Product ID],tbl_product[Size])</f>
        <v>1</v>
      </c>
      <c r="J638" s="6" t="str">
        <f>_xlfn.XLOOKUP(OrderData[[#This Row],[Product ID]],tbl_product[Product ID],tbl_product[Roast Type])</f>
        <v>L</v>
      </c>
      <c r="K638" s="7" t="str">
        <f>_xlfn.XLOOKUP(OrderData[[#This Row],[Product ID]],tbl_product[Product ID],tbl_product[Coffee Type])</f>
        <v>Lib</v>
      </c>
      <c r="L638" s="7" t="str">
        <f>_xlfn.XLOOKUP(OrderData[[#This Row],[Customer ID]],tbl_customer[Customer ID],tbl_customer[Customer Name])</f>
        <v>Carolee Winchcombe</v>
      </c>
      <c r="M638" s="7" t="str">
        <f>_xlfn.XLOOKUP(OrderData[[#This Row],[Customer ID]],tbl_customer[Customer ID],tbl_customer[City])</f>
        <v>Little Rock</v>
      </c>
      <c r="N638" s="7" t="str">
        <f>_xlfn.XLOOKUP(OrderData[[#This Row],[Customer ID]],tbl_customer[Customer ID],tbl_customer[Country])</f>
        <v>United States</v>
      </c>
      <c r="O638" s="7" t="str">
        <f>_xlfn.XLOOKUP(OrderData[[#This Row],[Customer ID]],tbl_customer[Customer ID],tbl_customer[Loyalty Card])</f>
        <v>Yes</v>
      </c>
    </row>
    <row r="639" spans="1:15" x14ac:dyDescent="0.25">
      <c r="A639" s="2" t="s">
        <v>1252</v>
      </c>
      <c r="B639" s="12">
        <v>43889</v>
      </c>
      <c r="C639" s="12" t="str">
        <f>TEXT(OrderData[[#This Row],[Order Date]],"yyyy")</f>
        <v>2020</v>
      </c>
      <c r="D639" s="2" t="s">
        <v>1253</v>
      </c>
      <c r="E639" t="s">
        <v>125</v>
      </c>
      <c r="F639" s="17">
        <v>1</v>
      </c>
      <c r="G639" s="20">
        <f>_xlfn.XLOOKUP(OrderData[[#This Row],[Product ID]],tbl_product[Product ID],tbl_product[Unit Price])</f>
        <v>31.624999999999996</v>
      </c>
      <c r="H639" s="20">
        <f>OrderData[[#This Row],[Quantity]]*OrderData[[#This Row],[unit price]]</f>
        <v>31.624999999999996</v>
      </c>
      <c r="I639" s="15">
        <f>_xlfn.XLOOKUP(OrderData[[#This Row],[Product ID]],tbl_product[Product ID],tbl_product[Size])</f>
        <v>2.5</v>
      </c>
      <c r="J639" s="6" t="str">
        <f>_xlfn.XLOOKUP(OrderData[[#This Row],[Product ID]],tbl_product[Product ID],tbl_product[Roast Type])</f>
        <v>M</v>
      </c>
      <c r="K639" s="7" t="str">
        <f>_xlfn.XLOOKUP(OrderData[[#This Row],[Product ID]],tbl_product[Product ID],tbl_product[Coffee Type])</f>
        <v>Exc</v>
      </c>
      <c r="L639" s="7" t="str">
        <f>_xlfn.XLOOKUP(OrderData[[#This Row],[Customer ID]],tbl_customer[Customer ID],tbl_customer[Customer Name])</f>
        <v>Benedikta Paumier</v>
      </c>
      <c r="M639" s="7" t="str">
        <f>_xlfn.XLOOKUP(OrderData[[#This Row],[Customer ID]],tbl_customer[Customer ID],tbl_customer[City])</f>
        <v>Ballisodare</v>
      </c>
      <c r="N639" s="7" t="str">
        <f>_xlfn.XLOOKUP(OrderData[[#This Row],[Customer ID]],tbl_customer[Customer ID],tbl_customer[Country])</f>
        <v>Ireland</v>
      </c>
      <c r="O639" s="7" t="str">
        <f>_xlfn.XLOOKUP(OrderData[[#This Row],[Customer ID]],tbl_customer[Customer ID],tbl_customer[Loyalty Card])</f>
        <v>Yes</v>
      </c>
    </row>
    <row r="640" spans="1:15" x14ac:dyDescent="0.25">
      <c r="A640" s="2" t="s">
        <v>1254</v>
      </c>
      <c r="B640" s="12">
        <v>43684</v>
      </c>
      <c r="C640" s="12" t="str">
        <f>TEXT(OrderData[[#This Row],[Order Date]],"yyyy")</f>
        <v>2019</v>
      </c>
      <c r="D640" s="2" t="s">
        <v>1255</v>
      </c>
      <c r="E640" t="s">
        <v>184</v>
      </c>
      <c r="F640" s="17">
        <v>3</v>
      </c>
      <c r="G640" s="20">
        <f>_xlfn.XLOOKUP(OrderData[[#This Row],[Product ID]],tbl_product[Product ID],tbl_product[Unit Price])</f>
        <v>25.874999999999996</v>
      </c>
      <c r="H640" s="20">
        <f>OrderData[[#This Row],[Quantity]]*OrderData[[#This Row],[unit price]]</f>
        <v>77.624999999999986</v>
      </c>
      <c r="I640" s="15">
        <f>_xlfn.XLOOKUP(OrderData[[#This Row],[Product ID]],tbl_product[Product ID],tbl_product[Size])</f>
        <v>2.5</v>
      </c>
      <c r="J640" s="6" t="str">
        <f>_xlfn.XLOOKUP(OrderData[[#This Row],[Product ID]],tbl_product[Product ID],tbl_product[Roast Type])</f>
        <v>M</v>
      </c>
      <c r="K640" s="7" t="str">
        <f>_xlfn.XLOOKUP(OrderData[[#This Row],[Product ID]],tbl_product[Product ID],tbl_product[Coffee Type])</f>
        <v>Ara</v>
      </c>
      <c r="L640" s="7" t="str">
        <f>_xlfn.XLOOKUP(OrderData[[#This Row],[Customer ID]],tbl_customer[Customer ID],tbl_customer[Customer Name])</f>
        <v>Neville Piatto</v>
      </c>
      <c r="M640" s="7" t="str">
        <f>_xlfn.XLOOKUP(OrderData[[#This Row],[Customer ID]],tbl_customer[Customer ID],tbl_customer[City])</f>
        <v>Daingean</v>
      </c>
      <c r="N640" s="7" t="str">
        <f>_xlfn.XLOOKUP(OrderData[[#This Row],[Customer ID]],tbl_customer[Customer ID],tbl_customer[Country])</f>
        <v>Ireland</v>
      </c>
      <c r="O640" s="7" t="str">
        <f>_xlfn.XLOOKUP(OrderData[[#This Row],[Customer ID]],tbl_customer[Customer ID],tbl_customer[Loyalty Card])</f>
        <v>Yes</v>
      </c>
    </row>
    <row r="641" spans="1:15" x14ac:dyDescent="0.25">
      <c r="A641" s="2" t="s">
        <v>1256</v>
      </c>
      <c r="B641" s="12">
        <v>44331</v>
      </c>
      <c r="C641" s="12" t="str">
        <f>TEXT(OrderData[[#This Row],[Order Date]],"yyyy")</f>
        <v>2021</v>
      </c>
      <c r="D641" s="2" t="s">
        <v>1257</v>
      </c>
      <c r="E641" t="s">
        <v>51</v>
      </c>
      <c r="F641" s="17">
        <v>1</v>
      </c>
      <c r="G641" s="20">
        <f>_xlfn.XLOOKUP(OrderData[[#This Row],[Product ID]],tbl_product[Product ID],tbl_product[Unit Price])</f>
        <v>3.8849999999999998</v>
      </c>
      <c r="H641" s="20">
        <f>OrderData[[#This Row],[Quantity]]*OrderData[[#This Row],[unit price]]</f>
        <v>3.8849999999999998</v>
      </c>
      <c r="I641" s="15">
        <f>_xlfn.XLOOKUP(OrderData[[#This Row],[Product ID]],tbl_product[Product ID],tbl_product[Size])</f>
        <v>0.2</v>
      </c>
      <c r="J641" s="6" t="str">
        <f>_xlfn.XLOOKUP(OrderData[[#This Row],[Product ID]],tbl_product[Product ID],tbl_product[Roast Type])</f>
        <v>D</v>
      </c>
      <c r="K641" s="7" t="str">
        <f>_xlfn.XLOOKUP(OrderData[[#This Row],[Product ID]],tbl_product[Product ID],tbl_product[Coffee Type])</f>
        <v>Lib</v>
      </c>
      <c r="L641" s="7" t="str">
        <f>_xlfn.XLOOKUP(OrderData[[#This Row],[Customer ID]],tbl_customer[Customer ID],tbl_customer[Customer Name])</f>
        <v>Jeno Capey</v>
      </c>
      <c r="M641" s="7" t="str">
        <f>_xlfn.XLOOKUP(OrderData[[#This Row],[Customer ID]],tbl_customer[Customer ID],tbl_customer[City])</f>
        <v>Erie</v>
      </c>
      <c r="N641" s="7" t="str">
        <f>_xlfn.XLOOKUP(OrderData[[#This Row],[Customer ID]],tbl_customer[Customer ID],tbl_customer[Country])</f>
        <v>United States</v>
      </c>
      <c r="O641" s="7" t="str">
        <f>_xlfn.XLOOKUP(OrderData[[#This Row],[Customer ID]],tbl_customer[Customer ID],tbl_customer[Loyalty Card])</f>
        <v>Yes</v>
      </c>
    </row>
    <row r="642" spans="1:15" x14ac:dyDescent="0.25">
      <c r="A642" s="2" t="s">
        <v>1258</v>
      </c>
      <c r="B642" s="12">
        <v>44547</v>
      </c>
      <c r="C642" s="12" t="str">
        <f>TEXT(OrderData[[#This Row],[Order Date]],"yyyy")</f>
        <v>2021</v>
      </c>
      <c r="D642" s="2" t="s">
        <v>1259</v>
      </c>
      <c r="E642" t="s">
        <v>23</v>
      </c>
      <c r="F642" s="17">
        <v>5</v>
      </c>
      <c r="G642" s="20">
        <f>_xlfn.XLOOKUP(OrderData[[#This Row],[Product ID]],tbl_product[Product ID],tbl_product[Unit Price])</f>
        <v>27.484999999999996</v>
      </c>
      <c r="H642" s="20">
        <f>OrderData[[#This Row],[Quantity]]*OrderData[[#This Row],[unit price]]</f>
        <v>137.42499999999998</v>
      </c>
      <c r="I642" s="15">
        <f>_xlfn.XLOOKUP(OrderData[[#This Row],[Product ID]],tbl_product[Product ID],tbl_product[Size])</f>
        <v>2.5</v>
      </c>
      <c r="J642" s="6" t="str">
        <f>_xlfn.XLOOKUP(OrderData[[#This Row],[Product ID]],tbl_product[Product ID],tbl_product[Roast Type])</f>
        <v>L</v>
      </c>
      <c r="K642" s="7" t="str">
        <f>_xlfn.XLOOKUP(OrderData[[#This Row],[Product ID]],tbl_product[Product ID],tbl_product[Coffee Type])</f>
        <v>Rob</v>
      </c>
      <c r="L642" s="7" t="str">
        <f>_xlfn.XLOOKUP(OrderData[[#This Row],[Customer ID]],tbl_customer[Customer ID],tbl_customer[Customer Name])</f>
        <v>Tuckie Mathonnet</v>
      </c>
      <c r="M642" s="7" t="str">
        <f>_xlfn.XLOOKUP(OrderData[[#This Row],[Customer ID]],tbl_customer[Customer ID],tbl_customer[City])</f>
        <v>Columbus</v>
      </c>
      <c r="N642" s="7" t="str">
        <f>_xlfn.XLOOKUP(OrderData[[#This Row],[Customer ID]],tbl_customer[Customer ID],tbl_customer[Country])</f>
        <v>United States</v>
      </c>
      <c r="O642" s="7" t="str">
        <f>_xlfn.XLOOKUP(OrderData[[#This Row],[Customer ID]],tbl_customer[Customer ID],tbl_customer[Loyalty Card])</f>
        <v>No</v>
      </c>
    </row>
    <row r="643" spans="1:15" x14ac:dyDescent="0.25">
      <c r="A643" s="2" t="s">
        <v>1260</v>
      </c>
      <c r="B643" s="12">
        <v>44448</v>
      </c>
      <c r="C643" s="12" t="str">
        <f>TEXT(OrderData[[#This Row],[Order Date]],"yyyy")</f>
        <v>2021</v>
      </c>
      <c r="D643" s="2" t="s">
        <v>1261</v>
      </c>
      <c r="E643" t="s">
        <v>202</v>
      </c>
      <c r="F643" s="17">
        <v>3</v>
      </c>
      <c r="G643" s="20">
        <f>_xlfn.XLOOKUP(OrderData[[#This Row],[Product ID]],tbl_product[Product ID],tbl_product[Unit Price])</f>
        <v>11.95</v>
      </c>
      <c r="H643" s="20">
        <f>OrderData[[#This Row],[Quantity]]*OrderData[[#This Row],[unit price]]</f>
        <v>35.849999999999994</v>
      </c>
      <c r="I643" s="15">
        <f>_xlfn.XLOOKUP(OrderData[[#This Row],[Product ID]],tbl_product[Product ID],tbl_product[Size])</f>
        <v>1</v>
      </c>
      <c r="J643" s="6" t="str">
        <f>_xlfn.XLOOKUP(OrderData[[#This Row],[Product ID]],tbl_product[Product ID],tbl_product[Roast Type])</f>
        <v>L</v>
      </c>
      <c r="K643" s="7" t="str">
        <f>_xlfn.XLOOKUP(OrderData[[#This Row],[Product ID]],tbl_product[Product ID],tbl_product[Coffee Type])</f>
        <v>Rob</v>
      </c>
      <c r="L643" s="7" t="str">
        <f>_xlfn.XLOOKUP(OrderData[[#This Row],[Customer ID]],tbl_customer[Customer ID],tbl_customer[Customer Name])</f>
        <v>Yardley Basill</v>
      </c>
      <c r="M643" s="7" t="str">
        <f>_xlfn.XLOOKUP(OrderData[[#This Row],[Customer ID]],tbl_customer[Customer ID],tbl_customer[City])</f>
        <v>Pittsburgh</v>
      </c>
      <c r="N643" s="7" t="str">
        <f>_xlfn.XLOOKUP(OrderData[[#This Row],[Customer ID]],tbl_customer[Customer ID],tbl_customer[Country])</f>
        <v>United States</v>
      </c>
      <c r="O643" s="7" t="str">
        <f>_xlfn.XLOOKUP(OrderData[[#This Row],[Customer ID]],tbl_customer[Customer ID],tbl_customer[Loyalty Card])</f>
        <v>Yes</v>
      </c>
    </row>
    <row r="644" spans="1:15" x14ac:dyDescent="0.25">
      <c r="A644" s="2" t="s">
        <v>1262</v>
      </c>
      <c r="B644" s="12">
        <v>43880</v>
      </c>
      <c r="C644" s="12" t="str">
        <f>TEXT(OrderData[[#This Row],[Order Date]],"yyyy")</f>
        <v>2020</v>
      </c>
      <c r="D644" s="2" t="s">
        <v>1263</v>
      </c>
      <c r="E644" t="s">
        <v>77</v>
      </c>
      <c r="F644" s="17">
        <v>2</v>
      </c>
      <c r="G644" s="20">
        <f>_xlfn.XLOOKUP(OrderData[[#This Row],[Product ID]],tbl_product[Product ID],tbl_product[Unit Price])</f>
        <v>4.125</v>
      </c>
      <c r="H644" s="20">
        <f>OrderData[[#This Row],[Quantity]]*OrderData[[#This Row],[unit price]]</f>
        <v>8.25</v>
      </c>
      <c r="I644" s="15">
        <f>_xlfn.XLOOKUP(OrderData[[#This Row],[Product ID]],tbl_product[Product ID],tbl_product[Size])</f>
        <v>0.2</v>
      </c>
      <c r="J644" s="6" t="str">
        <f>_xlfn.XLOOKUP(OrderData[[#This Row],[Product ID]],tbl_product[Product ID],tbl_product[Roast Type])</f>
        <v>M</v>
      </c>
      <c r="K644" s="7" t="str">
        <f>_xlfn.XLOOKUP(OrderData[[#This Row],[Product ID]],tbl_product[Product ID],tbl_product[Coffee Type])</f>
        <v>Exc</v>
      </c>
      <c r="L644" s="7" t="str">
        <f>_xlfn.XLOOKUP(OrderData[[#This Row],[Customer ID]],tbl_customer[Customer ID],tbl_customer[Customer Name])</f>
        <v>Maggy Baistow</v>
      </c>
      <c r="M644" s="7" t="str">
        <f>_xlfn.XLOOKUP(OrderData[[#This Row],[Customer ID]],tbl_customer[Customer ID],tbl_customer[City])</f>
        <v>Ford</v>
      </c>
      <c r="N644" s="7" t="str">
        <f>_xlfn.XLOOKUP(OrderData[[#This Row],[Customer ID]],tbl_customer[Customer ID],tbl_customer[Country])</f>
        <v>United Kingdom</v>
      </c>
      <c r="O644" s="7" t="str">
        <f>_xlfn.XLOOKUP(OrderData[[#This Row],[Customer ID]],tbl_customer[Customer ID],tbl_customer[Loyalty Card])</f>
        <v>Yes</v>
      </c>
    </row>
    <row r="645" spans="1:15" x14ac:dyDescent="0.25">
      <c r="A645" s="2" t="s">
        <v>1264</v>
      </c>
      <c r="B645" s="12">
        <v>44011</v>
      </c>
      <c r="C645" s="12" t="str">
        <f>TEXT(OrderData[[#This Row],[Order Date]],"yyyy")</f>
        <v>2020</v>
      </c>
      <c r="D645" s="2" t="s">
        <v>1265</v>
      </c>
      <c r="E645" t="s">
        <v>43</v>
      </c>
      <c r="F645" s="17">
        <v>3</v>
      </c>
      <c r="G645" s="20">
        <f>_xlfn.XLOOKUP(OrderData[[#This Row],[Product ID]],tbl_product[Product ID],tbl_product[Unit Price])</f>
        <v>34.154999999999994</v>
      </c>
      <c r="H645" s="20">
        <f>OrderData[[#This Row],[Quantity]]*OrderData[[#This Row],[unit price]]</f>
        <v>102.46499999999997</v>
      </c>
      <c r="I645" s="15">
        <f>_xlfn.XLOOKUP(OrderData[[#This Row],[Product ID]],tbl_product[Product ID],tbl_product[Size])</f>
        <v>2.5</v>
      </c>
      <c r="J645" s="6" t="str">
        <f>_xlfn.XLOOKUP(OrderData[[#This Row],[Product ID]],tbl_product[Product ID],tbl_product[Roast Type])</f>
        <v>L</v>
      </c>
      <c r="K645" s="7" t="str">
        <f>_xlfn.XLOOKUP(OrderData[[#This Row],[Product ID]],tbl_product[Product ID],tbl_product[Coffee Type])</f>
        <v>Exc</v>
      </c>
      <c r="L645" s="7" t="str">
        <f>_xlfn.XLOOKUP(OrderData[[#This Row],[Customer ID]],tbl_customer[Customer ID],tbl_customer[Customer Name])</f>
        <v>Courtney Pallant</v>
      </c>
      <c r="M645" s="7" t="str">
        <f>_xlfn.XLOOKUP(OrderData[[#This Row],[Customer ID]],tbl_customer[Customer ID],tbl_customer[City])</f>
        <v>Dallas</v>
      </c>
      <c r="N645" s="7" t="str">
        <f>_xlfn.XLOOKUP(OrderData[[#This Row],[Customer ID]],tbl_customer[Customer ID],tbl_customer[Country])</f>
        <v>United States</v>
      </c>
      <c r="O645" s="7" t="str">
        <f>_xlfn.XLOOKUP(OrderData[[#This Row],[Customer ID]],tbl_customer[Customer ID],tbl_customer[Loyalty Card])</f>
        <v>Yes</v>
      </c>
    </row>
    <row r="646" spans="1:15" x14ac:dyDescent="0.25">
      <c r="A646" s="2" t="s">
        <v>1266</v>
      </c>
      <c r="B646" s="12">
        <v>44694</v>
      </c>
      <c r="C646" s="12" t="str">
        <f>TEXT(OrderData[[#This Row],[Order Date]],"yyyy")</f>
        <v>2022</v>
      </c>
      <c r="D646" s="2" t="s">
        <v>1267</v>
      </c>
      <c r="E646" t="s">
        <v>48</v>
      </c>
      <c r="F646" s="17">
        <v>2</v>
      </c>
      <c r="G646" s="20">
        <f>_xlfn.XLOOKUP(OrderData[[#This Row],[Product ID]],tbl_product[Product ID],tbl_product[Unit Price])</f>
        <v>20.584999999999997</v>
      </c>
      <c r="H646" s="20">
        <f>OrderData[[#This Row],[Quantity]]*OrderData[[#This Row],[unit price]]</f>
        <v>41.169999999999995</v>
      </c>
      <c r="I646" s="15">
        <f>_xlfn.XLOOKUP(OrderData[[#This Row],[Product ID]],tbl_product[Product ID],tbl_product[Size])</f>
        <v>2.5</v>
      </c>
      <c r="J646" s="6" t="str">
        <f>_xlfn.XLOOKUP(OrderData[[#This Row],[Product ID]],tbl_product[Product ID],tbl_product[Roast Type])</f>
        <v>D</v>
      </c>
      <c r="K646" s="7" t="str">
        <f>_xlfn.XLOOKUP(OrderData[[#This Row],[Product ID]],tbl_product[Product ID],tbl_product[Coffee Type])</f>
        <v>Rob</v>
      </c>
      <c r="L646" s="7" t="str">
        <f>_xlfn.XLOOKUP(OrderData[[#This Row],[Customer ID]],tbl_customer[Customer ID],tbl_customer[Customer Name])</f>
        <v>Marne Mingey</v>
      </c>
      <c r="M646" s="7" t="str">
        <f>_xlfn.XLOOKUP(OrderData[[#This Row],[Customer ID]],tbl_customer[Customer ID],tbl_customer[City])</f>
        <v>Miami</v>
      </c>
      <c r="N646" s="7" t="str">
        <f>_xlfn.XLOOKUP(OrderData[[#This Row],[Customer ID]],tbl_customer[Customer ID],tbl_customer[Country])</f>
        <v>United States</v>
      </c>
      <c r="O646" s="7" t="str">
        <f>_xlfn.XLOOKUP(OrderData[[#This Row],[Customer ID]],tbl_customer[Customer ID],tbl_customer[Loyalty Card])</f>
        <v>No</v>
      </c>
    </row>
    <row r="647" spans="1:15" x14ac:dyDescent="0.25">
      <c r="A647" s="2" t="s">
        <v>1268</v>
      </c>
      <c r="B647" s="12">
        <v>44106</v>
      </c>
      <c r="C647" s="12" t="str">
        <f>TEXT(OrderData[[#This Row],[Order Date]],"yyyy")</f>
        <v>2020</v>
      </c>
      <c r="D647" s="2" t="s">
        <v>1269</v>
      </c>
      <c r="E647" t="s">
        <v>131</v>
      </c>
      <c r="F647" s="17">
        <v>3</v>
      </c>
      <c r="G647" s="20">
        <f>_xlfn.XLOOKUP(OrderData[[#This Row],[Product ID]],tbl_product[Product ID],tbl_product[Unit Price])</f>
        <v>22.884999999999998</v>
      </c>
      <c r="H647" s="20">
        <f>OrderData[[#This Row],[Quantity]]*OrderData[[#This Row],[unit price]]</f>
        <v>68.655000000000001</v>
      </c>
      <c r="I647" s="15">
        <f>_xlfn.XLOOKUP(OrderData[[#This Row],[Product ID]],tbl_product[Product ID],tbl_product[Size])</f>
        <v>2.5</v>
      </c>
      <c r="J647" s="6" t="str">
        <f>_xlfn.XLOOKUP(OrderData[[#This Row],[Product ID]],tbl_product[Product ID],tbl_product[Roast Type])</f>
        <v>D</v>
      </c>
      <c r="K647" s="7" t="str">
        <f>_xlfn.XLOOKUP(OrderData[[#This Row],[Product ID]],tbl_product[Product ID],tbl_product[Coffee Type])</f>
        <v>Ara</v>
      </c>
      <c r="L647" s="7" t="str">
        <f>_xlfn.XLOOKUP(OrderData[[#This Row],[Customer ID]],tbl_customer[Customer ID],tbl_customer[Customer Name])</f>
        <v>Denny O' Ronan</v>
      </c>
      <c r="M647" s="7" t="str">
        <f>_xlfn.XLOOKUP(OrderData[[#This Row],[Customer ID]],tbl_customer[Customer ID],tbl_customer[City])</f>
        <v>San Angelo</v>
      </c>
      <c r="N647" s="7" t="str">
        <f>_xlfn.XLOOKUP(OrderData[[#This Row],[Customer ID]],tbl_customer[Customer ID],tbl_customer[Country])</f>
        <v>United States</v>
      </c>
      <c r="O647" s="7" t="str">
        <f>_xlfn.XLOOKUP(OrderData[[#This Row],[Customer ID]],tbl_customer[Customer ID],tbl_customer[Loyalty Card])</f>
        <v>Yes</v>
      </c>
    </row>
    <row r="648" spans="1:15" x14ac:dyDescent="0.25">
      <c r="A648" s="2" t="s">
        <v>1270</v>
      </c>
      <c r="B648" s="12">
        <v>44532</v>
      </c>
      <c r="C648" s="12" t="str">
        <f>TEXT(OrderData[[#This Row],[Order Date]],"yyyy")</f>
        <v>2021</v>
      </c>
      <c r="D648" s="2" t="s">
        <v>1271</v>
      </c>
      <c r="E648" t="s">
        <v>40</v>
      </c>
      <c r="F648" s="17">
        <v>1</v>
      </c>
      <c r="G648" s="20">
        <f>_xlfn.XLOOKUP(OrderData[[#This Row],[Product ID]],tbl_product[Product ID],tbl_product[Unit Price])</f>
        <v>9.9499999999999993</v>
      </c>
      <c r="H648" s="20">
        <f>OrderData[[#This Row],[Quantity]]*OrderData[[#This Row],[unit price]]</f>
        <v>9.9499999999999993</v>
      </c>
      <c r="I648" s="15">
        <f>_xlfn.XLOOKUP(OrderData[[#This Row],[Product ID]],tbl_product[Product ID],tbl_product[Size])</f>
        <v>1</v>
      </c>
      <c r="J648" s="6" t="str">
        <f>_xlfn.XLOOKUP(OrderData[[#This Row],[Product ID]],tbl_product[Product ID],tbl_product[Roast Type])</f>
        <v>D</v>
      </c>
      <c r="K648" s="7" t="str">
        <f>_xlfn.XLOOKUP(OrderData[[#This Row],[Product ID]],tbl_product[Product ID],tbl_product[Coffee Type])</f>
        <v>Ara</v>
      </c>
      <c r="L648" s="7" t="str">
        <f>_xlfn.XLOOKUP(OrderData[[#This Row],[Customer ID]],tbl_customer[Customer ID],tbl_customer[Customer Name])</f>
        <v>Dottie Rallin</v>
      </c>
      <c r="M648" s="7" t="str">
        <f>_xlfn.XLOOKUP(OrderData[[#This Row],[Customer ID]],tbl_customer[Customer ID],tbl_customer[City])</f>
        <v>Albany</v>
      </c>
      <c r="N648" s="7" t="str">
        <f>_xlfn.XLOOKUP(OrderData[[#This Row],[Customer ID]],tbl_customer[Customer ID],tbl_customer[Country])</f>
        <v>United States</v>
      </c>
      <c r="O648" s="7" t="str">
        <f>_xlfn.XLOOKUP(OrderData[[#This Row],[Customer ID]],tbl_customer[Customer ID],tbl_customer[Loyalty Card])</f>
        <v>Yes</v>
      </c>
    </row>
    <row r="649" spans="1:15" x14ac:dyDescent="0.25">
      <c r="A649" s="2" t="s">
        <v>1272</v>
      </c>
      <c r="B649" s="12">
        <v>44502</v>
      </c>
      <c r="C649" s="12" t="str">
        <f>TEXT(OrderData[[#This Row],[Order Date]],"yyyy")</f>
        <v>2021</v>
      </c>
      <c r="D649" s="2" t="s">
        <v>1273</v>
      </c>
      <c r="E649" t="s">
        <v>96</v>
      </c>
      <c r="F649" s="17">
        <v>3</v>
      </c>
      <c r="G649" s="20">
        <f>_xlfn.XLOOKUP(OrderData[[#This Row],[Product ID]],tbl_product[Product ID],tbl_product[Unit Price])</f>
        <v>9.51</v>
      </c>
      <c r="H649" s="20">
        <f>OrderData[[#This Row],[Quantity]]*OrderData[[#This Row],[unit price]]</f>
        <v>28.53</v>
      </c>
      <c r="I649" s="15">
        <f>_xlfn.XLOOKUP(OrderData[[#This Row],[Product ID]],tbl_product[Product ID],tbl_product[Size])</f>
        <v>0.5</v>
      </c>
      <c r="J649" s="6" t="str">
        <f>_xlfn.XLOOKUP(OrderData[[#This Row],[Product ID]],tbl_product[Product ID],tbl_product[Roast Type])</f>
        <v>L</v>
      </c>
      <c r="K649" s="7" t="str">
        <f>_xlfn.XLOOKUP(OrderData[[#This Row],[Product ID]],tbl_product[Product ID],tbl_product[Coffee Type])</f>
        <v>Lib</v>
      </c>
      <c r="L649" s="7" t="str">
        <f>_xlfn.XLOOKUP(OrderData[[#This Row],[Customer ID]],tbl_customer[Customer ID],tbl_customer[Customer Name])</f>
        <v>Ardith Chill</v>
      </c>
      <c r="M649" s="7" t="str">
        <f>_xlfn.XLOOKUP(OrderData[[#This Row],[Customer ID]],tbl_customer[Customer ID],tbl_customer[City])</f>
        <v>Thorpe</v>
      </c>
      <c r="N649" s="7" t="str">
        <f>_xlfn.XLOOKUP(OrderData[[#This Row],[Customer ID]],tbl_customer[Customer ID],tbl_customer[Country])</f>
        <v>United Kingdom</v>
      </c>
      <c r="O649" s="7" t="str">
        <f>_xlfn.XLOOKUP(OrderData[[#This Row],[Customer ID]],tbl_customer[Customer ID],tbl_customer[Loyalty Card])</f>
        <v>Yes</v>
      </c>
    </row>
    <row r="650" spans="1:15" x14ac:dyDescent="0.25">
      <c r="A650" s="2" t="s">
        <v>1274</v>
      </c>
      <c r="B650" s="12">
        <v>43884</v>
      </c>
      <c r="C650" s="12" t="str">
        <f>TEXT(OrderData[[#This Row],[Order Date]],"yyyy")</f>
        <v>2020</v>
      </c>
      <c r="D650" s="2" t="s">
        <v>1259</v>
      </c>
      <c r="E650" t="s">
        <v>114</v>
      </c>
      <c r="F650" s="17">
        <v>6</v>
      </c>
      <c r="G650" s="20">
        <f>_xlfn.XLOOKUP(OrderData[[#This Row],[Product ID]],tbl_product[Product ID],tbl_product[Unit Price])</f>
        <v>2.6849999999999996</v>
      </c>
      <c r="H650" s="20">
        <f>OrderData[[#This Row],[Quantity]]*OrderData[[#This Row],[unit price]]</f>
        <v>16.11</v>
      </c>
      <c r="I650" s="15">
        <f>_xlfn.XLOOKUP(OrderData[[#This Row],[Product ID]],tbl_product[Product ID],tbl_product[Size])</f>
        <v>0.2</v>
      </c>
      <c r="J650" s="6" t="str">
        <f>_xlfn.XLOOKUP(OrderData[[#This Row],[Product ID]],tbl_product[Product ID],tbl_product[Roast Type])</f>
        <v>D</v>
      </c>
      <c r="K650" s="7" t="str">
        <f>_xlfn.XLOOKUP(OrderData[[#This Row],[Product ID]],tbl_product[Product ID],tbl_product[Coffee Type])</f>
        <v>Rob</v>
      </c>
      <c r="L650" s="7" t="str">
        <f>_xlfn.XLOOKUP(OrderData[[#This Row],[Customer ID]],tbl_customer[Customer ID],tbl_customer[Customer Name])</f>
        <v>Tuckie Mathonnet</v>
      </c>
      <c r="M650" s="7" t="str">
        <f>_xlfn.XLOOKUP(OrderData[[#This Row],[Customer ID]],tbl_customer[Customer ID],tbl_customer[City])</f>
        <v>Columbus</v>
      </c>
      <c r="N650" s="7" t="str">
        <f>_xlfn.XLOOKUP(OrderData[[#This Row],[Customer ID]],tbl_customer[Customer ID],tbl_customer[Country])</f>
        <v>United States</v>
      </c>
      <c r="O650" s="7" t="str">
        <f>_xlfn.XLOOKUP(OrderData[[#This Row],[Customer ID]],tbl_customer[Customer ID],tbl_customer[Loyalty Card])</f>
        <v>No</v>
      </c>
    </row>
    <row r="651" spans="1:15" x14ac:dyDescent="0.25">
      <c r="A651" s="2" t="s">
        <v>1275</v>
      </c>
      <c r="B651" s="12">
        <v>44015</v>
      </c>
      <c r="C651" s="12" t="str">
        <f>TEXT(OrderData[[#This Row],[Order Date]],"yyyy")</f>
        <v>2020</v>
      </c>
      <c r="D651" s="2" t="s">
        <v>1276</v>
      </c>
      <c r="E651" t="s">
        <v>145</v>
      </c>
      <c r="F651" s="17">
        <v>6</v>
      </c>
      <c r="G651" s="20">
        <f>_xlfn.XLOOKUP(OrderData[[#This Row],[Product ID]],tbl_product[Product ID],tbl_product[Unit Price])</f>
        <v>15.85</v>
      </c>
      <c r="H651" s="20">
        <f>OrderData[[#This Row],[Quantity]]*OrderData[[#This Row],[unit price]]</f>
        <v>95.1</v>
      </c>
      <c r="I651" s="15">
        <f>_xlfn.XLOOKUP(OrderData[[#This Row],[Product ID]],tbl_product[Product ID],tbl_product[Size])</f>
        <v>1</v>
      </c>
      <c r="J651" s="6" t="str">
        <f>_xlfn.XLOOKUP(OrderData[[#This Row],[Product ID]],tbl_product[Product ID],tbl_product[Roast Type])</f>
        <v>L</v>
      </c>
      <c r="K651" s="7" t="str">
        <f>_xlfn.XLOOKUP(OrderData[[#This Row],[Product ID]],tbl_product[Product ID],tbl_product[Coffee Type])</f>
        <v>Lib</v>
      </c>
      <c r="L651" s="7" t="str">
        <f>_xlfn.XLOOKUP(OrderData[[#This Row],[Customer ID]],tbl_customer[Customer ID],tbl_customer[Customer Name])</f>
        <v>Charmane Denys</v>
      </c>
      <c r="M651" s="7" t="str">
        <f>_xlfn.XLOOKUP(OrderData[[#This Row],[Customer ID]],tbl_customer[Customer ID],tbl_customer[City])</f>
        <v>Carlton</v>
      </c>
      <c r="N651" s="7" t="str">
        <f>_xlfn.XLOOKUP(OrderData[[#This Row],[Customer ID]],tbl_customer[Customer ID],tbl_customer[Country])</f>
        <v>United Kingdom</v>
      </c>
      <c r="O651" s="7" t="str">
        <f>_xlfn.XLOOKUP(OrderData[[#This Row],[Customer ID]],tbl_customer[Customer ID],tbl_customer[Loyalty Card])</f>
        <v>No</v>
      </c>
    </row>
    <row r="652" spans="1:15" x14ac:dyDescent="0.25">
      <c r="A652" s="2" t="s">
        <v>1277</v>
      </c>
      <c r="B652" s="12">
        <v>43507</v>
      </c>
      <c r="C652" s="12" t="str">
        <f>TEXT(OrderData[[#This Row],[Order Date]],"yyyy")</f>
        <v>2019</v>
      </c>
      <c r="D652" s="2" t="s">
        <v>1278</v>
      </c>
      <c r="E652" t="s">
        <v>159</v>
      </c>
      <c r="F652" s="17">
        <v>1</v>
      </c>
      <c r="G652" s="20">
        <f>_xlfn.XLOOKUP(OrderData[[#This Row],[Product ID]],tbl_product[Product ID],tbl_product[Unit Price])</f>
        <v>5.3699999999999992</v>
      </c>
      <c r="H652" s="20">
        <f>OrderData[[#This Row],[Quantity]]*OrderData[[#This Row],[unit price]]</f>
        <v>5.3699999999999992</v>
      </c>
      <c r="I652" s="15">
        <f>_xlfn.XLOOKUP(OrderData[[#This Row],[Product ID]],tbl_product[Product ID],tbl_product[Size])</f>
        <v>0.5</v>
      </c>
      <c r="J652" s="6" t="str">
        <f>_xlfn.XLOOKUP(OrderData[[#This Row],[Product ID]],tbl_product[Product ID],tbl_product[Roast Type])</f>
        <v>D</v>
      </c>
      <c r="K652" s="7" t="str">
        <f>_xlfn.XLOOKUP(OrderData[[#This Row],[Product ID]],tbl_product[Product ID],tbl_product[Coffee Type])</f>
        <v>Rob</v>
      </c>
      <c r="L652" s="7" t="str">
        <f>_xlfn.XLOOKUP(OrderData[[#This Row],[Customer ID]],tbl_customer[Customer ID],tbl_customer[Customer Name])</f>
        <v>Cecily Stebbings</v>
      </c>
      <c r="M652" s="7" t="str">
        <f>_xlfn.XLOOKUP(OrderData[[#This Row],[Customer ID]],tbl_customer[Customer ID],tbl_customer[City])</f>
        <v>Corona</v>
      </c>
      <c r="N652" s="7" t="str">
        <f>_xlfn.XLOOKUP(OrderData[[#This Row],[Customer ID]],tbl_customer[Customer ID],tbl_customer[Country])</f>
        <v>United States</v>
      </c>
      <c r="O652" s="7" t="str">
        <f>_xlfn.XLOOKUP(OrderData[[#This Row],[Customer ID]],tbl_customer[Customer ID],tbl_customer[Loyalty Card])</f>
        <v>Yes</v>
      </c>
    </row>
    <row r="653" spans="1:15" x14ac:dyDescent="0.25">
      <c r="A653" s="2" t="s">
        <v>1279</v>
      </c>
      <c r="B653" s="12">
        <v>44084</v>
      </c>
      <c r="C653" s="12" t="str">
        <f>TEXT(OrderData[[#This Row],[Order Date]],"yyyy")</f>
        <v>2020</v>
      </c>
      <c r="D653" s="2" t="s">
        <v>1280</v>
      </c>
      <c r="E653" t="s">
        <v>202</v>
      </c>
      <c r="F653" s="17">
        <v>4</v>
      </c>
      <c r="G653" s="20">
        <f>_xlfn.XLOOKUP(OrderData[[#This Row],[Product ID]],tbl_product[Product ID],tbl_product[Unit Price])</f>
        <v>11.95</v>
      </c>
      <c r="H653" s="20">
        <f>OrderData[[#This Row],[Quantity]]*OrderData[[#This Row],[unit price]]</f>
        <v>47.8</v>
      </c>
      <c r="I653" s="15">
        <f>_xlfn.XLOOKUP(OrderData[[#This Row],[Product ID]],tbl_product[Product ID],tbl_product[Size])</f>
        <v>1</v>
      </c>
      <c r="J653" s="6" t="str">
        <f>_xlfn.XLOOKUP(OrderData[[#This Row],[Product ID]],tbl_product[Product ID],tbl_product[Roast Type])</f>
        <v>L</v>
      </c>
      <c r="K653" s="7" t="str">
        <f>_xlfn.XLOOKUP(OrderData[[#This Row],[Product ID]],tbl_product[Product ID],tbl_product[Coffee Type])</f>
        <v>Rob</v>
      </c>
      <c r="L653" s="7" t="str">
        <f>_xlfn.XLOOKUP(OrderData[[#This Row],[Customer ID]],tbl_customer[Customer ID],tbl_customer[Customer Name])</f>
        <v>Giana Tonnesen</v>
      </c>
      <c r="M653" s="7" t="str">
        <f>_xlfn.XLOOKUP(OrderData[[#This Row],[Customer ID]],tbl_customer[Customer ID],tbl_customer[City])</f>
        <v>Washington</v>
      </c>
      <c r="N653" s="7" t="str">
        <f>_xlfn.XLOOKUP(OrderData[[#This Row],[Customer ID]],tbl_customer[Customer ID],tbl_customer[Country])</f>
        <v>United States</v>
      </c>
      <c r="O653" s="7" t="str">
        <f>_xlfn.XLOOKUP(OrderData[[#This Row],[Customer ID]],tbl_customer[Customer ID],tbl_customer[Loyalty Card])</f>
        <v>No</v>
      </c>
    </row>
    <row r="654" spans="1:15" x14ac:dyDescent="0.25">
      <c r="A654" s="2" t="s">
        <v>1281</v>
      </c>
      <c r="B654" s="12">
        <v>43892</v>
      </c>
      <c r="C654" s="12" t="str">
        <f>TEXT(OrderData[[#This Row],[Order Date]],"yyyy")</f>
        <v>2020</v>
      </c>
      <c r="D654" s="2" t="s">
        <v>1282</v>
      </c>
      <c r="E654" t="s">
        <v>145</v>
      </c>
      <c r="F654" s="17">
        <v>4</v>
      </c>
      <c r="G654" s="20">
        <f>_xlfn.XLOOKUP(OrderData[[#This Row],[Product ID]],tbl_product[Product ID],tbl_product[Unit Price])</f>
        <v>15.85</v>
      </c>
      <c r="H654" s="20">
        <f>OrderData[[#This Row],[Quantity]]*OrderData[[#This Row],[unit price]]</f>
        <v>63.4</v>
      </c>
      <c r="I654" s="15">
        <f>_xlfn.XLOOKUP(OrderData[[#This Row],[Product ID]],tbl_product[Product ID],tbl_product[Size])</f>
        <v>1</v>
      </c>
      <c r="J654" s="6" t="str">
        <f>_xlfn.XLOOKUP(OrderData[[#This Row],[Product ID]],tbl_product[Product ID],tbl_product[Roast Type])</f>
        <v>L</v>
      </c>
      <c r="K654" s="7" t="str">
        <f>_xlfn.XLOOKUP(OrderData[[#This Row],[Product ID]],tbl_product[Product ID],tbl_product[Coffee Type])</f>
        <v>Lib</v>
      </c>
      <c r="L654" s="7" t="str">
        <f>_xlfn.XLOOKUP(OrderData[[#This Row],[Customer ID]],tbl_customer[Customer ID],tbl_customer[Customer Name])</f>
        <v>Rhetta Zywicki</v>
      </c>
      <c r="M654" s="7" t="str">
        <f>_xlfn.XLOOKUP(OrderData[[#This Row],[Customer ID]],tbl_customer[Customer ID],tbl_customer[City])</f>
        <v>Ballinteer</v>
      </c>
      <c r="N654" s="7" t="str">
        <f>_xlfn.XLOOKUP(OrderData[[#This Row],[Customer ID]],tbl_customer[Customer ID],tbl_customer[Country])</f>
        <v>Ireland</v>
      </c>
      <c r="O654" s="7" t="str">
        <f>_xlfn.XLOOKUP(OrderData[[#This Row],[Customer ID]],tbl_customer[Customer ID],tbl_customer[Loyalty Card])</f>
        <v>No</v>
      </c>
    </row>
    <row r="655" spans="1:15" x14ac:dyDescent="0.25">
      <c r="A655" s="2" t="s">
        <v>1283</v>
      </c>
      <c r="B655" s="12">
        <v>44375</v>
      </c>
      <c r="C655" s="12" t="str">
        <f>TEXT(OrderData[[#This Row],[Order Date]],"yyyy")</f>
        <v>2021</v>
      </c>
      <c r="D655" s="2" t="s">
        <v>1284</v>
      </c>
      <c r="E655" t="s">
        <v>184</v>
      </c>
      <c r="F655" s="17">
        <v>4</v>
      </c>
      <c r="G655" s="20">
        <f>_xlfn.XLOOKUP(OrderData[[#This Row],[Product ID]],tbl_product[Product ID],tbl_product[Unit Price])</f>
        <v>25.874999999999996</v>
      </c>
      <c r="H655" s="20">
        <f>OrderData[[#This Row],[Quantity]]*OrderData[[#This Row],[unit price]]</f>
        <v>103.49999999999999</v>
      </c>
      <c r="I655" s="15">
        <f>_xlfn.XLOOKUP(OrderData[[#This Row],[Product ID]],tbl_product[Product ID],tbl_product[Size])</f>
        <v>2.5</v>
      </c>
      <c r="J655" s="6" t="str">
        <f>_xlfn.XLOOKUP(OrderData[[#This Row],[Product ID]],tbl_product[Product ID],tbl_product[Roast Type])</f>
        <v>M</v>
      </c>
      <c r="K655" s="7" t="str">
        <f>_xlfn.XLOOKUP(OrderData[[#This Row],[Product ID]],tbl_product[Product ID],tbl_product[Coffee Type])</f>
        <v>Ara</v>
      </c>
      <c r="L655" s="7" t="str">
        <f>_xlfn.XLOOKUP(OrderData[[#This Row],[Customer ID]],tbl_customer[Customer ID],tbl_customer[Customer Name])</f>
        <v>Almeria Burgett</v>
      </c>
      <c r="M655" s="7" t="str">
        <f>_xlfn.XLOOKUP(OrderData[[#This Row],[Customer ID]],tbl_customer[Customer ID],tbl_customer[City])</f>
        <v>Toledo</v>
      </c>
      <c r="N655" s="7" t="str">
        <f>_xlfn.XLOOKUP(OrderData[[#This Row],[Customer ID]],tbl_customer[Customer ID],tbl_customer[Country])</f>
        <v>United States</v>
      </c>
      <c r="O655" s="7" t="str">
        <f>_xlfn.XLOOKUP(OrderData[[#This Row],[Customer ID]],tbl_customer[Customer ID],tbl_customer[Loyalty Card])</f>
        <v>No</v>
      </c>
    </row>
    <row r="656" spans="1:15" x14ac:dyDescent="0.25">
      <c r="A656" s="2" t="s">
        <v>1285</v>
      </c>
      <c r="B656" s="12">
        <v>43476</v>
      </c>
      <c r="C656" s="12" t="str">
        <f>TEXT(OrderData[[#This Row],[Order Date]],"yyyy")</f>
        <v>2019</v>
      </c>
      <c r="D656" s="2" t="s">
        <v>1286</v>
      </c>
      <c r="E656" t="s">
        <v>131</v>
      </c>
      <c r="F656" s="17">
        <v>3</v>
      </c>
      <c r="G656" s="20">
        <f>_xlfn.XLOOKUP(OrderData[[#This Row],[Product ID]],tbl_product[Product ID],tbl_product[Unit Price])</f>
        <v>22.884999999999998</v>
      </c>
      <c r="H656" s="20">
        <f>OrderData[[#This Row],[Quantity]]*OrderData[[#This Row],[unit price]]</f>
        <v>68.655000000000001</v>
      </c>
      <c r="I656" s="15">
        <f>_xlfn.XLOOKUP(OrderData[[#This Row],[Product ID]],tbl_product[Product ID],tbl_product[Size])</f>
        <v>2.5</v>
      </c>
      <c r="J656" s="6" t="str">
        <f>_xlfn.XLOOKUP(OrderData[[#This Row],[Product ID]],tbl_product[Product ID],tbl_product[Roast Type])</f>
        <v>D</v>
      </c>
      <c r="K656" s="7" t="str">
        <f>_xlfn.XLOOKUP(OrderData[[#This Row],[Product ID]],tbl_product[Product ID],tbl_product[Coffee Type])</f>
        <v>Ara</v>
      </c>
      <c r="L656" s="7" t="str">
        <f>_xlfn.XLOOKUP(OrderData[[#This Row],[Customer ID]],tbl_customer[Customer ID],tbl_customer[Customer Name])</f>
        <v>Marvin Malloy</v>
      </c>
      <c r="M656" s="7" t="str">
        <f>_xlfn.XLOOKUP(OrderData[[#This Row],[Customer ID]],tbl_customer[Customer ID],tbl_customer[City])</f>
        <v>Washington</v>
      </c>
      <c r="N656" s="7" t="str">
        <f>_xlfn.XLOOKUP(OrderData[[#This Row],[Customer ID]],tbl_customer[Customer ID],tbl_customer[Country])</f>
        <v>United States</v>
      </c>
      <c r="O656" s="7" t="str">
        <f>_xlfn.XLOOKUP(OrderData[[#This Row],[Customer ID]],tbl_customer[Customer ID],tbl_customer[Loyalty Card])</f>
        <v>No</v>
      </c>
    </row>
    <row r="657" spans="1:15" x14ac:dyDescent="0.25">
      <c r="A657" s="2" t="s">
        <v>1287</v>
      </c>
      <c r="B657" s="12">
        <v>43728</v>
      </c>
      <c r="C657" s="12" t="str">
        <f>TEXT(OrderData[[#This Row],[Order Date]],"yyyy")</f>
        <v>2019</v>
      </c>
      <c r="D657" s="2" t="s">
        <v>1288</v>
      </c>
      <c r="E657" t="s">
        <v>54</v>
      </c>
      <c r="F657" s="17">
        <v>2</v>
      </c>
      <c r="G657" s="20">
        <f>_xlfn.XLOOKUP(OrderData[[#This Row],[Product ID]],tbl_product[Product ID],tbl_product[Unit Price])</f>
        <v>22.884999999999998</v>
      </c>
      <c r="H657" s="20">
        <f>OrderData[[#This Row],[Quantity]]*OrderData[[#This Row],[unit price]]</f>
        <v>45.769999999999996</v>
      </c>
      <c r="I657" s="15">
        <f>_xlfn.XLOOKUP(OrderData[[#This Row],[Product ID]],tbl_product[Product ID],tbl_product[Size])</f>
        <v>2.5</v>
      </c>
      <c r="J657" s="6" t="str">
        <f>_xlfn.XLOOKUP(OrderData[[#This Row],[Product ID]],tbl_product[Product ID],tbl_product[Roast Type])</f>
        <v>M</v>
      </c>
      <c r="K657" s="7" t="str">
        <f>_xlfn.XLOOKUP(OrderData[[#This Row],[Product ID]],tbl_product[Product ID],tbl_product[Coffee Type])</f>
        <v>Rob</v>
      </c>
      <c r="L657" s="7" t="str">
        <f>_xlfn.XLOOKUP(OrderData[[#This Row],[Customer ID]],tbl_customer[Customer ID],tbl_customer[Customer Name])</f>
        <v>Maxim McParland</v>
      </c>
      <c r="M657" s="7" t="str">
        <f>_xlfn.XLOOKUP(OrderData[[#This Row],[Customer ID]],tbl_customer[Customer ID],tbl_customer[City])</f>
        <v>Cedar Rapids</v>
      </c>
      <c r="N657" s="7" t="str">
        <f>_xlfn.XLOOKUP(OrderData[[#This Row],[Customer ID]],tbl_customer[Customer ID],tbl_customer[Country])</f>
        <v>United States</v>
      </c>
      <c r="O657" s="7" t="str">
        <f>_xlfn.XLOOKUP(OrderData[[#This Row],[Customer ID]],tbl_customer[Customer ID],tbl_customer[Loyalty Card])</f>
        <v>Yes</v>
      </c>
    </row>
    <row r="658" spans="1:15" x14ac:dyDescent="0.25">
      <c r="A658" s="2" t="s">
        <v>1289</v>
      </c>
      <c r="B658" s="12">
        <v>44485</v>
      </c>
      <c r="C658" s="12" t="str">
        <f>TEXT(OrderData[[#This Row],[Order Date]],"yyyy")</f>
        <v>2021</v>
      </c>
      <c r="D658" s="2" t="s">
        <v>1290</v>
      </c>
      <c r="E658" t="s">
        <v>26</v>
      </c>
      <c r="F658" s="17">
        <v>4</v>
      </c>
      <c r="G658" s="20">
        <f>_xlfn.XLOOKUP(OrderData[[#This Row],[Product ID]],tbl_product[Product ID],tbl_product[Unit Price])</f>
        <v>12.95</v>
      </c>
      <c r="H658" s="20">
        <f>OrderData[[#This Row],[Quantity]]*OrderData[[#This Row],[unit price]]</f>
        <v>51.8</v>
      </c>
      <c r="I658" s="15">
        <f>_xlfn.XLOOKUP(OrderData[[#This Row],[Product ID]],tbl_product[Product ID],tbl_product[Size])</f>
        <v>1</v>
      </c>
      <c r="J658" s="6" t="str">
        <f>_xlfn.XLOOKUP(OrderData[[#This Row],[Product ID]],tbl_product[Product ID],tbl_product[Roast Type])</f>
        <v>D</v>
      </c>
      <c r="K658" s="7" t="str">
        <f>_xlfn.XLOOKUP(OrderData[[#This Row],[Product ID]],tbl_product[Product ID],tbl_product[Coffee Type])</f>
        <v>Lib</v>
      </c>
      <c r="L658" s="7" t="str">
        <f>_xlfn.XLOOKUP(OrderData[[#This Row],[Customer ID]],tbl_customer[Customer ID],tbl_customer[Customer Name])</f>
        <v>Sylas Jennaroy</v>
      </c>
      <c r="M658" s="7" t="str">
        <f>_xlfn.XLOOKUP(OrderData[[#This Row],[Customer ID]],tbl_customer[Customer ID],tbl_customer[City])</f>
        <v>Aurora</v>
      </c>
      <c r="N658" s="7" t="str">
        <f>_xlfn.XLOOKUP(OrderData[[#This Row],[Customer ID]],tbl_customer[Customer ID],tbl_customer[Country])</f>
        <v>United States</v>
      </c>
      <c r="O658" s="7" t="str">
        <f>_xlfn.XLOOKUP(OrderData[[#This Row],[Customer ID]],tbl_customer[Customer ID],tbl_customer[Loyalty Card])</f>
        <v>No</v>
      </c>
    </row>
    <row r="659" spans="1:15" x14ac:dyDescent="0.25">
      <c r="A659" s="2" t="s">
        <v>1291</v>
      </c>
      <c r="B659" s="12">
        <v>43831</v>
      </c>
      <c r="C659" s="12" t="str">
        <f>TEXT(OrderData[[#This Row],[Order Date]],"yyyy")</f>
        <v>2020</v>
      </c>
      <c r="D659" s="2" t="s">
        <v>1292</v>
      </c>
      <c r="E659" t="s">
        <v>80</v>
      </c>
      <c r="F659" s="17">
        <v>2</v>
      </c>
      <c r="G659" s="20">
        <f>_xlfn.XLOOKUP(OrderData[[#This Row],[Product ID]],tbl_product[Product ID],tbl_product[Unit Price])</f>
        <v>6.75</v>
      </c>
      <c r="H659" s="20">
        <f>OrderData[[#This Row],[Quantity]]*OrderData[[#This Row],[unit price]]</f>
        <v>13.5</v>
      </c>
      <c r="I659" s="15">
        <f>_xlfn.XLOOKUP(OrderData[[#This Row],[Product ID]],tbl_product[Product ID],tbl_product[Size])</f>
        <v>0.5</v>
      </c>
      <c r="J659" s="6" t="str">
        <f>_xlfn.XLOOKUP(OrderData[[#This Row],[Product ID]],tbl_product[Product ID],tbl_product[Roast Type])</f>
        <v>M</v>
      </c>
      <c r="K659" s="7" t="str">
        <f>_xlfn.XLOOKUP(OrderData[[#This Row],[Product ID]],tbl_product[Product ID],tbl_product[Coffee Type])</f>
        <v>Ara</v>
      </c>
      <c r="L659" s="7" t="str">
        <f>_xlfn.XLOOKUP(OrderData[[#This Row],[Customer ID]],tbl_customer[Customer ID],tbl_customer[Customer Name])</f>
        <v>Wren Place</v>
      </c>
      <c r="M659" s="7" t="str">
        <f>_xlfn.XLOOKUP(OrderData[[#This Row],[Customer ID]],tbl_customer[Customer ID],tbl_customer[City])</f>
        <v>Sunnyvale</v>
      </c>
      <c r="N659" s="7" t="str">
        <f>_xlfn.XLOOKUP(OrderData[[#This Row],[Customer ID]],tbl_customer[Customer ID],tbl_customer[Country])</f>
        <v>United States</v>
      </c>
      <c r="O659" s="7" t="str">
        <f>_xlfn.XLOOKUP(OrderData[[#This Row],[Customer ID]],tbl_customer[Customer ID],tbl_customer[Loyalty Card])</f>
        <v>Yes</v>
      </c>
    </row>
    <row r="660" spans="1:15" x14ac:dyDescent="0.25">
      <c r="A660" s="2" t="s">
        <v>1293</v>
      </c>
      <c r="B660" s="12">
        <v>44630</v>
      </c>
      <c r="C660" s="12" t="str">
        <f>TEXT(OrderData[[#This Row],[Order Date]],"yyyy")</f>
        <v>2022</v>
      </c>
      <c r="D660" s="2" t="s">
        <v>1294</v>
      </c>
      <c r="E660" t="s">
        <v>16</v>
      </c>
      <c r="F660" s="17">
        <v>3</v>
      </c>
      <c r="G660" s="20">
        <f>_xlfn.XLOOKUP(OrderData[[#This Row],[Product ID]],tbl_product[Product ID],tbl_product[Unit Price])</f>
        <v>8.25</v>
      </c>
      <c r="H660" s="20">
        <f>OrderData[[#This Row],[Quantity]]*OrderData[[#This Row],[unit price]]</f>
        <v>24.75</v>
      </c>
      <c r="I660" s="15">
        <f>_xlfn.XLOOKUP(OrderData[[#This Row],[Product ID]],tbl_product[Product ID],tbl_product[Size])</f>
        <v>0.5</v>
      </c>
      <c r="J660" s="6" t="str">
        <f>_xlfn.XLOOKUP(OrderData[[#This Row],[Product ID]],tbl_product[Product ID],tbl_product[Roast Type])</f>
        <v>M</v>
      </c>
      <c r="K660" s="7" t="str">
        <f>_xlfn.XLOOKUP(OrderData[[#This Row],[Product ID]],tbl_product[Product ID],tbl_product[Coffee Type])</f>
        <v>Exc</v>
      </c>
      <c r="L660" s="7" t="str">
        <f>_xlfn.XLOOKUP(OrderData[[#This Row],[Customer ID]],tbl_customer[Customer ID],tbl_customer[Customer Name])</f>
        <v>Janella Millett</v>
      </c>
      <c r="M660" s="7" t="str">
        <f>_xlfn.XLOOKUP(OrderData[[#This Row],[Customer ID]],tbl_customer[Customer ID],tbl_customer[City])</f>
        <v>Durham</v>
      </c>
      <c r="N660" s="7" t="str">
        <f>_xlfn.XLOOKUP(OrderData[[#This Row],[Customer ID]],tbl_customer[Customer ID],tbl_customer[Country])</f>
        <v>United States</v>
      </c>
      <c r="O660" s="7" t="str">
        <f>_xlfn.XLOOKUP(OrderData[[#This Row],[Customer ID]],tbl_customer[Customer ID],tbl_customer[Loyalty Card])</f>
        <v>Yes</v>
      </c>
    </row>
    <row r="661" spans="1:15" x14ac:dyDescent="0.25">
      <c r="A661" s="2" t="s">
        <v>1295</v>
      </c>
      <c r="B661" s="12">
        <v>44693</v>
      </c>
      <c r="C661" s="12" t="str">
        <f>TEXT(OrderData[[#This Row],[Order Date]],"yyyy")</f>
        <v>2022</v>
      </c>
      <c r="D661" s="2" t="s">
        <v>1296</v>
      </c>
      <c r="E661" t="s">
        <v>131</v>
      </c>
      <c r="F661" s="17">
        <v>2</v>
      </c>
      <c r="G661" s="20">
        <f>_xlfn.XLOOKUP(OrderData[[#This Row],[Product ID]],tbl_product[Product ID],tbl_product[Unit Price])</f>
        <v>22.884999999999998</v>
      </c>
      <c r="H661" s="20">
        <f>OrderData[[#This Row],[Quantity]]*OrderData[[#This Row],[unit price]]</f>
        <v>45.769999999999996</v>
      </c>
      <c r="I661" s="15">
        <f>_xlfn.XLOOKUP(OrderData[[#This Row],[Product ID]],tbl_product[Product ID],tbl_product[Size])</f>
        <v>2.5</v>
      </c>
      <c r="J661" s="6" t="str">
        <f>_xlfn.XLOOKUP(OrderData[[#This Row],[Product ID]],tbl_product[Product ID],tbl_product[Roast Type])</f>
        <v>D</v>
      </c>
      <c r="K661" s="7" t="str">
        <f>_xlfn.XLOOKUP(OrderData[[#This Row],[Product ID]],tbl_product[Product ID],tbl_product[Coffee Type])</f>
        <v>Ara</v>
      </c>
      <c r="L661" s="7" t="str">
        <f>_xlfn.XLOOKUP(OrderData[[#This Row],[Customer ID]],tbl_customer[Customer ID],tbl_customer[Customer Name])</f>
        <v>Dollie Gadsden</v>
      </c>
      <c r="M661" s="7" t="str">
        <f>_xlfn.XLOOKUP(OrderData[[#This Row],[Customer ID]],tbl_customer[Customer ID],tbl_customer[City])</f>
        <v>Cluain Meala</v>
      </c>
      <c r="N661" s="7" t="str">
        <f>_xlfn.XLOOKUP(OrderData[[#This Row],[Customer ID]],tbl_customer[Customer ID],tbl_customer[Country])</f>
        <v>Ireland</v>
      </c>
      <c r="O661" s="7" t="str">
        <f>_xlfn.XLOOKUP(OrderData[[#This Row],[Customer ID]],tbl_customer[Customer ID],tbl_customer[Loyalty Card])</f>
        <v>Yes</v>
      </c>
    </row>
    <row r="662" spans="1:15" x14ac:dyDescent="0.25">
      <c r="A662" s="2" t="s">
        <v>1297</v>
      </c>
      <c r="B662" s="12">
        <v>44084</v>
      </c>
      <c r="C662" s="12" t="str">
        <f>TEXT(OrderData[[#This Row],[Order Date]],"yyyy")</f>
        <v>2020</v>
      </c>
      <c r="D662" s="2" t="s">
        <v>1298</v>
      </c>
      <c r="E662" t="s">
        <v>189</v>
      </c>
      <c r="F662" s="17">
        <v>6</v>
      </c>
      <c r="G662" s="20">
        <f>_xlfn.XLOOKUP(OrderData[[#This Row],[Product ID]],tbl_product[Product ID],tbl_product[Unit Price])</f>
        <v>8.91</v>
      </c>
      <c r="H662" s="20">
        <f>OrderData[[#This Row],[Quantity]]*OrderData[[#This Row],[unit price]]</f>
        <v>53.46</v>
      </c>
      <c r="I662" s="15">
        <f>_xlfn.XLOOKUP(OrderData[[#This Row],[Product ID]],tbl_product[Product ID],tbl_product[Size])</f>
        <v>0.5</v>
      </c>
      <c r="J662" s="6" t="str">
        <f>_xlfn.XLOOKUP(OrderData[[#This Row],[Product ID]],tbl_product[Product ID],tbl_product[Roast Type])</f>
        <v>L</v>
      </c>
      <c r="K662" s="7" t="str">
        <f>_xlfn.XLOOKUP(OrderData[[#This Row],[Product ID]],tbl_product[Product ID],tbl_product[Coffee Type])</f>
        <v>Exc</v>
      </c>
      <c r="L662" s="7" t="str">
        <f>_xlfn.XLOOKUP(OrderData[[#This Row],[Customer ID]],tbl_customer[Customer ID],tbl_customer[Customer Name])</f>
        <v>Val Wakelin</v>
      </c>
      <c r="M662" s="7" t="str">
        <f>_xlfn.XLOOKUP(OrderData[[#This Row],[Customer ID]],tbl_customer[Customer ID],tbl_customer[City])</f>
        <v>Lansing</v>
      </c>
      <c r="N662" s="7" t="str">
        <f>_xlfn.XLOOKUP(OrderData[[#This Row],[Customer ID]],tbl_customer[Customer ID],tbl_customer[Country])</f>
        <v>United States</v>
      </c>
      <c r="O662" s="7" t="str">
        <f>_xlfn.XLOOKUP(OrderData[[#This Row],[Customer ID]],tbl_customer[Customer ID],tbl_customer[Loyalty Card])</f>
        <v>No</v>
      </c>
    </row>
    <row r="663" spans="1:15" x14ac:dyDescent="0.25">
      <c r="A663" s="2" t="s">
        <v>1299</v>
      </c>
      <c r="B663" s="12">
        <v>44485</v>
      </c>
      <c r="C663" s="12" t="str">
        <f>TEXT(OrderData[[#This Row],[Order Date]],"yyyy")</f>
        <v>2021</v>
      </c>
      <c r="D663" s="2" t="s">
        <v>1300</v>
      </c>
      <c r="E663" t="s">
        <v>57</v>
      </c>
      <c r="F663" s="17">
        <v>6</v>
      </c>
      <c r="G663" s="20">
        <f>_xlfn.XLOOKUP(OrderData[[#This Row],[Product ID]],tbl_product[Product ID],tbl_product[Unit Price])</f>
        <v>3.375</v>
      </c>
      <c r="H663" s="20">
        <f>OrderData[[#This Row],[Quantity]]*OrderData[[#This Row],[unit price]]</f>
        <v>20.25</v>
      </c>
      <c r="I663" s="15">
        <f>_xlfn.XLOOKUP(OrderData[[#This Row],[Product ID]],tbl_product[Product ID],tbl_product[Size])</f>
        <v>0.2</v>
      </c>
      <c r="J663" s="6" t="str">
        <f>_xlfn.XLOOKUP(OrderData[[#This Row],[Product ID]],tbl_product[Product ID],tbl_product[Roast Type])</f>
        <v>M</v>
      </c>
      <c r="K663" s="7" t="str">
        <f>_xlfn.XLOOKUP(OrderData[[#This Row],[Product ID]],tbl_product[Product ID],tbl_product[Coffee Type])</f>
        <v>Ara</v>
      </c>
      <c r="L663" s="7" t="str">
        <f>_xlfn.XLOOKUP(OrderData[[#This Row],[Customer ID]],tbl_customer[Customer ID],tbl_customer[Customer Name])</f>
        <v>Annie Campsall</v>
      </c>
      <c r="M663" s="7" t="str">
        <f>_xlfn.XLOOKUP(OrderData[[#This Row],[Customer ID]],tbl_customer[Customer ID],tbl_customer[City])</f>
        <v>Houston</v>
      </c>
      <c r="N663" s="7" t="str">
        <f>_xlfn.XLOOKUP(OrderData[[#This Row],[Customer ID]],tbl_customer[Customer ID],tbl_customer[Country])</f>
        <v>United States</v>
      </c>
      <c r="O663" s="7" t="str">
        <f>_xlfn.XLOOKUP(OrderData[[#This Row],[Customer ID]],tbl_customer[Customer ID],tbl_customer[Loyalty Card])</f>
        <v>Yes</v>
      </c>
    </row>
    <row r="664" spans="1:15" x14ac:dyDescent="0.25">
      <c r="A664" s="2" t="s">
        <v>1301</v>
      </c>
      <c r="B664" s="12">
        <v>44364</v>
      </c>
      <c r="C664" s="12" t="str">
        <f>TEXT(OrderData[[#This Row],[Order Date]],"yyyy")</f>
        <v>2021</v>
      </c>
      <c r="D664" s="2" t="s">
        <v>1302</v>
      </c>
      <c r="E664" t="s">
        <v>122</v>
      </c>
      <c r="F664" s="17">
        <v>5</v>
      </c>
      <c r="G664" s="20">
        <f>_xlfn.XLOOKUP(OrderData[[#This Row],[Product ID]],tbl_product[Product ID],tbl_product[Unit Price])</f>
        <v>29.784999999999997</v>
      </c>
      <c r="H664" s="20">
        <f>OrderData[[#This Row],[Quantity]]*OrderData[[#This Row],[unit price]]</f>
        <v>148.92499999999998</v>
      </c>
      <c r="I664" s="15">
        <f>_xlfn.XLOOKUP(OrderData[[#This Row],[Product ID]],tbl_product[Product ID],tbl_product[Size])</f>
        <v>2.5</v>
      </c>
      <c r="J664" s="6" t="str">
        <f>_xlfn.XLOOKUP(OrderData[[#This Row],[Product ID]],tbl_product[Product ID],tbl_product[Roast Type])</f>
        <v>D</v>
      </c>
      <c r="K664" s="7" t="str">
        <f>_xlfn.XLOOKUP(OrderData[[#This Row],[Product ID]],tbl_product[Product ID],tbl_product[Coffee Type])</f>
        <v>Lib</v>
      </c>
      <c r="L664" s="7" t="str">
        <f>_xlfn.XLOOKUP(OrderData[[#This Row],[Customer ID]],tbl_customer[Customer ID],tbl_customer[Customer Name])</f>
        <v>Shermy Moseby</v>
      </c>
      <c r="M664" s="7" t="str">
        <f>_xlfn.XLOOKUP(OrderData[[#This Row],[Customer ID]],tbl_customer[Customer ID],tbl_customer[City])</f>
        <v>Murfreesboro</v>
      </c>
      <c r="N664" s="7" t="str">
        <f>_xlfn.XLOOKUP(OrderData[[#This Row],[Customer ID]],tbl_customer[Customer ID],tbl_customer[Country])</f>
        <v>United States</v>
      </c>
      <c r="O664" s="7" t="str">
        <f>_xlfn.XLOOKUP(OrderData[[#This Row],[Customer ID]],tbl_customer[Customer ID],tbl_customer[Loyalty Card])</f>
        <v>No</v>
      </c>
    </row>
    <row r="665" spans="1:15" x14ac:dyDescent="0.25">
      <c r="A665" s="2" t="s">
        <v>1303</v>
      </c>
      <c r="B665" s="12">
        <v>43554</v>
      </c>
      <c r="C665" s="12" t="str">
        <f>TEXT(OrderData[[#This Row],[Order Date]],"yyyy")</f>
        <v>2019</v>
      </c>
      <c r="D665" s="2" t="s">
        <v>1304</v>
      </c>
      <c r="E665" t="s">
        <v>74</v>
      </c>
      <c r="F665" s="17">
        <v>6</v>
      </c>
      <c r="G665" s="20">
        <f>_xlfn.XLOOKUP(OrderData[[#This Row],[Product ID]],tbl_product[Product ID],tbl_product[Unit Price])</f>
        <v>11.25</v>
      </c>
      <c r="H665" s="20">
        <f>OrderData[[#This Row],[Quantity]]*OrderData[[#This Row],[unit price]]</f>
        <v>67.5</v>
      </c>
      <c r="I665" s="15">
        <f>_xlfn.XLOOKUP(OrderData[[#This Row],[Product ID]],tbl_product[Product ID],tbl_product[Size])</f>
        <v>1</v>
      </c>
      <c r="J665" s="6" t="str">
        <f>_xlfn.XLOOKUP(OrderData[[#This Row],[Product ID]],tbl_product[Product ID],tbl_product[Roast Type])</f>
        <v>M</v>
      </c>
      <c r="K665" s="7" t="str">
        <f>_xlfn.XLOOKUP(OrderData[[#This Row],[Product ID]],tbl_product[Product ID],tbl_product[Coffee Type])</f>
        <v>Ara</v>
      </c>
      <c r="L665" s="7" t="str">
        <f>_xlfn.XLOOKUP(OrderData[[#This Row],[Customer ID]],tbl_customer[Customer ID],tbl_customer[Customer Name])</f>
        <v>Corrie Wass</v>
      </c>
      <c r="M665" s="7" t="str">
        <f>_xlfn.XLOOKUP(OrderData[[#This Row],[Customer ID]],tbl_customer[Customer ID],tbl_customer[City])</f>
        <v>Charleston</v>
      </c>
      <c r="N665" s="7" t="str">
        <f>_xlfn.XLOOKUP(OrderData[[#This Row],[Customer ID]],tbl_customer[Customer ID],tbl_customer[Country])</f>
        <v>United States</v>
      </c>
      <c r="O665" s="7" t="str">
        <f>_xlfn.XLOOKUP(OrderData[[#This Row],[Customer ID]],tbl_customer[Customer ID],tbl_customer[Loyalty Card])</f>
        <v>No</v>
      </c>
    </row>
    <row r="666" spans="1:15" x14ac:dyDescent="0.25">
      <c r="A666" s="2" t="s">
        <v>1305</v>
      </c>
      <c r="B666" s="12">
        <v>44549</v>
      </c>
      <c r="C666" s="12" t="str">
        <f>TEXT(OrderData[[#This Row],[Order Date]],"yyyy")</f>
        <v>2021</v>
      </c>
      <c r="D666" s="2" t="s">
        <v>1306</v>
      </c>
      <c r="E666" t="s">
        <v>258</v>
      </c>
      <c r="F666" s="17">
        <v>6</v>
      </c>
      <c r="G666" s="20">
        <f>_xlfn.XLOOKUP(OrderData[[#This Row],[Product ID]],tbl_product[Product ID],tbl_product[Unit Price])</f>
        <v>12.15</v>
      </c>
      <c r="H666" s="20">
        <f>OrderData[[#This Row],[Quantity]]*OrderData[[#This Row],[unit price]]</f>
        <v>72.900000000000006</v>
      </c>
      <c r="I666" s="15">
        <f>_xlfn.XLOOKUP(OrderData[[#This Row],[Product ID]],tbl_product[Product ID],tbl_product[Size])</f>
        <v>1</v>
      </c>
      <c r="J666" s="6" t="str">
        <f>_xlfn.XLOOKUP(OrderData[[#This Row],[Product ID]],tbl_product[Product ID],tbl_product[Roast Type])</f>
        <v>D</v>
      </c>
      <c r="K666" s="7" t="str">
        <f>_xlfn.XLOOKUP(OrderData[[#This Row],[Product ID]],tbl_product[Product ID],tbl_product[Coffee Type])</f>
        <v>Exc</v>
      </c>
      <c r="L666" s="7" t="str">
        <f>_xlfn.XLOOKUP(OrderData[[#This Row],[Customer ID]],tbl_customer[Customer ID],tbl_customer[Customer Name])</f>
        <v>Ira Sjostrom</v>
      </c>
      <c r="M666" s="7" t="str">
        <f>_xlfn.XLOOKUP(OrderData[[#This Row],[Customer ID]],tbl_customer[Customer ID],tbl_customer[City])</f>
        <v>Erie</v>
      </c>
      <c r="N666" s="7" t="str">
        <f>_xlfn.XLOOKUP(OrderData[[#This Row],[Customer ID]],tbl_customer[Customer ID],tbl_customer[Country])</f>
        <v>United States</v>
      </c>
      <c r="O666" s="7" t="str">
        <f>_xlfn.XLOOKUP(OrderData[[#This Row],[Customer ID]],tbl_customer[Customer ID],tbl_customer[Loyalty Card])</f>
        <v>No</v>
      </c>
    </row>
    <row r="667" spans="1:15" x14ac:dyDescent="0.25">
      <c r="A667" s="2" t="s">
        <v>1305</v>
      </c>
      <c r="B667" s="12">
        <v>44549</v>
      </c>
      <c r="C667" s="12" t="str">
        <f>TEXT(OrderData[[#This Row],[Order Date]],"yyyy")</f>
        <v>2021</v>
      </c>
      <c r="D667" s="2" t="s">
        <v>1306</v>
      </c>
      <c r="E667" t="s">
        <v>51</v>
      </c>
      <c r="F667" s="17">
        <v>2</v>
      </c>
      <c r="G667" s="20">
        <f>_xlfn.XLOOKUP(OrderData[[#This Row],[Product ID]],tbl_product[Product ID],tbl_product[Unit Price])</f>
        <v>3.8849999999999998</v>
      </c>
      <c r="H667" s="20">
        <f>OrderData[[#This Row],[Quantity]]*OrderData[[#This Row],[unit price]]</f>
        <v>7.77</v>
      </c>
      <c r="I667" s="15">
        <f>_xlfn.XLOOKUP(OrderData[[#This Row],[Product ID]],tbl_product[Product ID],tbl_product[Size])</f>
        <v>0.2</v>
      </c>
      <c r="J667" s="6" t="str">
        <f>_xlfn.XLOOKUP(OrderData[[#This Row],[Product ID]],tbl_product[Product ID],tbl_product[Roast Type])</f>
        <v>D</v>
      </c>
      <c r="K667" s="7" t="str">
        <f>_xlfn.XLOOKUP(OrderData[[#This Row],[Product ID]],tbl_product[Product ID],tbl_product[Coffee Type])</f>
        <v>Lib</v>
      </c>
      <c r="L667" s="7" t="str">
        <f>_xlfn.XLOOKUP(OrderData[[#This Row],[Customer ID]],tbl_customer[Customer ID],tbl_customer[Customer Name])</f>
        <v>Ira Sjostrom</v>
      </c>
      <c r="M667" s="7" t="str">
        <f>_xlfn.XLOOKUP(OrderData[[#This Row],[Customer ID]],tbl_customer[Customer ID],tbl_customer[City])</f>
        <v>Erie</v>
      </c>
      <c r="N667" s="7" t="str">
        <f>_xlfn.XLOOKUP(OrderData[[#This Row],[Customer ID]],tbl_customer[Customer ID],tbl_customer[Country])</f>
        <v>United States</v>
      </c>
      <c r="O667" s="7" t="str">
        <f>_xlfn.XLOOKUP(OrderData[[#This Row],[Customer ID]],tbl_customer[Customer ID],tbl_customer[Loyalty Card])</f>
        <v>No</v>
      </c>
    </row>
    <row r="668" spans="1:15" x14ac:dyDescent="0.25">
      <c r="A668" s="2" t="s">
        <v>1307</v>
      </c>
      <c r="B668" s="12">
        <v>43987</v>
      </c>
      <c r="C668" s="12" t="str">
        <f>TEXT(OrderData[[#This Row],[Order Date]],"yyyy")</f>
        <v>2020</v>
      </c>
      <c r="D668" s="2" t="s">
        <v>1308</v>
      </c>
      <c r="E668" t="s">
        <v>131</v>
      </c>
      <c r="F668" s="17">
        <v>4</v>
      </c>
      <c r="G668" s="20">
        <f>_xlfn.XLOOKUP(OrderData[[#This Row],[Product ID]],tbl_product[Product ID],tbl_product[Unit Price])</f>
        <v>22.884999999999998</v>
      </c>
      <c r="H668" s="20">
        <f>OrderData[[#This Row],[Quantity]]*OrderData[[#This Row],[unit price]]</f>
        <v>91.539999999999992</v>
      </c>
      <c r="I668" s="15">
        <f>_xlfn.XLOOKUP(OrderData[[#This Row],[Product ID]],tbl_product[Product ID],tbl_product[Size])</f>
        <v>2.5</v>
      </c>
      <c r="J668" s="6" t="str">
        <f>_xlfn.XLOOKUP(OrderData[[#This Row],[Product ID]],tbl_product[Product ID],tbl_product[Roast Type])</f>
        <v>D</v>
      </c>
      <c r="K668" s="7" t="str">
        <f>_xlfn.XLOOKUP(OrderData[[#This Row],[Product ID]],tbl_product[Product ID],tbl_product[Coffee Type])</f>
        <v>Ara</v>
      </c>
      <c r="L668" s="7" t="str">
        <f>_xlfn.XLOOKUP(OrderData[[#This Row],[Customer ID]],tbl_customer[Customer ID],tbl_customer[Customer Name])</f>
        <v>Jermaine Branchett</v>
      </c>
      <c r="M668" s="7" t="str">
        <f>_xlfn.XLOOKUP(OrderData[[#This Row],[Customer ID]],tbl_customer[Customer ID],tbl_customer[City])</f>
        <v>Lubbock</v>
      </c>
      <c r="N668" s="7" t="str">
        <f>_xlfn.XLOOKUP(OrderData[[#This Row],[Customer ID]],tbl_customer[Customer ID],tbl_customer[Country])</f>
        <v>United States</v>
      </c>
      <c r="O668" s="7" t="str">
        <f>_xlfn.XLOOKUP(OrderData[[#This Row],[Customer ID]],tbl_customer[Customer ID],tbl_customer[Loyalty Card])</f>
        <v>No</v>
      </c>
    </row>
    <row r="669" spans="1:15" x14ac:dyDescent="0.25">
      <c r="A669" s="2" t="s">
        <v>1309</v>
      </c>
      <c r="B669" s="12">
        <v>44451</v>
      </c>
      <c r="C669" s="12" t="str">
        <f>TEXT(OrderData[[#This Row],[Order Date]],"yyyy")</f>
        <v>2021</v>
      </c>
      <c r="D669" s="2" t="s">
        <v>1310</v>
      </c>
      <c r="E669" t="s">
        <v>40</v>
      </c>
      <c r="F669" s="17">
        <v>6</v>
      </c>
      <c r="G669" s="20">
        <f>_xlfn.XLOOKUP(OrderData[[#This Row],[Product ID]],tbl_product[Product ID],tbl_product[Unit Price])</f>
        <v>9.9499999999999993</v>
      </c>
      <c r="H669" s="20">
        <f>OrderData[[#This Row],[Quantity]]*OrderData[[#This Row],[unit price]]</f>
        <v>59.699999999999996</v>
      </c>
      <c r="I669" s="15">
        <f>_xlfn.XLOOKUP(OrderData[[#This Row],[Product ID]],tbl_product[Product ID],tbl_product[Size])</f>
        <v>1</v>
      </c>
      <c r="J669" s="6" t="str">
        <f>_xlfn.XLOOKUP(OrderData[[#This Row],[Product ID]],tbl_product[Product ID],tbl_product[Roast Type])</f>
        <v>D</v>
      </c>
      <c r="K669" s="7" t="str">
        <f>_xlfn.XLOOKUP(OrderData[[#This Row],[Product ID]],tbl_product[Product ID],tbl_product[Coffee Type])</f>
        <v>Ara</v>
      </c>
      <c r="L669" s="7" t="str">
        <f>_xlfn.XLOOKUP(OrderData[[#This Row],[Customer ID]],tbl_customer[Customer ID],tbl_customer[Customer Name])</f>
        <v>Nissie Rudland</v>
      </c>
      <c r="M669" s="7" t="str">
        <f>_xlfn.XLOOKUP(OrderData[[#This Row],[Customer ID]],tbl_customer[Customer ID],tbl_customer[City])</f>
        <v>Gorey</v>
      </c>
      <c r="N669" s="7" t="str">
        <f>_xlfn.XLOOKUP(OrderData[[#This Row],[Customer ID]],tbl_customer[Customer ID],tbl_customer[Country])</f>
        <v>Ireland</v>
      </c>
      <c r="O669" s="7" t="str">
        <f>_xlfn.XLOOKUP(OrderData[[#This Row],[Customer ID]],tbl_customer[Customer ID],tbl_customer[Loyalty Card])</f>
        <v>No</v>
      </c>
    </row>
    <row r="670" spans="1:15" x14ac:dyDescent="0.25">
      <c r="A670" s="2" t="s">
        <v>1311</v>
      </c>
      <c r="B670" s="12">
        <v>44636</v>
      </c>
      <c r="C670" s="12" t="str">
        <f>TEXT(OrderData[[#This Row],[Order Date]],"yyyy")</f>
        <v>2022</v>
      </c>
      <c r="D670" s="2" t="s">
        <v>1294</v>
      </c>
      <c r="E670" t="s">
        <v>23</v>
      </c>
      <c r="F670" s="17">
        <v>5</v>
      </c>
      <c r="G670" s="20">
        <f>_xlfn.XLOOKUP(OrderData[[#This Row],[Product ID]],tbl_product[Product ID],tbl_product[Unit Price])</f>
        <v>27.484999999999996</v>
      </c>
      <c r="H670" s="20">
        <f>OrderData[[#This Row],[Quantity]]*OrderData[[#This Row],[unit price]]</f>
        <v>137.42499999999998</v>
      </c>
      <c r="I670" s="15">
        <f>_xlfn.XLOOKUP(OrderData[[#This Row],[Product ID]],tbl_product[Product ID],tbl_product[Size])</f>
        <v>2.5</v>
      </c>
      <c r="J670" s="6" t="str">
        <f>_xlfn.XLOOKUP(OrderData[[#This Row],[Product ID]],tbl_product[Product ID],tbl_product[Roast Type])</f>
        <v>L</v>
      </c>
      <c r="K670" s="7" t="str">
        <f>_xlfn.XLOOKUP(OrderData[[#This Row],[Product ID]],tbl_product[Product ID],tbl_product[Coffee Type])</f>
        <v>Rob</v>
      </c>
      <c r="L670" s="7" t="str">
        <f>_xlfn.XLOOKUP(OrderData[[#This Row],[Customer ID]],tbl_customer[Customer ID],tbl_customer[Customer Name])</f>
        <v>Janella Millett</v>
      </c>
      <c r="M670" s="7" t="str">
        <f>_xlfn.XLOOKUP(OrderData[[#This Row],[Customer ID]],tbl_customer[Customer ID],tbl_customer[City])</f>
        <v>Durham</v>
      </c>
      <c r="N670" s="7" t="str">
        <f>_xlfn.XLOOKUP(OrderData[[#This Row],[Customer ID]],tbl_customer[Customer ID],tbl_customer[Country])</f>
        <v>United States</v>
      </c>
      <c r="O670" s="7" t="str">
        <f>_xlfn.XLOOKUP(OrderData[[#This Row],[Customer ID]],tbl_customer[Customer ID],tbl_customer[Loyalty Card])</f>
        <v>Yes</v>
      </c>
    </row>
    <row r="671" spans="1:15" x14ac:dyDescent="0.25">
      <c r="A671" s="2" t="s">
        <v>1312</v>
      </c>
      <c r="B671" s="12">
        <v>44551</v>
      </c>
      <c r="C671" s="12" t="str">
        <f>TEXT(OrderData[[#This Row],[Order Date]],"yyyy")</f>
        <v>2021</v>
      </c>
      <c r="D671" s="2" t="s">
        <v>1313</v>
      </c>
      <c r="E671" t="s">
        <v>210</v>
      </c>
      <c r="F671" s="17">
        <v>2</v>
      </c>
      <c r="G671" s="20">
        <f>_xlfn.XLOOKUP(OrderData[[#This Row],[Product ID]],tbl_product[Product ID],tbl_product[Unit Price])</f>
        <v>33.464999999999996</v>
      </c>
      <c r="H671" s="20">
        <f>OrderData[[#This Row],[Quantity]]*OrderData[[#This Row],[unit price]]</f>
        <v>66.929999999999993</v>
      </c>
      <c r="I671" s="15">
        <f>_xlfn.XLOOKUP(OrderData[[#This Row],[Product ID]],tbl_product[Product ID],tbl_product[Size])</f>
        <v>2.5</v>
      </c>
      <c r="J671" s="6" t="str">
        <f>_xlfn.XLOOKUP(OrderData[[#This Row],[Product ID]],tbl_product[Product ID],tbl_product[Roast Type])</f>
        <v>M</v>
      </c>
      <c r="K671" s="7" t="str">
        <f>_xlfn.XLOOKUP(OrderData[[#This Row],[Product ID]],tbl_product[Product ID],tbl_product[Coffee Type])</f>
        <v>Lib</v>
      </c>
      <c r="L671" s="7" t="str">
        <f>_xlfn.XLOOKUP(OrderData[[#This Row],[Customer ID]],tbl_customer[Customer ID],tbl_customer[Customer Name])</f>
        <v>Ferdie Tourry</v>
      </c>
      <c r="M671" s="7" t="str">
        <f>_xlfn.XLOOKUP(OrderData[[#This Row],[Customer ID]],tbl_customer[Customer ID],tbl_customer[City])</f>
        <v>Florence</v>
      </c>
      <c r="N671" s="7" t="str">
        <f>_xlfn.XLOOKUP(OrderData[[#This Row],[Customer ID]],tbl_customer[Customer ID],tbl_customer[Country])</f>
        <v>United States</v>
      </c>
      <c r="O671" s="7" t="str">
        <f>_xlfn.XLOOKUP(OrderData[[#This Row],[Customer ID]],tbl_customer[Customer ID],tbl_customer[Loyalty Card])</f>
        <v>No</v>
      </c>
    </row>
    <row r="672" spans="1:15" x14ac:dyDescent="0.25">
      <c r="A672" s="2" t="s">
        <v>1314</v>
      </c>
      <c r="B672" s="12">
        <v>43606</v>
      </c>
      <c r="C672" s="12" t="str">
        <f>TEXT(OrderData[[#This Row],[Order Date]],"yyyy")</f>
        <v>2019</v>
      </c>
      <c r="D672" s="2" t="s">
        <v>1315</v>
      </c>
      <c r="E672" t="s">
        <v>90</v>
      </c>
      <c r="F672" s="17">
        <v>3</v>
      </c>
      <c r="G672" s="20">
        <f>_xlfn.XLOOKUP(OrderData[[#This Row],[Product ID]],tbl_product[Product ID],tbl_product[Unit Price])</f>
        <v>4.3650000000000002</v>
      </c>
      <c r="H672" s="20">
        <f>OrderData[[#This Row],[Quantity]]*OrderData[[#This Row],[unit price]]</f>
        <v>13.095000000000001</v>
      </c>
      <c r="I672" s="15">
        <f>_xlfn.XLOOKUP(OrderData[[#This Row],[Product ID]],tbl_product[Product ID],tbl_product[Size])</f>
        <v>0.2</v>
      </c>
      <c r="J672" s="6" t="str">
        <f>_xlfn.XLOOKUP(OrderData[[#This Row],[Product ID]],tbl_product[Product ID],tbl_product[Roast Type])</f>
        <v>M</v>
      </c>
      <c r="K672" s="7" t="str">
        <f>_xlfn.XLOOKUP(OrderData[[#This Row],[Product ID]],tbl_product[Product ID],tbl_product[Coffee Type])</f>
        <v>Lib</v>
      </c>
      <c r="L672" s="7" t="str">
        <f>_xlfn.XLOOKUP(OrderData[[#This Row],[Customer ID]],tbl_customer[Customer ID],tbl_customer[Customer Name])</f>
        <v>Cecil Weatherall</v>
      </c>
      <c r="M672" s="7" t="str">
        <f>_xlfn.XLOOKUP(OrderData[[#This Row],[Customer ID]],tbl_customer[Customer ID],tbl_customer[City])</f>
        <v>Syracuse</v>
      </c>
      <c r="N672" s="7" t="str">
        <f>_xlfn.XLOOKUP(OrderData[[#This Row],[Customer ID]],tbl_customer[Customer ID],tbl_customer[Country])</f>
        <v>United States</v>
      </c>
      <c r="O672" s="7" t="str">
        <f>_xlfn.XLOOKUP(OrderData[[#This Row],[Customer ID]],tbl_customer[Customer ID],tbl_customer[Loyalty Card])</f>
        <v>Yes</v>
      </c>
    </row>
    <row r="673" spans="1:15" x14ac:dyDescent="0.25">
      <c r="A673" s="2" t="s">
        <v>1316</v>
      </c>
      <c r="B673" s="12">
        <v>44495</v>
      </c>
      <c r="C673" s="12" t="str">
        <f>TEXT(OrderData[[#This Row],[Order Date]],"yyyy")</f>
        <v>2021</v>
      </c>
      <c r="D673" s="2" t="s">
        <v>1317</v>
      </c>
      <c r="E673" t="s">
        <v>202</v>
      </c>
      <c r="F673" s="17">
        <v>5</v>
      </c>
      <c r="G673" s="20">
        <f>_xlfn.XLOOKUP(OrderData[[#This Row],[Product ID]],tbl_product[Product ID],tbl_product[Unit Price])</f>
        <v>11.95</v>
      </c>
      <c r="H673" s="20">
        <f>OrderData[[#This Row],[Quantity]]*OrderData[[#This Row],[unit price]]</f>
        <v>59.75</v>
      </c>
      <c r="I673" s="15">
        <f>_xlfn.XLOOKUP(OrderData[[#This Row],[Product ID]],tbl_product[Product ID],tbl_product[Size])</f>
        <v>1</v>
      </c>
      <c r="J673" s="6" t="str">
        <f>_xlfn.XLOOKUP(OrderData[[#This Row],[Product ID]],tbl_product[Product ID],tbl_product[Roast Type])</f>
        <v>L</v>
      </c>
      <c r="K673" s="7" t="str">
        <f>_xlfn.XLOOKUP(OrderData[[#This Row],[Product ID]],tbl_product[Product ID],tbl_product[Coffee Type])</f>
        <v>Rob</v>
      </c>
      <c r="L673" s="7" t="str">
        <f>_xlfn.XLOOKUP(OrderData[[#This Row],[Customer ID]],tbl_customer[Customer ID],tbl_customer[Customer Name])</f>
        <v>Gale Heindrick</v>
      </c>
      <c r="M673" s="7" t="str">
        <f>_xlfn.XLOOKUP(OrderData[[#This Row],[Customer ID]],tbl_customer[Customer ID],tbl_customer[City])</f>
        <v>Lawrenceville</v>
      </c>
      <c r="N673" s="7" t="str">
        <f>_xlfn.XLOOKUP(OrderData[[#This Row],[Customer ID]],tbl_customer[Customer ID],tbl_customer[Country])</f>
        <v>United States</v>
      </c>
      <c r="O673" s="7" t="str">
        <f>_xlfn.XLOOKUP(OrderData[[#This Row],[Customer ID]],tbl_customer[Customer ID],tbl_customer[Loyalty Card])</f>
        <v>No</v>
      </c>
    </row>
    <row r="674" spans="1:15" x14ac:dyDescent="0.25">
      <c r="A674" s="2" t="s">
        <v>1318</v>
      </c>
      <c r="B674" s="12">
        <v>43916</v>
      </c>
      <c r="C674" s="12" t="str">
        <f>TEXT(OrderData[[#This Row],[Order Date]],"yyyy")</f>
        <v>2020</v>
      </c>
      <c r="D674" s="2" t="s">
        <v>1319</v>
      </c>
      <c r="E674" t="s">
        <v>91</v>
      </c>
      <c r="F674" s="17">
        <v>5</v>
      </c>
      <c r="G674" s="20">
        <f>_xlfn.XLOOKUP(OrderData[[#This Row],[Product ID]],tbl_product[Product ID],tbl_product[Unit Price])</f>
        <v>8.73</v>
      </c>
      <c r="H674" s="20">
        <f>OrderData[[#This Row],[Quantity]]*OrderData[[#This Row],[unit price]]</f>
        <v>43.650000000000006</v>
      </c>
      <c r="I674" s="15">
        <f>_xlfn.XLOOKUP(OrderData[[#This Row],[Product ID]],tbl_product[Product ID],tbl_product[Size])</f>
        <v>0.5</v>
      </c>
      <c r="J674" s="6" t="str">
        <f>_xlfn.XLOOKUP(OrderData[[#This Row],[Product ID]],tbl_product[Product ID],tbl_product[Roast Type])</f>
        <v>M</v>
      </c>
      <c r="K674" s="7" t="str">
        <f>_xlfn.XLOOKUP(OrderData[[#This Row],[Product ID]],tbl_product[Product ID],tbl_product[Coffee Type])</f>
        <v>Lib</v>
      </c>
      <c r="L674" s="7" t="str">
        <f>_xlfn.XLOOKUP(OrderData[[#This Row],[Customer ID]],tbl_customer[Customer ID],tbl_customer[Customer Name])</f>
        <v>Layne Imason</v>
      </c>
      <c r="M674" s="7" t="str">
        <f>_xlfn.XLOOKUP(OrderData[[#This Row],[Customer ID]],tbl_customer[Customer ID],tbl_customer[City])</f>
        <v>Houston</v>
      </c>
      <c r="N674" s="7" t="str">
        <f>_xlfn.XLOOKUP(OrderData[[#This Row],[Customer ID]],tbl_customer[Customer ID],tbl_customer[Country])</f>
        <v>United States</v>
      </c>
      <c r="O674" s="7" t="str">
        <f>_xlfn.XLOOKUP(OrderData[[#This Row],[Customer ID]],tbl_customer[Customer ID],tbl_customer[Loyalty Card])</f>
        <v>Yes</v>
      </c>
    </row>
    <row r="675" spans="1:15" x14ac:dyDescent="0.25">
      <c r="A675" s="2" t="s">
        <v>1320</v>
      </c>
      <c r="B675" s="12">
        <v>44118</v>
      </c>
      <c r="C675" s="12" t="str">
        <f>TEXT(OrderData[[#This Row],[Order Date]],"yyyy")</f>
        <v>2020</v>
      </c>
      <c r="D675" s="2" t="s">
        <v>1321</v>
      </c>
      <c r="E675" t="s">
        <v>22</v>
      </c>
      <c r="F675" s="17">
        <v>6</v>
      </c>
      <c r="G675" s="20">
        <f>_xlfn.XLOOKUP(OrderData[[#This Row],[Product ID]],tbl_product[Product ID],tbl_product[Unit Price])</f>
        <v>13.75</v>
      </c>
      <c r="H675" s="20">
        <f>OrderData[[#This Row],[Quantity]]*OrderData[[#This Row],[unit price]]</f>
        <v>82.5</v>
      </c>
      <c r="I675" s="15">
        <f>_xlfn.XLOOKUP(OrderData[[#This Row],[Product ID]],tbl_product[Product ID],tbl_product[Size])</f>
        <v>1</v>
      </c>
      <c r="J675" s="6" t="str">
        <f>_xlfn.XLOOKUP(OrderData[[#This Row],[Product ID]],tbl_product[Product ID],tbl_product[Roast Type])</f>
        <v>M</v>
      </c>
      <c r="K675" s="7" t="str">
        <f>_xlfn.XLOOKUP(OrderData[[#This Row],[Product ID]],tbl_product[Product ID],tbl_product[Coffee Type])</f>
        <v>Exc</v>
      </c>
      <c r="L675" s="7" t="str">
        <f>_xlfn.XLOOKUP(OrderData[[#This Row],[Customer ID]],tbl_customer[Customer ID],tbl_customer[Customer Name])</f>
        <v>Hazel Saill</v>
      </c>
      <c r="M675" s="7" t="str">
        <f>_xlfn.XLOOKUP(OrderData[[#This Row],[Customer ID]],tbl_customer[Customer ID],tbl_customer[City])</f>
        <v>Kansas City</v>
      </c>
      <c r="N675" s="7" t="str">
        <f>_xlfn.XLOOKUP(OrderData[[#This Row],[Customer ID]],tbl_customer[Customer ID],tbl_customer[Country])</f>
        <v>United States</v>
      </c>
      <c r="O675" s="7" t="str">
        <f>_xlfn.XLOOKUP(OrderData[[#This Row],[Customer ID]],tbl_customer[Customer ID],tbl_customer[Loyalty Card])</f>
        <v>Yes</v>
      </c>
    </row>
    <row r="676" spans="1:15" x14ac:dyDescent="0.25">
      <c r="A676" s="2" t="s">
        <v>1322</v>
      </c>
      <c r="B676" s="12">
        <v>44543</v>
      </c>
      <c r="C676" s="12" t="str">
        <f>TEXT(OrderData[[#This Row],[Order Date]],"yyyy")</f>
        <v>2021</v>
      </c>
      <c r="D676" s="2" t="s">
        <v>1323</v>
      </c>
      <c r="E676" t="s">
        <v>217</v>
      </c>
      <c r="F676" s="17">
        <v>6</v>
      </c>
      <c r="G676" s="20">
        <f>_xlfn.XLOOKUP(OrderData[[#This Row],[Product ID]],tbl_product[Product ID],tbl_product[Unit Price])</f>
        <v>29.784999999999997</v>
      </c>
      <c r="H676" s="20">
        <f>OrderData[[#This Row],[Quantity]]*OrderData[[#This Row],[unit price]]</f>
        <v>178.70999999999998</v>
      </c>
      <c r="I676" s="15">
        <f>_xlfn.XLOOKUP(OrderData[[#This Row],[Product ID]],tbl_product[Product ID],tbl_product[Size])</f>
        <v>2.5</v>
      </c>
      <c r="J676" s="6" t="str">
        <f>_xlfn.XLOOKUP(OrderData[[#This Row],[Product ID]],tbl_product[Product ID],tbl_product[Roast Type])</f>
        <v>L</v>
      </c>
      <c r="K676" s="7" t="str">
        <f>_xlfn.XLOOKUP(OrderData[[#This Row],[Product ID]],tbl_product[Product ID],tbl_product[Coffee Type])</f>
        <v>Ara</v>
      </c>
      <c r="L676" s="7" t="str">
        <f>_xlfn.XLOOKUP(OrderData[[#This Row],[Customer ID]],tbl_customer[Customer ID],tbl_customer[Customer Name])</f>
        <v>Hermann Larvor</v>
      </c>
      <c r="M676" s="7" t="str">
        <f>_xlfn.XLOOKUP(OrderData[[#This Row],[Customer ID]],tbl_customer[Customer ID],tbl_customer[City])</f>
        <v>Bradenton</v>
      </c>
      <c r="N676" s="7" t="str">
        <f>_xlfn.XLOOKUP(OrderData[[#This Row],[Customer ID]],tbl_customer[Customer ID],tbl_customer[Country])</f>
        <v>United States</v>
      </c>
      <c r="O676" s="7" t="str">
        <f>_xlfn.XLOOKUP(OrderData[[#This Row],[Customer ID]],tbl_customer[Customer ID],tbl_customer[Loyalty Card])</f>
        <v>Yes</v>
      </c>
    </row>
    <row r="677" spans="1:15" x14ac:dyDescent="0.25">
      <c r="A677" s="2" t="s">
        <v>1324</v>
      </c>
      <c r="B677" s="12">
        <v>44263</v>
      </c>
      <c r="C677" s="12" t="str">
        <f>TEXT(OrderData[[#This Row],[Order Date]],"yyyy")</f>
        <v>2021</v>
      </c>
      <c r="D677" s="2" t="s">
        <v>1325</v>
      </c>
      <c r="E677" t="s">
        <v>122</v>
      </c>
      <c r="F677" s="17">
        <v>4</v>
      </c>
      <c r="G677" s="20">
        <f>_xlfn.XLOOKUP(OrderData[[#This Row],[Product ID]],tbl_product[Product ID],tbl_product[Unit Price])</f>
        <v>29.784999999999997</v>
      </c>
      <c r="H677" s="20">
        <f>OrderData[[#This Row],[Quantity]]*OrderData[[#This Row],[unit price]]</f>
        <v>119.13999999999999</v>
      </c>
      <c r="I677" s="15">
        <f>_xlfn.XLOOKUP(OrderData[[#This Row],[Product ID]],tbl_product[Product ID],tbl_product[Size])</f>
        <v>2.5</v>
      </c>
      <c r="J677" s="6" t="str">
        <f>_xlfn.XLOOKUP(OrderData[[#This Row],[Product ID]],tbl_product[Product ID],tbl_product[Roast Type])</f>
        <v>D</v>
      </c>
      <c r="K677" s="7" t="str">
        <f>_xlfn.XLOOKUP(OrderData[[#This Row],[Product ID]],tbl_product[Product ID],tbl_product[Coffee Type])</f>
        <v>Lib</v>
      </c>
      <c r="L677" s="7" t="str">
        <f>_xlfn.XLOOKUP(OrderData[[#This Row],[Customer ID]],tbl_customer[Customer ID],tbl_customer[Customer Name])</f>
        <v>Terri Lyford</v>
      </c>
      <c r="M677" s="7" t="str">
        <f>_xlfn.XLOOKUP(OrderData[[#This Row],[Customer ID]],tbl_customer[Customer ID],tbl_customer[City])</f>
        <v>Allentown</v>
      </c>
      <c r="N677" s="7" t="str">
        <f>_xlfn.XLOOKUP(OrderData[[#This Row],[Customer ID]],tbl_customer[Customer ID],tbl_customer[Country])</f>
        <v>United States</v>
      </c>
      <c r="O677" s="7" t="str">
        <f>_xlfn.XLOOKUP(OrderData[[#This Row],[Customer ID]],tbl_customer[Customer ID],tbl_customer[Loyalty Card])</f>
        <v>Yes</v>
      </c>
    </row>
    <row r="678" spans="1:15" x14ac:dyDescent="0.25">
      <c r="A678" s="2" t="s">
        <v>1326</v>
      </c>
      <c r="B678" s="12">
        <v>44217</v>
      </c>
      <c r="C678" s="12" t="str">
        <f>TEXT(OrderData[[#This Row],[Order Date]],"yyyy")</f>
        <v>2021</v>
      </c>
      <c r="D678" s="2" t="s">
        <v>1327</v>
      </c>
      <c r="E678" t="s">
        <v>96</v>
      </c>
      <c r="F678" s="17">
        <v>5</v>
      </c>
      <c r="G678" s="20">
        <f>_xlfn.XLOOKUP(OrderData[[#This Row],[Product ID]],tbl_product[Product ID],tbl_product[Unit Price])</f>
        <v>9.51</v>
      </c>
      <c r="H678" s="20">
        <f>OrderData[[#This Row],[Quantity]]*OrderData[[#This Row],[unit price]]</f>
        <v>47.55</v>
      </c>
      <c r="I678" s="15">
        <f>_xlfn.XLOOKUP(OrderData[[#This Row],[Product ID]],tbl_product[Product ID],tbl_product[Size])</f>
        <v>0.5</v>
      </c>
      <c r="J678" s="6" t="str">
        <f>_xlfn.XLOOKUP(OrderData[[#This Row],[Product ID]],tbl_product[Product ID],tbl_product[Roast Type])</f>
        <v>L</v>
      </c>
      <c r="K678" s="7" t="str">
        <f>_xlfn.XLOOKUP(OrderData[[#This Row],[Product ID]],tbl_product[Product ID],tbl_product[Coffee Type])</f>
        <v>Lib</v>
      </c>
      <c r="L678" s="7" t="str">
        <f>_xlfn.XLOOKUP(OrderData[[#This Row],[Customer ID]],tbl_customer[Customer ID],tbl_customer[Customer Name])</f>
        <v>Gabey Cogan</v>
      </c>
      <c r="M678" s="7" t="str">
        <f>_xlfn.XLOOKUP(OrderData[[#This Row],[Customer ID]],tbl_customer[Customer ID],tbl_customer[City])</f>
        <v>Hampton</v>
      </c>
      <c r="N678" s="7" t="str">
        <f>_xlfn.XLOOKUP(OrderData[[#This Row],[Customer ID]],tbl_customer[Customer ID],tbl_customer[Country])</f>
        <v>United States</v>
      </c>
      <c r="O678" s="7" t="str">
        <f>_xlfn.XLOOKUP(OrderData[[#This Row],[Customer ID]],tbl_customer[Customer ID],tbl_customer[Loyalty Card])</f>
        <v>No</v>
      </c>
    </row>
    <row r="679" spans="1:15" x14ac:dyDescent="0.25">
      <c r="A679" s="2" t="s">
        <v>1328</v>
      </c>
      <c r="B679" s="12">
        <v>44206</v>
      </c>
      <c r="C679" s="12" t="str">
        <f>TEXT(OrderData[[#This Row],[Order Date]],"yyyy")</f>
        <v>2021</v>
      </c>
      <c r="D679" s="2" t="s">
        <v>1329</v>
      </c>
      <c r="E679" t="s">
        <v>91</v>
      </c>
      <c r="F679" s="17">
        <v>5</v>
      </c>
      <c r="G679" s="20">
        <f>_xlfn.XLOOKUP(OrderData[[#This Row],[Product ID]],tbl_product[Product ID],tbl_product[Unit Price])</f>
        <v>8.73</v>
      </c>
      <c r="H679" s="20">
        <f>OrderData[[#This Row],[Quantity]]*OrderData[[#This Row],[unit price]]</f>
        <v>43.650000000000006</v>
      </c>
      <c r="I679" s="15">
        <f>_xlfn.XLOOKUP(OrderData[[#This Row],[Product ID]],tbl_product[Product ID],tbl_product[Size])</f>
        <v>0.5</v>
      </c>
      <c r="J679" s="6" t="str">
        <f>_xlfn.XLOOKUP(OrderData[[#This Row],[Product ID]],tbl_product[Product ID],tbl_product[Roast Type])</f>
        <v>M</v>
      </c>
      <c r="K679" s="7" t="str">
        <f>_xlfn.XLOOKUP(OrderData[[#This Row],[Product ID]],tbl_product[Product ID],tbl_product[Coffee Type])</f>
        <v>Lib</v>
      </c>
      <c r="L679" s="7" t="str">
        <f>_xlfn.XLOOKUP(OrderData[[#This Row],[Customer ID]],tbl_customer[Customer ID],tbl_customer[Customer Name])</f>
        <v>Charin Penwarden</v>
      </c>
      <c r="M679" s="7" t="str">
        <f>_xlfn.XLOOKUP(OrderData[[#This Row],[Customer ID]],tbl_customer[Customer ID],tbl_customer[City])</f>
        <v>Whitegate</v>
      </c>
      <c r="N679" s="7" t="str">
        <f>_xlfn.XLOOKUP(OrderData[[#This Row],[Customer ID]],tbl_customer[Customer ID],tbl_customer[Country])</f>
        <v>Ireland</v>
      </c>
      <c r="O679" s="7" t="str">
        <f>_xlfn.XLOOKUP(OrderData[[#This Row],[Customer ID]],tbl_customer[Customer ID],tbl_customer[Loyalty Card])</f>
        <v>No</v>
      </c>
    </row>
    <row r="680" spans="1:15" x14ac:dyDescent="0.25">
      <c r="A680" s="2" t="s">
        <v>1330</v>
      </c>
      <c r="B680" s="12">
        <v>44281</v>
      </c>
      <c r="C680" s="12" t="str">
        <f>TEXT(OrderData[[#This Row],[Order Date]],"yyyy")</f>
        <v>2021</v>
      </c>
      <c r="D680" s="2" t="s">
        <v>1331</v>
      </c>
      <c r="E680" t="s">
        <v>217</v>
      </c>
      <c r="F680" s="17">
        <v>6</v>
      </c>
      <c r="G680" s="20">
        <f>_xlfn.XLOOKUP(OrderData[[#This Row],[Product ID]],tbl_product[Product ID],tbl_product[Unit Price])</f>
        <v>29.784999999999997</v>
      </c>
      <c r="H680" s="20">
        <f>OrderData[[#This Row],[Quantity]]*OrderData[[#This Row],[unit price]]</f>
        <v>178.70999999999998</v>
      </c>
      <c r="I680" s="15">
        <f>_xlfn.XLOOKUP(OrderData[[#This Row],[Product ID]],tbl_product[Product ID],tbl_product[Size])</f>
        <v>2.5</v>
      </c>
      <c r="J680" s="6" t="str">
        <f>_xlfn.XLOOKUP(OrderData[[#This Row],[Product ID]],tbl_product[Product ID],tbl_product[Roast Type])</f>
        <v>L</v>
      </c>
      <c r="K680" s="7" t="str">
        <f>_xlfn.XLOOKUP(OrderData[[#This Row],[Product ID]],tbl_product[Product ID],tbl_product[Coffee Type])</f>
        <v>Ara</v>
      </c>
      <c r="L680" s="7" t="str">
        <f>_xlfn.XLOOKUP(OrderData[[#This Row],[Customer ID]],tbl_customer[Customer ID],tbl_customer[Customer Name])</f>
        <v>Milty Middis</v>
      </c>
      <c r="M680" s="7" t="str">
        <f>_xlfn.XLOOKUP(OrderData[[#This Row],[Customer ID]],tbl_customer[Customer ID],tbl_customer[City])</f>
        <v>Wichita</v>
      </c>
      <c r="N680" s="7" t="str">
        <f>_xlfn.XLOOKUP(OrderData[[#This Row],[Customer ID]],tbl_customer[Customer ID],tbl_customer[Country])</f>
        <v>United States</v>
      </c>
      <c r="O680" s="7" t="str">
        <f>_xlfn.XLOOKUP(OrderData[[#This Row],[Customer ID]],tbl_customer[Customer ID],tbl_customer[Loyalty Card])</f>
        <v>Yes</v>
      </c>
    </row>
    <row r="681" spans="1:15" x14ac:dyDescent="0.25">
      <c r="A681" s="2" t="s">
        <v>1332</v>
      </c>
      <c r="B681" s="12">
        <v>44645</v>
      </c>
      <c r="C681" s="12" t="str">
        <f>TEXT(OrderData[[#This Row],[Order Date]],"yyyy")</f>
        <v>2022</v>
      </c>
      <c r="D681" s="2" t="s">
        <v>1333</v>
      </c>
      <c r="E681" t="s">
        <v>23</v>
      </c>
      <c r="F681" s="17">
        <v>1</v>
      </c>
      <c r="G681" s="20">
        <f>_xlfn.XLOOKUP(OrderData[[#This Row],[Product ID]],tbl_product[Product ID],tbl_product[Unit Price])</f>
        <v>27.484999999999996</v>
      </c>
      <c r="H681" s="20">
        <f>OrderData[[#This Row],[Quantity]]*OrderData[[#This Row],[unit price]]</f>
        <v>27.484999999999996</v>
      </c>
      <c r="I681" s="15">
        <f>_xlfn.XLOOKUP(OrderData[[#This Row],[Product ID]],tbl_product[Product ID],tbl_product[Size])</f>
        <v>2.5</v>
      </c>
      <c r="J681" s="6" t="str">
        <f>_xlfn.XLOOKUP(OrderData[[#This Row],[Product ID]],tbl_product[Product ID],tbl_product[Roast Type])</f>
        <v>L</v>
      </c>
      <c r="K681" s="7" t="str">
        <f>_xlfn.XLOOKUP(OrderData[[#This Row],[Product ID]],tbl_product[Product ID],tbl_product[Coffee Type])</f>
        <v>Rob</v>
      </c>
      <c r="L681" s="7" t="str">
        <f>_xlfn.XLOOKUP(OrderData[[#This Row],[Customer ID]],tbl_customer[Customer ID],tbl_customer[Customer Name])</f>
        <v>Adrianne Vairow</v>
      </c>
      <c r="M681" s="7" t="str">
        <f>_xlfn.XLOOKUP(OrderData[[#This Row],[Customer ID]],tbl_customer[Customer ID],tbl_customer[City])</f>
        <v>Thorpe</v>
      </c>
      <c r="N681" s="7" t="str">
        <f>_xlfn.XLOOKUP(OrderData[[#This Row],[Customer ID]],tbl_customer[Customer ID],tbl_customer[Country])</f>
        <v>United Kingdom</v>
      </c>
      <c r="O681" s="7" t="str">
        <f>_xlfn.XLOOKUP(OrderData[[#This Row],[Customer ID]],tbl_customer[Customer ID],tbl_customer[Loyalty Card])</f>
        <v>No</v>
      </c>
    </row>
    <row r="682" spans="1:15" x14ac:dyDescent="0.25">
      <c r="A682" s="2" t="s">
        <v>1334</v>
      </c>
      <c r="B682" s="12">
        <v>44399</v>
      </c>
      <c r="C682" s="12" t="str">
        <f>TEXT(OrderData[[#This Row],[Order Date]],"yyyy")</f>
        <v>2021</v>
      </c>
      <c r="D682" s="2" t="s">
        <v>1335</v>
      </c>
      <c r="E682" t="s">
        <v>74</v>
      </c>
      <c r="F682" s="17">
        <v>5</v>
      </c>
      <c r="G682" s="20">
        <f>_xlfn.XLOOKUP(OrderData[[#This Row],[Product ID]],tbl_product[Product ID],tbl_product[Unit Price])</f>
        <v>11.25</v>
      </c>
      <c r="H682" s="20">
        <f>OrderData[[#This Row],[Quantity]]*OrderData[[#This Row],[unit price]]</f>
        <v>56.25</v>
      </c>
      <c r="I682" s="15">
        <f>_xlfn.XLOOKUP(OrderData[[#This Row],[Product ID]],tbl_product[Product ID],tbl_product[Size])</f>
        <v>1</v>
      </c>
      <c r="J682" s="6" t="str">
        <f>_xlfn.XLOOKUP(OrderData[[#This Row],[Product ID]],tbl_product[Product ID],tbl_product[Roast Type])</f>
        <v>M</v>
      </c>
      <c r="K682" s="7" t="str">
        <f>_xlfn.XLOOKUP(OrderData[[#This Row],[Product ID]],tbl_product[Product ID],tbl_product[Coffee Type])</f>
        <v>Ara</v>
      </c>
      <c r="L682" s="7" t="str">
        <f>_xlfn.XLOOKUP(OrderData[[#This Row],[Customer ID]],tbl_customer[Customer ID],tbl_customer[Customer Name])</f>
        <v>Anjanette Goldie</v>
      </c>
      <c r="M682" s="7" t="str">
        <f>_xlfn.XLOOKUP(OrderData[[#This Row],[Customer ID]],tbl_customer[Customer ID],tbl_customer[City])</f>
        <v>Danbury</v>
      </c>
      <c r="N682" s="7" t="str">
        <f>_xlfn.XLOOKUP(OrderData[[#This Row],[Customer ID]],tbl_customer[Customer ID],tbl_customer[Country])</f>
        <v>United States</v>
      </c>
      <c r="O682" s="7" t="str">
        <f>_xlfn.XLOOKUP(OrderData[[#This Row],[Customer ID]],tbl_customer[Customer ID],tbl_customer[Loyalty Card])</f>
        <v>No</v>
      </c>
    </row>
    <row r="683" spans="1:15" x14ac:dyDescent="0.25">
      <c r="A683" s="2" t="s">
        <v>1336</v>
      </c>
      <c r="B683" s="12">
        <v>44080</v>
      </c>
      <c r="C683" s="12" t="str">
        <f>TEXT(OrderData[[#This Row],[Order Date]],"yyyy")</f>
        <v>2020</v>
      </c>
      <c r="D683" s="2" t="s">
        <v>1337</v>
      </c>
      <c r="E683" t="s">
        <v>32</v>
      </c>
      <c r="F683" s="17">
        <v>2</v>
      </c>
      <c r="G683" s="20">
        <f>_xlfn.XLOOKUP(OrderData[[#This Row],[Product ID]],tbl_product[Product ID],tbl_product[Unit Price])</f>
        <v>4.7549999999999999</v>
      </c>
      <c r="H683" s="20">
        <f>OrderData[[#This Row],[Quantity]]*OrderData[[#This Row],[unit price]]</f>
        <v>9.51</v>
      </c>
      <c r="I683" s="15">
        <f>_xlfn.XLOOKUP(OrderData[[#This Row],[Product ID]],tbl_product[Product ID],tbl_product[Size])</f>
        <v>0.2</v>
      </c>
      <c r="J683" s="6" t="str">
        <f>_xlfn.XLOOKUP(OrderData[[#This Row],[Product ID]],tbl_product[Product ID],tbl_product[Roast Type])</f>
        <v>L</v>
      </c>
      <c r="K683" s="7" t="str">
        <f>_xlfn.XLOOKUP(OrderData[[#This Row],[Product ID]],tbl_product[Product ID],tbl_product[Coffee Type])</f>
        <v>Lib</v>
      </c>
      <c r="L683" s="7" t="str">
        <f>_xlfn.XLOOKUP(OrderData[[#This Row],[Customer ID]],tbl_customer[Customer ID],tbl_customer[Customer Name])</f>
        <v>Nicky Ayris</v>
      </c>
      <c r="M683" s="7" t="str">
        <f>_xlfn.XLOOKUP(OrderData[[#This Row],[Customer ID]],tbl_customer[Customer ID],tbl_customer[City])</f>
        <v>Kinloch</v>
      </c>
      <c r="N683" s="7" t="str">
        <f>_xlfn.XLOOKUP(OrderData[[#This Row],[Customer ID]],tbl_customer[Customer ID],tbl_customer[Country])</f>
        <v>United Kingdom</v>
      </c>
      <c r="O683" s="7" t="str">
        <f>_xlfn.XLOOKUP(OrderData[[#This Row],[Customer ID]],tbl_customer[Customer ID],tbl_customer[Loyalty Card])</f>
        <v>Yes</v>
      </c>
    </row>
    <row r="684" spans="1:15" x14ac:dyDescent="0.25">
      <c r="A684" s="2" t="s">
        <v>1338</v>
      </c>
      <c r="B684" s="12">
        <v>43827</v>
      </c>
      <c r="C684" s="12" t="str">
        <f>TEXT(OrderData[[#This Row],[Order Date]],"yyyy")</f>
        <v>2019</v>
      </c>
      <c r="D684" s="2" t="s">
        <v>1339</v>
      </c>
      <c r="E684" t="s">
        <v>77</v>
      </c>
      <c r="F684" s="17">
        <v>2</v>
      </c>
      <c r="G684" s="20">
        <f>_xlfn.XLOOKUP(OrderData[[#This Row],[Product ID]],tbl_product[Product ID],tbl_product[Unit Price])</f>
        <v>4.125</v>
      </c>
      <c r="H684" s="20">
        <f>OrderData[[#This Row],[Quantity]]*OrderData[[#This Row],[unit price]]</f>
        <v>8.25</v>
      </c>
      <c r="I684" s="15">
        <f>_xlfn.XLOOKUP(OrderData[[#This Row],[Product ID]],tbl_product[Product ID],tbl_product[Size])</f>
        <v>0.2</v>
      </c>
      <c r="J684" s="6" t="str">
        <f>_xlfn.XLOOKUP(OrderData[[#This Row],[Product ID]],tbl_product[Product ID],tbl_product[Roast Type])</f>
        <v>M</v>
      </c>
      <c r="K684" s="7" t="str">
        <f>_xlfn.XLOOKUP(OrderData[[#This Row],[Product ID]],tbl_product[Product ID],tbl_product[Coffee Type])</f>
        <v>Exc</v>
      </c>
      <c r="L684" s="7" t="str">
        <f>_xlfn.XLOOKUP(OrderData[[#This Row],[Customer ID]],tbl_customer[Customer ID],tbl_customer[Customer Name])</f>
        <v>Laryssa Benediktovich</v>
      </c>
      <c r="M684" s="7" t="str">
        <f>_xlfn.XLOOKUP(OrderData[[#This Row],[Customer ID]],tbl_customer[Customer ID],tbl_customer[City])</f>
        <v>Jacksonville</v>
      </c>
      <c r="N684" s="7" t="str">
        <f>_xlfn.XLOOKUP(OrderData[[#This Row],[Customer ID]],tbl_customer[Customer ID],tbl_customer[Country])</f>
        <v>United States</v>
      </c>
      <c r="O684" s="7" t="str">
        <f>_xlfn.XLOOKUP(OrderData[[#This Row],[Customer ID]],tbl_customer[Customer ID],tbl_customer[Loyalty Card])</f>
        <v>Yes</v>
      </c>
    </row>
    <row r="685" spans="1:15" x14ac:dyDescent="0.25">
      <c r="A685" s="2" t="s">
        <v>1340</v>
      </c>
      <c r="B685" s="12">
        <v>43941</v>
      </c>
      <c r="C685" s="12" t="str">
        <f>TEXT(OrderData[[#This Row],[Order Date]],"yyyy")</f>
        <v>2020</v>
      </c>
      <c r="D685" s="2" t="s">
        <v>1341</v>
      </c>
      <c r="E685" t="s">
        <v>136</v>
      </c>
      <c r="F685" s="17">
        <v>6</v>
      </c>
      <c r="G685" s="20">
        <f>_xlfn.XLOOKUP(OrderData[[#This Row],[Product ID]],tbl_product[Product ID],tbl_product[Unit Price])</f>
        <v>7.77</v>
      </c>
      <c r="H685" s="20">
        <f>OrderData[[#This Row],[Quantity]]*OrderData[[#This Row],[unit price]]</f>
        <v>46.62</v>
      </c>
      <c r="I685" s="15">
        <f>_xlfn.XLOOKUP(OrderData[[#This Row],[Product ID]],tbl_product[Product ID],tbl_product[Size])</f>
        <v>0.5</v>
      </c>
      <c r="J685" s="6" t="str">
        <f>_xlfn.XLOOKUP(OrderData[[#This Row],[Product ID]],tbl_product[Product ID],tbl_product[Roast Type])</f>
        <v>D</v>
      </c>
      <c r="K685" s="7" t="str">
        <f>_xlfn.XLOOKUP(OrderData[[#This Row],[Product ID]],tbl_product[Product ID],tbl_product[Coffee Type])</f>
        <v>Lib</v>
      </c>
      <c r="L685" s="7" t="str">
        <f>_xlfn.XLOOKUP(OrderData[[#This Row],[Customer ID]],tbl_customer[Customer ID],tbl_customer[Customer Name])</f>
        <v>Theo Jacobovitz</v>
      </c>
      <c r="M685" s="7" t="str">
        <f>_xlfn.XLOOKUP(OrderData[[#This Row],[Customer ID]],tbl_customer[Customer ID],tbl_customer[City])</f>
        <v>Houston</v>
      </c>
      <c r="N685" s="7" t="str">
        <f>_xlfn.XLOOKUP(OrderData[[#This Row],[Customer ID]],tbl_customer[Customer ID],tbl_customer[Country])</f>
        <v>United States</v>
      </c>
      <c r="O685" s="7" t="str">
        <f>_xlfn.XLOOKUP(OrderData[[#This Row],[Customer ID]],tbl_customer[Customer ID],tbl_customer[Loyalty Card])</f>
        <v>No</v>
      </c>
    </row>
    <row r="686" spans="1:15" x14ac:dyDescent="0.25">
      <c r="A686" s="2" t="s">
        <v>1342</v>
      </c>
      <c r="B686" s="12">
        <v>43517</v>
      </c>
      <c r="C686" s="12" t="str">
        <f>TEXT(OrderData[[#This Row],[Order Date]],"yyyy")</f>
        <v>2019</v>
      </c>
      <c r="D686" s="2" t="s">
        <v>1343</v>
      </c>
      <c r="E686" t="s">
        <v>202</v>
      </c>
      <c r="F686" s="17">
        <v>6</v>
      </c>
      <c r="G686" s="20">
        <f>_xlfn.XLOOKUP(OrderData[[#This Row],[Product ID]],tbl_product[Product ID],tbl_product[Unit Price])</f>
        <v>11.95</v>
      </c>
      <c r="H686" s="20">
        <f>OrderData[[#This Row],[Quantity]]*OrderData[[#This Row],[unit price]]</f>
        <v>71.699999999999989</v>
      </c>
      <c r="I686" s="15">
        <f>_xlfn.XLOOKUP(OrderData[[#This Row],[Product ID]],tbl_product[Product ID],tbl_product[Size])</f>
        <v>1</v>
      </c>
      <c r="J686" s="6" t="str">
        <f>_xlfn.XLOOKUP(OrderData[[#This Row],[Product ID]],tbl_product[Product ID],tbl_product[Roast Type])</f>
        <v>L</v>
      </c>
      <c r="K686" s="7" t="str">
        <f>_xlfn.XLOOKUP(OrderData[[#This Row],[Product ID]],tbl_product[Product ID],tbl_product[Coffee Type])</f>
        <v>Rob</v>
      </c>
      <c r="L686" s="7" t="str">
        <f>_xlfn.XLOOKUP(OrderData[[#This Row],[Customer ID]],tbl_customer[Customer ID],tbl_customer[Customer Name])</f>
        <v>Becca Ableson</v>
      </c>
      <c r="M686" s="7" t="str">
        <f>_xlfn.XLOOKUP(OrderData[[#This Row],[Customer ID]],tbl_customer[Customer ID],tbl_customer[City])</f>
        <v>Portland</v>
      </c>
      <c r="N686" s="7" t="str">
        <f>_xlfn.XLOOKUP(OrderData[[#This Row],[Customer ID]],tbl_customer[Customer ID],tbl_customer[Country])</f>
        <v>United States</v>
      </c>
      <c r="O686" s="7" t="str">
        <f>_xlfn.XLOOKUP(OrderData[[#This Row],[Customer ID]],tbl_customer[Customer ID],tbl_customer[Loyalty Card])</f>
        <v>No</v>
      </c>
    </row>
    <row r="687" spans="1:15" x14ac:dyDescent="0.25">
      <c r="A687" s="2" t="s">
        <v>1344</v>
      </c>
      <c r="B687" s="12">
        <v>44637</v>
      </c>
      <c r="C687" s="12" t="str">
        <f>TEXT(OrderData[[#This Row],[Order Date]],"yyyy")</f>
        <v>2022</v>
      </c>
      <c r="D687" s="2" t="s">
        <v>1345</v>
      </c>
      <c r="E687" t="s">
        <v>117</v>
      </c>
      <c r="F687" s="17">
        <v>2</v>
      </c>
      <c r="G687" s="20">
        <f>_xlfn.XLOOKUP(OrderData[[#This Row],[Product ID]],tbl_product[Product ID],tbl_product[Unit Price])</f>
        <v>36.454999999999998</v>
      </c>
      <c r="H687" s="20">
        <f>OrderData[[#This Row],[Quantity]]*OrderData[[#This Row],[unit price]]</f>
        <v>72.91</v>
      </c>
      <c r="I687" s="15">
        <f>_xlfn.XLOOKUP(OrderData[[#This Row],[Product ID]],tbl_product[Product ID],tbl_product[Size])</f>
        <v>2.5</v>
      </c>
      <c r="J687" s="6" t="str">
        <f>_xlfn.XLOOKUP(OrderData[[#This Row],[Product ID]],tbl_product[Product ID],tbl_product[Roast Type])</f>
        <v>L</v>
      </c>
      <c r="K687" s="7" t="str">
        <f>_xlfn.XLOOKUP(OrderData[[#This Row],[Product ID]],tbl_product[Product ID],tbl_product[Coffee Type])</f>
        <v>Lib</v>
      </c>
      <c r="L687" s="7" t="str">
        <f>_xlfn.XLOOKUP(OrderData[[#This Row],[Customer ID]],tbl_customer[Customer ID],tbl_customer[Customer Name])</f>
        <v>Jeno Druitt</v>
      </c>
      <c r="M687" s="7" t="str">
        <f>_xlfn.XLOOKUP(OrderData[[#This Row],[Customer ID]],tbl_customer[Customer ID],tbl_customer[City])</f>
        <v>Pasadena</v>
      </c>
      <c r="N687" s="7" t="str">
        <f>_xlfn.XLOOKUP(OrderData[[#This Row],[Customer ID]],tbl_customer[Customer ID],tbl_customer[Country])</f>
        <v>United States</v>
      </c>
      <c r="O687" s="7" t="str">
        <f>_xlfn.XLOOKUP(OrderData[[#This Row],[Customer ID]],tbl_customer[Customer ID],tbl_customer[Loyalty Card])</f>
        <v>Yes</v>
      </c>
    </row>
    <row r="688" spans="1:15" x14ac:dyDescent="0.25">
      <c r="A688" s="2" t="s">
        <v>1346</v>
      </c>
      <c r="B688" s="12">
        <v>44330</v>
      </c>
      <c r="C688" s="12" t="str">
        <f>TEXT(OrderData[[#This Row],[Order Date]],"yyyy")</f>
        <v>2021</v>
      </c>
      <c r="D688" s="2" t="s">
        <v>1347</v>
      </c>
      <c r="E688" t="s">
        <v>114</v>
      </c>
      <c r="F688" s="17">
        <v>3</v>
      </c>
      <c r="G688" s="20">
        <f>_xlfn.XLOOKUP(OrderData[[#This Row],[Product ID]],tbl_product[Product ID],tbl_product[Unit Price])</f>
        <v>2.6849999999999996</v>
      </c>
      <c r="H688" s="20">
        <f>OrderData[[#This Row],[Quantity]]*OrderData[[#This Row],[unit price]]</f>
        <v>8.0549999999999997</v>
      </c>
      <c r="I688" s="15">
        <f>_xlfn.XLOOKUP(OrderData[[#This Row],[Product ID]],tbl_product[Product ID],tbl_product[Size])</f>
        <v>0.2</v>
      </c>
      <c r="J688" s="6" t="str">
        <f>_xlfn.XLOOKUP(OrderData[[#This Row],[Product ID]],tbl_product[Product ID],tbl_product[Roast Type])</f>
        <v>D</v>
      </c>
      <c r="K688" s="7" t="str">
        <f>_xlfn.XLOOKUP(OrderData[[#This Row],[Product ID]],tbl_product[Product ID],tbl_product[Coffee Type])</f>
        <v>Rob</v>
      </c>
      <c r="L688" s="7" t="str">
        <f>_xlfn.XLOOKUP(OrderData[[#This Row],[Customer ID]],tbl_customer[Customer ID],tbl_customer[Customer Name])</f>
        <v>Deonne Shortall</v>
      </c>
      <c r="M688" s="7" t="str">
        <f>_xlfn.XLOOKUP(OrderData[[#This Row],[Customer ID]],tbl_customer[Customer ID],tbl_customer[City])</f>
        <v>Santa Ana</v>
      </c>
      <c r="N688" s="7" t="str">
        <f>_xlfn.XLOOKUP(OrderData[[#This Row],[Customer ID]],tbl_customer[Customer ID],tbl_customer[Country])</f>
        <v>United States</v>
      </c>
      <c r="O688" s="7" t="str">
        <f>_xlfn.XLOOKUP(OrderData[[#This Row],[Customer ID]],tbl_customer[Customer ID],tbl_customer[Loyalty Card])</f>
        <v>Yes</v>
      </c>
    </row>
    <row r="689" spans="1:15" x14ac:dyDescent="0.25">
      <c r="A689" s="2" t="s">
        <v>1348</v>
      </c>
      <c r="B689" s="12">
        <v>43471</v>
      </c>
      <c r="C689" s="12" t="str">
        <f>TEXT(OrderData[[#This Row],[Order Date]],"yyyy")</f>
        <v>2019</v>
      </c>
      <c r="D689" s="2" t="s">
        <v>1349</v>
      </c>
      <c r="E689" t="s">
        <v>16</v>
      </c>
      <c r="F689" s="17">
        <v>2</v>
      </c>
      <c r="G689" s="20">
        <f>_xlfn.XLOOKUP(OrderData[[#This Row],[Product ID]],tbl_product[Product ID],tbl_product[Unit Price])</f>
        <v>8.25</v>
      </c>
      <c r="H689" s="20">
        <f>OrderData[[#This Row],[Quantity]]*OrderData[[#This Row],[unit price]]</f>
        <v>16.5</v>
      </c>
      <c r="I689" s="15">
        <f>_xlfn.XLOOKUP(OrderData[[#This Row],[Product ID]],tbl_product[Product ID],tbl_product[Size])</f>
        <v>0.5</v>
      </c>
      <c r="J689" s="6" t="str">
        <f>_xlfn.XLOOKUP(OrderData[[#This Row],[Product ID]],tbl_product[Product ID],tbl_product[Roast Type])</f>
        <v>M</v>
      </c>
      <c r="K689" s="7" t="str">
        <f>_xlfn.XLOOKUP(OrderData[[#This Row],[Product ID]],tbl_product[Product ID],tbl_product[Coffee Type])</f>
        <v>Exc</v>
      </c>
      <c r="L689" s="7" t="str">
        <f>_xlfn.XLOOKUP(OrderData[[#This Row],[Customer ID]],tbl_customer[Customer ID],tbl_customer[Customer Name])</f>
        <v>Wilton Cottier</v>
      </c>
      <c r="M689" s="7" t="str">
        <f>_xlfn.XLOOKUP(OrderData[[#This Row],[Customer ID]],tbl_customer[Customer ID],tbl_customer[City])</f>
        <v>San Jose</v>
      </c>
      <c r="N689" s="7" t="str">
        <f>_xlfn.XLOOKUP(OrderData[[#This Row],[Customer ID]],tbl_customer[Customer ID],tbl_customer[Country])</f>
        <v>United States</v>
      </c>
      <c r="O689" s="7" t="str">
        <f>_xlfn.XLOOKUP(OrderData[[#This Row],[Customer ID]],tbl_customer[Customer ID],tbl_customer[Loyalty Card])</f>
        <v>No</v>
      </c>
    </row>
    <row r="690" spans="1:15" x14ac:dyDescent="0.25">
      <c r="A690" s="2" t="s">
        <v>1350</v>
      </c>
      <c r="B690" s="12">
        <v>43579</v>
      </c>
      <c r="C690" s="12" t="str">
        <f>TEXT(OrderData[[#This Row],[Order Date]],"yyyy")</f>
        <v>2019</v>
      </c>
      <c r="D690" s="2" t="s">
        <v>1351</v>
      </c>
      <c r="E690" t="s">
        <v>19</v>
      </c>
      <c r="F690" s="17">
        <v>5</v>
      </c>
      <c r="G690" s="20">
        <f>_xlfn.XLOOKUP(OrderData[[#This Row],[Product ID]],tbl_product[Product ID],tbl_product[Unit Price])</f>
        <v>12.95</v>
      </c>
      <c r="H690" s="20">
        <f>OrderData[[#This Row],[Quantity]]*OrderData[[#This Row],[unit price]]</f>
        <v>64.75</v>
      </c>
      <c r="I690" s="15">
        <f>_xlfn.XLOOKUP(OrderData[[#This Row],[Product ID]],tbl_product[Product ID],tbl_product[Size])</f>
        <v>1</v>
      </c>
      <c r="J690" s="6" t="str">
        <f>_xlfn.XLOOKUP(OrderData[[#This Row],[Product ID]],tbl_product[Product ID],tbl_product[Roast Type])</f>
        <v>L</v>
      </c>
      <c r="K690" s="7" t="str">
        <f>_xlfn.XLOOKUP(OrderData[[#This Row],[Product ID]],tbl_product[Product ID],tbl_product[Coffee Type])</f>
        <v>Ara</v>
      </c>
      <c r="L690" s="7" t="str">
        <f>_xlfn.XLOOKUP(OrderData[[#This Row],[Customer ID]],tbl_customer[Customer ID],tbl_customer[Customer Name])</f>
        <v>Kevan Grinsted</v>
      </c>
      <c r="M690" s="7" t="str">
        <f>_xlfn.XLOOKUP(OrderData[[#This Row],[Customer ID]],tbl_customer[Customer ID],tbl_customer[City])</f>
        <v>Tallaght</v>
      </c>
      <c r="N690" s="7" t="str">
        <f>_xlfn.XLOOKUP(OrderData[[#This Row],[Customer ID]],tbl_customer[Customer ID],tbl_customer[Country])</f>
        <v>Ireland</v>
      </c>
      <c r="O690" s="7" t="str">
        <f>_xlfn.XLOOKUP(OrderData[[#This Row],[Customer ID]],tbl_customer[Customer ID],tbl_customer[Loyalty Card])</f>
        <v>No</v>
      </c>
    </row>
    <row r="691" spans="1:15" x14ac:dyDescent="0.25">
      <c r="A691" s="2" t="s">
        <v>1352</v>
      </c>
      <c r="B691" s="12">
        <v>44346</v>
      </c>
      <c r="C691" s="12" t="str">
        <f>TEXT(OrderData[[#This Row],[Order Date]],"yyyy")</f>
        <v>2021</v>
      </c>
      <c r="D691" s="2" t="s">
        <v>1353</v>
      </c>
      <c r="E691" t="s">
        <v>80</v>
      </c>
      <c r="F691" s="17">
        <v>5</v>
      </c>
      <c r="G691" s="20">
        <f>_xlfn.XLOOKUP(OrderData[[#This Row],[Product ID]],tbl_product[Product ID],tbl_product[Unit Price])</f>
        <v>6.75</v>
      </c>
      <c r="H691" s="20">
        <f>OrderData[[#This Row],[Quantity]]*OrderData[[#This Row],[unit price]]</f>
        <v>33.75</v>
      </c>
      <c r="I691" s="15">
        <f>_xlfn.XLOOKUP(OrderData[[#This Row],[Product ID]],tbl_product[Product ID],tbl_product[Size])</f>
        <v>0.5</v>
      </c>
      <c r="J691" s="6" t="str">
        <f>_xlfn.XLOOKUP(OrderData[[#This Row],[Product ID]],tbl_product[Product ID],tbl_product[Roast Type])</f>
        <v>M</v>
      </c>
      <c r="K691" s="7" t="str">
        <f>_xlfn.XLOOKUP(OrderData[[#This Row],[Product ID]],tbl_product[Product ID],tbl_product[Coffee Type])</f>
        <v>Ara</v>
      </c>
      <c r="L691" s="7" t="str">
        <f>_xlfn.XLOOKUP(OrderData[[#This Row],[Customer ID]],tbl_customer[Customer ID],tbl_customer[Customer Name])</f>
        <v>Dionne Skyner</v>
      </c>
      <c r="M691" s="7" t="str">
        <f>_xlfn.XLOOKUP(OrderData[[#This Row],[Customer ID]],tbl_customer[Customer ID],tbl_customer[City])</f>
        <v>Colorado Springs</v>
      </c>
      <c r="N691" s="7" t="str">
        <f>_xlfn.XLOOKUP(OrderData[[#This Row],[Customer ID]],tbl_customer[Customer ID],tbl_customer[Country])</f>
        <v>United States</v>
      </c>
      <c r="O691" s="7" t="str">
        <f>_xlfn.XLOOKUP(OrderData[[#This Row],[Customer ID]],tbl_customer[Customer ID],tbl_customer[Loyalty Card])</f>
        <v>No</v>
      </c>
    </row>
    <row r="692" spans="1:15" x14ac:dyDescent="0.25">
      <c r="A692" s="2" t="s">
        <v>1354</v>
      </c>
      <c r="B692" s="12">
        <v>44754</v>
      </c>
      <c r="C692" s="12" t="str">
        <f>TEXT(OrderData[[#This Row],[Order Date]],"yyyy")</f>
        <v>2022</v>
      </c>
      <c r="D692" s="2" t="s">
        <v>1355</v>
      </c>
      <c r="E692" t="s">
        <v>122</v>
      </c>
      <c r="F692" s="17">
        <v>6</v>
      </c>
      <c r="G692" s="20">
        <f>_xlfn.XLOOKUP(OrderData[[#This Row],[Product ID]],tbl_product[Product ID],tbl_product[Unit Price])</f>
        <v>29.784999999999997</v>
      </c>
      <c r="H692" s="20">
        <f>OrderData[[#This Row],[Quantity]]*OrderData[[#This Row],[unit price]]</f>
        <v>178.70999999999998</v>
      </c>
      <c r="I692" s="15">
        <f>_xlfn.XLOOKUP(OrderData[[#This Row],[Product ID]],tbl_product[Product ID],tbl_product[Size])</f>
        <v>2.5</v>
      </c>
      <c r="J692" s="6" t="str">
        <f>_xlfn.XLOOKUP(OrderData[[#This Row],[Product ID]],tbl_product[Product ID],tbl_product[Roast Type])</f>
        <v>D</v>
      </c>
      <c r="K692" s="7" t="str">
        <f>_xlfn.XLOOKUP(OrderData[[#This Row],[Product ID]],tbl_product[Product ID],tbl_product[Coffee Type])</f>
        <v>Lib</v>
      </c>
      <c r="L692" s="7" t="str">
        <f>_xlfn.XLOOKUP(OrderData[[#This Row],[Customer ID]],tbl_customer[Customer ID],tbl_customer[Customer Name])</f>
        <v>Francesco Dressel</v>
      </c>
      <c r="M692" s="7" t="str">
        <f>_xlfn.XLOOKUP(OrderData[[#This Row],[Customer ID]],tbl_customer[Customer ID],tbl_customer[City])</f>
        <v>Toledo</v>
      </c>
      <c r="N692" s="7" t="str">
        <f>_xlfn.XLOOKUP(OrderData[[#This Row],[Customer ID]],tbl_customer[Customer ID],tbl_customer[Country])</f>
        <v>United States</v>
      </c>
      <c r="O692" s="7" t="str">
        <f>_xlfn.XLOOKUP(OrderData[[#This Row],[Customer ID]],tbl_customer[Customer ID],tbl_customer[Loyalty Card])</f>
        <v>No</v>
      </c>
    </row>
    <row r="693" spans="1:15" x14ac:dyDescent="0.25">
      <c r="A693" s="2" t="s">
        <v>1356</v>
      </c>
      <c r="B693" s="12">
        <v>44227</v>
      </c>
      <c r="C693" s="12" t="str">
        <f>TEXT(OrderData[[#This Row],[Order Date]],"yyyy")</f>
        <v>2021</v>
      </c>
      <c r="D693" s="2" t="s">
        <v>1357</v>
      </c>
      <c r="E693" t="s">
        <v>74</v>
      </c>
      <c r="F693" s="17">
        <v>2</v>
      </c>
      <c r="G693" s="20">
        <f>_xlfn.XLOOKUP(OrderData[[#This Row],[Product ID]],tbl_product[Product ID],tbl_product[Unit Price])</f>
        <v>11.25</v>
      </c>
      <c r="H693" s="20">
        <f>OrderData[[#This Row],[Quantity]]*OrderData[[#This Row],[unit price]]</f>
        <v>22.5</v>
      </c>
      <c r="I693" s="15">
        <f>_xlfn.XLOOKUP(OrderData[[#This Row],[Product ID]],tbl_product[Product ID],tbl_product[Size])</f>
        <v>1</v>
      </c>
      <c r="J693" s="6" t="str">
        <f>_xlfn.XLOOKUP(OrderData[[#This Row],[Product ID]],tbl_product[Product ID],tbl_product[Roast Type])</f>
        <v>M</v>
      </c>
      <c r="K693" s="7" t="str">
        <f>_xlfn.XLOOKUP(OrderData[[#This Row],[Product ID]],tbl_product[Product ID],tbl_product[Coffee Type])</f>
        <v>Ara</v>
      </c>
      <c r="L693" s="7" t="str">
        <f>_xlfn.XLOOKUP(OrderData[[#This Row],[Customer ID]],tbl_customer[Customer ID],tbl_customer[Customer Name])</f>
        <v>Jimmy Dymoke</v>
      </c>
      <c r="M693" s="7" t="str">
        <f>_xlfn.XLOOKUP(OrderData[[#This Row],[Customer ID]],tbl_customer[Customer ID],tbl_customer[City])</f>
        <v>Beaumont</v>
      </c>
      <c r="N693" s="7" t="str">
        <f>_xlfn.XLOOKUP(OrderData[[#This Row],[Customer ID]],tbl_customer[Customer ID],tbl_customer[Country])</f>
        <v>Ireland</v>
      </c>
      <c r="O693" s="7" t="str">
        <f>_xlfn.XLOOKUP(OrderData[[#This Row],[Customer ID]],tbl_customer[Customer ID],tbl_customer[Loyalty Card])</f>
        <v>No</v>
      </c>
    </row>
    <row r="694" spans="1:15" x14ac:dyDescent="0.25">
      <c r="A694" s="2" t="s">
        <v>1358</v>
      </c>
      <c r="B694" s="12">
        <v>43720</v>
      </c>
      <c r="C694" s="12" t="str">
        <f>TEXT(OrderData[[#This Row],[Order Date]],"yyyy")</f>
        <v>2019</v>
      </c>
      <c r="D694" s="2" t="s">
        <v>1359</v>
      </c>
      <c r="E694" t="s">
        <v>26</v>
      </c>
      <c r="F694" s="17">
        <v>1</v>
      </c>
      <c r="G694" s="20">
        <f>_xlfn.XLOOKUP(OrderData[[#This Row],[Product ID]],tbl_product[Product ID],tbl_product[Unit Price])</f>
        <v>12.95</v>
      </c>
      <c r="H694" s="20">
        <f>OrderData[[#This Row],[Quantity]]*OrderData[[#This Row],[unit price]]</f>
        <v>12.95</v>
      </c>
      <c r="I694" s="15">
        <f>_xlfn.XLOOKUP(OrderData[[#This Row],[Product ID]],tbl_product[Product ID],tbl_product[Size])</f>
        <v>1</v>
      </c>
      <c r="J694" s="6" t="str">
        <f>_xlfn.XLOOKUP(OrderData[[#This Row],[Product ID]],tbl_product[Product ID],tbl_product[Roast Type])</f>
        <v>D</v>
      </c>
      <c r="K694" s="7" t="str">
        <f>_xlfn.XLOOKUP(OrderData[[#This Row],[Product ID]],tbl_product[Product ID],tbl_product[Coffee Type])</f>
        <v>Lib</v>
      </c>
      <c r="L694" s="7" t="str">
        <f>_xlfn.XLOOKUP(OrderData[[#This Row],[Customer ID]],tbl_customer[Customer ID],tbl_customer[Customer Name])</f>
        <v>Ambrosio Weinmann</v>
      </c>
      <c r="M694" s="7" t="str">
        <f>_xlfn.XLOOKUP(OrderData[[#This Row],[Customer ID]],tbl_customer[Customer ID],tbl_customer[City])</f>
        <v>Cincinnati</v>
      </c>
      <c r="N694" s="7" t="str">
        <f>_xlfn.XLOOKUP(OrderData[[#This Row],[Customer ID]],tbl_customer[Customer ID],tbl_customer[Country])</f>
        <v>United States</v>
      </c>
      <c r="O694" s="7" t="str">
        <f>_xlfn.XLOOKUP(OrderData[[#This Row],[Customer ID]],tbl_customer[Customer ID],tbl_customer[Loyalty Card])</f>
        <v>No</v>
      </c>
    </row>
    <row r="695" spans="1:15" x14ac:dyDescent="0.25">
      <c r="A695" s="2" t="s">
        <v>1360</v>
      </c>
      <c r="B695" s="12">
        <v>44012</v>
      </c>
      <c r="C695" s="12" t="str">
        <f>TEXT(OrderData[[#This Row],[Order Date]],"yyyy")</f>
        <v>2020</v>
      </c>
      <c r="D695" s="2" t="s">
        <v>1361</v>
      </c>
      <c r="E695" t="s">
        <v>184</v>
      </c>
      <c r="F695" s="17">
        <v>2</v>
      </c>
      <c r="G695" s="20">
        <f>_xlfn.XLOOKUP(OrderData[[#This Row],[Product ID]],tbl_product[Product ID],tbl_product[Unit Price])</f>
        <v>25.874999999999996</v>
      </c>
      <c r="H695" s="20">
        <f>OrderData[[#This Row],[Quantity]]*OrderData[[#This Row],[unit price]]</f>
        <v>51.749999999999993</v>
      </c>
      <c r="I695" s="15">
        <f>_xlfn.XLOOKUP(OrderData[[#This Row],[Product ID]],tbl_product[Product ID],tbl_product[Size])</f>
        <v>2.5</v>
      </c>
      <c r="J695" s="6" t="str">
        <f>_xlfn.XLOOKUP(OrderData[[#This Row],[Product ID]],tbl_product[Product ID],tbl_product[Roast Type])</f>
        <v>M</v>
      </c>
      <c r="K695" s="7" t="str">
        <f>_xlfn.XLOOKUP(OrderData[[#This Row],[Product ID]],tbl_product[Product ID],tbl_product[Coffee Type])</f>
        <v>Ara</v>
      </c>
      <c r="L695" s="7" t="str">
        <f>_xlfn.XLOOKUP(OrderData[[#This Row],[Customer ID]],tbl_customer[Customer ID],tbl_customer[Customer Name])</f>
        <v>Elden Andriessen</v>
      </c>
      <c r="M695" s="7" t="str">
        <f>_xlfn.XLOOKUP(OrderData[[#This Row],[Customer ID]],tbl_customer[Customer ID],tbl_customer[City])</f>
        <v>Saint Louis</v>
      </c>
      <c r="N695" s="7" t="str">
        <f>_xlfn.XLOOKUP(OrderData[[#This Row],[Customer ID]],tbl_customer[Customer ID],tbl_customer[Country])</f>
        <v>United States</v>
      </c>
      <c r="O695" s="7" t="str">
        <f>_xlfn.XLOOKUP(OrderData[[#This Row],[Customer ID]],tbl_customer[Customer ID],tbl_customer[Loyalty Card])</f>
        <v>Yes</v>
      </c>
    </row>
    <row r="696" spans="1:15" x14ac:dyDescent="0.25">
      <c r="A696" s="2" t="s">
        <v>1362</v>
      </c>
      <c r="B696" s="12">
        <v>43915</v>
      </c>
      <c r="C696" s="12" t="str">
        <f>TEXT(OrderData[[#This Row],[Order Date]],"yyyy")</f>
        <v>2020</v>
      </c>
      <c r="D696" s="2" t="s">
        <v>1363</v>
      </c>
      <c r="E696" t="s">
        <v>29</v>
      </c>
      <c r="F696" s="17">
        <v>5</v>
      </c>
      <c r="G696" s="20">
        <f>_xlfn.XLOOKUP(OrderData[[#This Row],[Product ID]],tbl_product[Product ID],tbl_product[Unit Price])</f>
        <v>7.29</v>
      </c>
      <c r="H696" s="20">
        <f>OrderData[[#This Row],[Quantity]]*OrderData[[#This Row],[unit price]]</f>
        <v>36.450000000000003</v>
      </c>
      <c r="I696" s="15">
        <f>_xlfn.XLOOKUP(OrderData[[#This Row],[Product ID]],tbl_product[Product ID],tbl_product[Size])</f>
        <v>0.5</v>
      </c>
      <c r="J696" s="6" t="str">
        <f>_xlfn.XLOOKUP(OrderData[[#This Row],[Product ID]],tbl_product[Product ID],tbl_product[Roast Type])</f>
        <v>D</v>
      </c>
      <c r="K696" s="7" t="str">
        <f>_xlfn.XLOOKUP(OrderData[[#This Row],[Product ID]],tbl_product[Product ID],tbl_product[Coffee Type])</f>
        <v>Exc</v>
      </c>
      <c r="L696" s="7" t="str">
        <f>_xlfn.XLOOKUP(OrderData[[#This Row],[Customer ID]],tbl_customer[Customer ID],tbl_customer[Customer Name])</f>
        <v>Roxie Deaconson</v>
      </c>
      <c r="M696" s="7" t="str">
        <f>_xlfn.XLOOKUP(OrderData[[#This Row],[Customer ID]],tbl_customer[Customer ID],tbl_customer[City])</f>
        <v>Yonkers</v>
      </c>
      <c r="N696" s="7" t="str">
        <f>_xlfn.XLOOKUP(OrderData[[#This Row],[Customer ID]],tbl_customer[Customer ID],tbl_customer[Country])</f>
        <v>United States</v>
      </c>
      <c r="O696" s="7" t="str">
        <f>_xlfn.XLOOKUP(OrderData[[#This Row],[Customer ID]],tbl_customer[Customer ID],tbl_customer[Loyalty Card])</f>
        <v>No</v>
      </c>
    </row>
    <row r="697" spans="1:15" x14ac:dyDescent="0.25">
      <c r="A697" s="2" t="s">
        <v>1364</v>
      </c>
      <c r="B697" s="12">
        <v>44300</v>
      </c>
      <c r="C697" s="12" t="str">
        <f>TEXT(OrderData[[#This Row],[Order Date]],"yyyy")</f>
        <v>2021</v>
      </c>
      <c r="D697" s="2" t="s">
        <v>1365</v>
      </c>
      <c r="E697" t="s">
        <v>117</v>
      </c>
      <c r="F697" s="17">
        <v>5</v>
      </c>
      <c r="G697" s="20">
        <f>_xlfn.XLOOKUP(OrderData[[#This Row],[Product ID]],tbl_product[Product ID],tbl_product[Unit Price])</f>
        <v>36.454999999999998</v>
      </c>
      <c r="H697" s="20">
        <f>OrderData[[#This Row],[Quantity]]*OrderData[[#This Row],[unit price]]</f>
        <v>182.27499999999998</v>
      </c>
      <c r="I697" s="15">
        <f>_xlfn.XLOOKUP(OrderData[[#This Row],[Product ID]],tbl_product[Product ID],tbl_product[Size])</f>
        <v>2.5</v>
      </c>
      <c r="J697" s="6" t="str">
        <f>_xlfn.XLOOKUP(OrderData[[#This Row],[Product ID]],tbl_product[Product ID],tbl_product[Roast Type])</f>
        <v>L</v>
      </c>
      <c r="K697" s="7" t="str">
        <f>_xlfn.XLOOKUP(OrderData[[#This Row],[Product ID]],tbl_product[Product ID],tbl_product[Coffee Type])</f>
        <v>Lib</v>
      </c>
      <c r="L697" s="7" t="str">
        <f>_xlfn.XLOOKUP(OrderData[[#This Row],[Customer ID]],tbl_customer[Customer ID],tbl_customer[Customer Name])</f>
        <v>Davida Caro</v>
      </c>
      <c r="M697" s="7" t="str">
        <f>_xlfn.XLOOKUP(OrderData[[#This Row],[Customer ID]],tbl_customer[Customer ID],tbl_customer[City])</f>
        <v>Baltimore</v>
      </c>
      <c r="N697" s="7" t="str">
        <f>_xlfn.XLOOKUP(OrderData[[#This Row],[Customer ID]],tbl_customer[Customer ID],tbl_customer[Country])</f>
        <v>United States</v>
      </c>
      <c r="O697" s="7" t="str">
        <f>_xlfn.XLOOKUP(OrderData[[#This Row],[Customer ID]],tbl_customer[Customer ID],tbl_customer[Loyalty Card])</f>
        <v>Yes</v>
      </c>
    </row>
    <row r="698" spans="1:15" x14ac:dyDescent="0.25">
      <c r="A698" s="2" t="s">
        <v>1366</v>
      </c>
      <c r="B698" s="12">
        <v>43693</v>
      </c>
      <c r="C698" s="12" t="str">
        <f>TEXT(OrderData[[#This Row],[Order Date]],"yyyy")</f>
        <v>2019</v>
      </c>
      <c r="D698" s="2" t="s">
        <v>1367</v>
      </c>
      <c r="E698" t="s">
        <v>136</v>
      </c>
      <c r="F698" s="17">
        <v>4</v>
      </c>
      <c r="G698" s="20">
        <f>_xlfn.XLOOKUP(OrderData[[#This Row],[Product ID]],tbl_product[Product ID],tbl_product[Unit Price])</f>
        <v>7.77</v>
      </c>
      <c r="H698" s="20">
        <f>OrderData[[#This Row],[Quantity]]*OrderData[[#This Row],[unit price]]</f>
        <v>31.08</v>
      </c>
      <c r="I698" s="15">
        <f>_xlfn.XLOOKUP(OrderData[[#This Row],[Product ID]],tbl_product[Product ID],tbl_product[Size])</f>
        <v>0.5</v>
      </c>
      <c r="J698" s="6" t="str">
        <f>_xlfn.XLOOKUP(OrderData[[#This Row],[Product ID]],tbl_product[Product ID],tbl_product[Roast Type])</f>
        <v>D</v>
      </c>
      <c r="K698" s="7" t="str">
        <f>_xlfn.XLOOKUP(OrderData[[#This Row],[Product ID]],tbl_product[Product ID],tbl_product[Coffee Type])</f>
        <v>Lib</v>
      </c>
      <c r="L698" s="7" t="str">
        <f>_xlfn.XLOOKUP(OrderData[[#This Row],[Customer ID]],tbl_customer[Customer ID],tbl_customer[Customer Name])</f>
        <v>Johna Bluck</v>
      </c>
      <c r="M698" s="7" t="str">
        <f>_xlfn.XLOOKUP(OrderData[[#This Row],[Customer ID]],tbl_customer[Customer ID],tbl_customer[City])</f>
        <v>Jacksonville</v>
      </c>
      <c r="N698" s="7" t="str">
        <f>_xlfn.XLOOKUP(OrderData[[#This Row],[Customer ID]],tbl_customer[Customer ID],tbl_customer[Country])</f>
        <v>United States</v>
      </c>
      <c r="O698" s="7" t="str">
        <f>_xlfn.XLOOKUP(OrderData[[#This Row],[Customer ID]],tbl_customer[Customer ID],tbl_customer[Loyalty Card])</f>
        <v>No</v>
      </c>
    </row>
    <row r="699" spans="1:15" x14ac:dyDescent="0.25">
      <c r="A699" s="2" t="s">
        <v>1368</v>
      </c>
      <c r="B699" s="12">
        <v>44547</v>
      </c>
      <c r="C699" s="12" t="str">
        <f>TEXT(OrderData[[#This Row],[Order Date]],"yyyy")</f>
        <v>2021</v>
      </c>
      <c r="D699" s="2" t="s">
        <v>1369</v>
      </c>
      <c r="E699" t="s">
        <v>80</v>
      </c>
      <c r="F699" s="17">
        <v>3</v>
      </c>
      <c r="G699" s="20">
        <f>_xlfn.XLOOKUP(OrderData[[#This Row],[Product ID]],tbl_product[Product ID],tbl_product[Unit Price])</f>
        <v>6.75</v>
      </c>
      <c r="H699" s="20">
        <f>OrderData[[#This Row],[Quantity]]*OrderData[[#This Row],[unit price]]</f>
        <v>20.25</v>
      </c>
      <c r="I699" s="15">
        <f>_xlfn.XLOOKUP(OrderData[[#This Row],[Product ID]],tbl_product[Product ID],tbl_product[Size])</f>
        <v>0.5</v>
      </c>
      <c r="J699" s="6" t="str">
        <f>_xlfn.XLOOKUP(OrderData[[#This Row],[Product ID]],tbl_product[Product ID],tbl_product[Roast Type])</f>
        <v>M</v>
      </c>
      <c r="K699" s="7" t="str">
        <f>_xlfn.XLOOKUP(OrderData[[#This Row],[Product ID]],tbl_product[Product ID],tbl_product[Coffee Type])</f>
        <v>Ara</v>
      </c>
      <c r="L699" s="7" t="str">
        <f>_xlfn.XLOOKUP(OrderData[[#This Row],[Customer ID]],tbl_customer[Customer ID],tbl_customer[Customer Name])</f>
        <v>Myrle Dearden</v>
      </c>
      <c r="M699" s="7" t="str">
        <f>_xlfn.XLOOKUP(OrderData[[#This Row],[Customer ID]],tbl_customer[Customer ID],tbl_customer[City])</f>
        <v>Bayside</v>
      </c>
      <c r="N699" s="7" t="str">
        <f>_xlfn.XLOOKUP(OrderData[[#This Row],[Customer ID]],tbl_customer[Customer ID],tbl_customer[Country])</f>
        <v>Ireland</v>
      </c>
      <c r="O699" s="7" t="str">
        <f>_xlfn.XLOOKUP(OrderData[[#This Row],[Customer ID]],tbl_customer[Customer ID],tbl_customer[Loyalty Card])</f>
        <v>No</v>
      </c>
    </row>
    <row r="700" spans="1:15" x14ac:dyDescent="0.25">
      <c r="A700" s="2" t="s">
        <v>1370</v>
      </c>
      <c r="B700" s="12">
        <v>43830</v>
      </c>
      <c r="C700" s="12" t="str">
        <f>TEXT(OrderData[[#This Row],[Order Date]],"yyyy")</f>
        <v>2019</v>
      </c>
      <c r="D700" s="2" t="s">
        <v>1357</v>
      </c>
      <c r="E700" t="s">
        <v>26</v>
      </c>
      <c r="F700" s="17">
        <v>2</v>
      </c>
      <c r="G700" s="20">
        <f>_xlfn.XLOOKUP(OrderData[[#This Row],[Product ID]],tbl_product[Product ID],tbl_product[Unit Price])</f>
        <v>12.95</v>
      </c>
      <c r="H700" s="20">
        <f>OrderData[[#This Row],[Quantity]]*OrderData[[#This Row],[unit price]]</f>
        <v>25.9</v>
      </c>
      <c r="I700" s="15">
        <f>_xlfn.XLOOKUP(OrderData[[#This Row],[Product ID]],tbl_product[Product ID],tbl_product[Size])</f>
        <v>1</v>
      </c>
      <c r="J700" s="6" t="str">
        <f>_xlfn.XLOOKUP(OrderData[[#This Row],[Product ID]],tbl_product[Product ID],tbl_product[Roast Type])</f>
        <v>D</v>
      </c>
      <c r="K700" s="7" t="str">
        <f>_xlfn.XLOOKUP(OrderData[[#This Row],[Product ID]],tbl_product[Product ID],tbl_product[Coffee Type])</f>
        <v>Lib</v>
      </c>
      <c r="L700" s="7" t="str">
        <f>_xlfn.XLOOKUP(OrderData[[#This Row],[Customer ID]],tbl_customer[Customer ID],tbl_customer[Customer Name])</f>
        <v>Jimmy Dymoke</v>
      </c>
      <c r="M700" s="7" t="str">
        <f>_xlfn.XLOOKUP(OrderData[[#This Row],[Customer ID]],tbl_customer[Customer ID],tbl_customer[City])</f>
        <v>Beaumont</v>
      </c>
      <c r="N700" s="7" t="str">
        <f>_xlfn.XLOOKUP(OrderData[[#This Row],[Customer ID]],tbl_customer[Customer ID],tbl_customer[Country])</f>
        <v>Ireland</v>
      </c>
      <c r="O700" s="7" t="str">
        <f>_xlfn.XLOOKUP(OrderData[[#This Row],[Customer ID]],tbl_customer[Customer ID],tbl_customer[Loyalty Card])</f>
        <v>No</v>
      </c>
    </row>
    <row r="701" spans="1:15" x14ac:dyDescent="0.25">
      <c r="A701" s="2" t="s">
        <v>1371</v>
      </c>
      <c r="B701" s="12">
        <v>44298</v>
      </c>
      <c r="C701" s="12" t="str">
        <f>TEXT(OrderData[[#This Row],[Order Date]],"yyyy")</f>
        <v>2021</v>
      </c>
      <c r="D701" s="2" t="s">
        <v>1372</v>
      </c>
      <c r="E701" t="s">
        <v>85</v>
      </c>
      <c r="F701" s="17">
        <v>4</v>
      </c>
      <c r="G701" s="20">
        <f>_xlfn.XLOOKUP(OrderData[[#This Row],[Product ID]],tbl_product[Product ID],tbl_product[Unit Price])</f>
        <v>5.97</v>
      </c>
      <c r="H701" s="20">
        <f>OrderData[[#This Row],[Quantity]]*OrderData[[#This Row],[unit price]]</f>
        <v>23.88</v>
      </c>
      <c r="I701" s="15">
        <f>_xlfn.XLOOKUP(OrderData[[#This Row],[Product ID]],tbl_product[Product ID],tbl_product[Size])</f>
        <v>0.5</v>
      </c>
      <c r="J701" s="6" t="str">
        <f>_xlfn.XLOOKUP(OrderData[[#This Row],[Product ID]],tbl_product[Product ID],tbl_product[Roast Type])</f>
        <v>D</v>
      </c>
      <c r="K701" s="7" t="str">
        <f>_xlfn.XLOOKUP(OrderData[[#This Row],[Product ID]],tbl_product[Product ID],tbl_product[Coffee Type])</f>
        <v>Ara</v>
      </c>
      <c r="L701" s="7" t="str">
        <f>_xlfn.XLOOKUP(OrderData[[#This Row],[Customer ID]],tbl_customer[Customer ID],tbl_customer[Customer Name])</f>
        <v>Orland Tadman</v>
      </c>
      <c r="M701" s="7" t="str">
        <f>_xlfn.XLOOKUP(OrderData[[#This Row],[Customer ID]],tbl_customer[Customer ID],tbl_customer[City])</f>
        <v>Miami</v>
      </c>
      <c r="N701" s="7" t="str">
        <f>_xlfn.XLOOKUP(OrderData[[#This Row],[Customer ID]],tbl_customer[Customer ID],tbl_customer[Country])</f>
        <v>United States</v>
      </c>
      <c r="O701" s="7" t="str">
        <f>_xlfn.XLOOKUP(OrderData[[#This Row],[Customer ID]],tbl_customer[Customer ID],tbl_customer[Loyalty Card])</f>
        <v>Yes</v>
      </c>
    </row>
    <row r="702" spans="1:15" x14ac:dyDescent="0.25">
      <c r="A702" s="2" t="s">
        <v>1373</v>
      </c>
      <c r="B702" s="12">
        <v>43736</v>
      </c>
      <c r="C702" s="12" t="str">
        <f>TEXT(OrderData[[#This Row],[Order Date]],"yyyy")</f>
        <v>2019</v>
      </c>
      <c r="D702" s="2" t="s">
        <v>1374</v>
      </c>
      <c r="E702" t="s">
        <v>96</v>
      </c>
      <c r="F702" s="17">
        <v>2</v>
      </c>
      <c r="G702" s="20">
        <f>_xlfn.XLOOKUP(OrderData[[#This Row],[Product ID]],tbl_product[Product ID],tbl_product[Unit Price])</f>
        <v>9.51</v>
      </c>
      <c r="H702" s="20">
        <f>OrderData[[#This Row],[Quantity]]*OrderData[[#This Row],[unit price]]</f>
        <v>19.02</v>
      </c>
      <c r="I702" s="15">
        <f>_xlfn.XLOOKUP(OrderData[[#This Row],[Product ID]],tbl_product[Product ID],tbl_product[Size])</f>
        <v>0.5</v>
      </c>
      <c r="J702" s="6" t="str">
        <f>_xlfn.XLOOKUP(OrderData[[#This Row],[Product ID]],tbl_product[Product ID],tbl_product[Roast Type])</f>
        <v>L</v>
      </c>
      <c r="K702" s="7" t="str">
        <f>_xlfn.XLOOKUP(OrderData[[#This Row],[Product ID]],tbl_product[Product ID],tbl_product[Coffee Type])</f>
        <v>Lib</v>
      </c>
      <c r="L702" s="7" t="str">
        <f>_xlfn.XLOOKUP(OrderData[[#This Row],[Customer ID]],tbl_customer[Customer ID],tbl_customer[Customer Name])</f>
        <v>Barrett Gudde</v>
      </c>
      <c r="M702" s="7" t="str">
        <f>_xlfn.XLOOKUP(OrderData[[#This Row],[Customer ID]],tbl_customer[Customer ID],tbl_customer[City])</f>
        <v>San Francisco</v>
      </c>
      <c r="N702" s="7" t="str">
        <f>_xlfn.XLOOKUP(OrderData[[#This Row],[Customer ID]],tbl_customer[Customer ID],tbl_customer[Country])</f>
        <v>United States</v>
      </c>
      <c r="O702" s="7" t="str">
        <f>_xlfn.XLOOKUP(OrderData[[#This Row],[Customer ID]],tbl_customer[Customer ID],tbl_customer[Loyalty Card])</f>
        <v>No</v>
      </c>
    </row>
    <row r="703" spans="1:15" x14ac:dyDescent="0.25">
      <c r="A703" s="2" t="s">
        <v>1375</v>
      </c>
      <c r="B703" s="12">
        <v>44727</v>
      </c>
      <c r="C703" s="12" t="str">
        <f>TEXT(OrderData[[#This Row],[Order Date]],"yyyy")</f>
        <v>2022</v>
      </c>
      <c r="D703" s="2" t="s">
        <v>1376</v>
      </c>
      <c r="E703" t="s">
        <v>85</v>
      </c>
      <c r="F703" s="17">
        <v>5</v>
      </c>
      <c r="G703" s="20">
        <f>_xlfn.XLOOKUP(OrderData[[#This Row],[Product ID]],tbl_product[Product ID],tbl_product[Unit Price])</f>
        <v>5.97</v>
      </c>
      <c r="H703" s="20">
        <f>OrderData[[#This Row],[Quantity]]*OrderData[[#This Row],[unit price]]</f>
        <v>29.849999999999998</v>
      </c>
      <c r="I703" s="15">
        <f>_xlfn.XLOOKUP(OrderData[[#This Row],[Product ID]],tbl_product[Product ID],tbl_product[Size])</f>
        <v>0.5</v>
      </c>
      <c r="J703" s="6" t="str">
        <f>_xlfn.XLOOKUP(OrderData[[#This Row],[Product ID]],tbl_product[Product ID],tbl_product[Roast Type])</f>
        <v>D</v>
      </c>
      <c r="K703" s="7" t="str">
        <f>_xlfn.XLOOKUP(OrderData[[#This Row],[Product ID]],tbl_product[Product ID],tbl_product[Coffee Type])</f>
        <v>Ara</v>
      </c>
      <c r="L703" s="7" t="str">
        <f>_xlfn.XLOOKUP(OrderData[[#This Row],[Customer ID]],tbl_customer[Customer ID],tbl_customer[Customer Name])</f>
        <v>Nathan Sictornes</v>
      </c>
      <c r="M703" s="7" t="str">
        <f>_xlfn.XLOOKUP(OrderData[[#This Row],[Customer ID]],tbl_customer[Customer ID],tbl_customer[City])</f>
        <v>Sandyford</v>
      </c>
      <c r="N703" s="7" t="str">
        <f>_xlfn.XLOOKUP(OrderData[[#This Row],[Customer ID]],tbl_customer[Customer ID],tbl_customer[Country])</f>
        <v>Ireland</v>
      </c>
      <c r="O703" s="7" t="str">
        <f>_xlfn.XLOOKUP(OrderData[[#This Row],[Customer ID]],tbl_customer[Customer ID],tbl_customer[Loyalty Card])</f>
        <v>Yes</v>
      </c>
    </row>
    <row r="704" spans="1:15" x14ac:dyDescent="0.25">
      <c r="A704" s="2" t="s">
        <v>1377</v>
      </c>
      <c r="B704" s="12">
        <v>43661</v>
      </c>
      <c r="C704" s="12" t="str">
        <f>TEXT(OrderData[[#This Row],[Order Date]],"yyyy")</f>
        <v>2019</v>
      </c>
      <c r="D704" s="2" t="s">
        <v>1378</v>
      </c>
      <c r="E704" t="s">
        <v>205</v>
      </c>
      <c r="F704" s="17">
        <v>1</v>
      </c>
      <c r="G704" s="20">
        <f>_xlfn.XLOOKUP(OrderData[[#This Row],[Product ID]],tbl_product[Product ID],tbl_product[Unit Price])</f>
        <v>7.77</v>
      </c>
      <c r="H704" s="20">
        <f>OrderData[[#This Row],[Quantity]]*OrderData[[#This Row],[unit price]]</f>
        <v>7.77</v>
      </c>
      <c r="I704" s="15">
        <f>_xlfn.XLOOKUP(OrderData[[#This Row],[Product ID]],tbl_product[Product ID],tbl_product[Size])</f>
        <v>0.5</v>
      </c>
      <c r="J704" s="6" t="str">
        <f>_xlfn.XLOOKUP(OrderData[[#This Row],[Product ID]],tbl_product[Product ID],tbl_product[Roast Type])</f>
        <v>L</v>
      </c>
      <c r="K704" s="7" t="str">
        <f>_xlfn.XLOOKUP(OrderData[[#This Row],[Product ID]],tbl_product[Product ID],tbl_product[Coffee Type])</f>
        <v>Ara</v>
      </c>
      <c r="L704" s="7" t="str">
        <f>_xlfn.XLOOKUP(OrderData[[#This Row],[Customer ID]],tbl_customer[Customer ID],tbl_customer[Customer Name])</f>
        <v>Vivyan Dunning</v>
      </c>
      <c r="M704" s="7" t="str">
        <f>_xlfn.XLOOKUP(OrderData[[#This Row],[Customer ID]],tbl_customer[Customer ID],tbl_customer[City])</f>
        <v>Punta Gorda</v>
      </c>
      <c r="N704" s="7" t="str">
        <f>_xlfn.XLOOKUP(OrderData[[#This Row],[Customer ID]],tbl_customer[Customer ID],tbl_customer[Country])</f>
        <v>United States</v>
      </c>
      <c r="O704" s="7" t="str">
        <f>_xlfn.XLOOKUP(OrderData[[#This Row],[Customer ID]],tbl_customer[Customer ID],tbl_customer[Loyalty Card])</f>
        <v>Yes</v>
      </c>
    </row>
    <row r="705" spans="1:15" x14ac:dyDescent="0.25">
      <c r="A705" s="2" t="s">
        <v>1379</v>
      </c>
      <c r="B705" s="12">
        <v>43506</v>
      </c>
      <c r="C705" s="12" t="str">
        <f>TEXT(OrderData[[#This Row],[Order Date]],"yyyy")</f>
        <v>2019</v>
      </c>
      <c r="D705" s="2" t="s">
        <v>1380</v>
      </c>
      <c r="E705" t="s">
        <v>122</v>
      </c>
      <c r="F705" s="17">
        <v>4</v>
      </c>
      <c r="G705" s="20">
        <f>_xlfn.XLOOKUP(OrderData[[#This Row],[Product ID]],tbl_product[Product ID],tbl_product[Unit Price])</f>
        <v>29.784999999999997</v>
      </c>
      <c r="H705" s="20">
        <f>OrderData[[#This Row],[Quantity]]*OrderData[[#This Row],[unit price]]</f>
        <v>119.13999999999999</v>
      </c>
      <c r="I705" s="15">
        <f>_xlfn.XLOOKUP(OrderData[[#This Row],[Product ID]],tbl_product[Product ID],tbl_product[Size])</f>
        <v>2.5</v>
      </c>
      <c r="J705" s="6" t="str">
        <f>_xlfn.XLOOKUP(OrderData[[#This Row],[Product ID]],tbl_product[Product ID],tbl_product[Roast Type])</f>
        <v>D</v>
      </c>
      <c r="K705" s="7" t="str">
        <f>_xlfn.XLOOKUP(OrderData[[#This Row],[Product ID]],tbl_product[Product ID],tbl_product[Coffee Type])</f>
        <v>Lib</v>
      </c>
      <c r="L705" s="7" t="str">
        <f>_xlfn.XLOOKUP(OrderData[[#This Row],[Customer ID]],tbl_customer[Customer ID],tbl_customer[Customer Name])</f>
        <v>Doralin Baison</v>
      </c>
      <c r="M705" s="7" t="str">
        <f>_xlfn.XLOOKUP(OrderData[[#This Row],[Customer ID]],tbl_customer[Customer ID],tbl_customer[City])</f>
        <v>Ballivor</v>
      </c>
      <c r="N705" s="7" t="str">
        <f>_xlfn.XLOOKUP(OrderData[[#This Row],[Customer ID]],tbl_customer[Customer ID],tbl_customer[Country])</f>
        <v>Ireland</v>
      </c>
      <c r="O705" s="7" t="str">
        <f>_xlfn.XLOOKUP(OrderData[[#This Row],[Customer ID]],tbl_customer[Customer ID],tbl_customer[Loyalty Card])</f>
        <v>Yes</v>
      </c>
    </row>
    <row r="706" spans="1:15" x14ac:dyDescent="0.25">
      <c r="A706" s="2" t="s">
        <v>1381</v>
      </c>
      <c r="B706" s="12">
        <v>44716</v>
      </c>
      <c r="C706" s="12" t="str">
        <f>TEXT(OrderData[[#This Row],[Order Date]],"yyyy")</f>
        <v>2022</v>
      </c>
      <c r="D706" s="2" t="s">
        <v>1382</v>
      </c>
      <c r="E706" t="s">
        <v>64</v>
      </c>
      <c r="F706" s="17">
        <v>6</v>
      </c>
      <c r="G706" s="20">
        <f>_xlfn.XLOOKUP(OrderData[[#This Row],[Product ID]],tbl_product[Product ID],tbl_product[Unit Price])</f>
        <v>3.645</v>
      </c>
      <c r="H706" s="20">
        <f>OrderData[[#This Row],[Quantity]]*OrderData[[#This Row],[unit price]]</f>
        <v>21.87</v>
      </c>
      <c r="I706" s="15">
        <f>_xlfn.XLOOKUP(OrderData[[#This Row],[Product ID]],tbl_product[Product ID],tbl_product[Size])</f>
        <v>0.2</v>
      </c>
      <c r="J706" s="6" t="str">
        <f>_xlfn.XLOOKUP(OrderData[[#This Row],[Product ID]],tbl_product[Product ID],tbl_product[Roast Type])</f>
        <v>D</v>
      </c>
      <c r="K706" s="7" t="str">
        <f>_xlfn.XLOOKUP(OrderData[[#This Row],[Product ID]],tbl_product[Product ID],tbl_product[Coffee Type])</f>
        <v>Exc</v>
      </c>
      <c r="L706" s="7" t="str">
        <f>_xlfn.XLOOKUP(OrderData[[#This Row],[Customer ID]],tbl_customer[Customer ID],tbl_customer[Customer Name])</f>
        <v>Josefina Ferens</v>
      </c>
      <c r="M706" s="7" t="str">
        <f>_xlfn.XLOOKUP(OrderData[[#This Row],[Customer ID]],tbl_customer[Customer ID],tbl_customer[City])</f>
        <v>New York City</v>
      </c>
      <c r="N706" s="7" t="str">
        <f>_xlfn.XLOOKUP(OrderData[[#This Row],[Customer ID]],tbl_customer[Customer ID],tbl_customer[Country])</f>
        <v>United States</v>
      </c>
      <c r="O706" s="7" t="str">
        <f>_xlfn.XLOOKUP(OrderData[[#This Row],[Customer ID]],tbl_customer[Customer ID],tbl_customer[Loyalty Card])</f>
        <v>Yes</v>
      </c>
    </row>
    <row r="707" spans="1:15" x14ac:dyDescent="0.25">
      <c r="A707" s="2" t="s">
        <v>1383</v>
      </c>
      <c r="B707" s="12">
        <v>44114</v>
      </c>
      <c r="C707" s="12" t="str">
        <f>TEXT(OrderData[[#This Row],[Order Date]],"yyyy")</f>
        <v>2020</v>
      </c>
      <c r="D707" s="2" t="s">
        <v>1384</v>
      </c>
      <c r="E707" t="s">
        <v>189</v>
      </c>
      <c r="F707" s="17">
        <v>2</v>
      </c>
      <c r="G707" s="20">
        <f>_xlfn.XLOOKUP(OrderData[[#This Row],[Product ID]],tbl_product[Product ID],tbl_product[Unit Price])</f>
        <v>8.91</v>
      </c>
      <c r="H707" s="20">
        <f>OrderData[[#This Row],[Quantity]]*OrderData[[#This Row],[unit price]]</f>
        <v>17.82</v>
      </c>
      <c r="I707" s="15">
        <f>_xlfn.XLOOKUP(OrderData[[#This Row],[Product ID]],tbl_product[Product ID],tbl_product[Size])</f>
        <v>0.5</v>
      </c>
      <c r="J707" s="6" t="str">
        <f>_xlfn.XLOOKUP(OrderData[[#This Row],[Product ID]],tbl_product[Product ID],tbl_product[Roast Type])</f>
        <v>L</v>
      </c>
      <c r="K707" s="7" t="str">
        <f>_xlfn.XLOOKUP(OrderData[[#This Row],[Product ID]],tbl_product[Product ID],tbl_product[Coffee Type])</f>
        <v>Exc</v>
      </c>
      <c r="L707" s="7" t="str">
        <f>_xlfn.XLOOKUP(OrderData[[#This Row],[Customer ID]],tbl_customer[Customer ID],tbl_customer[Customer Name])</f>
        <v>Shelley Gehring</v>
      </c>
      <c r="M707" s="7" t="str">
        <f>_xlfn.XLOOKUP(OrderData[[#This Row],[Customer ID]],tbl_customer[Customer ID],tbl_customer[City])</f>
        <v>Spartanburg</v>
      </c>
      <c r="N707" s="7" t="str">
        <f>_xlfn.XLOOKUP(OrderData[[#This Row],[Customer ID]],tbl_customer[Customer ID],tbl_customer[Country])</f>
        <v>United States</v>
      </c>
      <c r="O707" s="7" t="str">
        <f>_xlfn.XLOOKUP(OrderData[[#This Row],[Customer ID]],tbl_customer[Customer ID],tbl_customer[Loyalty Card])</f>
        <v>No</v>
      </c>
    </row>
    <row r="708" spans="1:15" x14ac:dyDescent="0.25">
      <c r="A708" s="2" t="s">
        <v>1385</v>
      </c>
      <c r="B708" s="12">
        <v>44353</v>
      </c>
      <c r="C708" s="12" t="str">
        <f>TEXT(OrderData[[#This Row],[Order Date]],"yyyy")</f>
        <v>2021</v>
      </c>
      <c r="D708" s="2" t="s">
        <v>1386</v>
      </c>
      <c r="E708" t="s">
        <v>77</v>
      </c>
      <c r="F708" s="17">
        <v>3</v>
      </c>
      <c r="G708" s="20">
        <f>_xlfn.XLOOKUP(OrderData[[#This Row],[Product ID]],tbl_product[Product ID],tbl_product[Unit Price])</f>
        <v>4.125</v>
      </c>
      <c r="H708" s="20">
        <f>OrderData[[#This Row],[Quantity]]*OrderData[[#This Row],[unit price]]</f>
        <v>12.375</v>
      </c>
      <c r="I708" s="15">
        <f>_xlfn.XLOOKUP(OrderData[[#This Row],[Product ID]],tbl_product[Product ID],tbl_product[Size])</f>
        <v>0.2</v>
      </c>
      <c r="J708" s="6" t="str">
        <f>_xlfn.XLOOKUP(OrderData[[#This Row],[Product ID]],tbl_product[Product ID],tbl_product[Roast Type])</f>
        <v>M</v>
      </c>
      <c r="K708" s="7" t="str">
        <f>_xlfn.XLOOKUP(OrderData[[#This Row],[Product ID]],tbl_product[Product ID],tbl_product[Coffee Type])</f>
        <v>Exc</v>
      </c>
      <c r="L708" s="7" t="str">
        <f>_xlfn.XLOOKUP(OrderData[[#This Row],[Customer ID]],tbl_customer[Customer ID],tbl_customer[Customer Name])</f>
        <v>Barrie Fallowes</v>
      </c>
      <c r="M708" s="7" t="str">
        <f>_xlfn.XLOOKUP(OrderData[[#This Row],[Customer ID]],tbl_customer[Customer ID],tbl_customer[City])</f>
        <v>Bakersfield</v>
      </c>
      <c r="N708" s="7" t="str">
        <f>_xlfn.XLOOKUP(OrderData[[#This Row],[Customer ID]],tbl_customer[Customer ID],tbl_customer[Country])</f>
        <v>United States</v>
      </c>
      <c r="O708" s="7" t="str">
        <f>_xlfn.XLOOKUP(OrderData[[#This Row],[Customer ID]],tbl_customer[Customer ID],tbl_customer[Loyalty Card])</f>
        <v>No</v>
      </c>
    </row>
    <row r="709" spans="1:15" x14ac:dyDescent="0.25">
      <c r="A709" s="2" t="s">
        <v>1387</v>
      </c>
      <c r="B709" s="12">
        <v>43540</v>
      </c>
      <c r="C709" s="12" t="str">
        <f>TEXT(OrderData[[#This Row],[Order Date]],"yyyy")</f>
        <v>2019</v>
      </c>
      <c r="D709" s="2" t="s">
        <v>1388</v>
      </c>
      <c r="E709" t="s">
        <v>26</v>
      </c>
      <c r="F709" s="17">
        <v>2</v>
      </c>
      <c r="G709" s="20">
        <f>_xlfn.XLOOKUP(OrderData[[#This Row],[Product ID]],tbl_product[Product ID],tbl_product[Unit Price])</f>
        <v>12.95</v>
      </c>
      <c r="H709" s="20">
        <f>OrderData[[#This Row],[Quantity]]*OrderData[[#This Row],[unit price]]</f>
        <v>25.9</v>
      </c>
      <c r="I709" s="15">
        <f>_xlfn.XLOOKUP(OrderData[[#This Row],[Product ID]],tbl_product[Product ID],tbl_product[Size])</f>
        <v>1</v>
      </c>
      <c r="J709" s="6" t="str">
        <f>_xlfn.XLOOKUP(OrderData[[#This Row],[Product ID]],tbl_product[Product ID],tbl_product[Roast Type])</f>
        <v>D</v>
      </c>
      <c r="K709" s="7" t="str">
        <f>_xlfn.XLOOKUP(OrderData[[#This Row],[Product ID]],tbl_product[Product ID],tbl_product[Coffee Type])</f>
        <v>Lib</v>
      </c>
      <c r="L709" s="7" t="str">
        <f>_xlfn.XLOOKUP(OrderData[[#This Row],[Customer ID]],tbl_customer[Customer ID],tbl_customer[Customer Name])</f>
        <v>Nicolas Aiton</v>
      </c>
      <c r="M709" s="7" t="str">
        <f>_xlfn.XLOOKUP(OrderData[[#This Row],[Customer ID]],tbl_customer[Customer ID],tbl_customer[City])</f>
        <v>Dungarvan</v>
      </c>
      <c r="N709" s="7" t="str">
        <f>_xlfn.XLOOKUP(OrderData[[#This Row],[Customer ID]],tbl_customer[Customer ID],tbl_customer[Country])</f>
        <v>Ireland</v>
      </c>
      <c r="O709" s="7" t="str">
        <f>_xlfn.XLOOKUP(OrderData[[#This Row],[Customer ID]],tbl_customer[Customer ID],tbl_customer[Loyalty Card])</f>
        <v>No</v>
      </c>
    </row>
    <row r="710" spans="1:15" x14ac:dyDescent="0.25">
      <c r="A710" s="2" t="s">
        <v>1389</v>
      </c>
      <c r="B710" s="12">
        <v>43804</v>
      </c>
      <c r="C710" s="12" t="str">
        <f>TEXT(OrderData[[#This Row],[Order Date]],"yyyy")</f>
        <v>2019</v>
      </c>
      <c r="D710" s="2" t="s">
        <v>1390</v>
      </c>
      <c r="E710" t="s">
        <v>80</v>
      </c>
      <c r="F710" s="17">
        <v>2</v>
      </c>
      <c r="G710" s="20">
        <f>_xlfn.XLOOKUP(OrderData[[#This Row],[Product ID]],tbl_product[Product ID],tbl_product[Unit Price])</f>
        <v>6.75</v>
      </c>
      <c r="H710" s="20">
        <f>OrderData[[#This Row],[Quantity]]*OrderData[[#This Row],[unit price]]</f>
        <v>13.5</v>
      </c>
      <c r="I710" s="15">
        <f>_xlfn.XLOOKUP(OrderData[[#This Row],[Product ID]],tbl_product[Product ID],tbl_product[Size])</f>
        <v>0.5</v>
      </c>
      <c r="J710" s="6" t="str">
        <f>_xlfn.XLOOKUP(OrderData[[#This Row],[Product ID]],tbl_product[Product ID],tbl_product[Roast Type])</f>
        <v>M</v>
      </c>
      <c r="K710" s="7" t="str">
        <f>_xlfn.XLOOKUP(OrderData[[#This Row],[Product ID]],tbl_product[Product ID],tbl_product[Coffee Type])</f>
        <v>Ara</v>
      </c>
      <c r="L710" s="7" t="str">
        <f>_xlfn.XLOOKUP(OrderData[[#This Row],[Customer ID]],tbl_customer[Customer ID],tbl_customer[Customer Name])</f>
        <v>Shelli De Banke</v>
      </c>
      <c r="M710" s="7" t="str">
        <f>_xlfn.XLOOKUP(OrderData[[#This Row],[Customer ID]],tbl_customer[Customer ID],tbl_customer[City])</f>
        <v>Saint Louis</v>
      </c>
      <c r="N710" s="7" t="str">
        <f>_xlfn.XLOOKUP(OrderData[[#This Row],[Customer ID]],tbl_customer[Customer ID],tbl_customer[Country])</f>
        <v>United States</v>
      </c>
      <c r="O710" s="7" t="str">
        <f>_xlfn.XLOOKUP(OrderData[[#This Row],[Customer ID]],tbl_customer[Customer ID],tbl_customer[Loyalty Card])</f>
        <v>Yes</v>
      </c>
    </row>
    <row r="711" spans="1:15" x14ac:dyDescent="0.25">
      <c r="A711" s="2" t="s">
        <v>1391</v>
      </c>
      <c r="B711" s="12">
        <v>43485</v>
      </c>
      <c r="C711" s="12" t="str">
        <f>TEXT(OrderData[[#This Row],[Order Date]],"yyyy")</f>
        <v>2019</v>
      </c>
      <c r="D711" s="2" t="s">
        <v>1392</v>
      </c>
      <c r="E711" t="s">
        <v>189</v>
      </c>
      <c r="F711" s="17">
        <v>2</v>
      </c>
      <c r="G711" s="20">
        <f>_xlfn.XLOOKUP(OrderData[[#This Row],[Product ID]],tbl_product[Product ID],tbl_product[Unit Price])</f>
        <v>8.91</v>
      </c>
      <c r="H711" s="20">
        <f>OrderData[[#This Row],[Quantity]]*OrderData[[#This Row],[unit price]]</f>
        <v>17.82</v>
      </c>
      <c r="I711" s="15">
        <f>_xlfn.XLOOKUP(OrderData[[#This Row],[Product ID]],tbl_product[Product ID],tbl_product[Size])</f>
        <v>0.5</v>
      </c>
      <c r="J711" s="6" t="str">
        <f>_xlfn.XLOOKUP(OrderData[[#This Row],[Product ID]],tbl_product[Product ID],tbl_product[Roast Type])</f>
        <v>L</v>
      </c>
      <c r="K711" s="7" t="str">
        <f>_xlfn.XLOOKUP(OrderData[[#This Row],[Product ID]],tbl_product[Product ID],tbl_product[Coffee Type])</f>
        <v>Exc</v>
      </c>
      <c r="L711" s="7" t="str">
        <f>_xlfn.XLOOKUP(OrderData[[#This Row],[Customer ID]],tbl_customer[Customer ID],tbl_customer[Customer Name])</f>
        <v>Lyell Murch</v>
      </c>
      <c r="M711" s="7" t="str">
        <f>_xlfn.XLOOKUP(OrderData[[#This Row],[Customer ID]],tbl_customer[Customer ID],tbl_customer[City])</f>
        <v>Fort Wayne</v>
      </c>
      <c r="N711" s="7" t="str">
        <f>_xlfn.XLOOKUP(OrderData[[#This Row],[Customer ID]],tbl_customer[Customer ID],tbl_customer[Country])</f>
        <v>United States</v>
      </c>
      <c r="O711" s="7" t="str">
        <f>_xlfn.XLOOKUP(OrderData[[#This Row],[Customer ID]],tbl_customer[Customer ID],tbl_customer[Loyalty Card])</f>
        <v>Yes</v>
      </c>
    </row>
    <row r="712" spans="1:15" x14ac:dyDescent="0.25">
      <c r="A712" s="2" t="s">
        <v>1393</v>
      </c>
      <c r="B712" s="12">
        <v>44655</v>
      </c>
      <c r="C712" s="12" t="str">
        <f>TEXT(OrderData[[#This Row],[Order Date]],"yyyy")</f>
        <v>2022</v>
      </c>
      <c r="D712" s="2" t="s">
        <v>1394</v>
      </c>
      <c r="E712" t="s">
        <v>16</v>
      </c>
      <c r="F712" s="17">
        <v>3</v>
      </c>
      <c r="G712" s="20">
        <f>_xlfn.XLOOKUP(OrderData[[#This Row],[Product ID]],tbl_product[Product ID],tbl_product[Unit Price])</f>
        <v>8.25</v>
      </c>
      <c r="H712" s="20">
        <f>OrderData[[#This Row],[Quantity]]*OrderData[[#This Row],[unit price]]</f>
        <v>24.75</v>
      </c>
      <c r="I712" s="15">
        <f>_xlfn.XLOOKUP(OrderData[[#This Row],[Product ID]],tbl_product[Product ID],tbl_product[Size])</f>
        <v>0.5</v>
      </c>
      <c r="J712" s="6" t="str">
        <f>_xlfn.XLOOKUP(OrderData[[#This Row],[Product ID]],tbl_product[Product ID],tbl_product[Roast Type])</f>
        <v>M</v>
      </c>
      <c r="K712" s="7" t="str">
        <f>_xlfn.XLOOKUP(OrderData[[#This Row],[Product ID]],tbl_product[Product ID],tbl_product[Coffee Type])</f>
        <v>Exc</v>
      </c>
      <c r="L712" s="7" t="str">
        <f>_xlfn.XLOOKUP(OrderData[[#This Row],[Customer ID]],tbl_customer[Customer ID],tbl_customer[Customer Name])</f>
        <v>Stearne Count</v>
      </c>
      <c r="M712" s="7" t="str">
        <f>_xlfn.XLOOKUP(OrderData[[#This Row],[Customer ID]],tbl_customer[Customer ID],tbl_customer[City])</f>
        <v>Young America</v>
      </c>
      <c r="N712" s="7" t="str">
        <f>_xlfn.XLOOKUP(OrderData[[#This Row],[Customer ID]],tbl_customer[Customer ID],tbl_customer[Country])</f>
        <v>United States</v>
      </c>
      <c r="O712" s="7" t="str">
        <f>_xlfn.XLOOKUP(OrderData[[#This Row],[Customer ID]],tbl_customer[Customer ID],tbl_customer[Loyalty Card])</f>
        <v>No</v>
      </c>
    </row>
    <row r="713" spans="1:15" x14ac:dyDescent="0.25">
      <c r="A713" s="2" t="s">
        <v>1395</v>
      </c>
      <c r="B713" s="12">
        <v>44600</v>
      </c>
      <c r="C713" s="12" t="str">
        <f>TEXT(OrderData[[#This Row],[Order Date]],"yyyy")</f>
        <v>2022</v>
      </c>
      <c r="D713" s="2" t="s">
        <v>1396</v>
      </c>
      <c r="E713" t="s">
        <v>175</v>
      </c>
      <c r="F713" s="17">
        <v>6</v>
      </c>
      <c r="G713" s="20">
        <f>_xlfn.XLOOKUP(OrderData[[#This Row],[Product ID]],tbl_product[Product ID],tbl_product[Unit Price])</f>
        <v>2.9849999999999999</v>
      </c>
      <c r="H713" s="20">
        <f>OrderData[[#This Row],[Quantity]]*OrderData[[#This Row],[unit price]]</f>
        <v>17.91</v>
      </c>
      <c r="I713" s="15">
        <f>_xlfn.XLOOKUP(OrderData[[#This Row],[Product ID]],tbl_product[Product ID],tbl_product[Size])</f>
        <v>0.2</v>
      </c>
      <c r="J713" s="6" t="str">
        <f>_xlfn.XLOOKUP(OrderData[[#This Row],[Product ID]],tbl_product[Product ID],tbl_product[Roast Type])</f>
        <v>M</v>
      </c>
      <c r="K713" s="7" t="str">
        <f>_xlfn.XLOOKUP(OrderData[[#This Row],[Product ID]],tbl_product[Product ID],tbl_product[Coffee Type])</f>
        <v>Rob</v>
      </c>
      <c r="L713" s="7" t="str">
        <f>_xlfn.XLOOKUP(OrderData[[#This Row],[Customer ID]],tbl_customer[Customer ID],tbl_customer[Customer Name])</f>
        <v>Selia Ragles</v>
      </c>
      <c r="M713" s="7" t="str">
        <f>_xlfn.XLOOKUP(OrderData[[#This Row],[Customer ID]],tbl_customer[Customer ID],tbl_customer[City])</f>
        <v>Fort Smith</v>
      </c>
      <c r="N713" s="7" t="str">
        <f>_xlfn.XLOOKUP(OrderData[[#This Row],[Customer ID]],tbl_customer[Customer ID],tbl_customer[Country])</f>
        <v>United States</v>
      </c>
      <c r="O713" s="7" t="str">
        <f>_xlfn.XLOOKUP(OrderData[[#This Row],[Customer ID]],tbl_customer[Customer ID],tbl_customer[Loyalty Card])</f>
        <v>No</v>
      </c>
    </row>
    <row r="714" spans="1:15" x14ac:dyDescent="0.25">
      <c r="A714" s="2" t="s">
        <v>1397</v>
      </c>
      <c r="B714" s="12">
        <v>43646</v>
      </c>
      <c r="C714" s="12" t="str">
        <f>TEXT(OrderData[[#This Row],[Order Date]],"yyyy")</f>
        <v>2019</v>
      </c>
      <c r="D714" s="2" t="s">
        <v>1398</v>
      </c>
      <c r="E714" t="s">
        <v>16</v>
      </c>
      <c r="F714" s="17">
        <v>2</v>
      </c>
      <c r="G714" s="20">
        <f>_xlfn.XLOOKUP(OrderData[[#This Row],[Product ID]],tbl_product[Product ID],tbl_product[Unit Price])</f>
        <v>8.25</v>
      </c>
      <c r="H714" s="20">
        <f>OrderData[[#This Row],[Quantity]]*OrderData[[#This Row],[unit price]]</f>
        <v>16.5</v>
      </c>
      <c r="I714" s="15">
        <f>_xlfn.XLOOKUP(OrderData[[#This Row],[Product ID]],tbl_product[Product ID],tbl_product[Size])</f>
        <v>0.5</v>
      </c>
      <c r="J714" s="6" t="str">
        <f>_xlfn.XLOOKUP(OrderData[[#This Row],[Product ID]],tbl_product[Product ID],tbl_product[Roast Type])</f>
        <v>M</v>
      </c>
      <c r="K714" s="7" t="str">
        <f>_xlfn.XLOOKUP(OrderData[[#This Row],[Product ID]],tbl_product[Product ID],tbl_product[Coffee Type])</f>
        <v>Exc</v>
      </c>
      <c r="L714" s="7" t="str">
        <f>_xlfn.XLOOKUP(OrderData[[#This Row],[Customer ID]],tbl_customer[Customer ID],tbl_customer[Customer Name])</f>
        <v>Silas Deehan</v>
      </c>
      <c r="M714" s="7" t="str">
        <f>_xlfn.XLOOKUP(OrderData[[#This Row],[Customer ID]],tbl_customer[Customer ID],tbl_customer[City])</f>
        <v>Charlton</v>
      </c>
      <c r="N714" s="7" t="str">
        <f>_xlfn.XLOOKUP(OrderData[[#This Row],[Customer ID]],tbl_customer[Customer ID],tbl_customer[Country])</f>
        <v>United Kingdom</v>
      </c>
      <c r="O714" s="7" t="str">
        <f>_xlfn.XLOOKUP(OrderData[[#This Row],[Customer ID]],tbl_customer[Customer ID],tbl_customer[Loyalty Card])</f>
        <v>No</v>
      </c>
    </row>
    <row r="715" spans="1:15" x14ac:dyDescent="0.25">
      <c r="A715" s="2" t="s">
        <v>1399</v>
      </c>
      <c r="B715" s="12">
        <v>43960</v>
      </c>
      <c r="C715" s="12" t="str">
        <f>TEXT(OrderData[[#This Row],[Order Date]],"yyyy")</f>
        <v>2020</v>
      </c>
      <c r="D715" s="2" t="s">
        <v>1400</v>
      </c>
      <c r="E715" t="s">
        <v>175</v>
      </c>
      <c r="F715" s="17">
        <v>1</v>
      </c>
      <c r="G715" s="20">
        <f>_xlfn.XLOOKUP(OrderData[[#This Row],[Product ID]],tbl_product[Product ID],tbl_product[Unit Price])</f>
        <v>2.9849999999999999</v>
      </c>
      <c r="H715" s="20">
        <f>OrderData[[#This Row],[Quantity]]*OrderData[[#This Row],[unit price]]</f>
        <v>2.9849999999999999</v>
      </c>
      <c r="I715" s="15">
        <f>_xlfn.XLOOKUP(OrderData[[#This Row],[Product ID]],tbl_product[Product ID],tbl_product[Size])</f>
        <v>0.2</v>
      </c>
      <c r="J715" s="6" t="str">
        <f>_xlfn.XLOOKUP(OrderData[[#This Row],[Product ID]],tbl_product[Product ID],tbl_product[Roast Type])</f>
        <v>M</v>
      </c>
      <c r="K715" s="7" t="str">
        <f>_xlfn.XLOOKUP(OrderData[[#This Row],[Product ID]],tbl_product[Product ID],tbl_product[Coffee Type])</f>
        <v>Rob</v>
      </c>
      <c r="L715" s="7" t="str">
        <f>_xlfn.XLOOKUP(OrderData[[#This Row],[Customer ID]],tbl_customer[Customer ID],tbl_customer[Customer Name])</f>
        <v>Sacha Bruun</v>
      </c>
      <c r="M715" s="7" t="str">
        <f>_xlfn.XLOOKUP(OrderData[[#This Row],[Customer ID]],tbl_customer[Customer ID],tbl_customer[City])</f>
        <v>Stockton</v>
      </c>
      <c r="N715" s="7" t="str">
        <f>_xlfn.XLOOKUP(OrderData[[#This Row],[Customer ID]],tbl_customer[Customer ID],tbl_customer[Country])</f>
        <v>United States</v>
      </c>
      <c r="O715" s="7" t="str">
        <f>_xlfn.XLOOKUP(OrderData[[#This Row],[Customer ID]],tbl_customer[Customer ID],tbl_customer[Loyalty Card])</f>
        <v>No</v>
      </c>
    </row>
    <row r="716" spans="1:15" x14ac:dyDescent="0.25">
      <c r="A716" s="2" t="s">
        <v>1401</v>
      </c>
      <c r="B716" s="12">
        <v>44358</v>
      </c>
      <c r="C716" s="12" t="str">
        <f>TEXT(OrderData[[#This Row],[Order Date]],"yyyy")</f>
        <v>2021</v>
      </c>
      <c r="D716" s="2" t="s">
        <v>1402</v>
      </c>
      <c r="E716" t="s">
        <v>64</v>
      </c>
      <c r="F716" s="17">
        <v>4</v>
      </c>
      <c r="G716" s="20">
        <f>_xlfn.XLOOKUP(OrderData[[#This Row],[Product ID]],tbl_product[Product ID],tbl_product[Unit Price])</f>
        <v>3.645</v>
      </c>
      <c r="H716" s="20">
        <f>OrderData[[#This Row],[Quantity]]*OrderData[[#This Row],[unit price]]</f>
        <v>14.58</v>
      </c>
      <c r="I716" s="15">
        <f>_xlfn.XLOOKUP(OrderData[[#This Row],[Product ID]],tbl_product[Product ID],tbl_product[Size])</f>
        <v>0.2</v>
      </c>
      <c r="J716" s="6" t="str">
        <f>_xlfn.XLOOKUP(OrderData[[#This Row],[Product ID]],tbl_product[Product ID],tbl_product[Roast Type])</f>
        <v>D</v>
      </c>
      <c r="K716" s="7" t="str">
        <f>_xlfn.XLOOKUP(OrderData[[#This Row],[Product ID]],tbl_product[Product ID],tbl_product[Coffee Type])</f>
        <v>Exc</v>
      </c>
      <c r="L716" s="7" t="str">
        <f>_xlfn.XLOOKUP(OrderData[[#This Row],[Customer ID]],tbl_customer[Customer ID],tbl_customer[Customer Name])</f>
        <v>Alon Pllu</v>
      </c>
      <c r="M716" s="7" t="str">
        <f>_xlfn.XLOOKUP(OrderData[[#This Row],[Customer ID]],tbl_customer[Customer ID],tbl_customer[City])</f>
        <v>Navan</v>
      </c>
      <c r="N716" s="7" t="str">
        <f>_xlfn.XLOOKUP(OrderData[[#This Row],[Customer ID]],tbl_customer[Customer ID],tbl_customer[Country])</f>
        <v>Ireland</v>
      </c>
      <c r="O716" s="7" t="str">
        <f>_xlfn.XLOOKUP(OrderData[[#This Row],[Customer ID]],tbl_customer[Customer ID],tbl_customer[Loyalty Card])</f>
        <v>Yes</v>
      </c>
    </row>
    <row r="717" spans="1:15" x14ac:dyDescent="0.25">
      <c r="A717" s="2" t="s">
        <v>1403</v>
      </c>
      <c r="B717" s="12">
        <v>44504</v>
      </c>
      <c r="C717" s="12" t="str">
        <f>TEXT(OrderData[[#This Row],[Order Date]],"yyyy")</f>
        <v>2021</v>
      </c>
      <c r="D717" s="2" t="s">
        <v>1404</v>
      </c>
      <c r="E717" t="s">
        <v>150</v>
      </c>
      <c r="F717" s="17">
        <v>6</v>
      </c>
      <c r="G717" s="20">
        <f>_xlfn.XLOOKUP(OrderData[[#This Row],[Product ID]],tbl_product[Product ID],tbl_product[Unit Price])</f>
        <v>14.85</v>
      </c>
      <c r="H717" s="20">
        <f>OrderData[[#This Row],[Quantity]]*OrderData[[#This Row],[unit price]]</f>
        <v>89.1</v>
      </c>
      <c r="I717" s="15">
        <f>_xlfn.XLOOKUP(OrderData[[#This Row],[Product ID]],tbl_product[Product ID],tbl_product[Size])</f>
        <v>1</v>
      </c>
      <c r="J717" s="6" t="str">
        <f>_xlfn.XLOOKUP(OrderData[[#This Row],[Product ID]],tbl_product[Product ID],tbl_product[Roast Type])</f>
        <v>L</v>
      </c>
      <c r="K717" s="7" t="str">
        <f>_xlfn.XLOOKUP(OrderData[[#This Row],[Product ID]],tbl_product[Product ID],tbl_product[Coffee Type])</f>
        <v>Exc</v>
      </c>
      <c r="L717" s="7" t="str">
        <f>_xlfn.XLOOKUP(OrderData[[#This Row],[Customer ID]],tbl_customer[Customer ID],tbl_customer[Customer Name])</f>
        <v>Gilberto Cornier</v>
      </c>
      <c r="M717" s="7" t="str">
        <f>_xlfn.XLOOKUP(OrderData[[#This Row],[Customer ID]],tbl_customer[Customer ID],tbl_customer[City])</f>
        <v>Tampa</v>
      </c>
      <c r="N717" s="7" t="str">
        <f>_xlfn.XLOOKUP(OrderData[[#This Row],[Customer ID]],tbl_customer[Customer ID],tbl_customer[Country])</f>
        <v>United States</v>
      </c>
      <c r="O717" s="7" t="str">
        <f>_xlfn.XLOOKUP(OrderData[[#This Row],[Customer ID]],tbl_customer[Customer ID],tbl_customer[Loyalty Card])</f>
        <v>No</v>
      </c>
    </row>
    <row r="718" spans="1:15" x14ac:dyDescent="0.25">
      <c r="A718" s="2" t="s">
        <v>1405</v>
      </c>
      <c r="B718" s="12">
        <v>44612</v>
      </c>
      <c r="C718" s="12" t="str">
        <f>TEXT(OrderData[[#This Row],[Order Date]],"yyyy")</f>
        <v>2022</v>
      </c>
      <c r="D718" s="2" t="s">
        <v>1357</v>
      </c>
      <c r="E718" t="s">
        <v>202</v>
      </c>
      <c r="F718" s="17">
        <v>3</v>
      </c>
      <c r="G718" s="20">
        <f>_xlfn.XLOOKUP(OrderData[[#This Row],[Product ID]],tbl_product[Product ID],tbl_product[Unit Price])</f>
        <v>11.95</v>
      </c>
      <c r="H718" s="20">
        <f>OrderData[[#This Row],[Quantity]]*OrderData[[#This Row],[unit price]]</f>
        <v>35.849999999999994</v>
      </c>
      <c r="I718" s="15">
        <f>_xlfn.XLOOKUP(OrderData[[#This Row],[Product ID]],tbl_product[Product ID],tbl_product[Size])</f>
        <v>1</v>
      </c>
      <c r="J718" s="6" t="str">
        <f>_xlfn.XLOOKUP(OrderData[[#This Row],[Product ID]],tbl_product[Product ID],tbl_product[Roast Type])</f>
        <v>L</v>
      </c>
      <c r="K718" s="7" t="str">
        <f>_xlfn.XLOOKUP(OrderData[[#This Row],[Product ID]],tbl_product[Product ID],tbl_product[Coffee Type])</f>
        <v>Rob</v>
      </c>
      <c r="L718" s="7" t="str">
        <f>_xlfn.XLOOKUP(OrderData[[#This Row],[Customer ID]],tbl_customer[Customer ID],tbl_customer[Customer Name])</f>
        <v>Jimmy Dymoke</v>
      </c>
      <c r="M718" s="7" t="str">
        <f>_xlfn.XLOOKUP(OrderData[[#This Row],[Customer ID]],tbl_customer[Customer ID],tbl_customer[City])</f>
        <v>Beaumont</v>
      </c>
      <c r="N718" s="7" t="str">
        <f>_xlfn.XLOOKUP(OrderData[[#This Row],[Customer ID]],tbl_customer[Customer ID],tbl_customer[Country])</f>
        <v>Ireland</v>
      </c>
      <c r="O718" s="7" t="str">
        <f>_xlfn.XLOOKUP(OrderData[[#This Row],[Customer ID]],tbl_customer[Customer ID],tbl_customer[Loyalty Card])</f>
        <v>No</v>
      </c>
    </row>
    <row r="719" spans="1:15" x14ac:dyDescent="0.25">
      <c r="A719" s="2" t="s">
        <v>1406</v>
      </c>
      <c r="B719" s="12">
        <v>43649</v>
      </c>
      <c r="C719" s="12" t="str">
        <f>TEXT(OrderData[[#This Row],[Order Date]],"yyyy")</f>
        <v>2019</v>
      </c>
      <c r="D719" s="2" t="s">
        <v>1407</v>
      </c>
      <c r="E719" t="s">
        <v>131</v>
      </c>
      <c r="F719" s="17">
        <v>3</v>
      </c>
      <c r="G719" s="20">
        <f>_xlfn.XLOOKUP(OrderData[[#This Row],[Product ID]],tbl_product[Product ID],tbl_product[Unit Price])</f>
        <v>22.884999999999998</v>
      </c>
      <c r="H719" s="20">
        <f>OrderData[[#This Row],[Quantity]]*OrderData[[#This Row],[unit price]]</f>
        <v>68.655000000000001</v>
      </c>
      <c r="I719" s="15">
        <f>_xlfn.XLOOKUP(OrderData[[#This Row],[Product ID]],tbl_product[Product ID],tbl_product[Size])</f>
        <v>2.5</v>
      </c>
      <c r="J719" s="6" t="str">
        <f>_xlfn.XLOOKUP(OrderData[[#This Row],[Product ID]],tbl_product[Product ID],tbl_product[Roast Type])</f>
        <v>D</v>
      </c>
      <c r="K719" s="7" t="str">
        <f>_xlfn.XLOOKUP(OrderData[[#This Row],[Product ID]],tbl_product[Product ID],tbl_product[Coffee Type])</f>
        <v>Ara</v>
      </c>
      <c r="L719" s="7" t="str">
        <f>_xlfn.XLOOKUP(OrderData[[#This Row],[Customer ID]],tbl_customer[Customer ID],tbl_customer[Customer Name])</f>
        <v>Willabella Harvison</v>
      </c>
      <c r="M719" s="7" t="str">
        <f>_xlfn.XLOOKUP(OrderData[[#This Row],[Customer ID]],tbl_customer[Customer ID],tbl_customer[City])</f>
        <v>Philadelphia</v>
      </c>
      <c r="N719" s="7" t="str">
        <f>_xlfn.XLOOKUP(OrderData[[#This Row],[Customer ID]],tbl_customer[Customer ID],tbl_customer[Country])</f>
        <v>United States</v>
      </c>
      <c r="O719" s="7" t="str">
        <f>_xlfn.XLOOKUP(OrderData[[#This Row],[Customer ID]],tbl_customer[Customer ID],tbl_customer[Loyalty Card])</f>
        <v>No</v>
      </c>
    </row>
    <row r="720" spans="1:15" x14ac:dyDescent="0.25">
      <c r="A720" s="2" t="s">
        <v>1408</v>
      </c>
      <c r="B720" s="12">
        <v>44348</v>
      </c>
      <c r="C720" s="12" t="str">
        <f>TEXT(OrderData[[#This Row],[Order Date]],"yyyy")</f>
        <v>2021</v>
      </c>
      <c r="D720" s="2" t="s">
        <v>1409</v>
      </c>
      <c r="E720" t="s">
        <v>26</v>
      </c>
      <c r="F720" s="17">
        <v>3</v>
      </c>
      <c r="G720" s="20">
        <f>_xlfn.XLOOKUP(OrderData[[#This Row],[Product ID]],tbl_product[Product ID],tbl_product[Unit Price])</f>
        <v>12.95</v>
      </c>
      <c r="H720" s="20">
        <f>OrderData[[#This Row],[Quantity]]*OrderData[[#This Row],[unit price]]</f>
        <v>38.849999999999994</v>
      </c>
      <c r="I720" s="15">
        <f>_xlfn.XLOOKUP(OrderData[[#This Row],[Product ID]],tbl_product[Product ID],tbl_product[Size])</f>
        <v>1</v>
      </c>
      <c r="J720" s="6" t="str">
        <f>_xlfn.XLOOKUP(OrderData[[#This Row],[Product ID]],tbl_product[Product ID],tbl_product[Roast Type])</f>
        <v>D</v>
      </c>
      <c r="K720" s="7" t="str">
        <f>_xlfn.XLOOKUP(OrderData[[#This Row],[Product ID]],tbl_product[Product ID],tbl_product[Coffee Type])</f>
        <v>Lib</v>
      </c>
      <c r="L720" s="7" t="str">
        <f>_xlfn.XLOOKUP(OrderData[[#This Row],[Customer ID]],tbl_customer[Customer ID],tbl_customer[Customer Name])</f>
        <v>Darice Heaford</v>
      </c>
      <c r="M720" s="7" t="str">
        <f>_xlfn.XLOOKUP(OrderData[[#This Row],[Customer ID]],tbl_customer[Customer ID],tbl_customer[City])</f>
        <v>San Angelo</v>
      </c>
      <c r="N720" s="7" t="str">
        <f>_xlfn.XLOOKUP(OrderData[[#This Row],[Customer ID]],tbl_customer[Customer ID],tbl_customer[Country])</f>
        <v>United States</v>
      </c>
      <c r="O720" s="7" t="str">
        <f>_xlfn.XLOOKUP(OrderData[[#This Row],[Customer ID]],tbl_customer[Customer ID],tbl_customer[Loyalty Card])</f>
        <v>No</v>
      </c>
    </row>
    <row r="721" spans="1:15" x14ac:dyDescent="0.25">
      <c r="A721" s="2" t="s">
        <v>1410</v>
      </c>
      <c r="B721" s="12">
        <v>44150</v>
      </c>
      <c r="C721" s="12" t="str">
        <f>TEXT(OrderData[[#This Row],[Order Date]],"yyyy")</f>
        <v>2020</v>
      </c>
      <c r="D721" s="2" t="s">
        <v>1411</v>
      </c>
      <c r="E721" t="s">
        <v>145</v>
      </c>
      <c r="F721" s="17">
        <v>5</v>
      </c>
      <c r="G721" s="20">
        <f>_xlfn.XLOOKUP(OrderData[[#This Row],[Product ID]],tbl_product[Product ID],tbl_product[Unit Price])</f>
        <v>15.85</v>
      </c>
      <c r="H721" s="20">
        <f>OrderData[[#This Row],[Quantity]]*OrderData[[#This Row],[unit price]]</f>
        <v>79.25</v>
      </c>
      <c r="I721" s="15">
        <f>_xlfn.XLOOKUP(OrderData[[#This Row],[Product ID]],tbl_product[Product ID],tbl_product[Size])</f>
        <v>1</v>
      </c>
      <c r="J721" s="6" t="str">
        <f>_xlfn.XLOOKUP(OrderData[[#This Row],[Product ID]],tbl_product[Product ID],tbl_product[Roast Type])</f>
        <v>L</v>
      </c>
      <c r="K721" s="7" t="str">
        <f>_xlfn.XLOOKUP(OrderData[[#This Row],[Product ID]],tbl_product[Product ID],tbl_product[Coffee Type])</f>
        <v>Lib</v>
      </c>
      <c r="L721" s="7" t="str">
        <f>_xlfn.XLOOKUP(OrderData[[#This Row],[Customer ID]],tbl_customer[Customer ID],tbl_customer[Customer Name])</f>
        <v>Granger Fantham</v>
      </c>
      <c r="M721" s="7" t="str">
        <f>_xlfn.XLOOKUP(OrderData[[#This Row],[Customer ID]],tbl_customer[Customer ID],tbl_customer[City])</f>
        <v>Los Angeles</v>
      </c>
      <c r="N721" s="7" t="str">
        <f>_xlfn.XLOOKUP(OrderData[[#This Row],[Customer ID]],tbl_customer[Customer ID],tbl_customer[Country])</f>
        <v>United States</v>
      </c>
      <c r="O721" s="7" t="str">
        <f>_xlfn.XLOOKUP(OrderData[[#This Row],[Customer ID]],tbl_customer[Customer ID],tbl_customer[Loyalty Card])</f>
        <v>Yes</v>
      </c>
    </row>
    <row r="722" spans="1:15" x14ac:dyDescent="0.25">
      <c r="A722" s="2" t="s">
        <v>1412</v>
      </c>
      <c r="B722" s="12">
        <v>44215</v>
      </c>
      <c r="C722" s="12" t="str">
        <f>TEXT(OrderData[[#This Row],[Order Date]],"yyyy")</f>
        <v>2021</v>
      </c>
      <c r="D722" s="2" t="s">
        <v>1413</v>
      </c>
      <c r="E722" t="s">
        <v>29</v>
      </c>
      <c r="F722" s="17">
        <v>5</v>
      </c>
      <c r="G722" s="20">
        <f>_xlfn.XLOOKUP(OrderData[[#This Row],[Product ID]],tbl_product[Product ID],tbl_product[Unit Price])</f>
        <v>7.29</v>
      </c>
      <c r="H722" s="20">
        <f>OrderData[[#This Row],[Quantity]]*OrderData[[#This Row],[unit price]]</f>
        <v>36.450000000000003</v>
      </c>
      <c r="I722" s="15">
        <f>_xlfn.XLOOKUP(OrderData[[#This Row],[Product ID]],tbl_product[Product ID],tbl_product[Size])</f>
        <v>0.5</v>
      </c>
      <c r="J722" s="6" t="str">
        <f>_xlfn.XLOOKUP(OrderData[[#This Row],[Product ID]],tbl_product[Product ID],tbl_product[Roast Type])</f>
        <v>D</v>
      </c>
      <c r="K722" s="7" t="str">
        <f>_xlfn.XLOOKUP(OrderData[[#This Row],[Product ID]],tbl_product[Product ID],tbl_product[Coffee Type])</f>
        <v>Exc</v>
      </c>
      <c r="L722" s="7" t="str">
        <f>_xlfn.XLOOKUP(OrderData[[#This Row],[Customer ID]],tbl_customer[Customer ID],tbl_customer[Customer Name])</f>
        <v>Reynolds Crookshanks</v>
      </c>
      <c r="M722" s="7" t="str">
        <f>_xlfn.XLOOKUP(OrderData[[#This Row],[Customer ID]],tbl_customer[Customer ID],tbl_customer[City])</f>
        <v>Lansing</v>
      </c>
      <c r="N722" s="7" t="str">
        <f>_xlfn.XLOOKUP(OrderData[[#This Row],[Customer ID]],tbl_customer[Customer ID],tbl_customer[Country])</f>
        <v>United States</v>
      </c>
      <c r="O722" s="7" t="str">
        <f>_xlfn.XLOOKUP(OrderData[[#This Row],[Customer ID]],tbl_customer[Customer ID],tbl_customer[Loyalty Card])</f>
        <v>Yes</v>
      </c>
    </row>
    <row r="723" spans="1:15" x14ac:dyDescent="0.25">
      <c r="A723" s="2" t="s">
        <v>1414</v>
      </c>
      <c r="B723" s="12">
        <v>44479</v>
      </c>
      <c r="C723" s="12" t="str">
        <f>TEXT(OrderData[[#This Row],[Order Date]],"yyyy")</f>
        <v>2021</v>
      </c>
      <c r="D723" s="2" t="s">
        <v>1415</v>
      </c>
      <c r="E723" t="s">
        <v>175</v>
      </c>
      <c r="F723" s="17">
        <v>3</v>
      </c>
      <c r="G723" s="20">
        <f>_xlfn.XLOOKUP(OrderData[[#This Row],[Product ID]],tbl_product[Product ID],tbl_product[Unit Price])</f>
        <v>2.9849999999999999</v>
      </c>
      <c r="H723" s="20">
        <f>OrderData[[#This Row],[Quantity]]*OrderData[[#This Row],[unit price]]</f>
        <v>8.9550000000000001</v>
      </c>
      <c r="I723" s="15">
        <f>_xlfn.XLOOKUP(OrderData[[#This Row],[Product ID]],tbl_product[Product ID],tbl_product[Size])</f>
        <v>0.2</v>
      </c>
      <c r="J723" s="6" t="str">
        <f>_xlfn.XLOOKUP(OrderData[[#This Row],[Product ID]],tbl_product[Product ID],tbl_product[Roast Type])</f>
        <v>M</v>
      </c>
      <c r="K723" s="7" t="str">
        <f>_xlfn.XLOOKUP(OrderData[[#This Row],[Product ID]],tbl_product[Product ID],tbl_product[Coffee Type])</f>
        <v>Rob</v>
      </c>
      <c r="L723" s="7" t="str">
        <f>_xlfn.XLOOKUP(OrderData[[#This Row],[Customer ID]],tbl_customer[Customer ID],tbl_customer[Customer Name])</f>
        <v>Niels Leake</v>
      </c>
      <c r="M723" s="7" t="str">
        <f>_xlfn.XLOOKUP(OrderData[[#This Row],[Customer ID]],tbl_customer[Customer ID],tbl_customer[City])</f>
        <v>Clearwater</v>
      </c>
      <c r="N723" s="7" t="str">
        <f>_xlfn.XLOOKUP(OrderData[[#This Row],[Customer ID]],tbl_customer[Customer ID],tbl_customer[Country])</f>
        <v>United States</v>
      </c>
      <c r="O723" s="7" t="str">
        <f>_xlfn.XLOOKUP(OrderData[[#This Row],[Customer ID]],tbl_customer[Customer ID],tbl_customer[Loyalty Card])</f>
        <v>Yes</v>
      </c>
    </row>
    <row r="724" spans="1:15" x14ac:dyDescent="0.25">
      <c r="A724" s="2" t="s">
        <v>1416</v>
      </c>
      <c r="B724" s="12">
        <v>44620</v>
      </c>
      <c r="C724" s="12" t="str">
        <f>TEXT(OrderData[[#This Row],[Order Date]],"yyyy")</f>
        <v>2022</v>
      </c>
      <c r="D724" s="2" t="s">
        <v>1417</v>
      </c>
      <c r="E724" t="s">
        <v>258</v>
      </c>
      <c r="F724" s="17">
        <v>2</v>
      </c>
      <c r="G724" s="20">
        <f>_xlfn.XLOOKUP(OrderData[[#This Row],[Product ID]],tbl_product[Product ID],tbl_product[Unit Price])</f>
        <v>12.15</v>
      </c>
      <c r="H724" s="20">
        <f>OrderData[[#This Row],[Quantity]]*OrderData[[#This Row],[unit price]]</f>
        <v>24.3</v>
      </c>
      <c r="I724" s="15">
        <f>_xlfn.XLOOKUP(OrderData[[#This Row],[Product ID]],tbl_product[Product ID],tbl_product[Size])</f>
        <v>1</v>
      </c>
      <c r="J724" s="6" t="str">
        <f>_xlfn.XLOOKUP(OrderData[[#This Row],[Product ID]],tbl_product[Product ID],tbl_product[Roast Type])</f>
        <v>D</v>
      </c>
      <c r="K724" s="7" t="str">
        <f>_xlfn.XLOOKUP(OrderData[[#This Row],[Product ID]],tbl_product[Product ID],tbl_product[Coffee Type])</f>
        <v>Exc</v>
      </c>
      <c r="L724" s="7" t="str">
        <f>_xlfn.XLOOKUP(OrderData[[#This Row],[Customer ID]],tbl_customer[Customer ID],tbl_customer[Customer Name])</f>
        <v>Hetti Measures</v>
      </c>
      <c r="M724" s="7" t="str">
        <f>_xlfn.XLOOKUP(OrderData[[#This Row],[Customer ID]],tbl_customer[Customer ID],tbl_customer[City])</f>
        <v>Whittier</v>
      </c>
      <c r="N724" s="7" t="str">
        <f>_xlfn.XLOOKUP(OrderData[[#This Row],[Customer ID]],tbl_customer[Customer ID],tbl_customer[Country])</f>
        <v>United States</v>
      </c>
      <c r="O724" s="7" t="str">
        <f>_xlfn.XLOOKUP(OrderData[[#This Row],[Customer ID]],tbl_customer[Customer ID],tbl_customer[Loyalty Card])</f>
        <v>No</v>
      </c>
    </row>
    <row r="725" spans="1:15" x14ac:dyDescent="0.25">
      <c r="A725" s="2" t="s">
        <v>1418</v>
      </c>
      <c r="B725" s="12">
        <v>44470</v>
      </c>
      <c r="C725" s="12" t="str">
        <f>TEXT(OrderData[[#This Row],[Order Date]],"yyyy")</f>
        <v>2021</v>
      </c>
      <c r="D725" s="2" t="s">
        <v>1419</v>
      </c>
      <c r="E725" t="s">
        <v>125</v>
      </c>
      <c r="F725" s="17">
        <v>2</v>
      </c>
      <c r="G725" s="20">
        <f>_xlfn.XLOOKUP(OrderData[[#This Row],[Product ID]],tbl_product[Product ID],tbl_product[Unit Price])</f>
        <v>31.624999999999996</v>
      </c>
      <c r="H725" s="20">
        <f>OrderData[[#This Row],[Quantity]]*OrderData[[#This Row],[unit price]]</f>
        <v>63.249999999999993</v>
      </c>
      <c r="I725" s="15">
        <f>_xlfn.XLOOKUP(OrderData[[#This Row],[Product ID]],tbl_product[Product ID],tbl_product[Size])</f>
        <v>2.5</v>
      </c>
      <c r="J725" s="6" t="str">
        <f>_xlfn.XLOOKUP(OrderData[[#This Row],[Product ID]],tbl_product[Product ID],tbl_product[Roast Type])</f>
        <v>M</v>
      </c>
      <c r="K725" s="7" t="str">
        <f>_xlfn.XLOOKUP(OrderData[[#This Row],[Product ID]],tbl_product[Product ID],tbl_product[Coffee Type])</f>
        <v>Exc</v>
      </c>
      <c r="L725" s="7" t="str">
        <f>_xlfn.XLOOKUP(OrderData[[#This Row],[Customer ID]],tbl_customer[Customer ID],tbl_customer[Customer Name])</f>
        <v>Gay Eilhersen</v>
      </c>
      <c r="M725" s="7" t="str">
        <f>_xlfn.XLOOKUP(OrderData[[#This Row],[Customer ID]],tbl_customer[Customer ID],tbl_customer[City])</f>
        <v>Fresno</v>
      </c>
      <c r="N725" s="7" t="str">
        <f>_xlfn.XLOOKUP(OrderData[[#This Row],[Customer ID]],tbl_customer[Customer ID],tbl_customer[Country])</f>
        <v>United States</v>
      </c>
      <c r="O725" s="7" t="str">
        <f>_xlfn.XLOOKUP(OrderData[[#This Row],[Customer ID]],tbl_customer[Customer ID],tbl_customer[Loyalty Card])</f>
        <v>No</v>
      </c>
    </row>
    <row r="726" spans="1:15" x14ac:dyDescent="0.25">
      <c r="A726" s="2" t="s">
        <v>1420</v>
      </c>
      <c r="B726" s="12">
        <v>44076</v>
      </c>
      <c r="C726" s="12" t="str">
        <f>TEXT(OrderData[[#This Row],[Order Date]],"yyyy")</f>
        <v>2020</v>
      </c>
      <c r="D726" s="2" t="s">
        <v>1421</v>
      </c>
      <c r="E726" t="s">
        <v>57</v>
      </c>
      <c r="F726" s="17">
        <v>2</v>
      </c>
      <c r="G726" s="20">
        <f>_xlfn.XLOOKUP(OrderData[[#This Row],[Product ID]],tbl_product[Product ID],tbl_product[Unit Price])</f>
        <v>3.375</v>
      </c>
      <c r="H726" s="20">
        <f>OrderData[[#This Row],[Quantity]]*OrderData[[#This Row],[unit price]]</f>
        <v>6.75</v>
      </c>
      <c r="I726" s="15">
        <f>_xlfn.XLOOKUP(OrderData[[#This Row],[Product ID]],tbl_product[Product ID],tbl_product[Size])</f>
        <v>0.2</v>
      </c>
      <c r="J726" s="6" t="str">
        <f>_xlfn.XLOOKUP(OrderData[[#This Row],[Product ID]],tbl_product[Product ID],tbl_product[Roast Type])</f>
        <v>M</v>
      </c>
      <c r="K726" s="7" t="str">
        <f>_xlfn.XLOOKUP(OrderData[[#This Row],[Product ID]],tbl_product[Product ID],tbl_product[Coffee Type])</f>
        <v>Ara</v>
      </c>
      <c r="L726" s="7" t="str">
        <f>_xlfn.XLOOKUP(OrderData[[#This Row],[Customer ID]],tbl_customer[Customer ID],tbl_customer[Customer Name])</f>
        <v>Nico Hubert</v>
      </c>
      <c r="M726" s="7" t="str">
        <f>_xlfn.XLOOKUP(OrderData[[#This Row],[Customer ID]],tbl_customer[Customer ID],tbl_customer[City])</f>
        <v>New York City</v>
      </c>
      <c r="N726" s="7" t="str">
        <f>_xlfn.XLOOKUP(OrderData[[#This Row],[Customer ID]],tbl_customer[Customer ID],tbl_customer[Country])</f>
        <v>United States</v>
      </c>
      <c r="O726" s="7" t="str">
        <f>_xlfn.XLOOKUP(OrderData[[#This Row],[Customer ID]],tbl_customer[Customer ID],tbl_customer[Loyalty Card])</f>
        <v>Yes</v>
      </c>
    </row>
    <row r="727" spans="1:15" x14ac:dyDescent="0.25">
      <c r="A727" s="2" t="s">
        <v>1422</v>
      </c>
      <c r="B727" s="12">
        <v>44043</v>
      </c>
      <c r="C727" s="12" t="str">
        <f>TEXT(OrderData[[#This Row],[Order Date]],"yyyy")</f>
        <v>2020</v>
      </c>
      <c r="D727" s="2" t="s">
        <v>1423</v>
      </c>
      <c r="E727" t="s">
        <v>128</v>
      </c>
      <c r="F727" s="17">
        <v>6</v>
      </c>
      <c r="G727" s="20">
        <f>_xlfn.XLOOKUP(OrderData[[#This Row],[Product ID]],tbl_product[Product ID],tbl_product[Unit Price])</f>
        <v>3.8849999999999998</v>
      </c>
      <c r="H727" s="20">
        <f>OrderData[[#This Row],[Quantity]]*OrderData[[#This Row],[unit price]]</f>
        <v>23.31</v>
      </c>
      <c r="I727" s="15">
        <f>_xlfn.XLOOKUP(OrderData[[#This Row],[Product ID]],tbl_product[Product ID],tbl_product[Size])</f>
        <v>0.2</v>
      </c>
      <c r="J727" s="6" t="str">
        <f>_xlfn.XLOOKUP(OrderData[[#This Row],[Product ID]],tbl_product[Product ID],tbl_product[Roast Type])</f>
        <v>L</v>
      </c>
      <c r="K727" s="7" t="str">
        <f>_xlfn.XLOOKUP(OrderData[[#This Row],[Product ID]],tbl_product[Product ID],tbl_product[Coffee Type])</f>
        <v>Ara</v>
      </c>
      <c r="L727" s="7" t="str">
        <f>_xlfn.XLOOKUP(OrderData[[#This Row],[Customer ID]],tbl_customer[Customer ID],tbl_customer[Customer Name])</f>
        <v>Cristina Aleixo</v>
      </c>
      <c r="M727" s="7" t="str">
        <f>_xlfn.XLOOKUP(OrderData[[#This Row],[Customer ID]],tbl_customer[Customer ID],tbl_customer[City])</f>
        <v>Colorado Springs</v>
      </c>
      <c r="N727" s="7" t="str">
        <f>_xlfn.XLOOKUP(OrderData[[#This Row],[Customer ID]],tbl_customer[Customer ID],tbl_customer[Country])</f>
        <v>United States</v>
      </c>
      <c r="O727" s="7" t="str">
        <f>_xlfn.XLOOKUP(OrderData[[#This Row],[Customer ID]],tbl_customer[Customer ID],tbl_customer[Loyalty Card])</f>
        <v>No</v>
      </c>
    </row>
    <row r="728" spans="1:15" x14ac:dyDescent="0.25">
      <c r="A728" s="2" t="s">
        <v>1424</v>
      </c>
      <c r="B728" s="12">
        <v>44571</v>
      </c>
      <c r="C728" s="12" t="str">
        <f>TEXT(OrderData[[#This Row],[Order Date]],"yyyy")</f>
        <v>2022</v>
      </c>
      <c r="D728" s="2" t="s">
        <v>1425</v>
      </c>
      <c r="E728" t="s">
        <v>117</v>
      </c>
      <c r="F728" s="17">
        <v>4</v>
      </c>
      <c r="G728" s="20">
        <f>_xlfn.XLOOKUP(OrderData[[#This Row],[Product ID]],tbl_product[Product ID],tbl_product[Unit Price])</f>
        <v>36.454999999999998</v>
      </c>
      <c r="H728" s="20">
        <f>OrderData[[#This Row],[Quantity]]*OrderData[[#This Row],[unit price]]</f>
        <v>145.82</v>
      </c>
      <c r="I728" s="15">
        <f>_xlfn.XLOOKUP(OrderData[[#This Row],[Product ID]],tbl_product[Product ID],tbl_product[Size])</f>
        <v>2.5</v>
      </c>
      <c r="J728" s="6" t="str">
        <f>_xlfn.XLOOKUP(OrderData[[#This Row],[Product ID]],tbl_product[Product ID],tbl_product[Roast Type])</f>
        <v>L</v>
      </c>
      <c r="K728" s="7" t="str">
        <f>_xlfn.XLOOKUP(OrderData[[#This Row],[Product ID]],tbl_product[Product ID],tbl_product[Coffee Type])</f>
        <v>Lib</v>
      </c>
      <c r="L728" s="7" t="str">
        <f>_xlfn.XLOOKUP(OrderData[[#This Row],[Customer ID]],tbl_customer[Customer ID],tbl_customer[Customer Name])</f>
        <v>Derrek Allpress</v>
      </c>
      <c r="M728" s="7" t="str">
        <f>_xlfn.XLOOKUP(OrderData[[#This Row],[Customer ID]],tbl_customer[Customer ID],tbl_customer[City])</f>
        <v>Long Beach</v>
      </c>
      <c r="N728" s="7" t="str">
        <f>_xlfn.XLOOKUP(OrderData[[#This Row],[Customer ID]],tbl_customer[Customer ID],tbl_customer[Country])</f>
        <v>United States</v>
      </c>
      <c r="O728" s="7" t="str">
        <f>_xlfn.XLOOKUP(OrderData[[#This Row],[Customer ID]],tbl_customer[Customer ID],tbl_customer[Loyalty Card])</f>
        <v>No</v>
      </c>
    </row>
    <row r="729" spans="1:15" x14ac:dyDescent="0.25">
      <c r="A729" s="2" t="s">
        <v>1426</v>
      </c>
      <c r="B729" s="12">
        <v>44264</v>
      </c>
      <c r="C729" s="12" t="str">
        <f>TEXT(OrderData[[#This Row],[Order Date]],"yyyy")</f>
        <v>2021</v>
      </c>
      <c r="D729" s="2" t="s">
        <v>1427</v>
      </c>
      <c r="E729" t="s">
        <v>35</v>
      </c>
      <c r="F729" s="17">
        <v>5</v>
      </c>
      <c r="G729" s="20">
        <f>_xlfn.XLOOKUP(OrderData[[#This Row],[Product ID]],tbl_product[Product ID],tbl_product[Unit Price])</f>
        <v>5.97</v>
      </c>
      <c r="H729" s="20">
        <f>OrderData[[#This Row],[Quantity]]*OrderData[[#This Row],[unit price]]</f>
        <v>29.849999999999998</v>
      </c>
      <c r="I729" s="15">
        <f>_xlfn.XLOOKUP(OrderData[[#This Row],[Product ID]],tbl_product[Product ID],tbl_product[Size])</f>
        <v>0.5</v>
      </c>
      <c r="J729" s="6" t="str">
        <f>_xlfn.XLOOKUP(OrderData[[#This Row],[Product ID]],tbl_product[Product ID],tbl_product[Roast Type])</f>
        <v>M</v>
      </c>
      <c r="K729" s="7" t="str">
        <f>_xlfn.XLOOKUP(OrderData[[#This Row],[Product ID]],tbl_product[Product ID],tbl_product[Coffee Type])</f>
        <v>Rob</v>
      </c>
      <c r="L729" s="7" t="str">
        <f>_xlfn.XLOOKUP(OrderData[[#This Row],[Customer ID]],tbl_customer[Customer ID],tbl_customer[Customer Name])</f>
        <v>Rikki Tomkowicz</v>
      </c>
      <c r="M729" s="7" t="str">
        <f>_xlfn.XLOOKUP(OrderData[[#This Row],[Customer ID]],tbl_customer[Customer ID],tbl_customer[City])</f>
        <v>Lusk</v>
      </c>
      <c r="N729" s="7" t="str">
        <f>_xlfn.XLOOKUP(OrderData[[#This Row],[Customer ID]],tbl_customer[Customer ID],tbl_customer[Country])</f>
        <v>Ireland</v>
      </c>
      <c r="O729" s="7" t="str">
        <f>_xlfn.XLOOKUP(OrderData[[#This Row],[Customer ID]],tbl_customer[Customer ID],tbl_customer[Loyalty Card])</f>
        <v>Yes</v>
      </c>
    </row>
    <row r="730" spans="1:15" x14ac:dyDescent="0.25">
      <c r="A730" s="2" t="s">
        <v>1428</v>
      </c>
      <c r="B730" s="12">
        <v>44155</v>
      </c>
      <c r="C730" s="12" t="str">
        <f>TEXT(OrderData[[#This Row],[Order Date]],"yyyy")</f>
        <v>2020</v>
      </c>
      <c r="D730" s="2" t="s">
        <v>1429</v>
      </c>
      <c r="E730" t="s">
        <v>29</v>
      </c>
      <c r="F730" s="17">
        <v>3</v>
      </c>
      <c r="G730" s="20">
        <f>_xlfn.XLOOKUP(OrderData[[#This Row],[Product ID]],tbl_product[Product ID],tbl_product[Unit Price])</f>
        <v>7.29</v>
      </c>
      <c r="H730" s="20">
        <f>OrderData[[#This Row],[Quantity]]*OrderData[[#This Row],[unit price]]</f>
        <v>21.87</v>
      </c>
      <c r="I730" s="15">
        <f>_xlfn.XLOOKUP(OrderData[[#This Row],[Product ID]],tbl_product[Product ID],tbl_product[Size])</f>
        <v>0.5</v>
      </c>
      <c r="J730" s="6" t="str">
        <f>_xlfn.XLOOKUP(OrderData[[#This Row],[Product ID]],tbl_product[Product ID],tbl_product[Roast Type])</f>
        <v>D</v>
      </c>
      <c r="K730" s="7" t="str">
        <f>_xlfn.XLOOKUP(OrderData[[#This Row],[Product ID]],tbl_product[Product ID],tbl_product[Coffee Type])</f>
        <v>Exc</v>
      </c>
      <c r="L730" s="7" t="str">
        <f>_xlfn.XLOOKUP(OrderData[[#This Row],[Customer ID]],tbl_customer[Customer ID],tbl_customer[Customer Name])</f>
        <v>Rochette Huscroft</v>
      </c>
      <c r="M730" s="7" t="str">
        <f>_xlfn.XLOOKUP(OrderData[[#This Row],[Customer ID]],tbl_customer[Customer ID],tbl_customer[City])</f>
        <v>Reno</v>
      </c>
      <c r="N730" s="7" t="str">
        <f>_xlfn.XLOOKUP(OrderData[[#This Row],[Customer ID]],tbl_customer[Customer ID],tbl_customer[Country])</f>
        <v>United States</v>
      </c>
      <c r="O730" s="7" t="str">
        <f>_xlfn.XLOOKUP(OrderData[[#This Row],[Customer ID]],tbl_customer[Customer ID],tbl_customer[Loyalty Card])</f>
        <v>Yes</v>
      </c>
    </row>
    <row r="731" spans="1:15" x14ac:dyDescent="0.25">
      <c r="A731" s="2" t="s">
        <v>1430</v>
      </c>
      <c r="B731" s="12">
        <v>44634</v>
      </c>
      <c r="C731" s="12" t="str">
        <f>TEXT(OrderData[[#This Row],[Order Date]],"yyyy")</f>
        <v>2022</v>
      </c>
      <c r="D731" s="2" t="s">
        <v>1431</v>
      </c>
      <c r="E731" t="s">
        <v>90</v>
      </c>
      <c r="F731" s="17">
        <v>1</v>
      </c>
      <c r="G731" s="20">
        <f>_xlfn.XLOOKUP(OrderData[[#This Row],[Product ID]],tbl_product[Product ID],tbl_product[Unit Price])</f>
        <v>4.3650000000000002</v>
      </c>
      <c r="H731" s="20">
        <f>OrderData[[#This Row],[Quantity]]*OrderData[[#This Row],[unit price]]</f>
        <v>4.3650000000000002</v>
      </c>
      <c r="I731" s="15">
        <f>_xlfn.XLOOKUP(OrderData[[#This Row],[Product ID]],tbl_product[Product ID],tbl_product[Size])</f>
        <v>0.2</v>
      </c>
      <c r="J731" s="6" t="str">
        <f>_xlfn.XLOOKUP(OrderData[[#This Row],[Product ID]],tbl_product[Product ID],tbl_product[Roast Type])</f>
        <v>M</v>
      </c>
      <c r="K731" s="7" t="str">
        <f>_xlfn.XLOOKUP(OrderData[[#This Row],[Product ID]],tbl_product[Product ID],tbl_product[Coffee Type])</f>
        <v>Lib</v>
      </c>
      <c r="L731" s="7" t="str">
        <f>_xlfn.XLOOKUP(OrderData[[#This Row],[Customer ID]],tbl_customer[Customer ID],tbl_customer[Customer Name])</f>
        <v>Selle Scurrer</v>
      </c>
      <c r="M731" s="7" t="str">
        <f>_xlfn.XLOOKUP(OrderData[[#This Row],[Customer ID]],tbl_customer[Customer ID],tbl_customer[City])</f>
        <v>Upton</v>
      </c>
      <c r="N731" s="7" t="str">
        <f>_xlfn.XLOOKUP(OrderData[[#This Row],[Customer ID]],tbl_customer[Customer ID],tbl_customer[Country])</f>
        <v>United Kingdom</v>
      </c>
      <c r="O731" s="7" t="str">
        <f>_xlfn.XLOOKUP(OrderData[[#This Row],[Customer ID]],tbl_customer[Customer ID],tbl_customer[Loyalty Card])</f>
        <v>No</v>
      </c>
    </row>
    <row r="732" spans="1:15" x14ac:dyDescent="0.25">
      <c r="A732" s="2" t="s">
        <v>1432</v>
      </c>
      <c r="B732" s="12">
        <v>43475</v>
      </c>
      <c r="C732" s="12" t="str">
        <f>TEXT(OrderData[[#This Row],[Order Date]],"yyyy")</f>
        <v>2019</v>
      </c>
      <c r="D732" s="2" t="s">
        <v>1433</v>
      </c>
      <c r="E732" t="s">
        <v>117</v>
      </c>
      <c r="F732" s="17">
        <v>1</v>
      </c>
      <c r="G732" s="20">
        <f>_xlfn.XLOOKUP(OrderData[[#This Row],[Product ID]],tbl_product[Product ID],tbl_product[Unit Price])</f>
        <v>36.454999999999998</v>
      </c>
      <c r="H732" s="20">
        <f>OrderData[[#This Row],[Quantity]]*OrderData[[#This Row],[unit price]]</f>
        <v>36.454999999999998</v>
      </c>
      <c r="I732" s="15">
        <f>_xlfn.XLOOKUP(OrderData[[#This Row],[Product ID]],tbl_product[Product ID],tbl_product[Size])</f>
        <v>2.5</v>
      </c>
      <c r="J732" s="6" t="str">
        <f>_xlfn.XLOOKUP(OrderData[[#This Row],[Product ID]],tbl_product[Product ID],tbl_product[Roast Type])</f>
        <v>L</v>
      </c>
      <c r="K732" s="7" t="str">
        <f>_xlfn.XLOOKUP(OrderData[[#This Row],[Product ID]],tbl_product[Product ID],tbl_product[Coffee Type])</f>
        <v>Lib</v>
      </c>
      <c r="L732" s="7" t="str">
        <f>_xlfn.XLOOKUP(OrderData[[#This Row],[Customer ID]],tbl_customer[Customer ID],tbl_customer[Customer Name])</f>
        <v>Andie Rudram</v>
      </c>
      <c r="M732" s="7" t="str">
        <f>_xlfn.XLOOKUP(OrderData[[#This Row],[Customer ID]],tbl_customer[Customer ID],tbl_customer[City])</f>
        <v>Las Vegas</v>
      </c>
      <c r="N732" s="7" t="str">
        <f>_xlfn.XLOOKUP(OrderData[[#This Row],[Customer ID]],tbl_customer[Customer ID],tbl_customer[Country])</f>
        <v>United States</v>
      </c>
      <c r="O732" s="7" t="str">
        <f>_xlfn.XLOOKUP(OrderData[[#This Row],[Customer ID]],tbl_customer[Customer ID],tbl_customer[Loyalty Card])</f>
        <v>No</v>
      </c>
    </row>
    <row r="733" spans="1:15" x14ac:dyDescent="0.25">
      <c r="A733" s="2" t="s">
        <v>1434</v>
      </c>
      <c r="B733" s="12">
        <v>44222</v>
      </c>
      <c r="C733" s="12" t="str">
        <f>TEXT(OrderData[[#This Row],[Order Date]],"yyyy")</f>
        <v>2021</v>
      </c>
      <c r="D733" s="2" t="s">
        <v>1435</v>
      </c>
      <c r="E733" t="s">
        <v>51</v>
      </c>
      <c r="F733" s="17">
        <v>4</v>
      </c>
      <c r="G733" s="20">
        <f>_xlfn.XLOOKUP(OrderData[[#This Row],[Product ID]],tbl_product[Product ID],tbl_product[Unit Price])</f>
        <v>3.8849999999999998</v>
      </c>
      <c r="H733" s="20">
        <f>OrderData[[#This Row],[Quantity]]*OrderData[[#This Row],[unit price]]</f>
        <v>15.54</v>
      </c>
      <c r="I733" s="15">
        <f>_xlfn.XLOOKUP(OrderData[[#This Row],[Product ID]],tbl_product[Product ID],tbl_product[Size])</f>
        <v>0.2</v>
      </c>
      <c r="J733" s="6" t="str">
        <f>_xlfn.XLOOKUP(OrderData[[#This Row],[Product ID]],tbl_product[Product ID],tbl_product[Roast Type])</f>
        <v>D</v>
      </c>
      <c r="K733" s="7" t="str">
        <f>_xlfn.XLOOKUP(OrderData[[#This Row],[Product ID]],tbl_product[Product ID],tbl_product[Coffee Type])</f>
        <v>Lib</v>
      </c>
      <c r="L733" s="7" t="str">
        <f>_xlfn.XLOOKUP(OrderData[[#This Row],[Customer ID]],tbl_customer[Customer ID],tbl_customer[Customer Name])</f>
        <v>Leta Clarricoates</v>
      </c>
      <c r="M733" s="7" t="str">
        <f>_xlfn.XLOOKUP(OrderData[[#This Row],[Customer ID]],tbl_customer[Customer ID],tbl_customer[City])</f>
        <v>Wilmington</v>
      </c>
      <c r="N733" s="7" t="str">
        <f>_xlfn.XLOOKUP(OrderData[[#This Row],[Customer ID]],tbl_customer[Customer ID],tbl_customer[Country])</f>
        <v>United States</v>
      </c>
      <c r="O733" s="7" t="str">
        <f>_xlfn.XLOOKUP(OrderData[[#This Row],[Customer ID]],tbl_customer[Customer ID],tbl_customer[Loyalty Card])</f>
        <v>Yes</v>
      </c>
    </row>
    <row r="734" spans="1:15" x14ac:dyDescent="0.25">
      <c r="A734" s="2" t="s">
        <v>1436</v>
      </c>
      <c r="B734" s="12">
        <v>44312</v>
      </c>
      <c r="C734" s="12" t="str">
        <f>TEXT(OrderData[[#This Row],[Order Date]],"yyyy")</f>
        <v>2021</v>
      </c>
      <c r="D734" s="2" t="s">
        <v>1437</v>
      </c>
      <c r="E734" t="s">
        <v>267</v>
      </c>
      <c r="F734" s="17">
        <v>2</v>
      </c>
      <c r="G734" s="20">
        <f>_xlfn.XLOOKUP(OrderData[[#This Row],[Product ID]],tbl_product[Product ID],tbl_product[Unit Price])</f>
        <v>4.4550000000000001</v>
      </c>
      <c r="H734" s="20">
        <f>OrderData[[#This Row],[Quantity]]*OrderData[[#This Row],[unit price]]</f>
        <v>8.91</v>
      </c>
      <c r="I734" s="15">
        <f>_xlfn.XLOOKUP(OrderData[[#This Row],[Product ID]],tbl_product[Product ID],tbl_product[Size])</f>
        <v>0.2</v>
      </c>
      <c r="J734" s="6" t="str">
        <f>_xlfn.XLOOKUP(OrderData[[#This Row],[Product ID]],tbl_product[Product ID],tbl_product[Roast Type])</f>
        <v>L</v>
      </c>
      <c r="K734" s="7" t="str">
        <f>_xlfn.XLOOKUP(OrderData[[#This Row],[Product ID]],tbl_product[Product ID],tbl_product[Coffee Type])</f>
        <v>Exc</v>
      </c>
      <c r="L734" s="7" t="str">
        <f>_xlfn.XLOOKUP(OrderData[[#This Row],[Customer ID]],tbl_customer[Customer ID],tbl_customer[Customer Name])</f>
        <v>Jacquelyn Maha</v>
      </c>
      <c r="M734" s="7" t="str">
        <f>_xlfn.XLOOKUP(OrderData[[#This Row],[Customer ID]],tbl_customer[Customer ID],tbl_customer[City])</f>
        <v>Reno</v>
      </c>
      <c r="N734" s="7" t="str">
        <f>_xlfn.XLOOKUP(OrderData[[#This Row],[Customer ID]],tbl_customer[Customer ID],tbl_customer[Country])</f>
        <v>United States</v>
      </c>
      <c r="O734" s="7" t="str">
        <f>_xlfn.XLOOKUP(OrderData[[#This Row],[Customer ID]],tbl_customer[Customer ID],tbl_customer[Loyalty Card])</f>
        <v>No</v>
      </c>
    </row>
    <row r="735" spans="1:15" x14ac:dyDescent="0.25">
      <c r="A735" s="2" t="s">
        <v>1438</v>
      </c>
      <c r="B735" s="12">
        <v>44565</v>
      </c>
      <c r="C735" s="12" t="str">
        <f>TEXT(OrderData[[#This Row],[Order Date]],"yyyy")</f>
        <v>2022</v>
      </c>
      <c r="D735" s="2" t="s">
        <v>1439</v>
      </c>
      <c r="E735" t="s">
        <v>210</v>
      </c>
      <c r="F735" s="17">
        <v>3</v>
      </c>
      <c r="G735" s="20">
        <f>_xlfn.XLOOKUP(OrderData[[#This Row],[Product ID]],tbl_product[Product ID],tbl_product[Unit Price])</f>
        <v>33.464999999999996</v>
      </c>
      <c r="H735" s="20">
        <f>OrderData[[#This Row],[Quantity]]*OrderData[[#This Row],[unit price]]</f>
        <v>100.39499999999998</v>
      </c>
      <c r="I735" s="15">
        <f>_xlfn.XLOOKUP(OrderData[[#This Row],[Product ID]],tbl_product[Product ID],tbl_product[Size])</f>
        <v>2.5</v>
      </c>
      <c r="J735" s="6" t="str">
        <f>_xlfn.XLOOKUP(OrderData[[#This Row],[Product ID]],tbl_product[Product ID],tbl_product[Roast Type])</f>
        <v>M</v>
      </c>
      <c r="K735" s="7" t="str">
        <f>_xlfn.XLOOKUP(OrderData[[#This Row],[Product ID]],tbl_product[Product ID],tbl_product[Coffee Type])</f>
        <v>Lib</v>
      </c>
      <c r="L735" s="7" t="str">
        <f>_xlfn.XLOOKUP(OrderData[[#This Row],[Customer ID]],tbl_customer[Customer ID],tbl_customer[Customer Name])</f>
        <v>Glory Clemon</v>
      </c>
      <c r="M735" s="7" t="str">
        <f>_xlfn.XLOOKUP(OrderData[[#This Row],[Customer ID]],tbl_customer[Customer ID],tbl_customer[City])</f>
        <v>Tuscaloosa</v>
      </c>
      <c r="N735" s="7" t="str">
        <f>_xlfn.XLOOKUP(OrderData[[#This Row],[Customer ID]],tbl_customer[Customer ID],tbl_customer[Country])</f>
        <v>United States</v>
      </c>
      <c r="O735" s="7" t="str">
        <f>_xlfn.XLOOKUP(OrderData[[#This Row],[Customer ID]],tbl_customer[Customer ID],tbl_customer[Loyalty Card])</f>
        <v>Yes</v>
      </c>
    </row>
    <row r="736" spans="1:15" x14ac:dyDescent="0.25">
      <c r="A736" s="2" t="s">
        <v>1440</v>
      </c>
      <c r="B736" s="12">
        <v>43697</v>
      </c>
      <c r="C736" s="12" t="str">
        <f>TEXT(OrderData[[#This Row],[Order Date]],"yyyy")</f>
        <v>2019</v>
      </c>
      <c r="D736" s="2" t="s">
        <v>1441</v>
      </c>
      <c r="E736" t="s">
        <v>114</v>
      </c>
      <c r="F736" s="17">
        <v>5</v>
      </c>
      <c r="G736" s="20">
        <f>_xlfn.XLOOKUP(OrderData[[#This Row],[Product ID]],tbl_product[Product ID],tbl_product[Unit Price])</f>
        <v>2.6849999999999996</v>
      </c>
      <c r="H736" s="20">
        <f>OrderData[[#This Row],[Quantity]]*OrderData[[#This Row],[unit price]]</f>
        <v>13.424999999999997</v>
      </c>
      <c r="I736" s="15">
        <f>_xlfn.XLOOKUP(OrderData[[#This Row],[Product ID]],tbl_product[Product ID],tbl_product[Size])</f>
        <v>0.2</v>
      </c>
      <c r="J736" s="6" t="str">
        <f>_xlfn.XLOOKUP(OrderData[[#This Row],[Product ID]],tbl_product[Product ID],tbl_product[Roast Type])</f>
        <v>D</v>
      </c>
      <c r="K736" s="7" t="str">
        <f>_xlfn.XLOOKUP(OrderData[[#This Row],[Product ID]],tbl_product[Product ID],tbl_product[Coffee Type])</f>
        <v>Rob</v>
      </c>
      <c r="L736" s="7" t="str">
        <f>_xlfn.XLOOKUP(OrderData[[#This Row],[Customer ID]],tbl_customer[Customer ID],tbl_customer[Customer Name])</f>
        <v>Alica Kift</v>
      </c>
      <c r="M736" s="7" t="str">
        <f>_xlfn.XLOOKUP(OrderData[[#This Row],[Customer ID]],tbl_customer[Customer ID],tbl_customer[City])</f>
        <v>Garden Grove</v>
      </c>
      <c r="N736" s="7" t="str">
        <f>_xlfn.XLOOKUP(OrderData[[#This Row],[Customer ID]],tbl_customer[Customer ID],tbl_customer[Country])</f>
        <v>United States</v>
      </c>
      <c r="O736" s="7" t="str">
        <f>_xlfn.XLOOKUP(OrderData[[#This Row],[Customer ID]],tbl_customer[Customer ID],tbl_customer[Loyalty Card])</f>
        <v>No</v>
      </c>
    </row>
    <row r="737" spans="1:15" x14ac:dyDescent="0.25">
      <c r="A737" s="2" t="s">
        <v>1442</v>
      </c>
      <c r="B737" s="12">
        <v>44757</v>
      </c>
      <c r="C737" s="12" t="str">
        <f>TEXT(OrderData[[#This Row],[Order Date]],"yyyy")</f>
        <v>2022</v>
      </c>
      <c r="D737" s="2" t="s">
        <v>1443</v>
      </c>
      <c r="E737" t="s">
        <v>64</v>
      </c>
      <c r="F737" s="17">
        <v>6</v>
      </c>
      <c r="G737" s="20">
        <f>_xlfn.XLOOKUP(OrderData[[#This Row],[Product ID]],tbl_product[Product ID],tbl_product[Unit Price])</f>
        <v>3.645</v>
      </c>
      <c r="H737" s="20">
        <f>OrderData[[#This Row],[Quantity]]*OrderData[[#This Row],[unit price]]</f>
        <v>21.87</v>
      </c>
      <c r="I737" s="15">
        <f>_xlfn.XLOOKUP(OrderData[[#This Row],[Product ID]],tbl_product[Product ID],tbl_product[Size])</f>
        <v>0.2</v>
      </c>
      <c r="J737" s="6" t="str">
        <f>_xlfn.XLOOKUP(OrderData[[#This Row],[Product ID]],tbl_product[Product ID],tbl_product[Roast Type])</f>
        <v>D</v>
      </c>
      <c r="K737" s="7" t="str">
        <f>_xlfn.XLOOKUP(OrderData[[#This Row],[Product ID]],tbl_product[Product ID],tbl_product[Coffee Type])</f>
        <v>Exc</v>
      </c>
      <c r="L737" s="7" t="str">
        <f>_xlfn.XLOOKUP(OrderData[[#This Row],[Customer ID]],tbl_customer[Customer ID],tbl_customer[Customer Name])</f>
        <v>Babb Pollins</v>
      </c>
      <c r="M737" s="7" t="str">
        <f>_xlfn.XLOOKUP(OrderData[[#This Row],[Customer ID]],tbl_customer[Customer ID],tbl_customer[City])</f>
        <v>Shawnee Mission</v>
      </c>
      <c r="N737" s="7" t="str">
        <f>_xlfn.XLOOKUP(OrderData[[#This Row],[Customer ID]],tbl_customer[Customer ID],tbl_customer[Country])</f>
        <v>United States</v>
      </c>
      <c r="O737" s="7" t="str">
        <f>_xlfn.XLOOKUP(OrderData[[#This Row],[Customer ID]],tbl_customer[Customer ID],tbl_customer[Loyalty Card])</f>
        <v>No</v>
      </c>
    </row>
    <row r="738" spans="1:15" x14ac:dyDescent="0.25">
      <c r="A738" s="2" t="s">
        <v>1444</v>
      </c>
      <c r="B738" s="12">
        <v>43508</v>
      </c>
      <c r="C738" s="12" t="str">
        <f>TEXT(OrderData[[#This Row],[Order Date]],"yyyy")</f>
        <v>2019</v>
      </c>
      <c r="D738" s="2" t="s">
        <v>1445</v>
      </c>
      <c r="E738" t="s">
        <v>26</v>
      </c>
      <c r="F738" s="17">
        <v>2</v>
      </c>
      <c r="G738" s="20">
        <f>_xlfn.XLOOKUP(OrderData[[#This Row],[Product ID]],tbl_product[Product ID],tbl_product[Unit Price])</f>
        <v>12.95</v>
      </c>
      <c r="H738" s="20">
        <f>OrderData[[#This Row],[Quantity]]*OrderData[[#This Row],[unit price]]</f>
        <v>25.9</v>
      </c>
      <c r="I738" s="15">
        <f>_xlfn.XLOOKUP(OrderData[[#This Row],[Product ID]],tbl_product[Product ID],tbl_product[Size])</f>
        <v>1</v>
      </c>
      <c r="J738" s="6" t="str">
        <f>_xlfn.XLOOKUP(OrderData[[#This Row],[Product ID]],tbl_product[Product ID],tbl_product[Roast Type])</f>
        <v>D</v>
      </c>
      <c r="K738" s="7" t="str">
        <f>_xlfn.XLOOKUP(OrderData[[#This Row],[Product ID]],tbl_product[Product ID],tbl_product[Coffee Type])</f>
        <v>Lib</v>
      </c>
      <c r="L738" s="7" t="str">
        <f>_xlfn.XLOOKUP(OrderData[[#This Row],[Customer ID]],tbl_customer[Customer ID],tbl_customer[Customer Name])</f>
        <v>Jarret Toye</v>
      </c>
      <c r="M738" s="7" t="str">
        <f>_xlfn.XLOOKUP(OrderData[[#This Row],[Customer ID]],tbl_customer[Customer ID],tbl_customer[City])</f>
        <v>Ballivor</v>
      </c>
      <c r="N738" s="7" t="str">
        <f>_xlfn.XLOOKUP(OrderData[[#This Row],[Customer ID]],tbl_customer[Customer ID],tbl_customer[Country])</f>
        <v>Ireland</v>
      </c>
      <c r="O738" s="7" t="str">
        <f>_xlfn.XLOOKUP(OrderData[[#This Row],[Customer ID]],tbl_customer[Customer ID],tbl_customer[Loyalty Card])</f>
        <v>Yes</v>
      </c>
    </row>
    <row r="739" spans="1:15" x14ac:dyDescent="0.25">
      <c r="A739" s="2" t="s">
        <v>1446</v>
      </c>
      <c r="B739" s="12">
        <v>44447</v>
      </c>
      <c r="C739" s="12" t="str">
        <f>TEXT(OrderData[[#This Row],[Order Date]],"yyyy")</f>
        <v>2021</v>
      </c>
      <c r="D739" s="2" t="s">
        <v>1447</v>
      </c>
      <c r="E739" t="s">
        <v>74</v>
      </c>
      <c r="F739" s="17">
        <v>5</v>
      </c>
      <c r="G739" s="20">
        <f>_xlfn.XLOOKUP(OrderData[[#This Row],[Product ID]],tbl_product[Product ID],tbl_product[Unit Price])</f>
        <v>11.25</v>
      </c>
      <c r="H739" s="20">
        <f>OrderData[[#This Row],[Quantity]]*OrderData[[#This Row],[unit price]]</f>
        <v>56.25</v>
      </c>
      <c r="I739" s="15">
        <f>_xlfn.XLOOKUP(OrderData[[#This Row],[Product ID]],tbl_product[Product ID],tbl_product[Size])</f>
        <v>1</v>
      </c>
      <c r="J739" s="6" t="str">
        <f>_xlfn.XLOOKUP(OrderData[[#This Row],[Product ID]],tbl_product[Product ID],tbl_product[Roast Type])</f>
        <v>M</v>
      </c>
      <c r="K739" s="7" t="str">
        <f>_xlfn.XLOOKUP(OrderData[[#This Row],[Product ID]],tbl_product[Product ID],tbl_product[Coffee Type])</f>
        <v>Ara</v>
      </c>
      <c r="L739" s="7" t="str">
        <f>_xlfn.XLOOKUP(OrderData[[#This Row],[Customer ID]],tbl_customer[Customer ID],tbl_customer[Customer Name])</f>
        <v>Carlie Linskill</v>
      </c>
      <c r="M739" s="7" t="str">
        <f>_xlfn.XLOOKUP(OrderData[[#This Row],[Customer ID]],tbl_customer[Customer ID],tbl_customer[City])</f>
        <v>Cincinnati</v>
      </c>
      <c r="N739" s="7" t="str">
        <f>_xlfn.XLOOKUP(OrderData[[#This Row],[Customer ID]],tbl_customer[Customer ID],tbl_customer[Country])</f>
        <v>United States</v>
      </c>
      <c r="O739" s="7" t="str">
        <f>_xlfn.XLOOKUP(OrderData[[#This Row],[Customer ID]],tbl_customer[Customer ID],tbl_customer[Loyalty Card])</f>
        <v>No</v>
      </c>
    </row>
    <row r="740" spans="1:15" x14ac:dyDescent="0.25">
      <c r="A740" s="2" t="s">
        <v>1448</v>
      </c>
      <c r="B740" s="12">
        <v>43812</v>
      </c>
      <c r="C740" s="12" t="str">
        <f>TEXT(OrderData[[#This Row],[Order Date]],"yyyy")</f>
        <v>2019</v>
      </c>
      <c r="D740" s="2" t="s">
        <v>1449</v>
      </c>
      <c r="E740" t="s">
        <v>195</v>
      </c>
      <c r="F740" s="17">
        <v>3</v>
      </c>
      <c r="G740" s="20">
        <f>_xlfn.XLOOKUP(OrderData[[#This Row],[Product ID]],tbl_product[Product ID],tbl_product[Unit Price])</f>
        <v>3.5849999999999995</v>
      </c>
      <c r="H740" s="20">
        <f>OrderData[[#This Row],[Quantity]]*OrderData[[#This Row],[unit price]]</f>
        <v>10.754999999999999</v>
      </c>
      <c r="I740" s="15">
        <f>_xlfn.XLOOKUP(OrderData[[#This Row],[Product ID]],tbl_product[Product ID],tbl_product[Size])</f>
        <v>0.2</v>
      </c>
      <c r="J740" s="6" t="str">
        <f>_xlfn.XLOOKUP(OrderData[[#This Row],[Product ID]],tbl_product[Product ID],tbl_product[Roast Type])</f>
        <v>L</v>
      </c>
      <c r="K740" s="7" t="str">
        <f>_xlfn.XLOOKUP(OrderData[[#This Row],[Product ID]],tbl_product[Product ID],tbl_product[Coffee Type])</f>
        <v>Rob</v>
      </c>
      <c r="L740" s="7" t="str">
        <f>_xlfn.XLOOKUP(OrderData[[#This Row],[Customer ID]],tbl_customer[Customer ID],tbl_customer[Customer Name])</f>
        <v>Natal Vigrass</v>
      </c>
      <c r="M740" s="7" t="str">
        <f>_xlfn.XLOOKUP(OrderData[[#This Row],[Customer ID]],tbl_customer[Customer ID],tbl_customer[City])</f>
        <v>Whitwell</v>
      </c>
      <c r="N740" s="7" t="str">
        <f>_xlfn.XLOOKUP(OrderData[[#This Row],[Customer ID]],tbl_customer[Customer ID],tbl_customer[Country])</f>
        <v>United Kingdom</v>
      </c>
      <c r="O740" s="7" t="str">
        <f>_xlfn.XLOOKUP(OrderData[[#This Row],[Customer ID]],tbl_customer[Customer ID],tbl_customer[Loyalty Card])</f>
        <v>No</v>
      </c>
    </row>
    <row r="741" spans="1:15" x14ac:dyDescent="0.25">
      <c r="A741" s="2" t="s">
        <v>1450</v>
      </c>
      <c r="B741" s="12">
        <v>44433</v>
      </c>
      <c r="C741" s="12" t="str">
        <f>TEXT(OrderData[[#This Row],[Order Date]],"yyyy")</f>
        <v>2021</v>
      </c>
      <c r="D741" s="2" t="s">
        <v>1357</v>
      </c>
      <c r="E741" t="s">
        <v>64</v>
      </c>
      <c r="F741" s="17">
        <v>5</v>
      </c>
      <c r="G741" s="20">
        <f>_xlfn.XLOOKUP(OrderData[[#This Row],[Product ID]],tbl_product[Product ID],tbl_product[Unit Price])</f>
        <v>3.645</v>
      </c>
      <c r="H741" s="20">
        <f>OrderData[[#This Row],[Quantity]]*OrderData[[#This Row],[unit price]]</f>
        <v>18.225000000000001</v>
      </c>
      <c r="I741" s="15">
        <f>_xlfn.XLOOKUP(OrderData[[#This Row],[Product ID]],tbl_product[Product ID],tbl_product[Size])</f>
        <v>0.2</v>
      </c>
      <c r="J741" s="6" t="str">
        <f>_xlfn.XLOOKUP(OrderData[[#This Row],[Product ID]],tbl_product[Product ID],tbl_product[Roast Type])</f>
        <v>D</v>
      </c>
      <c r="K741" s="7" t="str">
        <f>_xlfn.XLOOKUP(OrderData[[#This Row],[Product ID]],tbl_product[Product ID],tbl_product[Coffee Type])</f>
        <v>Exc</v>
      </c>
      <c r="L741" s="7" t="str">
        <f>_xlfn.XLOOKUP(OrderData[[#This Row],[Customer ID]],tbl_customer[Customer ID],tbl_customer[Customer Name])</f>
        <v>Jimmy Dymoke</v>
      </c>
      <c r="M741" s="7" t="str">
        <f>_xlfn.XLOOKUP(OrderData[[#This Row],[Customer ID]],tbl_customer[Customer ID],tbl_customer[City])</f>
        <v>Beaumont</v>
      </c>
      <c r="N741" s="7" t="str">
        <f>_xlfn.XLOOKUP(OrderData[[#This Row],[Customer ID]],tbl_customer[Customer ID],tbl_customer[Country])</f>
        <v>Ireland</v>
      </c>
      <c r="O741" s="7" t="str">
        <f>_xlfn.XLOOKUP(OrderData[[#This Row],[Customer ID]],tbl_customer[Customer ID],tbl_customer[Loyalty Card])</f>
        <v>No</v>
      </c>
    </row>
    <row r="742" spans="1:15" x14ac:dyDescent="0.25">
      <c r="A742" s="2" t="s">
        <v>1451</v>
      </c>
      <c r="B742" s="12">
        <v>44643</v>
      </c>
      <c r="C742" s="12" t="str">
        <f>TEXT(OrderData[[#This Row],[Order Date]],"yyyy")</f>
        <v>2022</v>
      </c>
      <c r="D742" s="2" t="s">
        <v>1452</v>
      </c>
      <c r="E742" t="s">
        <v>170</v>
      </c>
      <c r="F742" s="17">
        <v>4</v>
      </c>
      <c r="G742" s="20">
        <f>_xlfn.XLOOKUP(OrderData[[#This Row],[Product ID]],tbl_product[Product ID],tbl_product[Unit Price])</f>
        <v>7.169999999999999</v>
      </c>
      <c r="H742" s="20">
        <f>OrderData[[#This Row],[Quantity]]*OrderData[[#This Row],[unit price]]</f>
        <v>28.679999999999996</v>
      </c>
      <c r="I742" s="15">
        <f>_xlfn.XLOOKUP(OrderData[[#This Row],[Product ID]],tbl_product[Product ID],tbl_product[Size])</f>
        <v>0.5</v>
      </c>
      <c r="J742" s="6" t="str">
        <f>_xlfn.XLOOKUP(OrderData[[#This Row],[Product ID]],tbl_product[Product ID],tbl_product[Roast Type])</f>
        <v>L</v>
      </c>
      <c r="K742" s="7" t="str">
        <f>_xlfn.XLOOKUP(OrderData[[#This Row],[Product ID]],tbl_product[Product ID],tbl_product[Coffee Type])</f>
        <v>Rob</v>
      </c>
      <c r="L742" s="7" t="str">
        <f>_xlfn.XLOOKUP(OrderData[[#This Row],[Customer ID]],tbl_customer[Customer ID],tbl_customer[Customer Name])</f>
        <v>Kandace Cragell</v>
      </c>
      <c r="M742" s="7" t="str">
        <f>_xlfn.XLOOKUP(OrderData[[#This Row],[Customer ID]],tbl_customer[Customer ID],tbl_customer[City])</f>
        <v>Dungarvan</v>
      </c>
      <c r="N742" s="7" t="str">
        <f>_xlfn.XLOOKUP(OrderData[[#This Row],[Customer ID]],tbl_customer[Customer ID],tbl_customer[Country])</f>
        <v>Ireland</v>
      </c>
      <c r="O742" s="7" t="str">
        <f>_xlfn.XLOOKUP(OrderData[[#This Row],[Customer ID]],tbl_customer[Customer ID],tbl_customer[Loyalty Card])</f>
        <v>No</v>
      </c>
    </row>
    <row r="743" spans="1:15" x14ac:dyDescent="0.25">
      <c r="A743" s="2" t="s">
        <v>1453</v>
      </c>
      <c r="B743" s="12">
        <v>43566</v>
      </c>
      <c r="C743" s="12" t="str">
        <f>TEXT(OrderData[[#This Row],[Order Date]],"yyyy")</f>
        <v>2019</v>
      </c>
      <c r="D743" s="2" t="s">
        <v>1454</v>
      </c>
      <c r="E743" t="s">
        <v>90</v>
      </c>
      <c r="F743" s="17">
        <v>2</v>
      </c>
      <c r="G743" s="20">
        <f>_xlfn.XLOOKUP(OrderData[[#This Row],[Product ID]],tbl_product[Product ID],tbl_product[Unit Price])</f>
        <v>4.3650000000000002</v>
      </c>
      <c r="H743" s="20">
        <f>OrderData[[#This Row],[Quantity]]*OrderData[[#This Row],[unit price]]</f>
        <v>8.73</v>
      </c>
      <c r="I743" s="15">
        <f>_xlfn.XLOOKUP(OrderData[[#This Row],[Product ID]],tbl_product[Product ID],tbl_product[Size])</f>
        <v>0.2</v>
      </c>
      <c r="J743" s="6" t="str">
        <f>_xlfn.XLOOKUP(OrderData[[#This Row],[Product ID]],tbl_product[Product ID],tbl_product[Roast Type])</f>
        <v>M</v>
      </c>
      <c r="K743" s="7" t="str">
        <f>_xlfn.XLOOKUP(OrderData[[#This Row],[Product ID]],tbl_product[Product ID],tbl_product[Coffee Type])</f>
        <v>Lib</v>
      </c>
      <c r="L743" s="7" t="str">
        <f>_xlfn.XLOOKUP(OrderData[[#This Row],[Customer ID]],tbl_customer[Customer ID],tbl_customer[Customer Name])</f>
        <v>Lyon Ibert</v>
      </c>
      <c r="M743" s="7" t="str">
        <f>_xlfn.XLOOKUP(OrderData[[#This Row],[Customer ID]],tbl_customer[Customer ID],tbl_customer[City])</f>
        <v>Sunnyvale</v>
      </c>
      <c r="N743" s="7" t="str">
        <f>_xlfn.XLOOKUP(OrderData[[#This Row],[Customer ID]],tbl_customer[Customer ID],tbl_customer[Country])</f>
        <v>United States</v>
      </c>
      <c r="O743" s="7" t="str">
        <f>_xlfn.XLOOKUP(OrderData[[#This Row],[Customer ID]],tbl_customer[Customer ID],tbl_customer[Loyalty Card])</f>
        <v>No</v>
      </c>
    </row>
    <row r="744" spans="1:15" x14ac:dyDescent="0.25">
      <c r="A744" s="2" t="s">
        <v>1455</v>
      </c>
      <c r="B744" s="12">
        <v>44133</v>
      </c>
      <c r="C744" s="12" t="str">
        <f>TEXT(OrderData[[#This Row],[Order Date]],"yyyy")</f>
        <v>2020</v>
      </c>
      <c r="D744" s="2" t="s">
        <v>1456</v>
      </c>
      <c r="E744" t="s">
        <v>109</v>
      </c>
      <c r="F744" s="17">
        <v>4</v>
      </c>
      <c r="G744" s="20">
        <f>_xlfn.XLOOKUP(OrderData[[#This Row],[Product ID]],tbl_product[Product ID],tbl_product[Unit Price])</f>
        <v>14.55</v>
      </c>
      <c r="H744" s="20">
        <f>OrderData[[#This Row],[Quantity]]*OrderData[[#This Row],[unit price]]</f>
        <v>58.2</v>
      </c>
      <c r="I744" s="15">
        <f>_xlfn.XLOOKUP(OrderData[[#This Row],[Product ID]],tbl_product[Product ID],tbl_product[Size])</f>
        <v>1</v>
      </c>
      <c r="J744" s="6" t="str">
        <f>_xlfn.XLOOKUP(OrderData[[#This Row],[Product ID]],tbl_product[Product ID],tbl_product[Roast Type])</f>
        <v>M</v>
      </c>
      <c r="K744" s="7" t="str">
        <f>_xlfn.XLOOKUP(OrderData[[#This Row],[Product ID]],tbl_product[Product ID],tbl_product[Coffee Type])</f>
        <v>Lib</v>
      </c>
      <c r="L744" s="7" t="str">
        <f>_xlfn.XLOOKUP(OrderData[[#This Row],[Customer ID]],tbl_customer[Customer ID],tbl_customer[Customer Name])</f>
        <v>Reese Lidgey</v>
      </c>
      <c r="M744" s="7" t="str">
        <f>_xlfn.XLOOKUP(OrderData[[#This Row],[Customer ID]],tbl_customer[Customer ID],tbl_customer[City])</f>
        <v>Memphis</v>
      </c>
      <c r="N744" s="7" t="str">
        <f>_xlfn.XLOOKUP(OrderData[[#This Row],[Customer ID]],tbl_customer[Customer ID],tbl_customer[Country])</f>
        <v>United States</v>
      </c>
      <c r="O744" s="7" t="str">
        <f>_xlfn.XLOOKUP(OrderData[[#This Row],[Customer ID]],tbl_customer[Customer ID],tbl_customer[Loyalty Card])</f>
        <v>No</v>
      </c>
    </row>
    <row r="745" spans="1:15" x14ac:dyDescent="0.25">
      <c r="A745" s="2" t="s">
        <v>1457</v>
      </c>
      <c r="B745" s="12">
        <v>44042</v>
      </c>
      <c r="C745" s="12" t="str">
        <f>TEXT(OrderData[[#This Row],[Order Date]],"yyyy")</f>
        <v>2020</v>
      </c>
      <c r="D745" s="2" t="s">
        <v>1458</v>
      </c>
      <c r="E745" t="s">
        <v>85</v>
      </c>
      <c r="F745" s="17">
        <v>3</v>
      </c>
      <c r="G745" s="20">
        <f>_xlfn.XLOOKUP(OrderData[[#This Row],[Product ID]],tbl_product[Product ID],tbl_product[Unit Price])</f>
        <v>5.97</v>
      </c>
      <c r="H745" s="20">
        <f>OrderData[[#This Row],[Quantity]]*OrderData[[#This Row],[unit price]]</f>
        <v>17.91</v>
      </c>
      <c r="I745" s="15">
        <f>_xlfn.XLOOKUP(OrderData[[#This Row],[Product ID]],tbl_product[Product ID],tbl_product[Size])</f>
        <v>0.5</v>
      </c>
      <c r="J745" s="6" t="str">
        <f>_xlfn.XLOOKUP(OrderData[[#This Row],[Product ID]],tbl_product[Product ID],tbl_product[Roast Type])</f>
        <v>D</v>
      </c>
      <c r="K745" s="7" t="str">
        <f>_xlfn.XLOOKUP(OrderData[[#This Row],[Product ID]],tbl_product[Product ID],tbl_product[Coffee Type])</f>
        <v>Ara</v>
      </c>
      <c r="L745" s="7" t="str">
        <f>_xlfn.XLOOKUP(OrderData[[#This Row],[Customer ID]],tbl_customer[Customer ID],tbl_customer[Customer Name])</f>
        <v>Tersina Castagne</v>
      </c>
      <c r="M745" s="7" t="str">
        <f>_xlfn.XLOOKUP(OrderData[[#This Row],[Customer ID]],tbl_customer[Customer ID],tbl_customer[City])</f>
        <v>Orlando</v>
      </c>
      <c r="N745" s="7" t="str">
        <f>_xlfn.XLOOKUP(OrderData[[#This Row],[Customer ID]],tbl_customer[Customer ID],tbl_customer[Country])</f>
        <v>United States</v>
      </c>
      <c r="O745" s="7" t="str">
        <f>_xlfn.XLOOKUP(OrderData[[#This Row],[Customer ID]],tbl_customer[Customer ID],tbl_customer[Loyalty Card])</f>
        <v>No</v>
      </c>
    </row>
    <row r="746" spans="1:15" x14ac:dyDescent="0.25">
      <c r="A746" s="2" t="s">
        <v>1459</v>
      </c>
      <c r="B746" s="12">
        <v>43539</v>
      </c>
      <c r="C746" s="12" t="str">
        <f>TEXT(OrderData[[#This Row],[Order Date]],"yyyy")</f>
        <v>2019</v>
      </c>
      <c r="D746" s="2" t="s">
        <v>1460</v>
      </c>
      <c r="E746" t="s">
        <v>175</v>
      </c>
      <c r="F746" s="17">
        <v>6</v>
      </c>
      <c r="G746" s="20">
        <f>_xlfn.XLOOKUP(OrderData[[#This Row],[Product ID]],tbl_product[Product ID],tbl_product[Unit Price])</f>
        <v>2.9849999999999999</v>
      </c>
      <c r="H746" s="20">
        <f>OrderData[[#This Row],[Quantity]]*OrderData[[#This Row],[unit price]]</f>
        <v>17.91</v>
      </c>
      <c r="I746" s="15">
        <f>_xlfn.XLOOKUP(OrderData[[#This Row],[Product ID]],tbl_product[Product ID],tbl_product[Size])</f>
        <v>0.2</v>
      </c>
      <c r="J746" s="6" t="str">
        <f>_xlfn.XLOOKUP(OrderData[[#This Row],[Product ID]],tbl_product[Product ID],tbl_product[Roast Type])</f>
        <v>M</v>
      </c>
      <c r="K746" s="7" t="str">
        <f>_xlfn.XLOOKUP(OrderData[[#This Row],[Product ID]],tbl_product[Product ID],tbl_product[Coffee Type])</f>
        <v>Rob</v>
      </c>
      <c r="L746" s="7" t="str">
        <f>_xlfn.XLOOKUP(OrderData[[#This Row],[Customer ID]],tbl_customer[Customer ID],tbl_customer[Customer Name])</f>
        <v>Samuele Klaaassen</v>
      </c>
      <c r="M746" s="7" t="str">
        <f>_xlfn.XLOOKUP(OrderData[[#This Row],[Customer ID]],tbl_customer[Customer ID],tbl_customer[City])</f>
        <v>Detroit</v>
      </c>
      <c r="N746" s="7" t="str">
        <f>_xlfn.XLOOKUP(OrderData[[#This Row],[Customer ID]],tbl_customer[Customer ID],tbl_customer[Country])</f>
        <v>United States</v>
      </c>
      <c r="O746" s="7" t="str">
        <f>_xlfn.XLOOKUP(OrderData[[#This Row],[Customer ID]],tbl_customer[Customer ID],tbl_customer[Loyalty Card])</f>
        <v>Yes</v>
      </c>
    </row>
    <row r="747" spans="1:15" x14ac:dyDescent="0.25">
      <c r="A747" s="2" t="s">
        <v>1461</v>
      </c>
      <c r="B747" s="12">
        <v>44557</v>
      </c>
      <c r="C747" s="12" t="str">
        <f>TEXT(OrderData[[#This Row],[Order Date]],"yyyy")</f>
        <v>2021</v>
      </c>
      <c r="D747" s="2" t="s">
        <v>1462</v>
      </c>
      <c r="E747" t="s">
        <v>29</v>
      </c>
      <c r="F747" s="17">
        <v>2</v>
      </c>
      <c r="G747" s="20">
        <f>_xlfn.XLOOKUP(OrderData[[#This Row],[Product ID]],tbl_product[Product ID],tbl_product[Unit Price])</f>
        <v>7.29</v>
      </c>
      <c r="H747" s="20">
        <f>OrderData[[#This Row],[Quantity]]*OrderData[[#This Row],[unit price]]</f>
        <v>14.58</v>
      </c>
      <c r="I747" s="15">
        <f>_xlfn.XLOOKUP(OrderData[[#This Row],[Product ID]],tbl_product[Product ID],tbl_product[Size])</f>
        <v>0.5</v>
      </c>
      <c r="J747" s="6" t="str">
        <f>_xlfn.XLOOKUP(OrderData[[#This Row],[Product ID]],tbl_product[Product ID],tbl_product[Roast Type])</f>
        <v>D</v>
      </c>
      <c r="K747" s="7" t="str">
        <f>_xlfn.XLOOKUP(OrderData[[#This Row],[Product ID]],tbl_product[Product ID],tbl_product[Coffee Type])</f>
        <v>Exc</v>
      </c>
      <c r="L747" s="7" t="str">
        <f>_xlfn.XLOOKUP(OrderData[[#This Row],[Customer ID]],tbl_customer[Customer ID],tbl_customer[Customer Name])</f>
        <v>Jordana Halden</v>
      </c>
      <c r="M747" s="7" t="str">
        <f>_xlfn.XLOOKUP(OrderData[[#This Row],[Customer ID]],tbl_customer[Customer ID],tbl_customer[City])</f>
        <v>Clones</v>
      </c>
      <c r="N747" s="7" t="str">
        <f>_xlfn.XLOOKUP(OrderData[[#This Row],[Customer ID]],tbl_customer[Customer ID],tbl_customer[Country])</f>
        <v>Ireland</v>
      </c>
      <c r="O747" s="7" t="str">
        <f>_xlfn.XLOOKUP(OrderData[[#This Row],[Customer ID]],tbl_customer[Customer ID],tbl_customer[Loyalty Card])</f>
        <v>No</v>
      </c>
    </row>
    <row r="748" spans="1:15" x14ac:dyDescent="0.25">
      <c r="A748" s="2" t="s">
        <v>1463</v>
      </c>
      <c r="B748" s="12">
        <v>43741</v>
      </c>
      <c r="C748" s="12" t="str">
        <f>TEXT(OrderData[[#This Row],[Order Date]],"yyyy")</f>
        <v>2019</v>
      </c>
      <c r="D748" s="2" t="s">
        <v>1464</v>
      </c>
      <c r="E748" t="s">
        <v>74</v>
      </c>
      <c r="F748" s="17">
        <v>3</v>
      </c>
      <c r="G748" s="20">
        <f>_xlfn.XLOOKUP(OrderData[[#This Row],[Product ID]],tbl_product[Product ID],tbl_product[Unit Price])</f>
        <v>11.25</v>
      </c>
      <c r="H748" s="20">
        <f>OrderData[[#This Row],[Quantity]]*OrderData[[#This Row],[unit price]]</f>
        <v>33.75</v>
      </c>
      <c r="I748" s="15">
        <f>_xlfn.XLOOKUP(OrderData[[#This Row],[Product ID]],tbl_product[Product ID],tbl_product[Size])</f>
        <v>1</v>
      </c>
      <c r="J748" s="6" t="str">
        <f>_xlfn.XLOOKUP(OrderData[[#This Row],[Product ID]],tbl_product[Product ID],tbl_product[Roast Type])</f>
        <v>M</v>
      </c>
      <c r="K748" s="7" t="str">
        <f>_xlfn.XLOOKUP(OrderData[[#This Row],[Product ID]],tbl_product[Product ID],tbl_product[Coffee Type])</f>
        <v>Ara</v>
      </c>
      <c r="L748" s="7" t="str">
        <f>_xlfn.XLOOKUP(OrderData[[#This Row],[Customer ID]],tbl_customer[Customer ID],tbl_customer[Customer Name])</f>
        <v>Hussein Olliff</v>
      </c>
      <c r="M748" s="7" t="str">
        <f>_xlfn.XLOOKUP(OrderData[[#This Row],[Customer ID]],tbl_customer[Customer ID],tbl_customer[City])</f>
        <v>Stradbally</v>
      </c>
      <c r="N748" s="7" t="str">
        <f>_xlfn.XLOOKUP(OrderData[[#This Row],[Customer ID]],tbl_customer[Customer ID],tbl_customer[Country])</f>
        <v>Ireland</v>
      </c>
      <c r="O748" s="7" t="str">
        <f>_xlfn.XLOOKUP(OrderData[[#This Row],[Customer ID]],tbl_customer[Customer ID],tbl_customer[Loyalty Card])</f>
        <v>No</v>
      </c>
    </row>
    <row r="749" spans="1:15" x14ac:dyDescent="0.25">
      <c r="A749" s="2" t="s">
        <v>1465</v>
      </c>
      <c r="B749" s="12">
        <v>43501</v>
      </c>
      <c r="C749" s="12" t="str">
        <f>TEXT(OrderData[[#This Row],[Order Date]],"yyyy")</f>
        <v>2019</v>
      </c>
      <c r="D749" s="2" t="s">
        <v>1466</v>
      </c>
      <c r="E749" t="s">
        <v>91</v>
      </c>
      <c r="F749" s="17">
        <v>4</v>
      </c>
      <c r="G749" s="20">
        <f>_xlfn.XLOOKUP(OrderData[[#This Row],[Product ID]],tbl_product[Product ID],tbl_product[Unit Price])</f>
        <v>8.73</v>
      </c>
      <c r="H749" s="20">
        <f>OrderData[[#This Row],[Quantity]]*OrderData[[#This Row],[unit price]]</f>
        <v>34.92</v>
      </c>
      <c r="I749" s="15">
        <f>_xlfn.XLOOKUP(OrderData[[#This Row],[Product ID]],tbl_product[Product ID],tbl_product[Size])</f>
        <v>0.5</v>
      </c>
      <c r="J749" s="6" t="str">
        <f>_xlfn.XLOOKUP(OrderData[[#This Row],[Product ID]],tbl_product[Product ID],tbl_product[Roast Type])</f>
        <v>M</v>
      </c>
      <c r="K749" s="7" t="str">
        <f>_xlfn.XLOOKUP(OrderData[[#This Row],[Product ID]],tbl_product[Product ID],tbl_product[Coffee Type])</f>
        <v>Lib</v>
      </c>
      <c r="L749" s="7" t="str">
        <f>_xlfn.XLOOKUP(OrderData[[#This Row],[Customer ID]],tbl_customer[Customer ID],tbl_customer[Customer Name])</f>
        <v>Teddi Quadri</v>
      </c>
      <c r="M749" s="7" t="str">
        <f>_xlfn.XLOOKUP(OrderData[[#This Row],[Customer ID]],tbl_customer[Customer ID],tbl_customer[City])</f>
        <v>Ballina</v>
      </c>
      <c r="N749" s="7" t="str">
        <f>_xlfn.XLOOKUP(OrderData[[#This Row],[Customer ID]],tbl_customer[Customer ID],tbl_customer[Country])</f>
        <v>Ireland</v>
      </c>
      <c r="O749" s="7" t="str">
        <f>_xlfn.XLOOKUP(OrderData[[#This Row],[Customer ID]],tbl_customer[Customer ID],tbl_customer[Loyalty Card])</f>
        <v>Yes</v>
      </c>
    </row>
    <row r="750" spans="1:15" x14ac:dyDescent="0.25">
      <c r="A750" s="2" t="s">
        <v>1467</v>
      </c>
      <c r="B750" s="12">
        <v>44074</v>
      </c>
      <c r="C750" s="12" t="str">
        <f>TEXT(OrderData[[#This Row],[Order Date]],"yyyy")</f>
        <v>2020</v>
      </c>
      <c r="D750" s="2" t="s">
        <v>1468</v>
      </c>
      <c r="E750" t="s">
        <v>29</v>
      </c>
      <c r="F750" s="17">
        <v>2</v>
      </c>
      <c r="G750" s="20">
        <f>_xlfn.XLOOKUP(OrderData[[#This Row],[Product ID]],tbl_product[Product ID],tbl_product[Unit Price])</f>
        <v>7.29</v>
      </c>
      <c r="H750" s="20">
        <f>OrderData[[#This Row],[Quantity]]*OrderData[[#This Row],[unit price]]</f>
        <v>14.58</v>
      </c>
      <c r="I750" s="15">
        <f>_xlfn.XLOOKUP(OrderData[[#This Row],[Product ID]],tbl_product[Product ID],tbl_product[Size])</f>
        <v>0.5</v>
      </c>
      <c r="J750" s="6" t="str">
        <f>_xlfn.XLOOKUP(OrderData[[#This Row],[Product ID]],tbl_product[Product ID],tbl_product[Roast Type])</f>
        <v>D</v>
      </c>
      <c r="K750" s="7" t="str">
        <f>_xlfn.XLOOKUP(OrderData[[#This Row],[Product ID]],tbl_product[Product ID],tbl_product[Coffee Type])</f>
        <v>Exc</v>
      </c>
      <c r="L750" s="7" t="str">
        <f>_xlfn.XLOOKUP(OrderData[[#This Row],[Customer ID]],tbl_customer[Customer ID],tbl_customer[Customer Name])</f>
        <v>Felita Eshmade</v>
      </c>
      <c r="M750" s="7" t="str">
        <f>_xlfn.XLOOKUP(OrderData[[#This Row],[Customer ID]],tbl_customer[Customer ID],tbl_customer[City])</f>
        <v>Richmond</v>
      </c>
      <c r="N750" s="7" t="str">
        <f>_xlfn.XLOOKUP(OrderData[[#This Row],[Customer ID]],tbl_customer[Customer ID],tbl_customer[Country])</f>
        <v>United States</v>
      </c>
      <c r="O750" s="7" t="str">
        <f>_xlfn.XLOOKUP(OrderData[[#This Row],[Customer ID]],tbl_customer[Customer ID],tbl_customer[Loyalty Card])</f>
        <v>No</v>
      </c>
    </row>
    <row r="751" spans="1:15" x14ac:dyDescent="0.25">
      <c r="A751" s="2" t="s">
        <v>1469</v>
      </c>
      <c r="B751" s="12">
        <v>44209</v>
      </c>
      <c r="C751" s="12" t="str">
        <f>TEXT(OrderData[[#This Row],[Order Date]],"yyyy")</f>
        <v>2021</v>
      </c>
      <c r="D751" s="2" t="s">
        <v>1470</v>
      </c>
      <c r="E751" t="s">
        <v>114</v>
      </c>
      <c r="F751" s="17">
        <v>2</v>
      </c>
      <c r="G751" s="20">
        <f>_xlfn.XLOOKUP(OrderData[[#This Row],[Product ID]],tbl_product[Product ID],tbl_product[Unit Price])</f>
        <v>2.6849999999999996</v>
      </c>
      <c r="H751" s="20">
        <f>OrderData[[#This Row],[Quantity]]*OrderData[[#This Row],[unit price]]</f>
        <v>5.3699999999999992</v>
      </c>
      <c r="I751" s="15">
        <f>_xlfn.XLOOKUP(OrderData[[#This Row],[Product ID]],tbl_product[Product ID],tbl_product[Size])</f>
        <v>0.2</v>
      </c>
      <c r="J751" s="6" t="str">
        <f>_xlfn.XLOOKUP(OrderData[[#This Row],[Product ID]],tbl_product[Product ID],tbl_product[Roast Type])</f>
        <v>D</v>
      </c>
      <c r="K751" s="7" t="str">
        <f>_xlfn.XLOOKUP(OrderData[[#This Row],[Product ID]],tbl_product[Product ID],tbl_product[Coffee Type])</f>
        <v>Rob</v>
      </c>
      <c r="L751" s="7" t="str">
        <f>_xlfn.XLOOKUP(OrderData[[#This Row],[Customer ID]],tbl_customer[Customer ID],tbl_customer[Customer Name])</f>
        <v>Melodie OIlier</v>
      </c>
      <c r="M751" s="7" t="str">
        <f>_xlfn.XLOOKUP(OrderData[[#This Row],[Customer ID]],tbl_customer[Customer ID],tbl_customer[City])</f>
        <v>Glasnevin</v>
      </c>
      <c r="N751" s="7" t="str">
        <f>_xlfn.XLOOKUP(OrderData[[#This Row],[Customer ID]],tbl_customer[Customer ID],tbl_customer[Country])</f>
        <v>Ireland</v>
      </c>
      <c r="O751" s="7" t="str">
        <f>_xlfn.XLOOKUP(OrderData[[#This Row],[Customer ID]],tbl_customer[Customer ID],tbl_customer[Loyalty Card])</f>
        <v>Yes</v>
      </c>
    </row>
    <row r="752" spans="1:15" x14ac:dyDescent="0.25">
      <c r="A752" s="2" t="s">
        <v>1471</v>
      </c>
      <c r="B752" s="12">
        <v>44277</v>
      </c>
      <c r="C752" s="12" t="str">
        <f>TEXT(OrderData[[#This Row],[Order Date]],"yyyy")</f>
        <v>2021</v>
      </c>
      <c r="D752" s="2" t="s">
        <v>1472</v>
      </c>
      <c r="E752" t="s">
        <v>35</v>
      </c>
      <c r="F752" s="17">
        <v>1</v>
      </c>
      <c r="G752" s="20">
        <f>_xlfn.XLOOKUP(OrderData[[#This Row],[Product ID]],tbl_product[Product ID],tbl_product[Unit Price])</f>
        <v>5.97</v>
      </c>
      <c r="H752" s="20">
        <f>OrderData[[#This Row],[Quantity]]*OrderData[[#This Row],[unit price]]</f>
        <v>5.97</v>
      </c>
      <c r="I752" s="15">
        <f>_xlfn.XLOOKUP(OrderData[[#This Row],[Product ID]],tbl_product[Product ID],tbl_product[Size])</f>
        <v>0.5</v>
      </c>
      <c r="J752" s="6" t="str">
        <f>_xlfn.XLOOKUP(OrderData[[#This Row],[Product ID]],tbl_product[Product ID],tbl_product[Roast Type])</f>
        <v>M</v>
      </c>
      <c r="K752" s="7" t="str">
        <f>_xlfn.XLOOKUP(OrderData[[#This Row],[Product ID]],tbl_product[Product ID],tbl_product[Coffee Type])</f>
        <v>Rob</v>
      </c>
      <c r="L752" s="7" t="str">
        <f>_xlfn.XLOOKUP(OrderData[[#This Row],[Customer ID]],tbl_customer[Customer ID],tbl_customer[Customer Name])</f>
        <v>Hazel Iacopini</v>
      </c>
      <c r="M752" s="7" t="str">
        <f>_xlfn.XLOOKUP(OrderData[[#This Row],[Customer ID]],tbl_customer[Customer ID],tbl_customer[City])</f>
        <v>Fort Worth</v>
      </c>
      <c r="N752" s="7" t="str">
        <f>_xlfn.XLOOKUP(OrderData[[#This Row],[Customer ID]],tbl_customer[Customer ID],tbl_customer[Country])</f>
        <v>United States</v>
      </c>
      <c r="O752" s="7" t="str">
        <f>_xlfn.XLOOKUP(OrderData[[#This Row],[Customer ID]],tbl_customer[Customer ID],tbl_customer[Loyalty Card])</f>
        <v>Yes</v>
      </c>
    </row>
    <row r="753" spans="1:15" x14ac:dyDescent="0.25">
      <c r="A753" s="2" t="s">
        <v>1473</v>
      </c>
      <c r="B753" s="12">
        <v>43847</v>
      </c>
      <c r="C753" s="12" t="str">
        <f>TEXT(OrderData[[#This Row],[Order Date]],"yyyy")</f>
        <v>2020</v>
      </c>
      <c r="D753" s="2" t="s">
        <v>1474</v>
      </c>
      <c r="E753" t="s">
        <v>96</v>
      </c>
      <c r="F753" s="17">
        <v>2</v>
      </c>
      <c r="G753" s="20">
        <f>_xlfn.XLOOKUP(OrderData[[#This Row],[Product ID]],tbl_product[Product ID],tbl_product[Unit Price])</f>
        <v>9.51</v>
      </c>
      <c r="H753" s="20">
        <f>OrderData[[#This Row],[Quantity]]*OrderData[[#This Row],[unit price]]</f>
        <v>19.02</v>
      </c>
      <c r="I753" s="15">
        <f>_xlfn.XLOOKUP(OrderData[[#This Row],[Product ID]],tbl_product[Product ID],tbl_product[Size])</f>
        <v>0.5</v>
      </c>
      <c r="J753" s="6" t="str">
        <f>_xlfn.XLOOKUP(OrderData[[#This Row],[Product ID]],tbl_product[Product ID],tbl_product[Roast Type])</f>
        <v>L</v>
      </c>
      <c r="K753" s="7" t="str">
        <f>_xlfn.XLOOKUP(OrderData[[#This Row],[Product ID]],tbl_product[Product ID],tbl_product[Coffee Type])</f>
        <v>Lib</v>
      </c>
      <c r="L753" s="7" t="str">
        <f>_xlfn.XLOOKUP(OrderData[[#This Row],[Customer ID]],tbl_customer[Customer ID],tbl_customer[Customer Name])</f>
        <v>Vinny Shoebotham</v>
      </c>
      <c r="M753" s="7" t="str">
        <f>_xlfn.XLOOKUP(OrderData[[#This Row],[Customer ID]],tbl_customer[Customer ID],tbl_customer[City])</f>
        <v>Brooklyn</v>
      </c>
      <c r="N753" s="7" t="str">
        <f>_xlfn.XLOOKUP(OrderData[[#This Row],[Customer ID]],tbl_customer[Customer ID],tbl_customer[Country])</f>
        <v>United States</v>
      </c>
      <c r="O753" s="7" t="str">
        <f>_xlfn.XLOOKUP(OrderData[[#This Row],[Customer ID]],tbl_customer[Customer ID],tbl_customer[Loyalty Card])</f>
        <v>No</v>
      </c>
    </row>
    <row r="754" spans="1:15" x14ac:dyDescent="0.25">
      <c r="A754" s="2" t="s">
        <v>1475</v>
      </c>
      <c r="B754" s="12">
        <v>43648</v>
      </c>
      <c r="C754" s="12" t="str">
        <f>TEXT(OrderData[[#This Row],[Order Date]],"yyyy")</f>
        <v>2019</v>
      </c>
      <c r="D754" s="2" t="s">
        <v>1476</v>
      </c>
      <c r="E754" t="s">
        <v>22</v>
      </c>
      <c r="F754" s="17">
        <v>2</v>
      </c>
      <c r="G754" s="20">
        <f>_xlfn.XLOOKUP(OrderData[[#This Row],[Product ID]],tbl_product[Product ID],tbl_product[Unit Price])</f>
        <v>13.75</v>
      </c>
      <c r="H754" s="20">
        <f>OrderData[[#This Row],[Quantity]]*OrderData[[#This Row],[unit price]]</f>
        <v>27.5</v>
      </c>
      <c r="I754" s="15">
        <f>_xlfn.XLOOKUP(OrderData[[#This Row],[Product ID]],tbl_product[Product ID],tbl_product[Size])</f>
        <v>1</v>
      </c>
      <c r="J754" s="6" t="str">
        <f>_xlfn.XLOOKUP(OrderData[[#This Row],[Product ID]],tbl_product[Product ID],tbl_product[Roast Type])</f>
        <v>M</v>
      </c>
      <c r="K754" s="7" t="str">
        <f>_xlfn.XLOOKUP(OrderData[[#This Row],[Product ID]],tbl_product[Product ID],tbl_product[Coffee Type])</f>
        <v>Exc</v>
      </c>
      <c r="L754" s="7" t="str">
        <f>_xlfn.XLOOKUP(OrderData[[#This Row],[Customer ID]],tbl_customer[Customer ID],tbl_customer[Customer Name])</f>
        <v>Bran Sterke</v>
      </c>
      <c r="M754" s="7" t="str">
        <f>_xlfn.XLOOKUP(OrderData[[#This Row],[Customer ID]],tbl_customer[Customer ID],tbl_customer[City])</f>
        <v>Fort Worth</v>
      </c>
      <c r="N754" s="7" t="str">
        <f>_xlfn.XLOOKUP(OrderData[[#This Row],[Customer ID]],tbl_customer[Customer ID],tbl_customer[Country])</f>
        <v>United States</v>
      </c>
      <c r="O754" s="7" t="str">
        <f>_xlfn.XLOOKUP(OrderData[[#This Row],[Customer ID]],tbl_customer[Customer ID],tbl_customer[Loyalty Card])</f>
        <v>Yes</v>
      </c>
    </row>
    <row r="755" spans="1:15" x14ac:dyDescent="0.25">
      <c r="A755" s="2" t="s">
        <v>1477</v>
      </c>
      <c r="B755" s="12">
        <v>44704</v>
      </c>
      <c r="C755" s="12" t="str">
        <f>TEXT(OrderData[[#This Row],[Order Date]],"yyyy")</f>
        <v>2022</v>
      </c>
      <c r="D755" s="2" t="s">
        <v>1478</v>
      </c>
      <c r="E755" t="s">
        <v>85</v>
      </c>
      <c r="F755" s="17">
        <v>5</v>
      </c>
      <c r="G755" s="20">
        <f>_xlfn.XLOOKUP(OrderData[[#This Row],[Product ID]],tbl_product[Product ID],tbl_product[Unit Price])</f>
        <v>5.97</v>
      </c>
      <c r="H755" s="20">
        <f>OrderData[[#This Row],[Quantity]]*OrderData[[#This Row],[unit price]]</f>
        <v>29.849999999999998</v>
      </c>
      <c r="I755" s="15">
        <f>_xlfn.XLOOKUP(OrderData[[#This Row],[Product ID]],tbl_product[Product ID],tbl_product[Size])</f>
        <v>0.5</v>
      </c>
      <c r="J755" s="6" t="str">
        <f>_xlfn.XLOOKUP(OrderData[[#This Row],[Product ID]],tbl_product[Product ID],tbl_product[Roast Type])</f>
        <v>D</v>
      </c>
      <c r="K755" s="7" t="str">
        <f>_xlfn.XLOOKUP(OrderData[[#This Row],[Product ID]],tbl_product[Product ID],tbl_product[Coffee Type])</f>
        <v>Ara</v>
      </c>
      <c r="L755" s="7" t="str">
        <f>_xlfn.XLOOKUP(OrderData[[#This Row],[Customer ID]],tbl_customer[Customer ID],tbl_customer[Customer Name])</f>
        <v>Simone Capon</v>
      </c>
      <c r="M755" s="7" t="str">
        <f>_xlfn.XLOOKUP(OrderData[[#This Row],[Customer ID]],tbl_customer[Customer ID],tbl_customer[City])</f>
        <v>Phoenix</v>
      </c>
      <c r="N755" s="7" t="str">
        <f>_xlfn.XLOOKUP(OrderData[[#This Row],[Customer ID]],tbl_customer[Customer ID],tbl_customer[Country])</f>
        <v>United States</v>
      </c>
      <c r="O755" s="7" t="str">
        <f>_xlfn.XLOOKUP(OrderData[[#This Row],[Customer ID]],tbl_customer[Customer ID],tbl_customer[Loyalty Card])</f>
        <v>No</v>
      </c>
    </row>
    <row r="756" spans="1:15" x14ac:dyDescent="0.25">
      <c r="A756" s="2" t="s">
        <v>1479</v>
      </c>
      <c r="B756" s="12">
        <v>44726</v>
      </c>
      <c r="C756" s="12" t="str">
        <f>TEXT(OrderData[[#This Row],[Order Date]],"yyyy")</f>
        <v>2022</v>
      </c>
      <c r="D756" s="2" t="s">
        <v>1357</v>
      </c>
      <c r="E756" t="s">
        <v>67</v>
      </c>
      <c r="F756" s="17">
        <v>6</v>
      </c>
      <c r="G756" s="20">
        <f>_xlfn.XLOOKUP(OrderData[[#This Row],[Product ID]],tbl_product[Product ID],tbl_product[Unit Price])</f>
        <v>2.9849999999999999</v>
      </c>
      <c r="H756" s="20">
        <f>OrderData[[#This Row],[Quantity]]*OrderData[[#This Row],[unit price]]</f>
        <v>17.91</v>
      </c>
      <c r="I756" s="15">
        <f>_xlfn.XLOOKUP(OrderData[[#This Row],[Product ID]],tbl_product[Product ID],tbl_product[Size])</f>
        <v>0.2</v>
      </c>
      <c r="J756" s="6" t="str">
        <f>_xlfn.XLOOKUP(OrderData[[#This Row],[Product ID]],tbl_product[Product ID],tbl_product[Roast Type])</f>
        <v>D</v>
      </c>
      <c r="K756" s="7" t="str">
        <f>_xlfn.XLOOKUP(OrderData[[#This Row],[Product ID]],tbl_product[Product ID],tbl_product[Coffee Type])</f>
        <v>Ara</v>
      </c>
      <c r="L756" s="7" t="str">
        <f>_xlfn.XLOOKUP(OrderData[[#This Row],[Customer ID]],tbl_customer[Customer ID],tbl_customer[Customer Name])</f>
        <v>Jimmy Dymoke</v>
      </c>
      <c r="M756" s="7" t="str">
        <f>_xlfn.XLOOKUP(OrderData[[#This Row],[Customer ID]],tbl_customer[Customer ID],tbl_customer[City])</f>
        <v>Beaumont</v>
      </c>
      <c r="N756" s="7" t="str">
        <f>_xlfn.XLOOKUP(OrderData[[#This Row],[Customer ID]],tbl_customer[Customer ID],tbl_customer[Country])</f>
        <v>Ireland</v>
      </c>
      <c r="O756" s="7" t="str">
        <f>_xlfn.XLOOKUP(OrderData[[#This Row],[Customer ID]],tbl_customer[Customer ID],tbl_customer[Loyalty Card])</f>
        <v>No</v>
      </c>
    </row>
    <row r="757" spans="1:15" x14ac:dyDescent="0.25">
      <c r="A757" s="2" t="s">
        <v>1480</v>
      </c>
      <c r="B757" s="12">
        <v>44397</v>
      </c>
      <c r="C757" s="12" t="str">
        <f>TEXT(OrderData[[#This Row],[Order Date]],"yyyy")</f>
        <v>2021</v>
      </c>
      <c r="D757" s="2" t="s">
        <v>1481</v>
      </c>
      <c r="E757" t="s">
        <v>32</v>
      </c>
      <c r="F757" s="17">
        <v>6</v>
      </c>
      <c r="G757" s="20">
        <f>_xlfn.XLOOKUP(OrderData[[#This Row],[Product ID]],tbl_product[Product ID],tbl_product[Unit Price])</f>
        <v>4.7549999999999999</v>
      </c>
      <c r="H757" s="20">
        <f>OrderData[[#This Row],[Quantity]]*OrderData[[#This Row],[unit price]]</f>
        <v>28.53</v>
      </c>
      <c r="I757" s="15">
        <f>_xlfn.XLOOKUP(OrderData[[#This Row],[Product ID]],tbl_product[Product ID],tbl_product[Size])</f>
        <v>0.2</v>
      </c>
      <c r="J757" s="6" t="str">
        <f>_xlfn.XLOOKUP(OrderData[[#This Row],[Product ID]],tbl_product[Product ID],tbl_product[Roast Type])</f>
        <v>L</v>
      </c>
      <c r="K757" s="7" t="str">
        <f>_xlfn.XLOOKUP(OrderData[[#This Row],[Product ID]],tbl_product[Product ID],tbl_product[Coffee Type])</f>
        <v>Lib</v>
      </c>
      <c r="L757" s="7" t="str">
        <f>_xlfn.XLOOKUP(OrderData[[#This Row],[Customer ID]],tbl_customer[Customer ID],tbl_customer[Customer Name])</f>
        <v>Foster Constance</v>
      </c>
      <c r="M757" s="7" t="str">
        <f>_xlfn.XLOOKUP(OrderData[[#This Row],[Customer ID]],tbl_customer[Customer ID],tbl_customer[City])</f>
        <v>Dallas</v>
      </c>
      <c r="N757" s="7" t="str">
        <f>_xlfn.XLOOKUP(OrderData[[#This Row],[Customer ID]],tbl_customer[Customer ID],tbl_customer[Country])</f>
        <v>United States</v>
      </c>
      <c r="O757" s="7" t="str">
        <f>_xlfn.XLOOKUP(OrderData[[#This Row],[Customer ID]],tbl_customer[Customer ID],tbl_customer[Loyalty Card])</f>
        <v>No</v>
      </c>
    </row>
    <row r="758" spans="1:15" x14ac:dyDescent="0.25">
      <c r="A758" s="2" t="s">
        <v>1482</v>
      </c>
      <c r="B758" s="12">
        <v>44715</v>
      </c>
      <c r="C758" s="12" t="str">
        <f>TEXT(OrderData[[#This Row],[Order Date]],"yyyy")</f>
        <v>2022</v>
      </c>
      <c r="D758" s="2" t="s">
        <v>1483</v>
      </c>
      <c r="E758" t="s">
        <v>192</v>
      </c>
      <c r="F758" s="17">
        <v>4</v>
      </c>
      <c r="G758" s="20">
        <f>_xlfn.XLOOKUP(OrderData[[#This Row],[Product ID]],tbl_product[Product ID],tbl_product[Unit Price])</f>
        <v>8.9499999999999993</v>
      </c>
      <c r="H758" s="20">
        <f>OrderData[[#This Row],[Quantity]]*OrderData[[#This Row],[unit price]]</f>
        <v>35.799999999999997</v>
      </c>
      <c r="I758" s="15">
        <f>_xlfn.XLOOKUP(OrderData[[#This Row],[Product ID]],tbl_product[Product ID],tbl_product[Size])</f>
        <v>1</v>
      </c>
      <c r="J758" s="6" t="str">
        <f>_xlfn.XLOOKUP(OrderData[[#This Row],[Product ID]],tbl_product[Product ID],tbl_product[Roast Type])</f>
        <v>D</v>
      </c>
      <c r="K758" s="7" t="str">
        <f>_xlfn.XLOOKUP(OrderData[[#This Row],[Product ID]],tbl_product[Product ID],tbl_product[Coffee Type])</f>
        <v>Rob</v>
      </c>
      <c r="L758" s="7" t="str">
        <f>_xlfn.XLOOKUP(OrderData[[#This Row],[Customer ID]],tbl_customer[Customer ID],tbl_customer[Customer Name])</f>
        <v>Fernando Sulman</v>
      </c>
      <c r="M758" s="7" t="str">
        <f>_xlfn.XLOOKUP(OrderData[[#This Row],[Customer ID]],tbl_customer[Customer ID],tbl_customer[City])</f>
        <v>Asheville</v>
      </c>
      <c r="N758" s="7" t="str">
        <f>_xlfn.XLOOKUP(OrderData[[#This Row],[Customer ID]],tbl_customer[Customer ID],tbl_customer[Country])</f>
        <v>United States</v>
      </c>
      <c r="O758" s="7" t="str">
        <f>_xlfn.XLOOKUP(OrderData[[#This Row],[Customer ID]],tbl_customer[Customer ID],tbl_customer[Loyalty Card])</f>
        <v>Yes</v>
      </c>
    </row>
    <row r="759" spans="1:15" x14ac:dyDescent="0.25">
      <c r="A759" s="2" t="s">
        <v>1484</v>
      </c>
      <c r="B759" s="12">
        <v>43977</v>
      </c>
      <c r="C759" s="12" t="str">
        <f>TEXT(OrderData[[#This Row],[Order Date]],"yyyy")</f>
        <v>2020</v>
      </c>
      <c r="D759" s="2" t="s">
        <v>1485</v>
      </c>
      <c r="E759" t="s">
        <v>85</v>
      </c>
      <c r="F759" s="17">
        <v>3</v>
      </c>
      <c r="G759" s="20">
        <f>_xlfn.XLOOKUP(OrderData[[#This Row],[Product ID]],tbl_product[Product ID],tbl_product[Unit Price])</f>
        <v>5.97</v>
      </c>
      <c r="H759" s="20">
        <f>OrderData[[#This Row],[Quantity]]*OrderData[[#This Row],[unit price]]</f>
        <v>17.91</v>
      </c>
      <c r="I759" s="15">
        <f>_xlfn.XLOOKUP(OrderData[[#This Row],[Product ID]],tbl_product[Product ID],tbl_product[Size])</f>
        <v>0.5</v>
      </c>
      <c r="J759" s="6" t="str">
        <f>_xlfn.XLOOKUP(OrderData[[#This Row],[Product ID]],tbl_product[Product ID],tbl_product[Roast Type])</f>
        <v>D</v>
      </c>
      <c r="K759" s="7" t="str">
        <f>_xlfn.XLOOKUP(OrderData[[#This Row],[Product ID]],tbl_product[Product ID],tbl_product[Coffee Type])</f>
        <v>Ara</v>
      </c>
      <c r="L759" s="7" t="str">
        <f>_xlfn.XLOOKUP(OrderData[[#This Row],[Customer ID]],tbl_customer[Customer ID],tbl_customer[Customer Name])</f>
        <v>Dorotea Hollyman</v>
      </c>
      <c r="M759" s="7" t="str">
        <f>_xlfn.XLOOKUP(OrderData[[#This Row],[Customer ID]],tbl_customer[Customer ID],tbl_customer[City])</f>
        <v>Billings</v>
      </c>
      <c r="N759" s="7" t="str">
        <f>_xlfn.XLOOKUP(OrderData[[#This Row],[Customer ID]],tbl_customer[Customer ID],tbl_customer[Country])</f>
        <v>United States</v>
      </c>
      <c r="O759" s="7" t="str">
        <f>_xlfn.XLOOKUP(OrderData[[#This Row],[Customer ID]],tbl_customer[Customer ID],tbl_customer[Loyalty Card])</f>
        <v>Yes</v>
      </c>
    </row>
    <row r="760" spans="1:15" x14ac:dyDescent="0.25">
      <c r="A760" s="2" t="s">
        <v>1486</v>
      </c>
      <c r="B760" s="12">
        <v>43672</v>
      </c>
      <c r="C760" s="12" t="str">
        <f>TEXT(OrderData[[#This Row],[Order Date]],"yyyy")</f>
        <v>2019</v>
      </c>
      <c r="D760" s="2" t="s">
        <v>1487</v>
      </c>
      <c r="E760" t="s">
        <v>192</v>
      </c>
      <c r="F760" s="17">
        <v>1</v>
      </c>
      <c r="G760" s="20">
        <f>_xlfn.XLOOKUP(OrderData[[#This Row],[Product ID]],tbl_product[Product ID],tbl_product[Unit Price])</f>
        <v>8.9499999999999993</v>
      </c>
      <c r="H760" s="20">
        <f>OrderData[[#This Row],[Quantity]]*OrderData[[#This Row],[unit price]]</f>
        <v>8.9499999999999993</v>
      </c>
      <c r="I760" s="15">
        <f>_xlfn.XLOOKUP(OrderData[[#This Row],[Product ID]],tbl_product[Product ID],tbl_product[Size])</f>
        <v>1</v>
      </c>
      <c r="J760" s="6" t="str">
        <f>_xlfn.XLOOKUP(OrderData[[#This Row],[Product ID]],tbl_product[Product ID],tbl_product[Roast Type])</f>
        <v>D</v>
      </c>
      <c r="K760" s="7" t="str">
        <f>_xlfn.XLOOKUP(OrderData[[#This Row],[Product ID]],tbl_product[Product ID],tbl_product[Coffee Type])</f>
        <v>Rob</v>
      </c>
      <c r="L760" s="7" t="str">
        <f>_xlfn.XLOOKUP(OrderData[[#This Row],[Customer ID]],tbl_customer[Customer ID],tbl_customer[Customer Name])</f>
        <v>Lorelei Nardoni</v>
      </c>
      <c r="M760" s="7" t="str">
        <f>_xlfn.XLOOKUP(OrderData[[#This Row],[Customer ID]],tbl_customer[Customer ID],tbl_customer[City])</f>
        <v>Saint Louis</v>
      </c>
      <c r="N760" s="7" t="str">
        <f>_xlfn.XLOOKUP(OrderData[[#This Row],[Customer ID]],tbl_customer[Customer ID],tbl_customer[Country])</f>
        <v>United States</v>
      </c>
      <c r="O760" s="7" t="str">
        <f>_xlfn.XLOOKUP(OrderData[[#This Row],[Customer ID]],tbl_customer[Customer ID],tbl_customer[Loyalty Card])</f>
        <v>No</v>
      </c>
    </row>
    <row r="761" spans="1:15" x14ac:dyDescent="0.25">
      <c r="A761" s="2" t="s">
        <v>1488</v>
      </c>
      <c r="B761" s="12">
        <v>44126</v>
      </c>
      <c r="C761" s="12" t="str">
        <f>TEXT(OrderData[[#This Row],[Order Date]],"yyyy")</f>
        <v>2020</v>
      </c>
      <c r="D761" s="2" t="s">
        <v>1489</v>
      </c>
      <c r="E761" t="s">
        <v>122</v>
      </c>
      <c r="F761" s="17">
        <v>1</v>
      </c>
      <c r="G761" s="20">
        <f>_xlfn.XLOOKUP(OrderData[[#This Row],[Product ID]],tbl_product[Product ID],tbl_product[Unit Price])</f>
        <v>29.784999999999997</v>
      </c>
      <c r="H761" s="20">
        <f>OrderData[[#This Row],[Quantity]]*OrderData[[#This Row],[unit price]]</f>
        <v>29.784999999999997</v>
      </c>
      <c r="I761" s="15">
        <f>_xlfn.XLOOKUP(OrderData[[#This Row],[Product ID]],tbl_product[Product ID],tbl_product[Size])</f>
        <v>2.5</v>
      </c>
      <c r="J761" s="6" t="str">
        <f>_xlfn.XLOOKUP(OrderData[[#This Row],[Product ID]],tbl_product[Product ID],tbl_product[Roast Type])</f>
        <v>D</v>
      </c>
      <c r="K761" s="7" t="str">
        <f>_xlfn.XLOOKUP(OrderData[[#This Row],[Product ID]],tbl_product[Product ID],tbl_product[Coffee Type])</f>
        <v>Lib</v>
      </c>
      <c r="L761" s="7" t="str">
        <f>_xlfn.XLOOKUP(OrderData[[#This Row],[Customer ID]],tbl_customer[Customer ID],tbl_customer[Customer Name])</f>
        <v>Dallas Yarham</v>
      </c>
      <c r="M761" s="7" t="str">
        <f>_xlfn.XLOOKUP(OrderData[[#This Row],[Customer ID]],tbl_customer[Customer ID],tbl_customer[City])</f>
        <v>Independence</v>
      </c>
      <c r="N761" s="7" t="str">
        <f>_xlfn.XLOOKUP(OrderData[[#This Row],[Customer ID]],tbl_customer[Customer ID],tbl_customer[Country])</f>
        <v>United States</v>
      </c>
      <c r="O761" s="7" t="str">
        <f>_xlfn.XLOOKUP(OrderData[[#This Row],[Customer ID]],tbl_customer[Customer ID],tbl_customer[Loyalty Card])</f>
        <v>Yes</v>
      </c>
    </row>
    <row r="762" spans="1:15" x14ac:dyDescent="0.25">
      <c r="A762" s="2" t="s">
        <v>1490</v>
      </c>
      <c r="B762" s="12">
        <v>44189</v>
      </c>
      <c r="C762" s="12" t="str">
        <f>TEXT(OrderData[[#This Row],[Order Date]],"yyyy")</f>
        <v>2020</v>
      </c>
      <c r="D762" s="2" t="s">
        <v>1491</v>
      </c>
      <c r="E762" t="s">
        <v>189</v>
      </c>
      <c r="F762" s="17">
        <v>5</v>
      </c>
      <c r="G762" s="20">
        <f>_xlfn.XLOOKUP(OrderData[[#This Row],[Product ID]],tbl_product[Product ID],tbl_product[Unit Price])</f>
        <v>8.91</v>
      </c>
      <c r="H762" s="20">
        <f>OrderData[[#This Row],[Quantity]]*OrderData[[#This Row],[unit price]]</f>
        <v>44.55</v>
      </c>
      <c r="I762" s="15">
        <f>_xlfn.XLOOKUP(OrderData[[#This Row],[Product ID]],tbl_product[Product ID],tbl_product[Size])</f>
        <v>0.5</v>
      </c>
      <c r="J762" s="6" t="str">
        <f>_xlfn.XLOOKUP(OrderData[[#This Row],[Product ID]],tbl_product[Product ID],tbl_product[Roast Type])</f>
        <v>L</v>
      </c>
      <c r="K762" s="7" t="str">
        <f>_xlfn.XLOOKUP(OrderData[[#This Row],[Product ID]],tbl_product[Product ID],tbl_product[Coffee Type])</f>
        <v>Exc</v>
      </c>
      <c r="L762" s="7" t="str">
        <f>_xlfn.XLOOKUP(OrderData[[#This Row],[Customer ID]],tbl_customer[Customer ID],tbl_customer[Customer Name])</f>
        <v>Arlana Ferrea</v>
      </c>
      <c r="M762" s="7" t="str">
        <f>_xlfn.XLOOKUP(OrderData[[#This Row],[Customer ID]],tbl_customer[Customer ID],tbl_customer[City])</f>
        <v>Greensboro</v>
      </c>
      <c r="N762" s="7" t="str">
        <f>_xlfn.XLOOKUP(OrderData[[#This Row],[Customer ID]],tbl_customer[Customer ID],tbl_customer[Country])</f>
        <v>United States</v>
      </c>
      <c r="O762" s="7" t="str">
        <f>_xlfn.XLOOKUP(OrderData[[#This Row],[Customer ID]],tbl_customer[Customer ID],tbl_customer[Loyalty Card])</f>
        <v>No</v>
      </c>
    </row>
    <row r="763" spans="1:15" x14ac:dyDescent="0.25">
      <c r="A763" s="2" t="s">
        <v>1492</v>
      </c>
      <c r="B763" s="12">
        <v>43714</v>
      </c>
      <c r="C763" s="12" t="str">
        <f>TEXT(OrderData[[#This Row],[Order Date]],"yyyy")</f>
        <v>2019</v>
      </c>
      <c r="D763" s="2" t="s">
        <v>1493</v>
      </c>
      <c r="E763" t="s">
        <v>150</v>
      </c>
      <c r="F763" s="17">
        <v>6</v>
      </c>
      <c r="G763" s="20">
        <f>_xlfn.XLOOKUP(OrderData[[#This Row],[Product ID]],tbl_product[Product ID],tbl_product[Unit Price])</f>
        <v>14.85</v>
      </c>
      <c r="H763" s="20">
        <f>OrderData[[#This Row],[Quantity]]*OrderData[[#This Row],[unit price]]</f>
        <v>89.1</v>
      </c>
      <c r="I763" s="15">
        <f>_xlfn.XLOOKUP(OrderData[[#This Row],[Product ID]],tbl_product[Product ID],tbl_product[Size])</f>
        <v>1</v>
      </c>
      <c r="J763" s="6" t="str">
        <f>_xlfn.XLOOKUP(OrderData[[#This Row],[Product ID]],tbl_product[Product ID],tbl_product[Roast Type])</f>
        <v>L</v>
      </c>
      <c r="K763" s="7" t="str">
        <f>_xlfn.XLOOKUP(OrderData[[#This Row],[Product ID]],tbl_product[Product ID],tbl_product[Coffee Type])</f>
        <v>Exc</v>
      </c>
      <c r="L763" s="7" t="str">
        <f>_xlfn.XLOOKUP(OrderData[[#This Row],[Customer ID]],tbl_customer[Customer ID],tbl_customer[Customer Name])</f>
        <v>Chuck Kendrick</v>
      </c>
      <c r="M763" s="7" t="str">
        <f>_xlfn.XLOOKUP(OrderData[[#This Row],[Customer ID]],tbl_customer[Customer ID],tbl_customer[City])</f>
        <v>Monroe</v>
      </c>
      <c r="N763" s="7" t="str">
        <f>_xlfn.XLOOKUP(OrderData[[#This Row],[Customer ID]],tbl_customer[Customer ID],tbl_customer[Country])</f>
        <v>United States</v>
      </c>
      <c r="O763" s="7" t="str">
        <f>_xlfn.XLOOKUP(OrderData[[#This Row],[Customer ID]],tbl_customer[Customer ID],tbl_customer[Loyalty Card])</f>
        <v>Yes</v>
      </c>
    </row>
    <row r="764" spans="1:15" x14ac:dyDescent="0.25">
      <c r="A764" s="2" t="s">
        <v>1494</v>
      </c>
      <c r="B764" s="12">
        <v>43563</v>
      </c>
      <c r="C764" s="12" t="str">
        <f>TEXT(OrderData[[#This Row],[Order Date]],"yyyy")</f>
        <v>2019</v>
      </c>
      <c r="D764" s="2" t="s">
        <v>1495</v>
      </c>
      <c r="E764" t="s">
        <v>91</v>
      </c>
      <c r="F764" s="17">
        <v>5</v>
      </c>
      <c r="G764" s="20">
        <f>_xlfn.XLOOKUP(OrderData[[#This Row],[Product ID]],tbl_product[Product ID],tbl_product[Unit Price])</f>
        <v>8.73</v>
      </c>
      <c r="H764" s="20">
        <f>OrderData[[#This Row],[Quantity]]*OrderData[[#This Row],[unit price]]</f>
        <v>43.650000000000006</v>
      </c>
      <c r="I764" s="15">
        <f>_xlfn.XLOOKUP(OrderData[[#This Row],[Product ID]],tbl_product[Product ID],tbl_product[Size])</f>
        <v>0.5</v>
      </c>
      <c r="J764" s="6" t="str">
        <f>_xlfn.XLOOKUP(OrderData[[#This Row],[Product ID]],tbl_product[Product ID],tbl_product[Roast Type])</f>
        <v>M</v>
      </c>
      <c r="K764" s="7" t="str">
        <f>_xlfn.XLOOKUP(OrderData[[#This Row],[Product ID]],tbl_product[Product ID],tbl_product[Coffee Type])</f>
        <v>Lib</v>
      </c>
      <c r="L764" s="7" t="str">
        <f>_xlfn.XLOOKUP(OrderData[[#This Row],[Customer ID]],tbl_customer[Customer ID],tbl_customer[Customer Name])</f>
        <v>Sharona Danilchik</v>
      </c>
      <c r="M764" s="7" t="str">
        <f>_xlfn.XLOOKUP(OrderData[[#This Row],[Customer ID]],tbl_customer[Customer ID],tbl_customer[City])</f>
        <v>Halton</v>
      </c>
      <c r="N764" s="7" t="str">
        <f>_xlfn.XLOOKUP(OrderData[[#This Row],[Customer ID]],tbl_customer[Customer ID],tbl_customer[Country])</f>
        <v>United Kingdom</v>
      </c>
      <c r="O764" s="7" t="str">
        <f>_xlfn.XLOOKUP(OrderData[[#This Row],[Customer ID]],tbl_customer[Customer ID],tbl_customer[Loyalty Card])</f>
        <v>No</v>
      </c>
    </row>
    <row r="765" spans="1:15" x14ac:dyDescent="0.25">
      <c r="A765" s="2" t="s">
        <v>1496</v>
      </c>
      <c r="B765" s="12">
        <v>44587</v>
      </c>
      <c r="C765" s="12" t="str">
        <f>TEXT(OrderData[[#This Row],[Order Date]],"yyyy")</f>
        <v>2022</v>
      </c>
      <c r="D765" s="2" t="s">
        <v>1497</v>
      </c>
      <c r="E765" t="s">
        <v>205</v>
      </c>
      <c r="F765" s="17">
        <v>3</v>
      </c>
      <c r="G765" s="20">
        <f>_xlfn.XLOOKUP(OrderData[[#This Row],[Product ID]],tbl_product[Product ID],tbl_product[Unit Price])</f>
        <v>7.77</v>
      </c>
      <c r="H765" s="20">
        <f>OrderData[[#This Row],[Quantity]]*OrderData[[#This Row],[unit price]]</f>
        <v>23.31</v>
      </c>
      <c r="I765" s="15">
        <f>_xlfn.XLOOKUP(OrderData[[#This Row],[Product ID]],tbl_product[Product ID],tbl_product[Size])</f>
        <v>0.5</v>
      </c>
      <c r="J765" s="6" t="str">
        <f>_xlfn.XLOOKUP(OrderData[[#This Row],[Product ID]],tbl_product[Product ID],tbl_product[Roast Type])</f>
        <v>L</v>
      </c>
      <c r="K765" s="7" t="str">
        <f>_xlfn.XLOOKUP(OrderData[[#This Row],[Product ID]],tbl_product[Product ID],tbl_product[Coffee Type])</f>
        <v>Ara</v>
      </c>
      <c r="L765" s="7" t="str">
        <f>_xlfn.XLOOKUP(OrderData[[#This Row],[Customer ID]],tbl_customer[Customer ID],tbl_customer[Customer Name])</f>
        <v>Sarajane Potter</v>
      </c>
      <c r="M765" s="7" t="str">
        <f>_xlfn.XLOOKUP(OrderData[[#This Row],[Customer ID]],tbl_customer[Customer ID],tbl_customer[City])</f>
        <v>Fort Worth</v>
      </c>
      <c r="N765" s="7" t="str">
        <f>_xlfn.XLOOKUP(OrderData[[#This Row],[Customer ID]],tbl_customer[Customer ID],tbl_customer[Country])</f>
        <v>United States</v>
      </c>
      <c r="O765" s="7" t="str">
        <f>_xlfn.XLOOKUP(OrderData[[#This Row],[Customer ID]],tbl_customer[Customer ID],tbl_customer[Loyalty Card])</f>
        <v>No</v>
      </c>
    </row>
    <row r="766" spans="1:15" x14ac:dyDescent="0.25">
      <c r="A766" s="2" t="s">
        <v>1498</v>
      </c>
      <c r="B766" s="12">
        <v>43797</v>
      </c>
      <c r="C766" s="12" t="str">
        <f>TEXT(OrderData[[#This Row],[Order Date]],"yyyy")</f>
        <v>2019</v>
      </c>
      <c r="D766" s="2" t="s">
        <v>1499</v>
      </c>
      <c r="E766" t="s">
        <v>217</v>
      </c>
      <c r="F766" s="17">
        <v>6</v>
      </c>
      <c r="G766" s="20">
        <f>_xlfn.XLOOKUP(OrderData[[#This Row],[Product ID]],tbl_product[Product ID],tbl_product[Unit Price])</f>
        <v>29.784999999999997</v>
      </c>
      <c r="H766" s="20">
        <f>OrderData[[#This Row],[Quantity]]*OrderData[[#This Row],[unit price]]</f>
        <v>178.70999999999998</v>
      </c>
      <c r="I766" s="15">
        <f>_xlfn.XLOOKUP(OrderData[[#This Row],[Product ID]],tbl_product[Product ID],tbl_product[Size])</f>
        <v>2.5</v>
      </c>
      <c r="J766" s="6" t="str">
        <f>_xlfn.XLOOKUP(OrderData[[#This Row],[Product ID]],tbl_product[Product ID],tbl_product[Roast Type])</f>
        <v>L</v>
      </c>
      <c r="K766" s="7" t="str">
        <f>_xlfn.XLOOKUP(OrderData[[#This Row],[Product ID]],tbl_product[Product ID],tbl_product[Coffee Type])</f>
        <v>Ara</v>
      </c>
      <c r="L766" s="7" t="str">
        <f>_xlfn.XLOOKUP(OrderData[[#This Row],[Customer ID]],tbl_customer[Customer ID],tbl_customer[Customer Name])</f>
        <v>Bobby Folomkin</v>
      </c>
      <c r="M766" s="7" t="str">
        <f>_xlfn.XLOOKUP(OrderData[[#This Row],[Customer ID]],tbl_customer[Customer ID],tbl_customer[City])</f>
        <v>Fargo</v>
      </c>
      <c r="N766" s="7" t="str">
        <f>_xlfn.XLOOKUP(OrderData[[#This Row],[Customer ID]],tbl_customer[Customer ID],tbl_customer[Country])</f>
        <v>United States</v>
      </c>
      <c r="O766" s="7" t="str">
        <f>_xlfn.XLOOKUP(OrderData[[#This Row],[Customer ID]],tbl_customer[Customer ID],tbl_customer[Loyalty Card])</f>
        <v>Yes</v>
      </c>
    </row>
    <row r="767" spans="1:15" x14ac:dyDescent="0.25">
      <c r="A767" s="2" t="s">
        <v>1500</v>
      </c>
      <c r="B767" s="12">
        <v>43667</v>
      </c>
      <c r="C767" s="12" t="str">
        <f>TEXT(OrderData[[#This Row],[Order Date]],"yyyy")</f>
        <v>2019</v>
      </c>
      <c r="D767" s="2" t="s">
        <v>1501</v>
      </c>
      <c r="E767" t="s">
        <v>15</v>
      </c>
      <c r="F767" s="17">
        <v>6</v>
      </c>
      <c r="G767" s="20">
        <f>_xlfn.XLOOKUP(OrderData[[#This Row],[Product ID]],tbl_product[Product ID],tbl_product[Unit Price])</f>
        <v>9.9499999999999993</v>
      </c>
      <c r="H767" s="20">
        <f>OrderData[[#This Row],[Quantity]]*OrderData[[#This Row],[unit price]]</f>
        <v>59.699999999999996</v>
      </c>
      <c r="I767" s="15">
        <f>_xlfn.XLOOKUP(OrderData[[#This Row],[Product ID]],tbl_product[Product ID],tbl_product[Size])</f>
        <v>1</v>
      </c>
      <c r="J767" s="6" t="str">
        <f>_xlfn.XLOOKUP(OrderData[[#This Row],[Product ID]],tbl_product[Product ID],tbl_product[Roast Type])</f>
        <v>M</v>
      </c>
      <c r="K767" s="7" t="str">
        <f>_xlfn.XLOOKUP(OrderData[[#This Row],[Product ID]],tbl_product[Product ID],tbl_product[Coffee Type])</f>
        <v>Rob</v>
      </c>
      <c r="L767" s="7" t="str">
        <f>_xlfn.XLOOKUP(OrderData[[#This Row],[Customer ID]],tbl_customer[Customer ID],tbl_customer[Customer Name])</f>
        <v>Rafferty Pursglove</v>
      </c>
      <c r="M767" s="7" t="str">
        <f>_xlfn.XLOOKUP(OrderData[[#This Row],[Customer ID]],tbl_customer[Customer ID],tbl_customer[City])</f>
        <v>Garland</v>
      </c>
      <c r="N767" s="7" t="str">
        <f>_xlfn.XLOOKUP(OrderData[[#This Row],[Customer ID]],tbl_customer[Customer ID],tbl_customer[Country])</f>
        <v>United States</v>
      </c>
      <c r="O767" s="7" t="str">
        <f>_xlfn.XLOOKUP(OrderData[[#This Row],[Customer ID]],tbl_customer[Customer ID],tbl_customer[Loyalty Card])</f>
        <v>Yes</v>
      </c>
    </row>
    <row r="768" spans="1:15" x14ac:dyDescent="0.25">
      <c r="A768" s="2" t="s">
        <v>1500</v>
      </c>
      <c r="B768" s="12">
        <v>43667</v>
      </c>
      <c r="C768" s="12" t="str">
        <f>TEXT(OrderData[[#This Row],[Order Date]],"yyyy")</f>
        <v>2019</v>
      </c>
      <c r="D768" s="2" t="s">
        <v>1501</v>
      </c>
      <c r="E768" t="s">
        <v>205</v>
      </c>
      <c r="F768" s="17">
        <v>2</v>
      </c>
      <c r="G768" s="20">
        <f>_xlfn.XLOOKUP(OrderData[[#This Row],[Product ID]],tbl_product[Product ID],tbl_product[Unit Price])</f>
        <v>7.77</v>
      </c>
      <c r="H768" s="20">
        <f>OrderData[[#This Row],[Quantity]]*OrderData[[#This Row],[unit price]]</f>
        <v>15.54</v>
      </c>
      <c r="I768" s="15">
        <f>_xlfn.XLOOKUP(OrderData[[#This Row],[Product ID]],tbl_product[Product ID],tbl_product[Size])</f>
        <v>0.5</v>
      </c>
      <c r="J768" s="6" t="str">
        <f>_xlfn.XLOOKUP(OrderData[[#This Row],[Product ID]],tbl_product[Product ID],tbl_product[Roast Type])</f>
        <v>L</v>
      </c>
      <c r="K768" s="7" t="str">
        <f>_xlfn.XLOOKUP(OrderData[[#This Row],[Product ID]],tbl_product[Product ID],tbl_product[Coffee Type])</f>
        <v>Ara</v>
      </c>
      <c r="L768" s="7" t="str">
        <f>_xlfn.XLOOKUP(OrderData[[#This Row],[Customer ID]],tbl_customer[Customer ID],tbl_customer[Customer Name])</f>
        <v>Rafferty Pursglove</v>
      </c>
      <c r="M768" s="7" t="str">
        <f>_xlfn.XLOOKUP(OrderData[[#This Row],[Customer ID]],tbl_customer[Customer ID],tbl_customer[City])</f>
        <v>Garland</v>
      </c>
      <c r="N768" s="7" t="str">
        <f>_xlfn.XLOOKUP(OrderData[[#This Row],[Customer ID]],tbl_customer[Customer ID],tbl_customer[Country])</f>
        <v>United States</v>
      </c>
      <c r="O768" s="7" t="str">
        <f>_xlfn.XLOOKUP(OrderData[[#This Row],[Customer ID]],tbl_customer[Customer ID],tbl_customer[Loyalty Card])</f>
        <v>Yes</v>
      </c>
    </row>
    <row r="769" spans="1:15" x14ac:dyDescent="0.25">
      <c r="A769" s="2" t="s">
        <v>1502</v>
      </c>
      <c r="B769" s="12">
        <v>44267</v>
      </c>
      <c r="C769" s="12" t="str">
        <f>TEXT(OrderData[[#This Row],[Order Date]],"yyyy")</f>
        <v>2021</v>
      </c>
      <c r="D769" s="2" t="s">
        <v>1481</v>
      </c>
      <c r="E769" t="s">
        <v>217</v>
      </c>
      <c r="F769" s="17">
        <v>3</v>
      </c>
      <c r="G769" s="20">
        <f>_xlfn.XLOOKUP(OrderData[[#This Row],[Product ID]],tbl_product[Product ID],tbl_product[Unit Price])</f>
        <v>29.784999999999997</v>
      </c>
      <c r="H769" s="20">
        <f>OrderData[[#This Row],[Quantity]]*OrderData[[#This Row],[unit price]]</f>
        <v>89.35499999999999</v>
      </c>
      <c r="I769" s="15">
        <f>_xlfn.XLOOKUP(OrderData[[#This Row],[Product ID]],tbl_product[Product ID],tbl_product[Size])</f>
        <v>2.5</v>
      </c>
      <c r="J769" s="6" t="str">
        <f>_xlfn.XLOOKUP(OrderData[[#This Row],[Product ID]],tbl_product[Product ID],tbl_product[Roast Type])</f>
        <v>L</v>
      </c>
      <c r="K769" s="7" t="str">
        <f>_xlfn.XLOOKUP(OrderData[[#This Row],[Product ID]],tbl_product[Product ID],tbl_product[Coffee Type])</f>
        <v>Ara</v>
      </c>
      <c r="L769" s="7" t="str">
        <f>_xlfn.XLOOKUP(OrderData[[#This Row],[Customer ID]],tbl_customer[Customer ID],tbl_customer[Customer Name])</f>
        <v>Foster Constance</v>
      </c>
      <c r="M769" s="7" t="str">
        <f>_xlfn.XLOOKUP(OrderData[[#This Row],[Customer ID]],tbl_customer[Customer ID],tbl_customer[City])</f>
        <v>Dallas</v>
      </c>
      <c r="N769" s="7" t="str">
        <f>_xlfn.XLOOKUP(OrderData[[#This Row],[Customer ID]],tbl_customer[Customer ID],tbl_customer[Country])</f>
        <v>United States</v>
      </c>
      <c r="O769" s="7" t="str">
        <f>_xlfn.XLOOKUP(OrderData[[#This Row],[Customer ID]],tbl_customer[Customer ID],tbl_customer[Loyalty Card])</f>
        <v>No</v>
      </c>
    </row>
    <row r="770" spans="1:15" x14ac:dyDescent="0.25">
      <c r="A770" s="2" t="s">
        <v>1503</v>
      </c>
      <c r="B770" s="12">
        <v>44562</v>
      </c>
      <c r="C770" s="12" t="str">
        <f>TEXT(OrderData[[#This Row],[Order Date]],"yyyy")</f>
        <v>2022</v>
      </c>
      <c r="D770" s="2" t="s">
        <v>1481</v>
      </c>
      <c r="E770" t="s">
        <v>202</v>
      </c>
      <c r="F770" s="17">
        <v>2</v>
      </c>
      <c r="G770" s="20">
        <f>_xlfn.XLOOKUP(OrderData[[#This Row],[Product ID]],tbl_product[Product ID],tbl_product[Unit Price])</f>
        <v>11.95</v>
      </c>
      <c r="H770" s="20">
        <f>OrderData[[#This Row],[Quantity]]*OrderData[[#This Row],[unit price]]</f>
        <v>23.9</v>
      </c>
      <c r="I770" s="15">
        <f>_xlfn.XLOOKUP(OrderData[[#This Row],[Product ID]],tbl_product[Product ID],tbl_product[Size])</f>
        <v>1</v>
      </c>
      <c r="J770" s="6" t="str">
        <f>_xlfn.XLOOKUP(OrderData[[#This Row],[Product ID]],tbl_product[Product ID],tbl_product[Roast Type])</f>
        <v>L</v>
      </c>
      <c r="K770" s="7" t="str">
        <f>_xlfn.XLOOKUP(OrderData[[#This Row],[Product ID]],tbl_product[Product ID],tbl_product[Coffee Type])</f>
        <v>Rob</v>
      </c>
      <c r="L770" s="7" t="str">
        <f>_xlfn.XLOOKUP(OrderData[[#This Row],[Customer ID]],tbl_customer[Customer ID],tbl_customer[Customer Name])</f>
        <v>Foster Constance</v>
      </c>
      <c r="M770" s="7" t="str">
        <f>_xlfn.XLOOKUP(OrderData[[#This Row],[Customer ID]],tbl_customer[Customer ID],tbl_customer[City])</f>
        <v>Dallas</v>
      </c>
      <c r="N770" s="7" t="str">
        <f>_xlfn.XLOOKUP(OrderData[[#This Row],[Customer ID]],tbl_customer[Customer ID],tbl_customer[Country])</f>
        <v>United States</v>
      </c>
      <c r="O770" s="7" t="str">
        <f>_xlfn.XLOOKUP(OrderData[[#This Row],[Customer ID]],tbl_customer[Customer ID],tbl_customer[Loyalty Card])</f>
        <v>No</v>
      </c>
    </row>
    <row r="771" spans="1:15" x14ac:dyDescent="0.25">
      <c r="A771" s="2" t="s">
        <v>1504</v>
      </c>
      <c r="B771" s="12">
        <v>43912</v>
      </c>
      <c r="C771" s="12" t="str">
        <f>TEXT(OrderData[[#This Row],[Order Date]],"yyyy")</f>
        <v>2020</v>
      </c>
      <c r="D771" s="2" t="s">
        <v>1505</v>
      </c>
      <c r="E771" t="s">
        <v>54</v>
      </c>
      <c r="F771" s="17">
        <v>6</v>
      </c>
      <c r="G771" s="20">
        <f>_xlfn.XLOOKUP(OrderData[[#This Row],[Product ID]],tbl_product[Product ID],tbl_product[Unit Price])</f>
        <v>22.884999999999998</v>
      </c>
      <c r="H771" s="20">
        <f>OrderData[[#This Row],[Quantity]]*OrderData[[#This Row],[unit price]]</f>
        <v>137.31</v>
      </c>
      <c r="I771" s="15">
        <f>_xlfn.XLOOKUP(OrderData[[#This Row],[Product ID]],tbl_product[Product ID],tbl_product[Size])</f>
        <v>2.5</v>
      </c>
      <c r="J771" s="6" t="str">
        <f>_xlfn.XLOOKUP(OrderData[[#This Row],[Product ID]],tbl_product[Product ID],tbl_product[Roast Type])</f>
        <v>M</v>
      </c>
      <c r="K771" s="7" t="str">
        <f>_xlfn.XLOOKUP(OrderData[[#This Row],[Product ID]],tbl_product[Product ID],tbl_product[Coffee Type])</f>
        <v>Rob</v>
      </c>
      <c r="L771" s="7" t="str">
        <f>_xlfn.XLOOKUP(OrderData[[#This Row],[Customer ID]],tbl_customer[Customer ID],tbl_customer[Customer Name])</f>
        <v>Dalia Eburah</v>
      </c>
      <c r="M771" s="7" t="str">
        <f>_xlfn.XLOOKUP(OrderData[[#This Row],[Customer ID]],tbl_customer[Customer ID],tbl_customer[City])</f>
        <v>Birmingham</v>
      </c>
      <c r="N771" s="7" t="str">
        <f>_xlfn.XLOOKUP(OrderData[[#This Row],[Customer ID]],tbl_customer[Customer ID],tbl_customer[Country])</f>
        <v>United Kingdom</v>
      </c>
      <c r="O771" s="7" t="str">
        <f>_xlfn.XLOOKUP(OrderData[[#This Row],[Customer ID]],tbl_customer[Customer ID],tbl_customer[Loyalty Card])</f>
        <v>No</v>
      </c>
    </row>
    <row r="772" spans="1:15" x14ac:dyDescent="0.25">
      <c r="A772" s="2" t="s">
        <v>1506</v>
      </c>
      <c r="B772" s="12">
        <v>44092</v>
      </c>
      <c r="C772" s="12" t="str">
        <f>TEXT(OrderData[[#This Row],[Order Date]],"yyyy")</f>
        <v>2020</v>
      </c>
      <c r="D772" s="2" t="s">
        <v>1507</v>
      </c>
      <c r="E772" t="s">
        <v>40</v>
      </c>
      <c r="F772" s="17">
        <v>1</v>
      </c>
      <c r="G772" s="20">
        <f>_xlfn.XLOOKUP(OrderData[[#This Row],[Product ID]],tbl_product[Product ID],tbl_product[Unit Price])</f>
        <v>9.9499999999999993</v>
      </c>
      <c r="H772" s="20">
        <f>OrderData[[#This Row],[Quantity]]*OrderData[[#This Row],[unit price]]</f>
        <v>9.9499999999999993</v>
      </c>
      <c r="I772" s="15">
        <f>_xlfn.XLOOKUP(OrderData[[#This Row],[Product ID]],tbl_product[Product ID],tbl_product[Size])</f>
        <v>1</v>
      </c>
      <c r="J772" s="6" t="str">
        <f>_xlfn.XLOOKUP(OrderData[[#This Row],[Product ID]],tbl_product[Product ID],tbl_product[Roast Type])</f>
        <v>D</v>
      </c>
      <c r="K772" s="7" t="str">
        <f>_xlfn.XLOOKUP(OrderData[[#This Row],[Product ID]],tbl_product[Product ID],tbl_product[Coffee Type])</f>
        <v>Ara</v>
      </c>
      <c r="L772" s="7" t="str">
        <f>_xlfn.XLOOKUP(OrderData[[#This Row],[Customer ID]],tbl_customer[Customer ID],tbl_customer[Customer Name])</f>
        <v>Martie Brimilcombe</v>
      </c>
      <c r="M772" s="7" t="str">
        <f>_xlfn.XLOOKUP(OrderData[[#This Row],[Customer ID]],tbl_customer[Customer ID],tbl_customer[City])</f>
        <v>Springfield</v>
      </c>
      <c r="N772" s="7" t="str">
        <f>_xlfn.XLOOKUP(OrderData[[#This Row],[Customer ID]],tbl_customer[Customer ID],tbl_customer[Country])</f>
        <v>United States</v>
      </c>
      <c r="O772" s="7" t="str">
        <f>_xlfn.XLOOKUP(OrderData[[#This Row],[Customer ID]],tbl_customer[Customer ID],tbl_customer[Loyalty Card])</f>
        <v>No</v>
      </c>
    </row>
    <row r="773" spans="1:15" x14ac:dyDescent="0.25">
      <c r="A773" s="2" t="s">
        <v>1508</v>
      </c>
      <c r="B773" s="12">
        <v>43468</v>
      </c>
      <c r="C773" s="12" t="str">
        <f>TEXT(OrderData[[#This Row],[Order Date]],"yyyy")</f>
        <v>2019</v>
      </c>
      <c r="D773" s="2" t="s">
        <v>1509</v>
      </c>
      <c r="E773" t="s">
        <v>170</v>
      </c>
      <c r="F773" s="17">
        <v>3</v>
      </c>
      <c r="G773" s="20">
        <f>_xlfn.XLOOKUP(OrderData[[#This Row],[Product ID]],tbl_product[Product ID],tbl_product[Unit Price])</f>
        <v>7.169999999999999</v>
      </c>
      <c r="H773" s="20">
        <f>OrderData[[#This Row],[Quantity]]*OrderData[[#This Row],[unit price]]</f>
        <v>21.509999999999998</v>
      </c>
      <c r="I773" s="15">
        <f>_xlfn.XLOOKUP(OrderData[[#This Row],[Product ID]],tbl_product[Product ID],tbl_product[Size])</f>
        <v>0.5</v>
      </c>
      <c r="J773" s="6" t="str">
        <f>_xlfn.XLOOKUP(OrderData[[#This Row],[Product ID]],tbl_product[Product ID],tbl_product[Roast Type])</f>
        <v>L</v>
      </c>
      <c r="K773" s="7" t="str">
        <f>_xlfn.XLOOKUP(OrderData[[#This Row],[Product ID]],tbl_product[Product ID],tbl_product[Coffee Type])</f>
        <v>Rob</v>
      </c>
      <c r="L773" s="7" t="str">
        <f>_xlfn.XLOOKUP(OrderData[[#This Row],[Customer ID]],tbl_customer[Customer ID],tbl_customer[Customer Name])</f>
        <v>Suzanna Bollam</v>
      </c>
      <c r="M773" s="7" t="str">
        <f>_xlfn.XLOOKUP(OrderData[[#This Row],[Customer ID]],tbl_customer[Customer ID],tbl_customer[City])</f>
        <v>Littleton</v>
      </c>
      <c r="N773" s="7" t="str">
        <f>_xlfn.XLOOKUP(OrderData[[#This Row],[Customer ID]],tbl_customer[Customer ID],tbl_customer[Country])</f>
        <v>United States</v>
      </c>
      <c r="O773" s="7" t="str">
        <f>_xlfn.XLOOKUP(OrderData[[#This Row],[Customer ID]],tbl_customer[Customer ID],tbl_customer[Loyalty Card])</f>
        <v>No</v>
      </c>
    </row>
    <row r="774" spans="1:15" x14ac:dyDescent="0.25">
      <c r="A774" s="2" t="s">
        <v>1510</v>
      </c>
      <c r="B774" s="12">
        <v>44468</v>
      </c>
      <c r="C774" s="12" t="str">
        <f>TEXT(OrderData[[#This Row],[Order Date]],"yyyy")</f>
        <v>2021</v>
      </c>
      <c r="D774" s="2" t="s">
        <v>1511</v>
      </c>
      <c r="E774" t="s">
        <v>22</v>
      </c>
      <c r="F774" s="17">
        <v>6</v>
      </c>
      <c r="G774" s="20">
        <f>_xlfn.XLOOKUP(OrderData[[#This Row],[Product ID]],tbl_product[Product ID],tbl_product[Unit Price])</f>
        <v>13.75</v>
      </c>
      <c r="H774" s="20">
        <f>OrderData[[#This Row],[Quantity]]*OrderData[[#This Row],[unit price]]</f>
        <v>82.5</v>
      </c>
      <c r="I774" s="15">
        <f>_xlfn.XLOOKUP(OrderData[[#This Row],[Product ID]],tbl_product[Product ID],tbl_product[Size])</f>
        <v>1</v>
      </c>
      <c r="J774" s="6" t="str">
        <f>_xlfn.XLOOKUP(OrderData[[#This Row],[Product ID]],tbl_product[Product ID],tbl_product[Roast Type])</f>
        <v>M</v>
      </c>
      <c r="K774" s="7" t="str">
        <f>_xlfn.XLOOKUP(OrderData[[#This Row],[Product ID]],tbl_product[Product ID],tbl_product[Coffee Type])</f>
        <v>Exc</v>
      </c>
      <c r="L774" s="7" t="str">
        <f>_xlfn.XLOOKUP(OrderData[[#This Row],[Customer ID]],tbl_customer[Customer ID],tbl_customer[Customer Name])</f>
        <v>Mellisa Mebes</v>
      </c>
      <c r="M774" s="7" t="str">
        <f>_xlfn.XLOOKUP(OrderData[[#This Row],[Customer ID]],tbl_customer[Customer ID],tbl_customer[City])</f>
        <v>Baltimore</v>
      </c>
      <c r="N774" s="7" t="str">
        <f>_xlfn.XLOOKUP(OrderData[[#This Row],[Customer ID]],tbl_customer[Customer ID],tbl_customer[Country])</f>
        <v>United States</v>
      </c>
      <c r="O774" s="7" t="str">
        <f>_xlfn.XLOOKUP(OrderData[[#This Row],[Customer ID]],tbl_customer[Customer ID],tbl_customer[Loyalty Card])</f>
        <v>No</v>
      </c>
    </row>
    <row r="775" spans="1:15" x14ac:dyDescent="0.25">
      <c r="A775" s="2" t="s">
        <v>1512</v>
      </c>
      <c r="B775" s="12">
        <v>44488</v>
      </c>
      <c r="C775" s="12" t="str">
        <f>TEXT(OrderData[[#This Row],[Order Date]],"yyyy")</f>
        <v>2021</v>
      </c>
      <c r="D775" s="2" t="s">
        <v>1513</v>
      </c>
      <c r="E775" t="s">
        <v>90</v>
      </c>
      <c r="F775" s="17">
        <v>2</v>
      </c>
      <c r="G775" s="20">
        <f>_xlfn.XLOOKUP(OrderData[[#This Row],[Product ID]],tbl_product[Product ID],tbl_product[Unit Price])</f>
        <v>4.3650000000000002</v>
      </c>
      <c r="H775" s="20">
        <f>OrderData[[#This Row],[Quantity]]*OrderData[[#This Row],[unit price]]</f>
        <v>8.73</v>
      </c>
      <c r="I775" s="15">
        <f>_xlfn.XLOOKUP(OrderData[[#This Row],[Product ID]],tbl_product[Product ID],tbl_product[Size])</f>
        <v>0.2</v>
      </c>
      <c r="J775" s="6" t="str">
        <f>_xlfn.XLOOKUP(OrderData[[#This Row],[Product ID]],tbl_product[Product ID],tbl_product[Roast Type])</f>
        <v>M</v>
      </c>
      <c r="K775" s="7" t="str">
        <f>_xlfn.XLOOKUP(OrderData[[#This Row],[Product ID]],tbl_product[Product ID],tbl_product[Coffee Type])</f>
        <v>Lib</v>
      </c>
      <c r="L775" s="7" t="str">
        <f>_xlfn.XLOOKUP(OrderData[[#This Row],[Customer ID]],tbl_customer[Customer ID],tbl_customer[Customer Name])</f>
        <v>Alva Filipczak</v>
      </c>
      <c r="M775" s="7" t="str">
        <f>_xlfn.XLOOKUP(OrderData[[#This Row],[Customer ID]],tbl_customer[Customer ID],tbl_customer[City])</f>
        <v>Moycullen</v>
      </c>
      <c r="N775" s="7" t="str">
        <f>_xlfn.XLOOKUP(OrderData[[#This Row],[Customer ID]],tbl_customer[Customer ID],tbl_customer[Country])</f>
        <v>Ireland</v>
      </c>
      <c r="O775" s="7" t="str">
        <f>_xlfn.XLOOKUP(OrderData[[#This Row],[Customer ID]],tbl_customer[Customer ID],tbl_customer[Loyalty Card])</f>
        <v>No</v>
      </c>
    </row>
    <row r="776" spans="1:15" x14ac:dyDescent="0.25">
      <c r="A776" s="2" t="s">
        <v>1514</v>
      </c>
      <c r="B776" s="12">
        <v>44756</v>
      </c>
      <c r="C776" s="12" t="str">
        <f>TEXT(OrderData[[#This Row],[Order Date]],"yyyy")</f>
        <v>2022</v>
      </c>
      <c r="D776" s="2" t="s">
        <v>1515</v>
      </c>
      <c r="E776" t="s">
        <v>15</v>
      </c>
      <c r="F776" s="17">
        <v>2</v>
      </c>
      <c r="G776" s="20">
        <f>_xlfn.XLOOKUP(OrderData[[#This Row],[Product ID]],tbl_product[Product ID],tbl_product[Unit Price])</f>
        <v>9.9499999999999993</v>
      </c>
      <c r="H776" s="20">
        <f>OrderData[[#This Row],[Quantity]]*OrderData[[#This Row],[unit price]]</f>
        <v>19.899999999999999</v>
      </c>
      <c r="I776" s="15">
        <f>_xlfn.XLOOKUP(OrderData[[#This Row],[Product ID]],tbl_product[Product ID],tbl_product[Size])</f>
        <v>1</v>
      </c>
      <c r="J776" s="6" t="str">
        <f>_xlfn.XLOOKUP(OrderData[[#This Row],[Product ID]],tbl_product[Product ID],tbl_product[Roast Type])</f>
        <v>M</v>
      </c>
      <c r="K776" s="7" t="str">
        <f>_xlfn.XLOOKUP(OrderData[[#This Row],[Product ID]],tbl_product[Product ID],tbl_product[Coffee Type])</f>
        <v>Rob</v>
      </c>
      <c r="L776" s="7" t="str">
        <f>_xlfn.XLOOKUP(OrderData[[#This Row],[Customer ID]],tbl_customer[Customer ID],tbl_customer[Customer Name])</f>
        <v>Dorette Hinemoor</v>
      </c>
      <c r="M776" s="7" t="str">
        <f>_xlfn.XLOOKUP(OrderData[[#This Row],[Customer ID]],tbl_customer[Customer ID],tbl_customer[City])</f>
        <v>Fort Lauderdale</v>
      </c>
      <c r="N776" s="7" t="str">
        <f>_xlfn.XLOOKUP(OrderData[[#This Row],[Customer ID]],tbl_customer[Customer ID],tbl_customer[Country])</f>
        <v>United States</v>
      </c>
      <c r="O776" s="7" t="str">
        <f>_xlfn.XLOOKUP(OrderData[[#This Row],[Customer ID]],tbl_customer[Customer ID],tbl_customer[Loyalty Card])</f>
        <v>Yes</v>
      </c>
    </row>
    <row r="777" spans="1:15" x14ac:dyDescent="0.25">
      <c r="A777" s="2" t="s">
        <v>1516</v>
      </c>
      <c r="B777" s="12">
        <v>44396</v>
      </c>
      <c r="C777" s="12" t="str">
        <f>TEXT(OrderData[[#This Row],[Order Date]],"yyyy")</f>
        <v>2021</v>
      </c>
      <c r="D777" s="2" t="s">
        <v>1517</v>
      </c>
      <c r="E777" t="s">
        <v>189</v>
      </c>
      <c r="F777" s="17">
        <v>2</v>
      </c>
      <c r="G777" s="20">
        <f>_xlfn.XLOOKUP(OrderData[[#This Row],[Product ID]],tbl_product[Product ID],tbl_product[Unit Price])</f>
        <v>8.91</v>
      </c>
      <c r="H777" s="20">
        <f>OrderData[[#This Row],[Quantity]]*OrderData[[#This Row],[unit price]]</f>
        <v>17.82</v>
      </c>
      <c r="I777" s="15">
        <f>_xlfn.XLOOKUP(OrderData[[#This Row],[Product ID]],tbl_product[Product ID],tbl_product[Size])</f>
        <v>0.5</v>
      </c>
      <c r="J777" s="6" t="str">
        <f>_xlfn.XLOOKUP(OrderData[[#This Row],[Product ID]],tbl_product[Product ID],tbl_product[Roast Type])</f>
        <v>L</v>
      </c>
      <c r="K777" s="7" t="str">
        <f>_xlfn.XLOOKUP(OrderData[[#This Row],[Product ID]],tbl_product[Product ID],tbl_product[Coffee Type])</f>
        <v>Exc</v>
      </c>
      <c r="L777" s="7" t="str">
        <f>_xlfn.XLOOKUP(OrderData[[#This Row],[Customer ID]],tbl_customer[Customer ID],tbl_customer[Customer Name])</f>
        <v>Rhetta Elnaugh</v>
      </c>
      <c r="M777" s="7" t="str">
        <f>_xlfn.XLOOKUP(OrderData[[#This Row],[Customer ID]],tbl_customer[Customer ID],tbl_customer[City])</f>
        <v>San Diego</v>
      </c>
      <c r="N777" s="7" t="str">
        <f>_xlfn.XLOOKUP(OrderData[[#This Row],[Customer ID]],tbl_customer[Customer ID],tbl_customer[Country])</f>
        <v>United States</v>
      </c>
      <c r="O777" s="7" t="str">
        <f>_xlfn.XLOOKUP(OrderData[[#This Row],[Customer ID]],tbl_customer[Customer ID],tbl_customer[Loyalty Card])</f>
        <v>Yes</v>
      </c>
    </row>
    <row r="778" spans="1:15" x14ac:dyDescent="0.25">
      <c r="A778" s="2" t="s">
        <v>1518</v>
      </c>
      <c r="B778" s="12">
        <v>44540</v>
      </c>
      <c r="C778" s="12" t="str">
        <f>TEXT(OrderData[[#This Row],[Order Date]],"yyyy")</f>
        <v>2021</v>
      </c>
      <c r="D778" s="2" t="s">
        <v>1519</v>
      </c>
      <c r="E778" t="s">
        <v>80</v>
      </c>
      <c r="F778" s="17">
        <v>3</v>
      </c>
      <c r="G778" s="20">
        <f>_xlfn.XLOOKUP(OrderData[[#This Row],[Product ID]],tbl_product[Product ID],tbl_product[Unit Price])</f>
        <v>6.75</v>
      </c>
      <c r="H778" s="20">
        <f>OrderData[[#This Row],[Quantity]]*OrderData[[#This Row],[unit price]]</f>
        <v>20.25</v>
      </c>
      <c r="I778" s="15">
        <f>_xlfn.XLOOKUP(OrderData[[#This Row],[Product ID]],tbl_product[Product ID],tbl_product[Size])</f>
        <v>0.5</v>
      </c>
      <c r="J778" s="6" t="str">
        <f>_xlfn.XLOOKUP(OrderData[[#This Row],[Product ID]],tbl_product[Product ID],tbl_product[Roast Type])</f>
        <v>M</v>
      </c>
      <c r="K778" s="7" t="str">
        <f>_xlfn.XLOOKUP(OrderData[[#This Row],[Product ID]],tbl_product[Product ID],tbl_product[Coffee Type])</f>
        <v>Ara</v>
      </c>
      <c r="L778" s="7" t="str">
        <f>_xlfn.XLOOKUP(OrderData[[#This Row],[Customer ID]],tbl_customer[Customer ID],tbl_customer[Customer Name])</f>
        <v>Jule Deehan</v>
      </c>
      <c r="M778" s="7" t="str">
        <f>_xlfn.XLOOKUP(OrderData[[#This Row],[Customer ID]],tbl_customer[Customer ID],tbl_customer[City])</f>
        <v>Dallas</v>
      </c>
      <c r="N778" s="7" t="str">
        <f>_xlfn.XLOOKUP(OrderData[[#This Row],[Customer ID]],tbl_customer[Customer ID],tbl_customer[Country])</f>
        <v>United States</v>
      </c>
      <c r="O778" s="7" t="str">
        <f>_xlfn.XLOOKUP(OrderData[[#This Row],[Customer ID]],tbl_customer[Customer ID],tbl_customer[Loyalty Card])</f>
        <v>No</v>
      </c>
    </row>
    <row r="779" spans="1:15" x14ac:dyDescent="0.25">
      <c r="A779" s="2" t="s">
        <v>1520</v>
      </c>
      <c r="B779" s="12">
        <v>43541</v>
      </c>
      <c r="C779" s="12" t="str">
        <f>TEXT(OrderData[[#This Row],[Order Date]],"yyyy")</f>
        <v>2019</v>
      </c>
      <c r="D779" s="2" t="s">
        <v>1521</v>
      </c>
      <c r="E779" t="s">
        <v>217</v>
      </c>
      <c r="F779" s="17">
        <v>2</v>
      </c>
      <c r="G779" s="20">
        <f>_xlfn.XLOOKUP(OrderData[[#This Row],[Product ID]],tbl_product[Product ID],tbl_product[Unit Price])</f>
        <v>29.784999999999997</v>
      </c>
      <c r="H779" s="20">
        <f>OrderData[[#This Row],[Quantity]]*OrderData[[#This Row],[unit price]]</f>
        <v>59.569999999999993</v>
      </c>
      <c r="I779" s="15">
        <f>_xlfn.XLOOKUP(OrderData[[#This Row],[Product ID]],tbl_product[Product ID],tbl_product[Size])</f>
        <v>2.5</v>
      </c>
      <c r="J779" s="6" t="str">
        <f>_xlfn.XLOOKUP(OrderData[[#This Row],[Product ID]],tbl_product[Product ID],tbl_product[Roast Type])</f>
        <v>L</v>
      </c>
      <c r="K779" s="7" t="str">
        <f>_xlfn.XLOOKUP(OrderData[[#This Row],[Product ID]],tbl_product[Product ID],tbl_product[Coffee Type])</f>
        <v>Ara</v>
      </c>
      <c r="L779" s="7" t="str">
        <f>_xlfn.XLOOKUP(OrderData[[#This Row],[Customer ID]],tbl_customer[Customer ID],tbl_customer[Customer Name])</f>
        <v>Janella Eden</v>
      </c>
      <c r="M779" s="7" t="str">
        <f>_xlfn.XLOOKUP(OrderData[[#This Row],[Customer ID]],tbl_customer[Customer ID],tbl_customer[City])</f>
        <v>Joliet</v>
      </c>
      <c r="N779" s="7" t="str">
        <f>_xlfn.XLOOKUP(OrderData[[#This Row],[Customer ID]],tbl_customer[Customer ID],tbl_customer[Country])</f>
        <v>United States</v>
      </c>
      <c r="O779" s="7" t="str">
        <f>_xlfn.XLOOKUP(OrderData[[#This Row],[Customer ID]],tbl_customer[Customer ID],tbl_customer[Loyalty Card])</f>
        <v>No</v>
      </c>
    </row>
    <row r="780" spans="1:15" x14ac:dyDescent="0.25">
      <c r="A780" s="2" t="s">
        <v>1522</v>
      </c>
      <c r="B780" s="12">
        <v>43889</v>
      </c>
      <c r="C780" s="12" t="str">
        <f>TEXT(OrderData[[#This Row],[Order Date]],"yyyy")</f>
        <v>2020</v>
      </c>
      <c r="D780" s="2" t="s">
        <v>1523</v>
      </c>
      <c r="E780" t="s">
        <v>96</v>
      </c>
      <c r="F780" s="17">
        <v>2</v>
      </c>
      <c r="G780" s="20">
        <f>_xlfn.XLOOKUP(OrderData[[#This Row],[Product ID]],tbl_product[Product ID],tbl_product[Unit Price])</f>
        <v>9.51</v>
      </c>
      <c r="H780" s="20">
        <f>OrderData[[#This Row],[Quantity]]*OrderData[[#This Row],[unit price]]</f>
        <v>19.02</v>
      </c>
      <c r="I780" s="15">
        <f>_xlfn.XLOOKUP(OrderData[[#This Row],[Product ID]],tbl_product[Product ID],tbl_product[Size])</f>
        <v>0.5</v>
      </c>
      <c r="J780" s="6" t="str">
        <f>_xlfn.XLOOKUP(OrderData[[#This Row],[Product ID]],tbl_product[Product ID],tbl_product[Roast Type])</f>
        <v>L</v>
      </c>
      <c r="K780" s="7" t="str">
        <f>_xlfn.XLOOKUP(OrderData[[#This Row],[Product ID]],tbl_product[Product ID],tbl_product[Coffee Type])</f>
        <v>Lib</v>
      </c>
      <c r="L780" s="7" t="str">
        <f>_xlfn.XLOOKUP(OrderData[[#This Row],[Customer ID]],tbl_customer[Customer ID],tbl_customer[Customer Name])</f>
        <v>Cam Jewster</v>
      </c>
      <c r="M780" s="7" t="str">
        <f>_xlfn.XLOOKUP(OrderData[[#This Row],[Customer ID]],tbl_customer[Customer ID],tbl_customer[City])</f>
        <v>Dayton</v>
      </c>
      <c r="N780" s="7" t="str">
        <f>_xlfn.XLOOKUP(OrderData[[#This Row],[Customer ID]],tbl_customer[Customer ID],tbl_customer[Country])</f>
        <v>United States</v>
      </c>
      <c r="O780" s="7" t="str">
        <f>_xlfn.XLOOKUP(OrderData[[#This Row],[Customer ID]],tbl_customer[Customer ID],tbl_customer[Loyalty Card])</f>
        <v>Yes</v>
      </c>
    </row>
    <row r="781" spans="1:15" x14ac:dyDescent="0.25">
      <c r="A781" s="2" t="s">
        <v>1524</v>
      </c>
      <c r="B781" s="12">
        <v>43985</v>
      </c>
      <c r="C781" s="12" t="str">
        <f>TEXT(OrderData[[#This Row],[Order Date]],"yyyy")</f>
        <v>2020</v>
      </c>
      <c r="D781" s="2" t="s">
        <v>1525</v>
      </c>
      <c r="E781" t="s">
        <v>26</v>
      </c>
      <c r="F781" s="17">
        <v>6</v>
      </c>
      <c r="G781" s="20">
        <f>_xlfn.XLOOKUP(OrderData[[#This Row],[Product ID]],tbl_product[Product ID],tbl_product[Unit Price])</f>
        <v>12.95</v>
      </c>
      <c r="H781" s="20">
        <f>OrderData[[#This Row],[Quantity]]*OrderData[[#This Row],[unit price]]</f>
        <v>77.699999999999989</v>
      </c>
      <c r="I781" s="15">
        <f>_xlfn.XLOOKUP(OrderData[[#This Row],[Product ID]],tbl_product[Product ID],tbl_product[Size])</f>
        <v>1</v>
      </c>
      <c r="J781" s="6" t="str">
        <f>_xlfn.XLOOKUP(OrderData[[#This Row],[Product ID]],tbl_product[Product ID],tbl_product[Roast Type])</f>
        <v>D</v>
      </c>
      <c r="K781" s="7" t="str">
        <f>_xlfn.XLOOKUP(OrderData[[#This Row],[Product ID]],tbl_product[Product ID],tbl_product[Coffee Type])</f>
        <v>Lib</v>
      </c>
      <c r="L781" s="7" t="str">
        <f>_xlfn.XLOOKUP(OrderData[[#This Row],[Customer ID]],tbl_customer[Customer ID],tbl_customer[Customer Name])</f>
        <v>Ugo Southerden</v>
      </c>
      <c r="M781" s="7" t="str">
        <f>_xlfn.XLOOKUP(OrderData[[#This Row],[Customer ID]],tbl_customer[Customer ID],tbl_customer[City])</f>
        <v>Clearwater</v>
      </c>
      <c r="N781" s="7" t="str">
        <f>_xlfn.XLOOKUP(OrderData[[#This Row],[Customer ID]],tbl_customer[Customer ID],tbl_customer[Country])</f>
        <v>United States</v>
      </c>
      <c r="O781" s="7" t="str">
        <f>_xlfn.XLOOKUP(OrderData[[#This Row],[Customer ID]],tbl_customer[Customer ID],tbl_customer[Loyalty Card])</f>
        <v>Yes</v>
      </c>
    </row>
    <row r="782" spans="1:15" x14ac:dyDescent="0.25">
      <c r="A782" s="2" t="s">
        <v>1526</v>
      </c>
      <c r="B782" s="12">
        <v>43883</v>
      </c>
      <c r="C782" s="12" t="str">
        <f>TEXT(OrderData[[#This Row],[Order Date]],"yyyy")</f>
        <v>2020</v>
      </c>
      <c r="D782" s="2" t="s">
        <v>1527</v>
      </c>
      <c r="E782" t="s">
        <v>22</v>
      </c>
      <c r="F782" s="17">
        <v>3</v>
      </c>
      <c r="G782" s="20">
        <f>_xlfn.XLOOKUP(OrderData[[#This Row],[Product ID]],tbl_product[Product ID],tbl_product[Unit Price])</f>
        <v>13.75</v>
      </c>
      <c r="H782" s="20">
        <f>OrderData[[#This Row],[Quantity]]*OrderData[[#This Row],[unit price]]</f>
        <v>41.25</v>
      </c>
      <c r="I782" s="15">
        <f>_xlfn.XLOOKUP(OrderData[[#This Row],[Product ID]],tbl_product[Product ID],tbl_product[Size])</f>
        <v>1</v>
      </c>
      <c r="J782" s="6" t="str">
        <f>_xlfn.XLOOKUP(OrderData[[#This Row],[Product ID]],tbl_product[Product ID],tbl_product[Roast Type])</f>
        <v>M</v>
      </c>
      <c r="K782" s="7" t="str">
        <f>_xlfn.XLOOKUP(OrderData[[#This Row],[Product ID]],tbl_product[Product ID],tbl_product[Coffee Type])</f>
        <v>Exc</v>
      </c>
      <c r="L782" s="7" t="str">
        <f>_xlfn.XLOOKUP(OrderData[[#This Row],[Customer ID]],tbl_customer[Customer ID],tbl_customer[Customer Name])</f>
        <v>Verne Dunkerley</v>
      </c>
      <c r="M782" s="7" t="str">
        <f>_xlfn.XLOOKUP(OrderData[[#This Row],[Customer ID]],tbl_customer[Customer ID],tbl_customer[City])</f>
        <v>Minneapolis</v>
      </c>
      <c r="N782" s="7" t="str">
        <f>_xlfn.XLOOKUP(OrderData[[#This Row],[Customer ID]],tbl_customer[Customer ID],tbl_customer[Country])</f>
        <v>United States</v>
      </c>
      <c r="O782" s="7" t="str">
        <f>_xlfn.XLOOKUP(OrderData[[#This Row],[Customer ID]],tbl_customer[Customer ID],tbl_customer[Loyalty Card])</f>
        <v>No</v>
      </c>
    </row>
    <row r="783" spans="1:15" x14ac:dyDescent="0.25">
      <c r="A783" s="2" t="s">
        <v>1528</v>
      </c>
      <c r="B783" s="12">
        <v>43778</v>
      </c>
      <c r="C783" s="12" t="str">
        <f>TEXT(OrderData[[#This Row],[Order Date]],"yyyy")</f>
        <v>2019</v>
      </c>
      <c r="D783" s="2" t="s">
        <v>1529</v>
      </c>
      <c r="E783" t="s">
        <v>117</v>
      </c>
      <c r="F783" s="17">
        <v>4</v>
      </c>
      <c r="G783" s="20">
        <f>_xlfn.XLOOKUP(OrderData[[#This Row],[Product ID]],tbl_product[Product ID],tbl_product[Unit Price])</f>
        <v>36.454999999999998</v>
      </c>
      <c r="H783" s="20">
        <f>OrderData[[#This Row],[Quantity]]*OrderData[[#This Row],[unit price]]</f>
        <v>145.82</v>
      </c>
      <c r="I783" s="15">
        <f>_xlfn.XLOOKUP(OrderData[[#This Row],[Product ID]],tbl_product[Product ID],tbl_product[Size])</f>
        <v>2.5</v>
      </c>
      <c r="J783" s="6" t="str">
        <f>_xlfn.XLOOKUP(OrderData[[#This Row],[Product ID]],tbl_product[Product ID],tbl_product[Roast Type])</f>
        <v>L</v>
      </c>
      <c r="K783" s="7" t="str">
        <f>_xlfn.XLOOKUP(OrderData[[#This Row],[Product ID]],tbl_product[Product ID],tbl_product[Coffee Type])</f>
        <v>Lib</v>
      </c>
      <c r="L783" s="7" t="str">
        <f>_xlfn.XLOOKUP(OrderData[[#This Row],[Customer ID]],tbl_customer[Customer ID],tbl_customer[Customer Name])</f>
        <v>Lacee Burtenshaw</v>
      </c>
      <c r="M783" s="7" t="str">
        <f>_xlfn.XLOOKUP(OrderData[[#This Row],[Customer ID]],tbl_customer[Customer ID],tbl_customer[City])</f>
        <v>Lawrenceville</v>
      </c>
      <c r="N783" s="7" t="str">
        <f>_xlfn.XLOOKUP(OrderData[[#This Row],[Customer ID]],tbl_customer[Customer ID],tbl_customer[Country])</f>
        <v>United States</v>
      </c>
      <c r="O783" s="7" t="str">
        <f>_xlfn.XLOOKUP(OrderData[[#This Row],[Customer ID]],tbl_customer[Customer ID],tbl_customer[Loyalty Card])</f>
        <v>No</v>
      </c>
    </row>
    <row r="784" spans="1:15" x14ac:dyDescent="0.25">
      <c r="A784" s="2" t="s">
        <v>1530</v>
      </c>
      <c r="B784" s="12">
        <v>43897</v>
      </c>
      <c r="C784" s="12" t="str">
        <f>TEXT(OrderData[[#This Row],[Order Date]],"yyyy")</f>
        <v>2020</v>
      </c>
      <c r="D784" s="2" t="s">
        <v>1531</v>
      </c>
      <c r="E784" t="s">
        <v>267</v>
      </c>
      <c r="F784" s="17">
        <v>6</v>
      </c>
      <c r="G784" s="20">
        <f>_xlfn.XLOOKUP(OrderData[[#This Row],[Product ID]],tbl_product[Product ID],tbl_product[Unit Price])</f>
        <v>4.4550000000000001</v>
      </c>
      <c r="H784" s="20">
        <f>OrderData[[#This Row],[Quantity]]*OrderData[[#This Row],[unit price]]</f>
        <v>26.73</v>
      </c>
      <c r="I784" s="15">
        <f>_xlfn.XLOOKUP(OrderData[[#This Row],[Product ID]],tbl_product[Product ID],tbl_product[Size])</f>
        <v>0.2</v>
      </c>
      <c r="J784" s="6" t="str">
        <f>_xlfn.XLOOKUP(OrderData[[#This Row],[Product ID]],tbl_product[Product ID],tbl_product[Roast Type])</f>
        <v>L</v>
      </c>
      <c r="K784" s="7" t="str">
        <f>_xlfn.XLOOKUP(OrderData[[#This Row],[Product ID]],tbl_product[Product ID],tbl_product[Coffee Type])</f>
        <v>Exc</v>
      </c>
      <c r="L784" s="7" t="str">
        <f>_xlfn.XLOOKUP(OrderData[[#This Row],[Customer ID]],tbl_customer[Customer ID],tbl_customer[Customer Name])</f>
        <v>Adorne Gregoratti</v>
      </c>
      <c r="M784" s="7" t="str">
        <f>_xlfn.XLOOKUP(OrderData[[#This Row],[Customer ID]],tbl_customer[Customer ID],tbl_customer[City])</f>
        <v>Malahide</v>
      </c>
      <c r="N784" s="7" t="str">
        <f>_xlfn.XLOOKUP(OrderData[[#This Row],[Customer ID]],tbl_customer[Customer ID],tbl_customer[Country])</f>
        <v>Ireland</v>
      </c>
      <c r="O784" s="7" t="str">
        <f>_xlfn.XLOOKUP(OrderData[[#This Row],[Customer ID]],tbl_customer[Customer ID],tbl_customer[Loyalty Card])</f>
        <v>No</v>
      </c>
    </row>
    <row r="785" spans="1:15" x14ac:dyDescent="0.25">
      <c r="A785" s="2" t="s">
        <v>1532</v>
      </c>
      <c r="B785" s="12">
        <v>44312</v>
      </c>
      <c r="C785" s="12" t="str">
        <f>TEXT(OrderData[[#This Row],[Order Date]],"yyyy")</f>
        <v>2021</v>
      </c>
      <c r="D785" s="2" t="s">
        <v>1533</v>
      </c>
      <c r="E785" t="s">
        <v>91</v>
      </c>
      <c r="F785" s="17">
        <v>5</v>
      </c>
      <c r="G785" s="20">
        <f>_xlfn.XLOOKUP(OrderData[[#This Row],[Product ID]],tbl_product[Product ID],tbl_product[Unit Price])</f>
        <v>8.73</v>
      </c>
      <c r="H785" s="20">
        <f>OrderData[[#This Row],[Quantity]]*OrderData[[#This Row],[unit price]]</f>
        <v>43.650000000000006</v>
      </c>
      <c r="I785" s="15">
        <f>_xlfn.XLOOKUP(OrderData[[#This Row],[Product ID]],tbl_product[Product ID],tbl_product[Size])</f>
        <v>0.5</v>
      </c>
      <c r="J785" s="6" t="str">
        <f>_xlfn.XLOOKUP(OrderData[[#This Row],[Product ID]],tbl_product[Product ID],tbl_product[Roast Type])</f>
        <v>M</v>
      </c>
      <c r="K785" s="7" t="str">
        <f>_xlfn.XLOOKUP(OrderData[[#This Row],[Product ID]],tbl_product[Product ID],tbl_product[Coffee Type])</f>
        <v>Lib</v>
      </c>
      <c r="L785" s="7" t="str">
        <f>_xlfn.XLOOKUP(OrderData[[#This Row],[Customer ID]],tbl_customer[Customer ID],tbl_customer[Customer Name])</f>
        <v>Chris Croster</v>
      </c>
      <c r="M785" s="7" t="str">
        <f>_xlfn.XLOOKUP(OrderData[[#This Row],[Customer ID]],tbl_customer[Customer ID],tbl_customer[City])</f>
        <v>Tampa</v>
      </c>
      <c r="N785" s="7" t="str">
        <f>_xlfn.XLOOKUP(OrderData[[#This Row],[Customer ID]],tbl_customer[Customer ID],tbl_customer[Country])</f>
        <v>United States</v>
      </c>
      <c r="O785" s="7" t="str">
        <f>_xlfn.XLOOKUP(OrderData[[#This Row],[Customer ID]],tbl_customer[Customer ID],tbl_customer[Loyalty Card])</f>
        <v>Yes</v>
      </c>
    </row>
    <row r="786" spans="1:15" x14ac:dyDescent="0.25">
      <c r="A786" s="2" t="s">
        <v>1534</v>
      </c>
      <c r="B786" s="12">
        <v>44511</v>
      </c>
      <c r="C786" s="12" t="str">
        <f>TEXT(OrderData[[#This Row],[Order Date]],"yyyy")</f>
        <v>2021</v>
      </c>
      <c r="D786" s="2" t="s">
        <v>1535</v>
      </c>
      <c r="E786" t="s">
        <v>145</v>
      </c>
      <c r="F786" s="17">
        <v>2</v>
      </c>
      <c r="G786" s="20">
        <f>_xlfn.XLOOKUP(OrderData[[#This Row],[Product ID]],tbl_product[Product ID],tbl_product[Unit Price])</f>
        <v>15.85</v>
      </c>
      <c r="H786" s="20">
        <f>OrderData[[#This Row],[Quantity]]*OrderData[[#This Row],[unit price]]</f>
        <v>31.7</v>
      </c>
      <c r="I786" s="15">
        <f>_xlfn.XLOOKUP(OrderData[[#This Row],[Product ID]],tbl_product[Product ID],tbl_product[Size])</f>
        <v>1</v>
      </c>
      <c r="J786" s="6" t="str">
        <f>_xlfn.XLOOKUP(OrderData[[#This Row],[Product ID]],tbl_product[Product ID],tbl_product[Roast Type])</f>
        <v>L</v>
      </c>
      <c r="K786" s="7" t="str">
        <f>_xlfn.XLOOKUP(OrderData[[#This Row],[Product ID]],tbl_product[Product ID],tbl_product[Coffee Type])</f>
        <v>Lib</v>
      </c>
      <c r="L786" s="7" t="str">
        <f>_xlfn.XLOOKUP(OrderData[[#This Row],[Customer ID]],tbl_customer[Customer ID],tbl_customer[Customer Name])</f>
        <v>Graeme Whitehead</v>
      </c>
      <c r="M786" s="7" t="str">
        <f>_xlfn.XLOOKUP(OrderData[[#This Row],[Customer ID]],tbl_customer[Customer ID],tbl_customer[City])</f>
        <v>Nashville</v>
      </c>
      <c r="N786" s="7" t="str">
        <f>_xlfn.XLOOKUP(OrderData[[#This Row],[Customer ID]],tbl_customer[Customer ID],tbl_customer[Country])</f>
        <v>United States</v>
      </c>
      <c r="O786" s="7" t="str">
        <f>_xlfn.XLOOKUP(OrderData[[#This Row],[Customer ID]],tbl_customer[Customer ID],tbl_customer[Loyalty Card])</f>
        <v>No</v>
      </c>
    </row>
    <row r="787" spans="1:15" x14ac:dyDescent="0.25">
      <c r="A787" s="2" t="s">
        <v>1536</v>
      </c>
      <c r="B787" s="12">
        <v>44362</v>
      </c>
      <c r="C787" s="12" t="str">
        <f>TEXT(OrderData[[#This Row],[Order Date]],"yyyy")</f>
        <v>2021</v>
      </c>
      <c r="D787" s="2" t="s">
        <v>1537</v>
      </c>
      <c r="E787" t="s">
        <v>131</v>
      </c>
      <c r="F787" s="17">
        <v>1</v>
      </c>
      <c r="G787" s="20">
        <f>_xlfn.XLOOKUP(OrderData[[#This Row],[Product ID]],tbl_product[Product ID],tbl_product[Unit Price])</f>
        <v>22.884999999999998</v>
      </c>
      <c r="H787" s="20">
        <f>OrderData[[#This Row],[Quantity]]*OrderData[[#This Row],[unit price]]</f>
        <v>22.884999999999998</v>
      </c>
      <c r="I787" s="15">
        <f>_xlfn.XLOOKUP(OrderData[[#This Row],[Product ID]],tbl_product[Product ID],tbl_product[Size])</f>
        <v>2.5</v>
      </c>
      <c r="J787" s="6" t="str">
        <f>_xlfn.XLOOKUP(OrderData[[#This Row],[Product ID]],tbl_product[Product ID],tbl_product[Roast Type])</f>
        <v>D</v>
      </c>
      <c r="K787" s="7" t="str">
        <f>_xlfn.XLOOKUP(OrderData[[#This Row],[Product ID]],tbl_product[Product ID],tbl_product[Coffee Type])</f>
        <v>Ara</v>
      </c>
      <c r="L787" s="7" t="str">
        <f>_xlfn.XLOOKUP(OrderData[[#This Row],[Customer ID]],tbl_customer[Customer ID],tbl_customer[Customer Name])</f>
        <v>Haslett Jodrelle</v>
      </c>
      <c r="M787" s="7" t="str">
        <f>_xlfn.XLOOKUP(OrderData[[#This Row],[Customer ID]],tbl_customer[Customer ID],tbl_customer[City])</f>
        <v>Miami</v>
      </c>
      <c r="N787" s="7" t="str">
        <f>_xlfn.XLOOKUP(OrderData[[#This Row],[Customer ID]],tbl_customer[Customer ID],tbl_customer[Country])</f>
        <v>United States</v>
      </c>
      <c r="O787" s="7" t="str">
        <f>_xlfn.XLOOKUP(OrderData[[#This Row],[Customer ID]],tbl_customer[Customer ID],tbl_customer[Loyalty Card])</f>
        <v>No</v>
      </c>
    </row>
    <row r="788" spans="1:15" x14ac:dyDescent="0.25">
      <c r="A788" s="2" t="s">
        <v>1538</v>
      </c>
      <c r="B788" s="12">
        <v>43888</v>
      </c>
      <c r="C788" s="12" t="str">
        <f>TEXT(OrderData[[#This Row],[Order Date]],"yyyy")</f>
        <v>2020</v>
      </c>
      <c r="D788" s="2" t="s">
        <v>1523</v>
      </c>
      <c r="E788" t="s">
        <v>543</v>
      </c>
      <c r="F788" s="17">
        <v>1</v>
      </c>
      <c r="G788" s="20">
        <f>_xlfn.XLOOKUP(OrderData[[#This Row],[Product ID]],tbl_product[Product ID],tbl_product[Unit Price])</f>
        <v>27.945</v>
      </c>
      <c r="H788" s="20">
        <f>OrderData[[#This Row],[Quantity]]*OrderData[[#This Row],[unit price]]</f>
        <v>27.945</v>
      </c>
      <c r="I788" s="15">
        <f>_xlfn.XLOOKUP(OrderData[[#This Row],[Product ID]],tbl_product[Product ID],tbl_product[Size])</f>
        <v>2.5</v>
      </c>
      <c r="J788" s="6" t="str">
        <f>_xlfn.XLOOKUP(OrderData[[#This Row],[Product ID]],tbl_product[Product ID],tbl_product[Roast Type])</f>
        <v>D</v>
      </c>
      <c r="K788" s="7" t="str">
        <f>_xlfn.XLOOKUP(OrderData[[#This Row],[Product ID]],tbl_product[Product ID],tbl_product[Coffee Type])</f>
        <v>Exc</v>
      </c>
      <c r="L788" s="7" t="str">
        <f>_xlfn.XLOOKUP(OrderData[[#This Row],[Customer ID]],tbl_customer[Customer ID],tbl_customer[Customer Name])</f>
        <v>Cam Jewster</v>
      </c>
      <c r="M788" s="7" t="str">
        <f>_xlfn.XLOOKUP(OrderData[[#This Row],[Customer ID]],tbl_customer[Customer ID],tbl_customer[City])</f>
        <v>Dayton</v>
      </c>
      <c r="N788" s="7" t="str">
        <f>_xlfn.XLOOKUP(OrderData[[#This Row],[Customer ID]],tbl_customer[Customer ID],tbl_customer[Country])</f>
        <v>United States</v>
      </c>
      <c r="O788" s="7" t="str">
        <f>_xlfn.XLOOKUP(OrderData[[#This Row],[Customer ID]],tbl_customer[Customer ID],tbl_customer[Loyalty Card])</f>
        <v>Yes</v>
      </c>
    </row>
    <row r="789" spans="1:15" x14ac:dyDescent="0.25">
      <c r="A789" s="2" t="s">
        <v>1539</v>
      </c>
      <c r="B789" s="12">
        <v>44305</v>
      </c>
      <c r="C789" s="12" t="str">
        <f>TEXT(OrderData[[#This Row],[Order Date]],"yyyy")</f>
        <v>2021</v>
      </c>
      <c r="D789" s="2" t="s">
        <v>1540</v>
      </c>
      <c r="E789" t="s">
        <v>22</v>
      </c>
      <c r="F789" s="17">
        <v>6</v>
      </c>
      <c r="G789" s="20">
        <f>_xlfn.XLOOKUP(OrderData[[#This Row],[Product ID]],tbl_product[Product ID],tbl_product[Unit Price])</f>
        <v>13.75</v>
      </c>
      <c r="H789" s="20">
        <f>OrderData[[#This Row],[Quantity]]*OrderData[[#This Row],[unit price]]</f>
        <v>82.5</v>
      </c>
      <c r="I789" s="15">
        <f>_xlfn.XLOOKUP(OrderData[[#This Row],[Product ID]],tbl_product[Product ID],tbl_product[Size])</f>
        <v>1</v>
      </c>
      <c r="J789" s="6" t="str">
        <f>_xlfn.XLOOKUP(OrderData[[#This Row],[Product ID]],tbl_product[Product ID],tbl_product[Roast Type])</f>
        <v>M</v>
      </c>
      <c r="K789" s="7" t="str">
        <f>_xlfn.XLOOKUP(OrderData[[#This Row],[Product ID]],tbl_product[Product ID],tbl_product[Coffee Type])</f>
        <v>Exc</v>
      </c>
      <c r="L789" s="7" t="str">
        <f>_xlfn.XLOOKUP(OrderData[[#This Row],[Customer ID]],tbl_customer[Customer ID],tbl_customer[Customer Name])</f>
        <v>Beryl Osborn</v>
      </c>
      <c r="M789" s="7" t="str">
        <f>_xlfn.XLOOKUP(OrderData[[#This Row],[Customer ID]],tbl_customer[Customer ID],tbl_customer[City])</f>
        <v>Chicago</v>
      </c>
      <c r="N789" s="7" t="str">
        <f>_xlfn.XLOOKUP(OrderData[[#This Row],[Customer ID]],tbl_customer[Customer ID],tbl_customer[Country])</f>
        <v>United States</v>
      </c>
      <c r="O789" s="7" t="str">
        <f>_xlfn.XLOOKUP(OrderData[[#This Row],[Customer ID]],tbl_customer[Customer ID],tbl_customer[Loyalty Card])</f>
        <v>Yes</v>
      </c>
    </row>
    <row r="790" spans="1:15" x14ac:dyDescent="0.25">
      <c r="A790" s="2" t="s">
        <v>1541</v>
      </c>
      <c r="B790" s="12">
        <v>44771</v>
      </c>
      <c r="C790" s="12" t="str">
        <f>TEXT(OrderData[[#This Row],[Order Date]],"yyyy")</f>
        <v>2022</v>
      </c>
      <c r="D790" s="2" t="s">
        <v>1542</v>
      </c>
      <c r="E790" t="s">
        <v>54</v>
      </c>
      <c r="F790" s="17">
        <v>2</v>
      </c>
      <c r="G790" s="20">
        <f>_xlfn.XLOOKUP(OrderData[[#This Row],[Product ID]],tbl_product[Product ID],tbl_product[Unit Price])</f>
        <v>22.884999999999998</v>
      </c>
      <c r="H790" s="20">
        <f>OrderData[[#This Row],[Quantity]]*OrderData[[#This Row],[unit price]]</f>
        <v>45.769999999999996</v>
      </c>
      <c r="I790" s="15">
        <f>_xlfn.XLOOKUP(OrderData[[#This Row],[Product ID]],tbl_product[Product ID],tbl_product[Size])</f>
        <v>2.5</v>
      </c>
      <c r="J790" s="6" t="str">
        <f>_xlfn.XLOOKUP(OrderData[[#This Row],[Product ID]],tbl_product[Product ID],tbl_product[Roast Type])</f>
        <v>M</v>
      </c>
      <c r="K790" s="7" t="str">
        <f>_xlfn.XLOOKUP(OrderData[[#This Row],[Product ID]],tbl_product[Product ID],tbl_product[Coffee Type])</f>
        <v>Rob</v>
      </c>
      <c r="L790" s="7" t="str">
        <f>_xlfn.XLOOKUP(OrderData[[#This Row],[Customer ID]],tbl_customer[Customer ID],tbl_customer[Customer Name])</f>
        <v>Kaela Nottram</v>
      </c>
      <c r="M790" s="7" t="str">
        <f>_xlfn.XLOOKUP(OrderData[[#This Row],[Customer ID]],tbl_customer[Customer ID],tbl_customer[City])</f>
        <v>Arklow</v>
      </c>
      <c r="N790" s="7" t="str">
        <f>_xlfn.XLOOKUP(OrderData[[#This Row],[Customer ID]],tbl_customer[Customer ID],tbl_customer[Country])</f>
        <v>Ireland</v>
      </c>
      <c r="O790" s="7" t="str">
        <f>_xlfn.XLOOKUP(OrderData[[#This Row],[Customer ID]],tbl_customer[Customer ID],tbl_customer[Loyalty Card])</f>
        <v>Yes</v>
      </c>
    </row>
    <row r="791" spans="1:15" x14ac:dyDescent="0.25">
      <c r="A791" s="2" t="s">
        <v>1543</v>
      </c>
      <c r="B791" s="12">
        <v>43485</v>
      </c>
      <c r="C791" s="12" t="str">
        <f>TEXT(OrderData[[#This Row],[Order Date]],"yyyy")</f>
        <v>2019</v>
      </c>
      <c r="D791" s="2" t="s">
        <v>1544</v>
      </c>
      <c r="E791" t="s">
        <v>19</v>
      </c>
      <c r="F791" s="17">
        <v>6</v>
      </c>
      <c r="G791" s="20">
        <f>_xlfn.XLOOKUP(OrderData[[#This Row],[Product ID]],tbl_product[Product ID],tbl_product[Unit Price])</f>
        <v>12.95</v>
      </c>
      <c r="H791" s="20">
        <f>OrderData[[#This Row],[Quantity]]*OrderData[[#This Row],[unit price]]</f>
        <v>77.699999999999989</v>
      </c>
      <c r="I791" s="15">
        <f>_xlfn.XLOOKUP(OrderData[[#This Row],[Product ID]],tbl_product[Product ID],tbl_product[Size])</f>
        <v>1</v>
      </c>
      <c r="J791" s="6" t="str">
        <f>_xlfn.XLOOKUP(OrderData[[#This Row],[Product ID]],tbl_product[Product ID],tbl_product[Roast Type])</f>
        <v>L</v>
      </c>
      <c r="K791" s="7" t="str">
        <f>_xlfn.XLOOKUP(OrderData[[#This Row],[Product ID]],tbl_product[Product ID],tbl_product[Coffee Type])</f>
        <v>Ara</v>
      </c>
      <c r="L791" s="7" t="str">
        <f>_xlfn.XLOOKUP(OrderData[[#This Row],[Customer ID]],tbl_customer[Customer ID],tbl_customer[Customer Name])</f>
        <v>Nobe Buney</v>
      </c>
      <c r="M791" s="7" t="str">
        <f>_xlfn.XLOOKUP(OrderData[[#This Row],[Customer ID]],tbl_customer[Customer ID],tbl_customer[City])</f>
        <v>Richmond</v>
      </c>
      <c r="N791" s="7" t="str">
        <f>_xlfn.XLOOKUP(OrderData[[#This Row],[Customer ID]],tbl_customer[Customer ID],tbl_customer[Country])</f>
        <v>United States</v>
      </c>
      <c r="O791" s="7" t="str">
        <f>_xlfn.XLOOKUP(OrderData[[#This Row],[Customer ID]],tbl_customer[Customer ID],tbl_customer[Loyalty Card])</f>
        <v>No</v>
      </c>
    </row>
    <row r="792" spans="1:15" x14ac:dyDescent="0.25">
      <c r="A792" s="2" t="s">
        <v>1545</v>
      </c>
      <c r="B792" s="12">
        <v>44613</v>
      </c>
      <c r="C792" s="12" t="str">
        <f>TEXT(OrderData[[#This Row],[Order Date]],"yyyy")</f>
        <v>2022</v>
      </c>
      <c r="D792" s="2" t="s">
        <v>1546</v>
      </c>
      <c r="E792" t="s">
        <v>205</v>
      </c>
      <c r="F792" s="17">
        <v>3</v>
      </c>
      <c r="G792" s="20">
        <f>_xlfn.XLOOKUP(OrderData[[#This Row],[Product ID]],tbl_product[Product ID],tbl_product[Unit Price])</f>
        <v>7.77</v>
      </c>
      <c r="H792" s="20">
        <f>OrderData[[#This Row],[Quantity]]*OrderData[[#This Row],[unit price]]</f>
        <v>23.31</v>
      </c>
      <c r="I792" s="15">
        <f>_xlfn.XLOOKUP(OrderData[[#This Row],[Product ID]],tbl_product[Product ID],tbl_product[Size])</f>
        <v>0.5</v>
      </c>
      <c r="J792" s="6" t="str">
        <f>_xlfn.XLOOKUP(OrderData[[#This Row],[Product ID]],tbl_product[Product ID],tbl_product[Roast Type])</f>
        <v>L</v>
      </c>
      <c r="K792" s="7" t="str">
        <f>_xlfn.XLOOKUP(OrderData[[#This Row],[Product ID]],tbl_product[Product ID],tbl_product[Coffee Type])</f>
        <v>Ara</v>
      </c>
      <c r="L792" s="7" t="str">
        <f>_xlfn.XLOOKUP(OrderData[[#This Row],[Customer ID]],tbl_customer[Customer ID],tbl_customer[Customer Name])</f>
        <v>Silvan McShea</v>
      </c>
      <c r="M792" s="7" t="str">
        <f>_xlfn.XLOOKUP(OrderData[[#This Row],[Customer ID]],tbl_customer[Customer ID],tbl_customer[City])</f>
        <v>Olympia</v>
      </c>
      <c r="N792" s="7" t="str">
        <f>_xlfn.XLOOKUP(OrderData[[#This Row],[Customer ID]],tbl_customer[Customer ID],tbl_customer[Country])</f>
        <v>United States</v>
      </c>
      <c r="O792" s="7" t="str">
        <f>_xlfn.XLOOKUP(OrderData[[#This Row],[Customer ID]],tbl_customer[Customer ID],tbl_customer[Loyalty Card])</f>
        <v>No</v>
      </c>
    </row>
    <row r="793" spans="1:15" x14ac:dyDescent="0.25">
      <c r="A793" s="2" t="s">
        <v>1547</v>
      </c>
      <c r="B793" s="12">
        <v>43954</v>
      </c>
      <c r="C793" s="12" t="str">
        <f>TEXT(OrderData[[#This Row],[Order Date]],"yyyy")</f>
        <v>2020</v>
      </c>
      <c r="D793" s="2" t="s">
        <v>1548</v>
      </c>
      <c r="E793" t="s">
        <v>32</v>
      </c>
      <c r="F793" s="17">
        <v>5</v>
      </c>
      <c r="G793" s="20">
        <f>_xlfn.XLOOKUP(OrderData[[#This Row],[Product ID]],tbl_product[Product ID],tbl_product[Unit Price])</f>
        <v>4.7549999999999999</v>
      </c>
      <c r="H793" s="20">
        <f>OrderData[[#This Row],[Quantity]]*OrderData[[#This Row],[unit price]]</f>
        <v>23.774999999999999</v>
      </c>
      <c r="I793" s="15">
        <f>_xlfn.XLOOKUP(OrderData[[#This Row],[Product ID]],tbl_product[Product ID],tbl_product[Size])</f>
        <v>0.2</v>
      </c>
      <c r="J793" s="6" t="str">
        <f>_xlfn.XLOOKUP(OrderData[[#This Row],[Product ID]],tbl_product[Product ID],tbl_product[Roast Type])</f>
        <v>L</v>
      </c>
      <c r="K793" s="7" t="str">
        <f>_xlfn.XLOOKUP(OrderData[[#This Row],[Product ID]],tbl_product[Product ID],tbl_product[Coffee Type])</f>
        <v>Lib</v>
      </c>
      <c r="L793" s="7" t="str">
        <f>_xlfn.XLOOKUP(OrderData[[#This Row],[Customer ID]],tbl_customer[Customer ID],tbl_customer[Customer Name])</f>
        <v>Karylin Huddart</v>
      </c>
      <c r="M793" s="7" t="str">
        <f>_xlfn.XLOOKUP(OrderData[[#This Row],[Customer ID]],tbl_customer[Customer ID],tbl_customer[City])</f>
        <v>Arlington</v>
      </c>
      <c r="N793" s="7" t="str">
        <f>_xlfn.XLOOKUP(OrderData[[#This Row],[Customer ID]],tbl_customer[Customer ID],tbl_customer[Country])</f>
        <v>United States</v>
      </c>
      <c r="O793" s="7" t="str">
        <f>_xlfn.XLOOKUP(OrderData[[#This Row],[Customer ID]],tbl_customer[Customer ID],tbl_customer[Loyalty Card])</f>
        <v>Yes</v>
      </c>
    </row>
    <row r="794" spans="1:15" x14ac:dyDescent="0.25">
      <c r="A794" s="2" t="s">
        <v>1549</v>
      </c>
      <c r="B794" s="12">
        <v>43545</v>
      </c>
      <c r="C794" s="12" t="str">
        <f>TEXT(OrderData[[#This Row],[Order Date]],"yyyy")</f>
        <v>2019</v>
      </c>
      <c r="D794" s="2" t="s">
        <v>1550</v>
      </c>
      <c r="E794" t="s">
        <v>91</v>
      </c>
      <c r="F794" s="17">
        <v>6</v>
      </c>
      <c r="G794" s="20">
        <f>_xlfn.XLOOKUP(OrderData[[#This Row],[Product ID]],tbl_product[Product ID],tbl_product[Unit Price])</f>
        <v>8.73</v>
      </c>
      <c r="H794" s="20">
        <f>OrderData[[#This Row],[Quantity]]*OrderData[[#This Row],[unit price]]</f>
        <v>52.38</v>
      </c>
      <c r="I794" s="15">
        <f>_xlfn.XLOOKUP(OrderData[[#This Row],[Product ID]],tbl_product[Product ID],tbl_product[Size])</f>
        <v>0.5</v>
      </c>
      <c r="J794" s="6" t="str">
        <f>_xlfn.XLOOKUP(OrderData[[#This Row],[Product ID]],tbl_product[Product ID],tbl_product[Roast Type])</f>
        <v>M</v>
      </c>
      <c r="K794" s="7" t="str">
        <f>_xlfn.XLOOKUP(OrderData[[#This Row],[Product ID]],tbl_product[Product ID],tbl_product[Coffee Type])</f>
        <v>Lib</v>
      </c>
      <c r="L794" s="7" t="str">
        <f>_xlfn.XLOOKUP(OrderData[[#This Row],[Customer ID]],tbl_customer[Customer ID],tbl_customer[Customer Name])</f>
        <v>Jereme Gippes</v>
      </c>
      <c r="M794" s="7" t="str">
        <f>_xlfn.XLOOKUP(OrderData[[#This Row],[Customer ID]],tbl_customer[Customer ID],tbl_customer[City])</f>
        <v>Twyford</v>
      </c>
      <c r="N794" s="7" t="str">
        <f>_xlfn.XLOOKUP(OrderData[[#This Row],[Customer ID]],tbl_customer[Customer ID],tbl_customer[Country])</f>
        <v>United Kingdom</v>
      </c>
      <c r="O794" s="7" t="str">
        <f>_xlfn.XLOOKUP(OrderData[[#This Row],[Customer ID]],tbl_customer[Customer ID],tbl_customer[Loyalty Card])</f>
        <v>Yes</v>
      </c>
    </row>
    <row r="795" spans="1:15" x14ac:dyDescent="0.25">
      <c r="A795" s="2" t="s">
        <v>1551</v>
      </c>
      <c r="B795" s="12">
        <v>43629</v>
      </c>
      <c r="C795" s="12" t="str">
        <f>TEXT(OrderData[[#This Row],[Order Date]],"yyyy")</f>
        <v>2019</v>
      </c>
      <c r="D795" s="2" t="s">
        <v>1552</v>
      </c>
      <c r="E795" t="s">
        <v>195</v>
      </c>
      <c r="F795" s="17">
        <v>5</v>
      </c>
      <c r="G795" s="20">
        <f>_xlfn.XLOOKUP(OrderData[[#This Row],[Product ID]],tbl_product[Product ID],tbl_product[Unit Price])</f>
        <v>3.5849999999999995</v>
      </c>
      <c r="H795" s="20">
        <f>OrderData[[#This Row],[Quantity]]*OrderData[[#This Row],[unit price]]</f>
        <v>17.924999999999997</v>
      </c>
      <c r="I795" s="15">
        <f>_xlfn.XLOOKUP(OrderData[[#This Row],[Product ID]],tbl_product[Product ID],tbl_product[Size])</f>
        <v>0.2</v>
      </c>
      <c r="J795" s="6" t="str">
        <f>_xlfn.XLOOKUP(OrderData[[#This Row],[Product ID]],tbl_product[Product ID],tbl_product[Roast Type])</f>
        <v>L</v>
      </c>
      <c r="K795" s="7" t="str">
        <f>_xlfn.XLOOKUP(OrderData[[#This Row],[Product ID]],tbl_product[Product ID],tbl_product[Coffee Type])</f>
        <v>Rob</v>
      </c>
      <c r="L795" s="7" t="str">
        <f>_xlfn.XLOOKUP(OrderData[[#This Row],[Customer ID]],tbl_customer[Customer ID],tbl_customer[Customer Name])</f>
        <v>Lukas Whittlesee</v>
      </c>
      <c r="M795" s="7" t="str">
        <f>_xlfn.XLOOKUP(OrderData[[#This Row],[Customer ID]],tbl_customer[Customer ID],tbl_customer[City])</f>
        <v>Roanoke</v>
      </c>
      <c r="N795" s="7" t="str">
        <f>_xlfn.XLOOKUP(OrderData[[#This Row],[Customer ID]],tbl_customer[Customer ID],tbl_customer[Country])</f>
        <v>United States</v>
      </c>
      <c r="O795" s="7" t="str">
        <f>_xlfn.XLOOKUP(OrderData[[#This Row],[Customer ID]],tbl_customer[Customer ID],tbl_customer[Loyalty Card])</f>
        <v>No</v>
      </c>
    </row>
    <row r="796" spans="1:15" x14ac:dyDescent="0.25">
      <c r="A796" s="2" t="s">
        <v>1553</v>
      </c>
      <c r="B796" s="12">
        <v>43987</v>
      </c>
      <c r="C796" s="12" t="str">
        <f>TEXT(OrderData[[#This Row],[Order Date]],"yyyy")</f>
        <v>2020</v>
      </c>
      <c r="D796" s="2" t="s">
        <v>1554</v>
      </c>
      <c r="E796" t="s">
        <v>217</v>
      </c>
      <c r="F796" s="17">
        <v>5</v>
      </c>
      <c r="G796" s="20">
        <f>_xlfn.XLOOKUP(OrderData[[#This Row],[Product ID]],tbl_product[Product ID],tbl_product[Unit Price])</f>
        <v>29.784999999999997</v>
      </c>
      <c r="H796" s="20">
        <f>OrderData[[#This Row],[Quantity]]*OrderData[[#This Row],[unit price]]</f>
        <v>148.92499999999998</v>
      </c>
      <c r="I796" s="15">
        <f>_xlfn.XLOOKUP(OrderData[[#This Row],[Product ID]],tbl_product[Product ID],tbl_product[Size])</f>
        <v>2.5</v>
      </c>
      <c r="J796" s="6" t="str">
        <f>_xlfn.XLOOKUP(OrderData[[#This Row],[Product ID]],tbl_product[Product ID],tbl_product[Roast Type])</f>
        <v>L</v>
      </c>
      <c r="K796" s="7" t="str">
        <f>_xlfn.XLOOKUP(OrderData[[#This Row],[Product ID]],tbl_product[Product ID],tbl_product[Coffee Type])</f>
        <v>Ara</v>
      </c>
      <c r="L796" s="7" t="str">
        <f>_xlfn.XLOOKUP(OrderData[[#This Row],[Customer ID]],tbl_customer[Customer ID],tbl_customer[Customer Name])</f>
        <v>Gregorius Trengrove</v>
      </c>
      <c r="M796" s="7" t="str">
        <f>_xlfn.XLOOKUP(OrderData[[#This Row],[Customer ID]],tbl_customer[Customer ID],tbl_customer[City])</f>
        <v>New Hyde Park</v>
      </c>
      <c r="N796" s="7" t="str">
        <f>_xlfn.XLOOKUP(OrderData[[#This Row],[Customer ID]],tbl_customer[Customer ID],tbl_customer[Country])</f>
        <v>United States</v>
      </c>
      <c r="O796" s="7" t="str">
        <f>_xlfn.XLOOKUP(OrderData[[#This Row],[Customer ID]],tbl_customer[Customer ID],tbl_customer[Loyalty Card])</f>
        <v>No</v>
      </c>
    </row>
    <row r="797" spans="1:15" x14ac:dyDescent="0.25">
      <c r="A797" s="2" t="s">
        <v>1555</v>
      </c>
      <c r="B797" s="12">
        <v>43540</v>
      </c>
      <c r="C797" s="12" t="str">
        <f>TEXT(OrderData[[#This Row],[Order Date]],"yyyy")</f>
        <v>2019</v>
      </c>
      <c r="D797" s="2" t="s">
        <v>1556</v>
      </c>
      <c r="E797" t="s">
        <v>170</v>
      </c>
      <c r="F797" s="17">
        <v>4</v>
      </c>
      <c r="G797" s="20">
        <f>_xlfn.XLOOKUP(OrderData[[#This Row],[Product ID]],tbl_product[Product ID],tbl_product[Unit Price])</f>
        <v>7.169999999999999</v>
      </c>
      <c r="H797" s="20">
        <f>OrderData[[#This Row],[Quantity]]*OrderData[[#This Row],[unit price]]</f>
        <v>28.679999999999996</v>
      </c>
      <c r="I797" s="15">
        <f>_xlfn.XLOOKUP(OrderData[[#This Row],[Product ID]],tbl_product[Product ID],tbl_product[Size])</f>
        <v>0.5</v>
      </c>
      <c r="J797" s="6" t="str">
        <f>_xlfn.XLOOKUP(OrderData[[#This Row],[Product ID]],tbl_product[Product ID],tbl_product[Roast Type])</f>
        <v>L</v>
      </c>
      <c r="K797" s="7" t="str">
        <f>_xlfn.XLOOKUP(OrderData[[#This Row],[Product ID]],tbl_product[Product ID],tbl_product[Coffee Type])</f>
        <v>Rob</v>
      </c>
      <c r="L797" s="7" t="str">
        <f>_xlfn.XLOOKUP(OrderData[[#This Row],[Customer ID]],tbl_customer[Customer ID],tbl_customer[Customer Name])</f>
        <v>Wright Caldero</v>
      </c>
      <c r="M797" s="7" t="str">
        <f>_xlfn.XLOOKUP(OrderData[[#This Row],[Customer ID]],tbl_customer[Customer ID],tbl_customer[City])</f>
        <v>Anaheim</v>
      </c>
      <c r="N797" s="7" t="str">
        <f>_xlfn.XLOOKUP(OrderData[[#This Row],[Customer ID]],tbl_customer[Customer ID],tbl_customer[Country])</f>
        <v>United States</v>
      </c>
      <c r="O797" s="7" t="str">
        <f>_xlfn.XLOOKUP(OrderData[[#This Row],[Customer ID]],tbl_customer[Customer ID],tbl_customer[Loyalty Card])</f>
        <v>No</v>
      </c>
    </row>
    <row r="798" spans="1:15" x14ac:dyDescent="0.25">
      <c r="A798" s="2" t="s">
        <v>1557</v>
      </c>
      <c r="B798" s="12">
        <v>44533</v>
      </c>
      <c r="C798" s="12" t="str">
        <f>TEXT(OrderData[[#This Row],[Order Date]],"yyyy")</f>
        <v>2021</v>
      </c>
      <c r="D798" s="2" t="s">
        <v>1558</v>
      </c>
      <c r="E798" t="s">
        <v>96</v>
      </c>
      <c r="F798" s="17">
        <v>1</v>
      </c>
      <c r="G798" s="20">
        <f>_xlfn.XLOOKUP(OrderData[[#This Row],[Product ID]],tbl_product[Product ID],tbl_product[Unit Price])</f>
        <v>9.51</v>
      </c>
      <c r="H798" s="20">
        <f>OrderData[[#This Row],[Quantity]]*OrderData[[#This Row],[unit price]]</f>
        <v>9.51</v>
      </c>
      <c r="I798" s="15">
        <f>_xlfn.XLOOKUP(OrderData[[#This Row],[Product ID]],tbl_product[Product ID],tbl_product[Size])</f>
        <v>0.5</v>
      </c>
      <c r="J798" s="6" t="str">
        <f>_xlfn.XLOOKUP(OrderData[[#This Row],[Product ID]],tbl_product[Product ID],tbl_product[Roast Type])</f>
        <v>L</v>
      </c>
      <c r="K798" s="7" t="str">
        <f>_xlfn.XLOOKUP(OrderData[[#This Row],[Product ID]],tbl_product[Product ID],tbl_product[Coffee Type])</f>
        <v>Lib</v>
      </c>
      <c r="L798" s="7" t="str">
        <f>_xlfn.XLOOKUP(OrderData[[#This Row],[Customer ID]],tbl_customer[Customer ID],tbl_customer[Customer Name])</f>
        <v>Merell Zanazzi</v>
      </c>
      <c r="M798" s="7" t="str">
        <f>_xlfn.XLOOKUP(OrderData[[#This Row],[Customer ID]],tbl_customer[Customer ID],tbl_customer[City])</f>
        <v>Lexington</v>
      </c>
      <c r="N798" s="7" t="str">
        <f>_xlfn.XLOOKUP(OrderData[[#This Row],[Customer ID]],tbl_customer[Customer ID],tbl_customer[Country])</f>
        <v>United States</v>
      </c>
      <c r="O798" s="7" t="str">
        <f>_xlfn.XLOOKUP(OrderData[[#This Row],[Customer ID]],tbl_customer[Customer ID],tbl_customer[Loyalty Card])</f>
        <v>No</v>
      </c>
    </row>
    <row r="799" spans="1:15" x14ac:dyDescent="0.25">
      <c r="A799" s="2" t="s">
        <v>1559</v>
      </c>
      <c r="B799" s="12">
        <v>44751</v>
      </c>
      <c r="C799" s="12" t="str">
        <f>TEXT(OrderData[[#This Row],[Order Date]],"yyyy")</f>
        <v>2022</v>
      </c>
      <c r="D799" s="2" t="s">
        <v>1560</v>
      </c>
      <c r="E799" t="s">
        <v>205</v>
      </c>
      <c r="F799" s="17">
        <v>4</v>
      </c>
      <c r="G799" s="20">
        <f>_xlfn.XLOOKUP(OrderData[[#This Row],[Product ID]],tbl_product[Product ID],tbl_product[Unit Price])</f>
        <v>7.77</v>
      </c>
      <c r="H799" s="20">
        <f>OrderData[[#This Row],[Quantity]]*OrderData[[#This Row],[unit price]]</f>
        <v>31.08</v>
      </c>
      <c r="I799" s="15">
        <f>_xlfn.XLOOKUP(OrderData[[#This Row],[Product ID]],tbl_product[Product ID],tbl_product[Size])</f>
        <v>0.5</v>
      </c>
      <c r="J799" s="6" t="str">
        <f>_xlfn.XLOOKUP(OrderData[[#This Row],[Product ID]],tbl_product[Product ID],tbl_product[Roast Type])</f>
        <v>L</v>
      </c>
      <c r="K799" s="7" t="str">
        <f>_xlfn.XLOOKUP(OrderData[[#This Row],[Product ID]],tbl_product[Product ID],tbl_product[Coffee Type])</f>
        <v>Ara</v>
      </c>
      <c r="L799" s="7" t="str">
        <f>_xlfn.XLOOKUP(OrderData[[#This Row],[Customer ID]],tbl_customer[Customer ID],tbl_customer[Customer Name])</f>
        <v>Jed Kennicott</v>
      </c>
      <c r="M799" s="7" t="str">
        <f>_xlfn.XLOOKUP(OrderData[[#This Row],[Customer ID]],tbl_customer[Customer ID],tbl_customer[City])</f>
        <v>Tampa</v>
      </c>
      <c r="N799" s="7" t="str">
        <f>_xlfn.XLOOKUP(OrderData[[#This Row],[Customer ID]],tbl_customer[Customer ID],tbl_customer[Country])</f>
        <v>United States</v>
      </c>
      <c r="O799" s="7" t="str">
        <f>_xlfn.XLOOKUP(OrderData[[#This Row],[Customer ID]],tbl_customer[Customer ID],tbl_customer[Loyalty Card])</f>
        <v>No</v>
      </c>
    </row>
    <row r="800" spans="1:15" x14ac:dyDescent="0.25">
      <c r="A800" s="2" t="s">
        <v>1561</v>
      </c>
      <c r="B800" s="12">
        <v>43950</v>
      </c>
      <c r="C800" s="12" t="str">
        <f>TEXT(OrderData[[#This Row],[Order Date]],"yyyy")</f>
        <v>2020</v>
      </c>
      <c r="D800" s="2" t="s">
        <v>1562</v>
      </c>
      <c r="E800" t="s">
        <v>114</v>
      </c>
      <c r="F800" s="17">
        <v>3</v>
      </c>
      <c r="G800" s="20">
        <f>_xlfn.XLOOKUP(OrderData[[#This Row],[Product ID]],tbl_product[Product ID],tbl_product[Unit Price])</f>
        <v>2.6849999999999996</v>
      </c>
      <c r="H800" s="20">
        <f>OrderData[[#This Row],[Quantity]]*OrderData[[#This Row],[unit price]]</f>
        <v>8.0549999999999997</v>
      </c>
      <c r="I800" s="15">
        <f>_xlfn.XLOOKUP(OrderData[[#This Row],[Product ID]],tbl_product[Product ID],tbl_product[Size])</f>
        <v>0.2</v>
      </c>
      <c r="J800" s="6" t="str">
        <f>_xlfn.XLOOKUP(OrderData[[#This Row],[Product ID]],tbl_product[Product ID],tbl_product[Roast Type])</f>
        <v>D</v>
      </c>
      <c r="K800" s="7" t="str">
        <f>_xlfn.XLOOKUP(OrderData[[#This Row],[Product ID]],tbl_product[Product ID],tbl_product[Coffee Type])</f>
        <v>Rob</v>
      </c>
      <c r="L800" s="7" t="str">
        <f>_xlfn.XLOOKUP(OrderData[[#This Row],[Customer ID]],tbl_customer[Customer ID],tbl_customer[Customer Name])</f>
        <v>Guenevere Ruggen</v>
      </c>
      <c r="M800" s="7" t="str">
        <f>_xlfn.XLOOKUP(OrderData[[#This Row],[Customer ID]],tbl_customer[Customer ID],tbl_customer[City])</f>
        <v>San Jose</v>
      </c>
      <c r="N800" s="7" t="str">
        <f>_xlfn.XLOOKUP(OrderData[[#This Row],[Customer ID]],tbl_customer[Customer ID],tbl_customer[Country])</f>
        <v>United States</v>
      </c>
      <c r="O800" s="7" t="str">
        <f>_xlfn.XLOOKUP(OrderData[[#This Row],[Customer ID]],tbl_customer[Customer ID],tbl_customer[Loyalty Card])</f>
        <v>Yes</v>
      </c>
    </row>
    <row r="801" spans="1:15" x14ac:dyDescent="0.25">
      <c r="A801" s="2" t="s">
        <v>1563</v>
      </c>
      <c r="B801" s="12">
        <v>44588</v>
      </c>
      <c r="C801" s="12" t="str">
        <f>TEXT(OrderData[[#This Row],[Order Date]],"yyyy")</f>
        <v>2022</v>
      </c>
      <c r="D801" s="2" t="s">
        <v>1564</v>
      </c>
      <c r="E801" t="s">
        <v>258</v>
      </c>
      <c r="F801" s="17">
        <v>3</v>
      </c>
      <c r="G801" s="20">
        <f>_xlfn.XLOOKUP(OrderData[[#This Row],[Product ID]],tbl_product[Product ID],tbl_product[Unit Price])</f>
        <v>12.15</v>
      </c>
      <c r="H801" s="20">
        <f>OrderData[[#This Row],[Quantity]]*OrderData[[#This Row],[unit price]]</f>
        <v>36.450000000000003</v>
      </c>
      <c r="I801" s="15">
        <f>_xlfn.XLOOKUP(OrderData[[#This Row],[Product ID]],tbl_product[Product ID],tbl_product[Size])</f>
        <v>1</v>
      </c>
      <c r="J801" s="6" t="str">
        <f>_xlfn.XLOOKUP(OrderData[[#This Row],[Product ID]],tbl_product[Product ID],tbl_product[Roast Type])</f>
        <v>D</v>
      </c>
      <c r="K801" s="7" t="str">
        <f>_xlfn.XLOOKUP(OrderData[[#This Row],[Product ID]],tbl_product[Product ID],tbl_product[Coffee Type])</f>
        <v>Exc</v>
      </c>
      <c r="L801" s="7" t="str">
        <f>_xlfn.XLOOKUP(OrderData[[#This Row],[Customer ID]],tbl_customer[Customer ID],tbl_customer[Customer Name])</f>
        <v>Gonzales Cicculi</v>
      </c>
      <c r="M801" s="7" t="str">
        <f>_xlfn.XLOOKUP(OrderData[[#This Row],[Customer ID]],tbl_customer[Customer ID],tbl_customer[City])</f>
        <v>Washington</v>
      </c>
      <c r="N801" s="7" t="str">
        <f>_xlfn.XLOOKUP(OrderData[[#This Row],[Customer ID]],tbl_customer[Customer ID],tbl_customer[Country])</f>
        <v>United States</v>
      </c>
      <c r="O801" s="7" t="str">
        <f>_xlfn.XLOOKUP(OrderData[[#This Row],[Customer ID]],tbl_customer[Customer ID],tbl_customer[Loyalty Card])</f>
        <v>Yes</v>
      </c>
    </row>
    <row r="802" spans="1:15" x14ac:dyDescent="0.25">
      <c r="A802" s="2" t="s">
        <v>1565</v>
      </c>
      <c r="B802" s="12">
        <v>44240</v>
      </c>
      <c r="C802" s="12" t="str">
        <f>TEXT(OrderData[[#This Row],[Order Date]],"yyyy")</f>
        <v>2021</v>
      </c>
      <c r="D802" s="2" t="s">
        <v>1566</v>
      </c>
      <c r="E802" t="s">
        <v>114</v>
      </c>
      <c r="F802" s="17">
        <v>6</v>
      </c>
      <c r="G802" s="20">
        <f>_xlfn.XLOOKUP(OrderData[[#This Row],[Product ID]],tbl_product[Product ID],tbl_product[Unit Price])</f>
        <v>2.6849999999999996</v>
      </c>
      <c r="H802" s="20">
        <f>OrderData[[#This Row],[Quantity]]*OrderData[[#This Row],[unit price]]</f>
        <v>16.11</v>
      </c>
      <c r="I802" s="15">
        <f>_xlfn.XLOOKUP(OrderData[[#This Row],[Product ID]],tbl_product[Product ID],tbl_product[Size])</f>
        <v>0.2</v>
      </c>
      <c r="J802" s="6" t="str">
        <f>_xlfn.XLOOKUP(OrderData[[#This Row],[Product ID]],tbl_product[Product ID],tbl_product[Roast Type])</f>
        <v>D</v>
      </c>
      <c r="K802" s="7" t="str">
        <f>_xlfn.XLOOKUP(OrderData[[#This Row],[Product ID]],tbl_product[Product ID],tbl_product[Coffee Type])</f>
        <v>Rob</v>
      </c>
      <c r="L802" s="7" t="str">
        <f>_xlfn.XLOOKUP(OrderData[[#This Row],[Customer ID]],tbl_customer[Customer ID],tbl_customer[Customer Name])</f>
        <v>Man Fright</v>
      </c>
      <c r="M802" s="7" t="str">
        <f>_xlfn.XLOOKUP(OrderData[[#This Row],[Customer ID]],tbl_customer[Customer ID],tbl_customer[City])</f>
        <v>Daingean</v>
      </c>
      <c r="N802" s="7" t="str">
        <f>_xlfn.XLOOKUP(OrderData[[#This Row],[Customer ID]],tbl_customer[Customer ID],tbl_customer[Country])</f>
        <v>Ireland</v>
      </c>
      <c r="O802" s="7" t="str">
        <f>_xlfn.XLOOKUP(OrderData[[#This Row],[Customer ID]],tbl_customer[Customer ID],tbl_customer[Loyalty Card])</f>
        <v>No</v>
      </c>
    </row>
    <row r="803" spans="1:15" x14ac:dyDescent="0.25">
      <c r="A803" s="2" t="s">
        <v>1567</v>
      </c>
      <c r="B803" s="12">
        <v>44025</v>
      </c>
      <c r="C803" s="12" t="str">
        <f>TEXT(OrderData[[#This Row],[Order Date]],"yyyy")</f>
        <v>2020</v>
      </c>
      <c r="D803" s="2" t="s">
        <v>1568</v>
      </c>
      <c r="E803" t="s">
        <v>48</v>
      </c>
      <c r="F803" s="17">
        <v>2</v>
      </c>
      <c r="G803" s="20">
        <f>_xlfn.XLOOKUP(OrderData[[#This Row],[Product ID]],tbl_product[Product ID],tbl_product[Unit Price])</f>
        <v>20.584999999999997</v>
      </c>
      <c r="H803" s="20">
        <f>OrderData[[#This Row],[Quantity]]*OrderData[[#This Row],[unit price]]</f>
        <v>41.169999999999995</v>
      </c>
      <c r="I803" s="15">
        <f>_xlfn.XLOOKUP(OrderData[[#This Row],[Product ID]],tbl_product[Product ID],tbl_product[Size])</f>
        <v>2.5</v>
      </c>
      <c r="J803" s="6" t="str">
        <f>_xlfn.XLOOKUP(OrderData[[#This Row],[Product ID]],tbl_product[Product ID],tbl_product[Roast Type])</f>
        <v>D</v>
      </c>
      <c r="K803" s="7" t="str">
        <f>_xlfn.XLOOKUP(OrderData[[#This Row],[Product ID]],tbl_product[Product ID],tbl_product[Coffee Type])</f>
        <v>Rob</v>
      </c>
      <c r="L803" s="7" t="str">
        <f>_xlfn.XLOOKUP(OrderData[[#This Row],[Customer ID]],tbl_customer[Customer ID],tbl_customer[Customer Name])</f>
        <v>Boyce Tarte</v>
      </c>
      <c r="M803" s="7" t="str">
        <f>_xlfn.XLOOKUP(OrderData[[#This Row],[Customer ID]],tbl_customer[Customer ID],tbl_customer[City])</f>
        <v>Olympia</v>
      </c>
      <c r="N803" s="7" t="str">
        <f>_xlfn.XLOOKUP(OrderData[[#This Row],[Customer ID]],tbl_customer[Customer ID],tbl_customer[Country])</f>
        <v>United States</v>
      </c>
      <c r="O803" s="7" t="str">
        <f>_xlfn.XLOOKUP(OrderData[[#This Row],[Customer ID]],tbl_customer[Customer ID],tbl_customer[Loyalty Card])</f>
        <v>Yes</v>
      </c>
    </row>
    <row r="804" spans="1:15" x14ac:dyDescent="0.25">
      <c r="A804" s="2" t="s">
        <v>1569</v>
      </c>
      <c r="B804" s="12">
        <v>43902</v>
      </c>
      <c r="C804" s="12" t="str">
        <f>TEXT(OrderData[[#This Row],[Order Date]],"yyyy")</f>
        <v>2020</v>
      </c>
      <c r="D804" s="2" t="s">
        <v>1570</v>
      </c>
      <c r="E804" t="s">
        <v>114</v>
      </c>
      <c r="F804" s="17">
        <v>4</v>
      </c>
      <c r="G804" s="20">
        <f>_xlfn.XLOOKUP(OrderData[[#This Row],[Product ID]],tbl_product[Product ID],tbl_product[Unit Price])</f>
        <v>2.6849999999999996</v>
      </c>
      <c r="H804" s="20">
        <f>OrderData[[#This Row],[Quantity]]*OrderData[[#This Row],[unit price]]</f>
        <v>10.739999999999998</v>
      </c>
      <c r="I804" s="15">
        <f>_xlfn.XLOOKUP(OrderData[[#This Row],[Product ID]],tbl_product[Product ID],tbl_product[Size])</f>
        <v>0.2</v>
      </c>
      <c r="J804" s="6" t="str">
        <f>_xlfn.XLOOKUP(OrderData[[#This Row],[Product ID]],tbl_product[Product ID],tbl_product[Roast Type])</f>
        <v>D</v>
      </c>
      <c r="K804" s="7" t="str">
        <f>_xlfn.XLOOKUP(OrderData[[#This Row],[Product ID]],tbl_product[Product ID],tbl_product[Coffee Type])</f>
        <v>Rob</v>
      </c>
      <c r="L804" s="7" t="str">
        <f>_xlfn.XLOOKUP(OrderData[[#This Row],[Customer ID]],tbl_customer[Customer ID],tbl_customer[Customer Name])</f>
        <v>Caddric Krzysztofiak</v>
      </c>
      <c r="M804" s="7" t="str">
        <f>_xlfn.XLOOKUP(OrderData[[#This Row],[Customer ID]],tbl_customer[Customer ID],tbl_customer[City])</f>
        <v>Mesquite</v>
      </c>
      <c r="N804" s="7" t="str">
        <f>_xlfn.XLOOKUP(OrderData[[#This Row],[Customer ID]],tbl_customer[Customer ID],tbl_customer[Country])</f>
        <v>United States</v>
      </c>
      <c r="O804" s="7" t="str">
        <f>_xlfn.XLOOKUP(OrderData[[#This Row],[Customer ID]],tbl_customer[Customer ID],tbl_customer[Loyalty Card])</f>
        <v>No</v>
      </c>
    </row>
    <row r="805" spans="1:15" x14ac:dyDescent="0.25">
      <c r="A805" s="2" t="s">
        <v>1571</v>
      </c>
      <c r="B805" s="12">
        <v>43955</v>
      </c>
      <c r="C805" s="12" t="str">
        <f>TEXT(OrderData[[#This Row],[Order Date]],"yyyy")</f>
        <v>2020</v>
      </c>
      <c r="D805" s="2" t="s">
        <v>1572</v>
      </c>
      <c r="E805" t="s">
        <v>125</v>
      </c>
      <c r="F805" s="17">
        <v>4</v>
      </c>
      <c r="G805" s="20">
        <f>_xlfn.XLOOKUP(OrderData[[#This Row],[Product ID]],tbl_product[Product ID],tbl_product[Unit Price])</f>
        <v>31.624999999999996</v>
      </c>
      <c r="H805" s="20">
        <f>OrderData[[#This Row],[Quantity]]*OrderData[[#This Row],[unit price]]</f>
        <v>126.49999999999999</v>
      </c>
      <c r="I805" s="15">
        <f>_xlfn.XLOOKUP(OrderData[[#This Row],[Product ID]],tbl_product[Product ID],tbl_product[Size])</f>
        <v>2.5</v>
      </c>
      <c r="J805" s="6" t="str">
        <f>_xlfn.XLOOKUP(OrderData[[#This Row],[Product ID]],tbl_product[Product ID],tbl_product[Roast Type])</f>
        <v>M</v>
      </c>
      <c r="K805" s="7" t="str">
        <f>_xlfn.XLOOKUP(OrderData[[#This Row],[Product ID]],tbl_product[Product ID],tbl_product[Coffee Type])</f>
        <v>Exc</v>
      </c>
      <c r="L805" s="7" t="str">
        <f>_xlfn.XLOOKUP(OrderData[[#This Row],[Customer ID]],tbl_customer[Customer ID],tbl_customer[Customer Name])</f>
        <v>Darn Penquet</v>
      </c>
      <c r="M805" s="7" t="str">
        <f>_xlfn.XLOOKUP(OrderData[[#This Row],[Customer ID]],tbl_customer[Customer ID],tbl_customer[City])</f>
        <v>Sacramento</v>
      </c>
      <c r="N805" s="7" t="str">
        <f>_xlfn.XLOOKUP(OrderData[[#This Row],[Customer ID]],tbl_customer[Customer ID],tbl_customer[Country])</f>
        <v>United States</v>
      </c>
      <c r="O805" s="7" t="str">
        <f>_xlfn.XLOOKUP(OrderData[[#This Row],[Customer ID]],tbl_customer[Customer ID],tbl_customer[Loyalty Card])</f>
        <v>No</v>
      </c>
    </row>
    <row r="806" spans="1:15" x14ac:dyDescent="0.25">
      <c r="A806" s="2" t="s">
        <v>1573</v>
      </c>
      <c r="B806" s="12">
        <v>44289</v>
      </c>
      <c r="C806" s="12" t="str">
        <f>TEXT(OrderData[[#This Row],[Order Date]],"yyyy")</f>
        <v>2021</v>
      </c>
      <c r="D806" s="2" t="s">
        <v>1574</v>
      </c>
      <c r="E806" t="s">
        <v>202</v>
      </c>
      <c r="F806" s="17">
        <v>2</v>
      </c>
      <c r="G806" s="20">
        <f>_xlfn.XLOOKUP(OrderData[[#This Row],[Product ID]],tbl_product[Product ID],tbl_product[Unit Price])</f>
        <v>11.95</v>
      </c>
      <c r="H806" s="20">
        <f>OrderData[[#This Row],[Quantity]]*OrderData[[#This Row],[unit price]]</f>
        <v>23.9</v>
      </c>
      <c r="I806" s="15">
        <f>_xlfn.XLOOKUP(OrderData[[#This Row],[Product ID]],tbl_product[Product ID],tbl_product[Size])</f>
        <v>1</v>
      </c>
      <c r="J806" s="6" t="str">
        <f>_xlfn.XLOOKUP(OrderData[[#This Row],[Product ID]],tbl_product[Product ID],tbl_product[Roast Type])</f>
        <v>L</v>
      </c>
      <c r="K806" s="7" t="str">
        <f>_xlfn.XLOOKUP(OrderData[[#This Row],[Product ID]],tbl_product[Product ID],tbl_product[Coffee Type])</f>
        <v>Rob</v>
      </c>
      <c r="L806" s="7" t="str">
        <f>_xlfn.XLOOKUP(OrderData[[#This Row],[Customer ID]],tbl_customer[Customer ID],tbl_customer[Customer Name])</f>
        <v>Jammie Cloke</v>
      </c>
      <c r="M806" s="7" t="str">
        <f>_xlfn.XLOOKUP(OrderData[[#This Row],[Customer ID]],tbl_customer[Customer ID],tbl_customer[City])</f>
        <v>Newton</v>
      </c>
      <c r="N806" s="7" t="str">
        <f>_xlfn.XLOOKUP(OrderData[[#This Row],[Customer ID]],tbl_customer[Customer ID],tbl_customer[Country])</f>
        <v>United Kingdom</v>
      </c>
      <c r="O806" s="7" t="str">
        <f>_xlfn.XLOOKUP(OrderData[[#This Row],[Customer ID]],tbl_customer[Customer ID],tbl_customer[Loyalty Card])</f>
        <v>No</v>
      </c>
    </row>
    <row r="807" spans="1:15" x14ac:dyDescent="0.25">
      <c r="A807" s="2" t="s">
        <v>1575</v>
      </c>
      <c r="B807" s="12">
        <v>44713</v>
      </c>
      <c r="C807" s="12" t="str">
        <f>TEXT(OrderData[[#This Row],[Order Date]],"yyyy")</f>
        <v>2022</v>
      </c>
      <c r="D807" s="2" t="s">
        <v>1576</v>
      </c>
      <c r="E807" t="s">
        <v>35</v>
      </c>
      <c r="F807" s="17">
        <v>1</v>
      </c>
      <c r="G807" s="20">
        <f>_xlfn.XLOOKUP(OrderData[[#This Row],[Product ID]],tbl_product[Product ID],tbl_product[Unit Price])</f>
        <v>5.97</v>
      </c>
      <c r="H807" s="20">
        <f>OrderData[[#This Row],[Quantity]]*OrderData[[#This Row],[unit price]]</f>
        <v>5.97</v>
      </c>
      <c r="I807" s="15">
        <f>_xlfn.XLOOKUP(OrderData[[#This Row],[Product ID]],tbl_product[Product ID],tbl_product[Size])</f>
        <v>0.5</v>
      </c>
      <c r="J807" s="6" t="str">
        <f>_xlfn.XLOOKUP(OrderData[[#This Row],[Product ID]],tbl_product[Product ID],tbl_product[Roast Type])</f>
        <v>M</v>
      </c>
      <c r="K807" s="7" t="str">
        <f>_xlfn.XLOOKUP(OrderData[[#This Row],[Product ID]],tbl_product[Product ID],tbl_product[Coffee Type])</f>
        <v>Rob</v>
      </c>
      <c r="L807" s="7" t="str">
        <f>_xlfn.XLOOKUP(OrderData[[#This Row],[Customer ID]],tbl_customer[Customer ID],tbl_customer[Customer Name])</f>
        <v>Chester Clowton</v>
      </c>
      <c r="M807" s="7" t="str">
        <f>_xlfn.XLOOKUP(OrderData[[#This Row],[Customer ID]],tbl_customer[Customer ID],tbl_customer[City])</f>
        <v>Monticello</v>
      </c>
      <c r="N807" s="7" t="str">
        <f>_xlfn.XLOOKUP(OrderData[[#This Row],[Customer ID]],tbl_customer[Customer ID],tbl_customer[Country])</f>
        <v>United States</v>
      </c>
      <c r="O807" s="7" t="str">
        <f>_xlfn.XLOOKUP(OrderData[[#This Row],[Customer ID]],tbl_customer[Customer ID],tbl_customer[Loyalty Card])</f>
        <v>No</v>
      </c>
    </row>
    <row r="808" spans="1:15" x14ac:dyDescent="0.25">
      <c r="A808" s="2" t="s">
        <v>1577</v>
      </c>
      <c r="B808" s="12">
        <v>44241</v>
      </c>
      <c r="C808" s="12" t="str">
        <f>TEXT(OrderData[[#This Row],[Order Date]],"yyyy")</f>
        <v>2021</v>
      </c>
      <c r="D808" s="2" t="s">
        <v>1578</v>
      </c>
      <c r="E808" t="s">
        <v>51</v>
      </c>
      <c r="F808" s="17">
        <v>2</v>
      </c>
      <c r="G808" s="20">
        <f>_xlfn.XLOOKUP(OrderData[[#This Row],[Product ID]],tbl_product[Product ID],tbl_product[Unit Price])</f>
        <v>3.8849999999999998</v>
      </c>
      <c r="H808" s="20">
        <f>OrderData[[#This Row],[Quantity]]*OrderData[[#This Row],[unit price]]</f>
        <v>7.77</v>
      </c>
      <c r="I808" s="15">
        <f>_xlfn.XLOOKUP(OrderData[[#This Row],[Product ID]],tbl_product[Product ID],tbl_product[Size])</f>
        <v>0.2</v>
      </c>
      <c r="J808" s="6" t="str">
        <f>_xlfn.XLOOKUP(OrderData[[#This Row],[Product ID]],tbl_product[Product ID],tbl_product[Roast Type])</f>
        <v>D</v>
      </c>
      <c r="K808" s="7" t="str">
        <f>_xlfn.XLOOKUP(OrderData[[#This Row],[Product ID]],tbl_product[Product ID],tbl_product[Coffee Type])</f>
        <v>Lib</v>
      </c>
      <c r="L808" s="7" t="str">
        <f>_xlfn.XLOOKUP(OrderData[[#This Row],[Customer ID]],tbl_customer[Customer ID],tbl_customer[Customer Name])</f>
        <v>Kathleen Diable</v>
      </c>
      <c r="M808" s="7" t="str">
        <f>_xlfn.XLOOKUP(OrderData[[#This Row],[Customer ID]],tbl_customer[Customer ID],tbl_customer[City])</f>
        <v>Kinloch</v>
      </c>
      <c r="N808" s="7" t="str">
        <f>_xlfn.XLOOKUP(OrderData[[#This Row],[Customer ID]],tbl_customer[Customer ID],tbl_customer[Country])</f>
        <v>United Kingdom</v>
      </c>
      <c r="O808" s="7" t="str">
        <f>_xlfn.XLOOKUP(OrderData[[#This Row],[Customer ID]],tbl_customer[Customer ID],tbl_customer[Loyalty Card])</f>
        <v>Yes</v>
      </c>
    </row>
    <row r="809" spans="1:15" x14ac:dyDescent="0.25">
      <c r="A809" s="2" t="s">
        <v>1579</v>
      </c>
      <c r="B809" s="12">
        <v>44543</v>
      </c>
      <c r="C809" s="12" t="str">
        <f>TEXT(OrderData[[#This Row],[Order Date]],"yyyy")</f>
        <v>2021</v>
      </c>
      <c r="D809" s="2" t="s">
        <v>1580</v>
      </c>
      <c r="E809" t="s">
        <v>136</v>
      </c>
      <c r="F809" s="17">
        <v>3</v>
      </c>
      <c r="G809" s="20">
        <f>_xlfn.XLOOKUP(OrderData[[#This Row],[Product ID]],tbl_product[Product ID],tbl_product[Unit Price])</f>
        <v>7.77</v>
      </c>
      <c r="H809" s="20">
        <f>OrderData[[#This Row],[Quantity]]*OrderData[[#This Row],[unit price]]</f>
        <v>23.31</v>
      </c>
      <c r="I809" s="15">
        <f>_xlfn.XLOOKUP(OrderData[[#This Row],[Product ID]],tbl_product[Product ID],tbl_product[Size])</f>
        <v>0.5</v>
      </c>
      <c r="J809" s="6" t="str">
        <f>_xlfn.XLOOKUP(OrderData[[#This Row],[Product ID]],tbl_product[Product ID],tbl_product[Roast Type])</f>
        <v>D</v>
      </c>
      <c r="K809" s="7" t="str">
        <f>_xlfn.XLOOKUP(OrderData[[#This Row],[Product ID]],tbl_product[Product ID],tbl_product[Coffee Type])</f>
        <v>Lib</v>
      </c>
      <c r="L809" s="7" t="str">
        <f>_xlfn.XLOOKUP(OrderData[[#This Row],[Customer ID]],tbl_customer[Customer ID],tbl_customer[Customer Name])</f>
        <v>Koren Ferretti</v>
      </c>
      <c r="M809" s="7" t="str">
        <f>_xlfn.XLOOKUP(OrderData[[#This Row],[Customer ID]],tbl_customer[Customer ID],tbl_customer[City])</f>
        <v>Balrothery</v>
      </c>
      <c r="N809" s="7" t="str">
        <f>_xlfn.XLOOKUP(OrderData[[#This Row],[Customer ID]],tbl_customer[Customer ID],tbl_customer[Country])</f>
        <v>Ireland</v>
      </c>
      <c r="O809" s="7" t="str">
        <f>_xlfn.XLOOKUP(OrderData[[#This Row],[Customer ID]],tbl_customer[Customer ID],tbl_customer[Loyalty Card])</f>
        <v>No</v>
      </c>
    </row>
    <row r="810" spans="1:15" x14ac:dyDescent="0.25">
      <c r="A810" s="2" t="s">
        <v>1581</v>
      </c>
      <c r="B810" s="12">
        <v>43868</v>
      </c>
      <c r="C810" s="12" t="str">
        <f>TEXT(OrderData[[#This Row],[Order Date]],"yyyy")</f>
        <v>2020</v>
      </c>
      <c r="D810" s="2" t="s">
        <v>1582</v>
      </c>
      <c r="E810" t="s">
        <v>23</v>
      </c>
      <c r="F810" s="17">
        <v>5</v>
      </c>
      <c r="G810" s="20">
        <f>_xlfn.XLOOKUP(OrderData[[#This Row],[Product ID]],tbl_product[Product ID],tbl_product[Unit Price])</f>
        <v>27.484999999999996</v>
      </c>
      <c r="H810" s="20">
        <f>OrderData[[#This Row],[Quantity]]*OrderData[[#This Row],[unit price]]</f>
        <v>137.42499999999998</v>
      </c>
      <c r="I810" s="15">
        <f>_xlfn.XLOOKUP(OrderData[[#This Row],[Product ID]],tbl_product[Product ID],tbl_product[Size])</f>
        <v>2.5</v>
      </c>
      <c r="J810" s="6" t="str">
        <f>_xlfn.XLOOKUP(OrderData[[#This Row],[Product ID]],tbl_product[Product ID],tbl_product[Roast Type])</f>
        <v>L</v>
      </c>
      <c r="K810" s="7" t="str">
        <f>_xlfn.XLOOKUP(OrderData[[#This Row],[Product ID]],tbl_product[Product ID],tbl_product[Coffee Type])</f>
        <v>Rob</v>
      </c>
      <c r="L810" s="7" t="str">
        <f>_xlfn.XLOOKUP(OrderData[[#This Row],[Customer ID]],tbl_customer[Customer ID],tbl_customer[Customer Name])</f>
        <v>Allis Wilmore</v>
      </c>
      <c r="M810" s="7" t="str">
        <f>_xlfn.XLOOKUP(OrderData[[#This Row],[Customer ID]],tbl_customer[Customer ID],tbl_customer[City])</f>
        <v>Houston</v>
      </c>
      <c r="N810" s="7" t="str">
        <f>_xlfn.XLOOKUP(OrderData[[#This Row],[Customer ID]],tbl_customer[Customer ID],tbl_customer[Country])</f>
        <v>United States</v>
      </c>
      <c r="O810" s="7" t="str">
        <f>_xlfn.XLOOKUP(OrderData[[#This Row],[Customer ID]],tbl_customer[Customer ID],tbl_customer[Loyalty Card])</f>
        <v>No</v>
      </c>
    </row>
    <row r="811" spans="1:15" x14ac:dyDescent="0.25">
      <c r="A811" s="2" t="s">
        <v>1583</v>
      </c>
      <c r="B811" s="12">
        <v>44235</v>
      </c>
      <c r="C811" s="12" t="str">
        <f>TEXT(OrderData[[#This Row],[Order Date]],"yyyy")</f>
        <v>2021</v>
      </c>
      <c r="D811" s="2" t="s">
        <v>1584</v>
      </c>
      <c r="E811" t="s">
        <v>114</v>
      </c>
      <c r="F811" s="17">
        <v>3</v>
      </c>
      <c r="G811" s="20">
        <f>_xlfn.XLOOKUP(OrderData[[#This Row],[Product ID]],tbl_product[Product ID],tbl_product[Unit Price])</f>
        <v>2.6849999999999996</v>
      </c>
      <c r="H811" s="20">
        <f>OrderData[[#This Row],[Quantity]]*OrderData[[#This Row],[unit price]]</f>
        <v>8.0549999999999997</v>
      </c>
      <c r="I811" s="15">
        <f>_xlfn.XLOOKUP(OrderData[[#This Row],[Product ID]],tbl_product[Product ID],tbl_product[Size])</f>
        <v>0.2</v>
      </c>
      <c r="J811" s="6" t="str">
        <f>_xlfn.XLOOKUP(OrderData[[#This Row],[Product ID]],tbl_product[Product ID],tbl_product[Roast Type])</f>
        <v>D</v>
      </c>
      <c r="K811" s="7" t="str">
        <f>_xlfn.XLOOKUP(OrderData[[#This Row],[Product ID]],tbl_product[Product ID],tbl_product[Coffee Type])</f>
        <v>Rob</v>
      </c>
      <c r="L811" s="7" t="str">
        <f>_xlfn.XLOOKUP(OrderData[[#This Row],[Customer ID]],tbl_customer[Customer ID],tbl_customer[Customer Name])</f>
        <v>Chaddie Bennie</v>
      </c>
      <c r="M811" s="7" t="str">
        <f>_xlfn.XLOOKUP(OrderData[[#This Row],[Customer ID]],tbl_customer[Customer ID],tbl_customer[City])</f>
        <v>El Paso</v>
      </c>
      <c r="N811" s="7" t="str">
        <f>_xlfn.XLOOKUP(OrderData[[#This Row],[Customer ID]],tbl_customer[Customer ID],tbl_customer[Country])</f>
        <v>United States</v>
      </c>
      <c r="O811" s="7" t="str">
        <f>_xlfn.XLOOKUP(OrderData[[#This Row],[Customer ID]],tbl_customer[Customer ID],tbl_customer[Loyalty Card])</f>
        <v>Yes</v>
      </c>
    </row>
    <row r="812" spans="1:15" x14ac:dyDescent="0.25">
      <c r="A812" s="2" t="s">
        <v>1585</v>
      </c>
      <c r="B812" s="12">
        <v>44054</v>
      </c>
      <c r="C812" s="12" t="str">
        <f>TEXT(OrderData[[#This Row],[Order Date]],"yyyy")</f>
        <v>2020</v>
      </c>
      <c r="D812" s="2" t="s">
        <v>1586</v>
      </c>
      <c r="E812" t="s">
        <v>96</v>
      </c>
      <c r="F812" s="17">
        <v>3</v>
      </c>
      <c r="G812" s="20">
        <f>_xlfn.XLOOKUP(OrderData[[#This Row],[Product ID]],tbl_product[Product ID],tbl_product[Unit Price])</f>
        <v>9.51</v>
      </c>
      <c r="H812" s="20">
        <f>OrderData[[#This Row],[Quantity]]*OrderData[[#This Row],[unit price]]</f>
        <v>28.53</v>
      </c>
      <c r="I812" s="15">
        <f>_xlfn.XLOOKUP(OrderData[[#This Row],[Product ID]],tbl_product[Product ID],tbl_product[Size])</f>
        <v>0.5</v>
      </c>
      <c r="J812" s="6" t="str">
        <f>_xlfn.XLOOKUP(OrderData[[#This Row],[Product ID]],tbl_product[Product ID],tbl_product[Roast Type])</f>
        <v>L</v>
      </c>
      <c r="K812" s="7" t="str">
        <f>_xlfn.XLOOKUP(OrderData[[#This Row],[Product ID]],tbl_product[Product ID],tbl_product[Coffee Type])</f>
        <v>Lib</v>
      </c>
      <c r="L812" s="7" t="str">
        <f>_xlfn.XLOOKUP(OrderData[[#This Row],[Customer ID]],tbl_customer[Customer ID],tbl_customer[Customer Name])</f>
        <v>Alberta Balsdone</v>
      </c>
      <c r="M812" s="7" t="str">
        <f>_xlfn.XLOOKUP(OrderData[[#This Row],[Customer ID]],tbl_customer[Customer ID],tbl_customer[City])</f>
        <v>Largo</v>
      </c>
      <c r="N812" s="7" t="str">
        <f>_xlfn.XLOOKUP(OrderData[[#This Row],[Customer ID]],tbl_customer[Customer ID],tbl_customer[Country])</f>
        <v>United States</v>
      </c>
      <c r="O812" s="7" t="str">
        <f>_xlfn.XLOOKUP(OrderData[[#This Row],[Customer ID]],tbl_customer[Customer ID],tbl_customer[Loyalty Card])</f>
        <v>No</v>
      </c>
    </row>
    <row r="813" spans="1:15" x14ac:dyDescent="0.25">
      <c r="A813" s="2" t="s">
        <v>1587</v>
      </c>
      <c r="B813" s="12">
        <v>44114</v>
      </c>
      <c r="C813" s="12" t="str">
        <f>TEXT(OrderData[[#This Row],[Order Date]],"yyyy")</f>
        <v>2020</v>
      </c>
      <c r="D813" s="2" t="s">
        <v>1588</v>
      </c>
      <c r="E813" t="s">
        <v>74</v>
      </c>
      <c r="F813" s="17">
        <v>6</v>
      </c>
      <c r="G813" s="20">
        <f>_xlfn.XLOOKUP(OrderData[[#This Row],[Product ID]],tbl_product[Product ID],tbl_product[Unit Price])</f>
        <v>11.25</v>
      </c>
      <c r="H813" s="20">
        <f>OrderData[[#This Row],[Quantity]]*OrderData[[#This Row],[unit price]]</f>
        <v>67.5</v>
      </c>
      <c r="I813" s="15">
        <f>_xlfn.XLOOKUP(OrderData[[#This Row],[Product ID]],tbl_product[Product ID],tbl_product[Size])</f>
        <v>1</v>
      </c>
      <c r="J813" s="6" t="str">
        <f>_xlfn.XLOOKUP(OrderData[[#This Row],[Product ID]],tbl_product[Product ID],tbl_product[Roast Type])</f>
        <v>M</v>
      </c>
      <c r="K813" s="7" t="str">
        <f>_xlfn.XLOOKUP(OrderData[[#This Row],[Product ID]],tbl_product[Product ID],tbl_product[Coffee Type])</f>
        <v>Ara</v>
      </c>
      <c r="L813" s="7" t="str">
        <f>_xlfn.XLOOKUP(OrderData[[#This Row],[Customer ID]],tbl_customer[Customer ID],tbl_customer[Customer Name])</f>
        <v>Brice Romera</v>
      </c>
      <c r="M813" s="7" t="str">
        <f>_xlfn.XLOOKUP(OrderData[[#This Row],[Customer ID]],tbl_customer[Customer ID],tbl_customer[City])</f>
        <v>Foxrock</v>
      </c>
      <c r="N813" s="7" t="str">
        <f>_xlfn.XLOOKUP(OrderData[[#This Row],[Customer ID]],tbl_customer[Customer ID],tbl_customer[Country])</f>
        <v>Ireland</v>
      </c>
      <c r="O813" s="7" t="str">
        <f>_xlfn.XLOOKUP(OrderData[[#This Row],[Customer ID]],tbl_customer[Customer ID],tbl_customer[Loyalty Card])</f>
        <v>Yes</v>
      </c>
    </row>
    <row r="814" spans="1:15" x14ac:dyDescent="0.25">
      <c r="A814" s="2" t="s">
        <v>1587</v>
      </c>
      <c r="B814" s="12">
        <v>44114</v>
      </c>
      <c r="C814" s="12" t="str">
        <f>TEXT(OrderData[[#This Row],[Order Date]],"yyyy")</f>
        <v>2020</v>
      </c>
      <c r="D814" s="2" t="s">
        <v>1588</v>
      </c>
      <c r="E814" t="s">
        <v>122</v>
      </c>
      <c r="F814" s="17">
        <v>6</v>
      </c>
      <c r="G814" s="20">
        <f>_xlfn.XLOOKUP(OrderData[[#This Row],[Product ID]],tbl_product[Product ID],tbl_product[Unit Price])</f>
        <v>29.784999999999997</v>
      </c>
      <c r="H814" s="20">
        <f>OrderData[[#This Row],[Quantity]]*OrderData[[#This Row],[unit price]]</f>
        <v>178.70999999999998</v>
      </c>
      <c r="I814" s="15">
        <f>_xlfn.XLOOKUP(OrderData[[#This Row],[Product ID]],tbl_product[Product ID],tbl_product[Size])</f>
        <v>2.5</v>
      </c>
      <c r="J814" s="6" t="str">
        <f>_xlfn.XLOOKUP(OrderData[[#This Row],[Product ID]],tbl_product[Product ID],tbl_product[Roast Type])</f>
        <v>D</v>
      </c>
      <c r="K814" s="7" t="str">
        <f>_xlfn.XLOOKUP(OrderData[[#This Row],[Product ID]],tbl_product[Product ID],tbl_product[Coffee Type])</f>
        <v>Lib</v>
      </c>
      <c r="L814" s="7" t="str">
        <f>_xlfn.XLOOKUP(OrderData[[#This Row],[Customer ID]],tbl_customer[Customer ID],tbl_customer[Customer Name])</f>
        <v>Brice Romera</v>
      </c>
      <c r="M814" s="7" t="str">
        <f>_xlfn.XLOOKUP(OrderData[[#This Row],[Customer ID]],tbl_customer[Customer ID],tbl_customer[City])</f>
        <v>Foxrock</v>
      </c>
      <c r="N814" s="7" t="str">
        <f>_xlfn.XLOOKUP(OrderData[[#This Row],[Customer ID]],tbl_customer[Customer ID],tbl_customer[Country])</f>
        <v>Ireland</v>
      </c>
      <c r="O814" s="7" t="str">
        <f>_xlfn.XLOOKUP(OrderData[[#This Row],[Customer ID]],tbl_customer[Customer ID],tbl_customer[Loyalty Card])</f>
        <v>Yes</v>
      </c>
    </row>
    <row r="815" spans="1:15" x14ac:dyDescent="0.25">
      <c r="A815" s="2" t="s">
        <v>1589</v>
      </c>
      <c r="B815" s="12">
        <v>44173</v>
      </c>
      <c r="C815" s="12" t="str">
        <f>TEXT(OrderData[[#This Row],[Order Date]],"yyyy")</f>
        <v>2020</v>
      </c>
      <c r="D815" s="2" t="s">
        <v>1590</v>
      </c>
      <c r="E815" t="s">
        <v>125</v>
      </c>
      <c r="F815" s="17">
        <v>1</v>
      </c>
      <c r="G815" s="20">
        <f>_xlfn.XLOOKUP(OrderData[[#This Row],[Product ID]],tbl_product[Product ID],tbl_product[Unit Price])</f>
        <v>31.624999999999996</v>
      </c>
      <c r="H815" s="20">
        <f>OrderData[[#This Row],[Quantity]]*OrderData[[#This Row],[unit price]]</f>
        <v>31.624999999999996</v>
      </c>
      <c r="I815" s="15">
        <f>_xlfn.XLOOKUP(OrderData[[#This Row],[Product ID]],tbl_product[Product ID],tbl_product[Size])</f>
        <v>2.5</v>
      </c>
      <c r="J815" s="6" t="str">
        <f>_xlfn.XLOOKUP(OrderData[[#This Row],[Product ID]],tbl_product[Product ID],tbl_product[Roast Type])</f>
        <v>M</v>
      </c>
      <c r="K815" s="7" t="str">
        <f>_xlfn.XLOOKUP(OrderData[[#This Row],[Product ID]],tbl_product[Product ID],tbl_product[Coffee Type])</f>
        <v>Exc</v>
      </c>
      <c r="L815" s="7" t="str">
        <f>_xlfn.XLOOKUP(OrderData[[#This Row],[Customer ID]],tbl_customer[Customer ID],tbl_customer[Customer Name])</f>
        <v>Conchita Bryde</v>
      </c>
      <c r="M815" s="7" t="str">
        <f>_xlfn.XLOOKUP(OrderData[[#This Row],[Customer ID]],tbl_customer[Customer ID],tbl_customer[City])</f>
        <v>Oklahoma City</v>
      </c>
      <c r="N815" s="7" t="str">
        <f>_xlfn.XLOOKUP(OrderData[[#This Row],[Customer ID]],tbl_customer[Customer ID],tbl_customer[Country])</f>
        <v>United States</v>
      </c>
      <c r="O815" s="7" t="str">
        <f>_xlfn.XLOOKUP(OrderData[[#This Row],[Customer ID]],tbl_customer[Customer ID],tbl_customer[Loyalty Card])</f>
        <v>Yes</v>
      </c>
    </row>
    <row r="816" spans="1:15" x14ac:dyDescent="0.25">
      <c r="A816" s="2" t="s">
        <v>1591</v>
      </c>
      <c r="B816" s="12">
        <v>43573</v>
      </c>
      <c r="C816" s="12" t="str">
        <f>TEXT(OrderData[[#This Row],[Order Date]],"yyyy")</f>
        <v>2019</v>
      </c>
      <c r="D816" s="2" t="s">
        <v>1592</v>
      </c>
      <c r="E816" t="s">
        <v>267</v>
      </c>
      <c r="F816" s="17">
        <v>2</v>
      </c>
      <c r="G816" s="20">
        <f>_xlfn.XLOOKUP(OrderData[[#This Row],[Product ID]],tbl_product[Product ID],tbl_product[Unit Price])</f>
        <v>4.4550000000000001</v>
      </c>
      <c r="H816" s="20">
        <f>OrderData[[#This Row],[Quantity]]*OrderData[[#This Row],[unit price]]</f>
        <v>8.91</v>
      </c>
      <c r="I816" s="15">
        <f>_xlfn.XLOOKUP(OrderData[[#This Row],[Product ID]],tbl_product[Product ID],tbl_product[Size])</f>
        <v>0.2</v>
      </c>
      <c r="J816" s="6" t="str">
        <f>_xlfn.XLOOKUP(OrderData[[#This Row],[Product ID]],tbl_product[Product ID],tbl_product[Roast Type])</f>
        <v>L</v>
      </c>
      <c r="K816" s="7" t="str">
        <f>_xlfn.XLOOKUP(OrderData[[#This Row],[Product ID]],tbl_product[Product ID],tbl_product[Coffee Type])</f>
        <v>Exc</v>
      </c>
      <c r="L816" s="7" t="str">
        <f>_xlfn.XLOOKUP(OrderData[[#This Row],[Customer ID]],tbl_customer[Customer ID],tbl_customer[Customer Name])</f>
        <v>Silvanus Enefer</v>
      </c>
      <c r="M816" s="7" t="str">
        <f>_xlfn.XLOOKUP(OrderData[[#This Row],[Customer ID]],tbl_customer[Customer ID],tbl_customer[City])</f>
        <v>Washington</v>
      </c>
      <c r="N816" s="7" t="str">
        <f>_xlfn.XLOOKUP(OrderData[[#This Row],[Customer ID]],tbl_customer[Customer ID],tbl_customer[Country])</f>
        <v>United States</v>
      </c>
      <c r="O816" s="7" t="str">
        <f>_xlfn.XLOOKUP(OrderData[[#This Row],[Customer ID]],tbl_customer[Customer ID],tbl_customer[Loyalty Card])</f>
        <v>No</v>
      </c>
    </row>
    <row r="817" spans="1:15" x14ac:dyDescent="0.25">
      <c r="A817" s="2" t="s">
        <v>1593</v>
      </c>
      <c r="B817" s="12">
        <v>44200</v>
      </c>
      <c r="C817" s="12" t="str">
        <f>TEXT(OrderData[[#This Row],[Order Date]],"yyyy")</f>
        <v>2021</v>
      </c>
      <c r="D817" s="2" t="s">
        <v>1594</v>
      </c>
      <c r="E817" t="s">
        <v>35</v>
      </c>
      <c r="F817" s="17">
        <v>6</v>
      </c>
      <c r="G817" s="20">
        <f>_xlfn.XLOOKUP(OrderData[[#This Row],[Product ID]],tbl_product[Product ID],tbl_product[Unit Price])</f>
        <v>5.97</v>
      </c>
      <c r="H817" s="20">
        <f>OrderData[[#This Row],[Quantity]]*OrderData[[#This Row],[unit price]]</f>
        <v>35.82</v>
      </c>
      <c r="I817" s="15">
        <f>_xlfn.XLOOKUP(OrderData[[#This Row],[Product ID]],tbl_product[Product ID],tbl_product[Size])</f>
        <v>0.5</v>
      </c>
      <c r="J817" s="6" t="str">
        <f>_xlfn.XLOOKUP(OrderData[[#This Row],[Product ID]],tbl_product[Product ID],tbl_product[Roast Type])</f>
        <v>M</v>
      </c>
      <c r="K817" s="7" t="str">
        <f>_xlfn.XLOOKUP(OrderData[[#This Row],[Product ID]],tbl_product[Product ID],tbl_product[Coffee Type])</f>
        <v>Rob</v>
      </c>
      <c r="L817" s="7" t="str">
        <f>_xlfn.XLOOKUP(OrderData[[#This Row],[Customer ID]],tbl_customer[Customer ID],tbl_customer[Customer Name])</f>
        <v>Lenci Haggerstone</v>
      </c>
      <c r="M817" s="7" t="str">
        <f>_xlfn.XLOOKUP(OrderData[[#This Row],[Customer ID]],tbl_customer[Customer ID],tbl_customer[City])</f>
        <v>Atlanta</v>
      </c>
      <c r="N817" s="7" t="str">
        <f>_xlfn.XLOOKUP(OrderData[[#This Row],[Customer ID]],tbl_customer[Customer ID],tbl_customer[Country])</f>
        <v>United States</v>
      </c>
      <c r="O817" s="7" t="str">
        <f>_xlfn.XLOOKUP(OrderData[[#This Row],[Customer ID]],tbl_customer[Customer ID],tbl_customer[Loyalty Card])</f>
        <v>No</v>
      </c>
    </row>
    <row r="818" spans="1:15" x14ac:dyDescent="0.25">
      <c r="A818" s="2" t="s">
        <v>1595</v>
      </c>
      <c r="B818" s="12">
        <v>43534</v>
      </c>
      <c r="C818" s="12" t="str">
        <f>TEXT(OrderData[[#This Row],[Order Date]],"yyyy")</f>
        <v>2019</v>
      </c>
      <c r="D818" s="2" t="s">
        <v>1596</v>
      </c>
      <c r="E818" t="s">
        <v>96</v>
      </c>
      <c r="F818" s="17">
        <v>4</v>
      </c>
      <c r="G818" s="20">
        <f>_xlfn.XLOOKUP(OrderData[[#This Row],[Product ID]],tbl_product[Product ID],tbl_product[Unit Price])</f>
        <v>9.51</v>
      </c>
      <c r="H818" s="20">
        <f>OrderData[[#This Row],[Quantity]]*OrderData[[#This Row],[unit price]]</f>
        <v>38.04</v>
      </c>
      <c r="I818" s="15">
        <f>_xlfn.XLOOKUP(OrderData[[#This Row],[Product ID]],tbl_product[Product ID],tbl_product[Size])</f>
        <v>0.5</v>
      </c>
      <c r="J818" s="6" t="str">
        <f>_xlfn.XLOOKUP(OrderData[[#This Row],[Product ID]],tbl_product[Product ID],tbl_product[Roast Type])</f>
        <v>L</v>
      </c>
      <c r="K818" s="7" t="str">
        <f>_xlfn.XLOOKUP(OrderData[[#This Row],[Product ID]],tbl_product[Product ID],tbl_product[Coffee Type])</f>
        <v>Lib</v>
      </c>
      <c r="L818" s="7" t="str">
        <f>_xlfn.XLOOKUP(OrderData[[#This Row],[Customer ID]],tbl_customer[Customer ID],tbl_customer[Customer Name])</f>
        <v>Marvin Gundry</v>
      </c>
      <c r="M818" s="7" t="str">
        <f>_xlfn.XLOOKUP(OrderData[[#This Row],[Customer ID]],tbl_customer[Customer ID],tbl_customer[City])</f>
        <v>Castlebridge</v>
      </c>
      <c r="N818" s="7" t="str">
        <f>_xlfn.XLOOKUP(OrderData[[#This Row],[Customer ID]],tbl_customer[Customer ID],tbl_customer[Country])</f>
        <v>Ireland</v>
      </c>
      <c r="O818" s="7" t="str">
        <f>_xlfn.XLOOKUP(OrderData[[#This Row],[Customer ID]],tbl_customer[Customer ID],tbl_customer[Loyalty Card])</f>
        <v>No</v>
      </c>
    </row>
    <row r="819" spans="1:15" x14ac:dyDescent="0.25">
      <c r="A819" s="2" t="s">
        <v>1597</v>
      </c>
      <c r="B819" s="12">
        <v>43798</v>
      </c>
      <c r="C819" s="12" t="str">
        <f>TEXT(OrderData[[#This Row],[Order Date]],"yyyy")</f>
        <v>2019</v>
      </c>
      <c r="D819" s="2" t="s">
        <v>1598</v>
      </c>
      <c r="E819" t="s">
        <v>136</v>
      </c>
      <c r="F819" s="17">
        <v>2</v>
      </c>
      <c r="G819" s="20">
        <f>_xlfn.XLOOKUP(OrderData[[#This Row],[Product ID]],tbl_product[Product ID],tbl_product[Unit Price])</f>
        <v>7.77</v>
      </c>
      <c r="H819" s="20">
        <f>OrderData[[#This Row],[Quantity]]*OrderData[[#This Row],[unit price]]</f>
        <v>15.54</v>
      </c>
      <c r="I819" s="15">
        <f>_xlfn.XLOOKUP(OrderData[[#This Row],[Product ID]],tbl_product[Product ID],tbl_product[Size])</f>
        <v>0.5</v>
      </c>
      <c r="J819" s="6" t="str">
        <f>_xlfn.XLOOKUP(OrderData[[#This Row],[Product ID]],tbl_product[Product ID],tbl_product[Roast Type])</f>
        <v>D</v>
      </c>
      <c r="K819" s="7" t="str">
        <f>_xlfn.XLOOKUP(OrderData[[#This Row],[Product ID]],tbl_product[Product ID],tbl_product[Coffee Type])</f>
        <v>Lib</v>
      </c>
      <c r="L819" s="7" t="str">
        <f>_xlfn.XLOOKUP(OrderData[[#This Row],[Customer ID]],tbl_customer[Customer ID],tbl_customer[Customer Name])</f>
        <v>Bayard Wellan</v>
      </c>
      <c r="M819" s="7" t="str">
        <f>_xlfn.XLOOKUP(OrderData[[#This Row],[Customer ID]],tbl_customer[Customer ID],tbl_customer[City])</f>
        <v>Buffalo</v>
      </c>
      <c r="N819" s="7" t="str">
        <f>_xlfn.XLOOKUP(OrderData[[#This Row],[Customer ID]],tbl_customer[Customer ID],tbl_customer[Country])</f>
        <v>United States</v>
      </c>
      <c r="O819" s="7" t="str">
        <f>_xlfn.XLOOKUP(OrderData[[#This Row],[Customer ID]],tbl_customer[Customer ID],tbl_customer[Loyalty Card])</f>
        <v>No</v>
      </c>
    </row>
    <row r="820" spans="1:15" x14ac:dyDescent="0.25">
      <c r="A820" s="2" t="s">
        <v>1599</v>
      </c>
      <c r="B820" s="12">
        <v>44761</v>
      </c>
      <c r="C820" s="12" t="str">
        <f>TEXT(OrderData[[#This Row],[Order Date]],"yyyy")</f>
        <v>2022</v>
      </c>
      <c r="D820" s="2" t="s">
        <v>1582</v>
      </c>
      <c r="E820" t="s">
        <v>145</v>
      </c>
      <c r="F820" s="17">
        <v>5</v>
      </c>
      <c r="G820" s="20">
        <f>_xlfn.XLOOKUP(OrderData[[#This Row],[Product ID]],tbl_product[Product ID],tbl_product[Unit Price])</f>
        <v>15.85</v>
      </c>
      <c r="H820" s="20">
        <f>OrderData[[#This Row],[Quantity]]*OrderData[[#This Row],[unit price]]</f>
        <v>79.25</v>
      </c>
      <c r="I820" s="15">
        <f>_xlfn.XLOOKUP(OrderData[[#This Row],[Product ID]],tbl_product[Product ID],tbl_product[Size])</f>
        <v>1</v>
      </c>
      <c r="J820" s="6" t="str">
        <f>_xlfn.XLOOKUP(OrderData[[#This Row],[Product ID]],tbl_product[Product ID],tbl_product[Roast Type])</f>
        <v>L</v>
      </c>
      <c r="K820" s="7" t="str">
        <f>_xlfn.XLOOKUP(OrderData[[#This Row],[Product ID]],tbl_product[Product ID],tbl_product[Coffee Type])</f>
        <v>Lib</v>
      </c>
      <c r="L820" s="7" t="str">
        <f>_xlfn.XLOOKUP(OrderData[[#This Row],[Customer ID]],tbl_customer[Customer ID],tbl_customer[Customer Name])</f>
        <v>Allis Wilmore</v>
      </c>
      <c r="M820" s="7" t="str">
        <f>_xlfn.XLOOKUP(OrderData[[#This Row],[Customer ID]],tbl_customer[Customer ID],tbl_customer[City])</f>
        <v>Houston</v>
      </c>
      <c r="N820" s="7" t="str">
        <f>_xlfn.XLOOKUP(OrderData[[#This Row],[Customer ID]],tbl_customer[Customer ID],tbl_customer[Country])</f>
        <v>United States</v>
      </c>
      <c r="O820" s="7" t="str">
        <f>_xlfn.XLOOKUP(OrderData[[#This Row],[Customer ID]],tbl_customer[Customer ID],tbl_customer[Loyalty Card])</f>
        <v>No</v>
      </c>
    </row>
    <row r="821" spans="1:15" x14ac:dyDescent="0.25">
      <c r="A821" s="2" t="s">
        <v>1600</v>
      </c>
      <c r="B821" s="12">
        <v>44008</v>
      </c>
      <c r="C821" s="12" t="str">
        <f>TEXT(OrderData[[#This Row],[Order Date]],"yyyy")</f>
        <v>2020</v>
      </c>
      <c r="D821" s="2" t="s">
        <v>1601</v>
      </c>
      <c r="E821" t="s">
        <v>32</v>
      </c>
      <c r="F821" s="17">
        <v>1</v>
      </c>
      <c r="G821" s="20">
        <f>_xlfn.XLOOKUP(OrderData[[#This Row],[Product ID]],tbl_product[Product ID],tbl_product[Unit Price])</f>
        <v>4.7549999999999999</v>
      </c>
      <c r="H821" s="20">
        <f>OrderData[[#This Row],[Quantity]]*OrderData[[#This Row],[unit price]]</f>
        <v>4.7549999999999999</v>
      </c>
      <c r="I821" s="15">
        <f>_xlfn.XLOOKUP(OrderData[[#This Row],[Product ID]],tbl_product[Product ID],tbl_product[Size])</f>
        <v>0.2</v>
      </c>
      <c r="J821" s="6" t="str">
        <f>_xlfn.XLOOKUP(OrderData[[#This Row],[Product ID]],tbl_product[Product ID],tbl_product[Roast Type])</f>
        <v>L</v>
      </c>
      <c r="K821" s="7" t="str">
        <f>_xlfn.XLOOKUP(OrderData[[#This Row],[Product ID]],tbl_product[Product ID],tbl_product[Coffee Type])</f>
        <v>Lib</v>
      </c>
      <c r="L821" s="7" t="str">
        <f>_xlfn.XLOOKUP(OrderData[[#This Row],[Customer ID]],tbl_customer[Customer ID],tbl_customer[Customer Name])</f>
        <v>Caddric Atcheson</v>
      </c>
      <c r="M821" s="7" t="str">
        <f>_xlfn.XLOOKUP(OrderData[[#This Row],[Customer ID]],tbl_customer[Customer ID],tbl_customer[City])</f>
        <v>Washington</v>
      </c>
      <c r="N821" s="7" t="str">
        <f>_xlfn.XLOOKUP(OrderData[[#This Row],[Customer ID]],tbl_customer[Customer ID],tbl_customer[Country])</f>
        <v>United States</v>
      </c>
      <c r="O821" s="7" t="str">
        <f>_xlfn.XLOOKUP(OrderData[[#This Row],[Customer ID]],tbl_customer[Customer ID],tbl_customer[Loyalty Card])</f>
        <v>Yes</v>
      </c>
    </row>
    <row r="822" spans="1:15" x14ac:dyDescent="0.25">
      <c r="A822" s="2" t="s">
        <v>1602</v>
      </c>
      <c r="B822" s="12">
        <v>43510</v>
      </c>
      <c r="C822" s="12" t="str">
        <f>TEXT(OrderData[[#This Row],[Order Date]],"yyyy")</f>
        <v>2019</v>
      </c>
      <c r="D822" s="2" t="s">
        <v>1603</v>
      </c>
      <c r="E822" t="s">
        <v>22</v>
      </c>
      <c r="F822" s="17">
        <v>4</v>
      </c>
      <c r="G822" s="20">
        <f>_xlfn.XLOOKUP(OrderData[[#This Row],[Product ID]],tbl_product[Product ID],tbl_product[Unit Price])</f>
        <v>13.75</v>
      </c>
      <c r="H822" s="20">
        <f>OrderData[[#This Row],[Quantity]]*OrderData[[#This Row],[unit price]]</f>
        <v>55</v>
      </c>
      <c r="I822" s="15">
        <f>_xlfn.XLOOKUP(OrderData[[#This Row],[Product ID]],tbl_product[Product ID],tbl_product[Size])</f>
        <v>1</v>
      </c>
      <c r="J822" s="6" t="str">
        <f>_xlfn.XLOOKUP(OrderData[[#This Row],[Product ID]],tbl_product[Product ID],tbl_product[Roast Type])</f>
        <v>M</v>
      </c>
      <c r="K822" s="7" t="str">
        <f>_xlfn.XLOOKUP(OrderData[[#This Row],[Product ID]],tbl_product[Product ID],tbl_product[Coffee Type])</f>
        <v>Exc</v>
      </c>
      <c r="L822" s="7" t="str">
        <f>_xlfn.XLOOKUP(OrderData[[#This Row],[Customer ID]],tbl_customer[Customer ID],tbl_customer[Customer Name])</f>
        <v>Eustace Stenton</v>
      </c>
      <c r="M822" s="7" t="str">
        <f>_xlfn.XLOOKUP(OrderData[[#This Row],[Customer ID]],tbl_customer[Customer ID],tbl_customer[City])</f>
        <v>Austin</v>
      </c>
      <c r="N822" s="7" t="str">
        <f>_xlfn.XLOOKUP(OrderData[[#This Row],[Customer ID]],tbl_customer[Customer ID],tbl_customer[Country])</f>
        <v>United States</v>
      </c>
      <c r="O822" s="7" t="str">
        <f>_xlfn.XLOOKUP(OrderData[[#This Row],[Customer ID]],tbl_customer[Customer ID],tbl_customer[Loyalty Card])</f>
        <v>Yes</v>
      </c>
    </row>
    <row r="823" spans="1:15" x14ac:dyDescent="0.25">
      <c r="A823" s="2" t="s">
        <v>1604</v>
      </c>
      <c r="B823" s="12">
        <v>44144</v>
      </c>
      <c r="C823" s="12" t="str">
        <f>TEXT(OrderData[[#This Row],[Order Date]],"yyyy")</f>
        <v>2020</v>
      </c>
      <c r="D823" s="2" t="s">
        <v>1605</v>
      </c>
      <c r="E823" t="s">
        <v>159</v>
      </c>
      <c r="F823" s="17">
        <v>5</v>
      </c>
      <c r="G823" s="20">
        <f>_xlfn.XLOOKUP(OrderData[[#This Row],[Product ID]],tbl_product[Product ID],tbl_product[Unit Price])</f>
        <v>5.3699999999999992</v>
      </c>
      <c r="H823" s="20">
        <f>OrderData[[#This Row],[Quantity]]*OrderData[[#This Row],[unit price]]</f>
        <v>26.849999999999994</v>
      </c>
      <c r="I823" s="15">
        <f>_xlfn.XLOOKUP(OrderData[[#This Row],[Product ID]],tbl_product[Product ID],tbl_product[Size])</f>
        <v>0.5</v>
      </c>
      <c r="J823" s="6" t="str">
        <f>_xlfn.XLOOKUP(OrderData[[#This Row],[Product ID]],tbl_product[Product ID],tbl_product[Roast Type])</f>
        <v>D</v>
      </c>
      <c r="K823" s="7" t="str">
        <f>_xlfn.XLOOKUP(OrderData[[#This Row],[Product ID]],tbl_product[Product ID],tbl_product[Coffee Type])</f>
        <v>Rob</v>
      </c>
      <c r="L823" s="7" t="str">
        <f>_xlfn.XLOOKUP(OrderData[[#This Row],[Customer ID]],tbl_customer[Customer ID],tbl_customer[Customer Name])</f>
        <v>Ericka Tripp</v>
      </c>
      <c r="M823" s="7" t="str">
        <f>_xlfn.XLOOKUP(OrderData[[#This Row],[Customer ID]],tbl_customer[Customer ID],tbl_customer[City])</f>
        <v>Mesa</v>
      </c>
      <c r="N823" s="7" t="str">
        <f>_xlfn.XLOOKUP(OrderData[[#This Row],[Customer ID]],tbl_customer[Customer ID],tbl_customer[Country])</f>
        <v>United States</v>
      </c>
      <c r="O823" s="7" t="str">
        <f>_xlfn.XLOOKUP(OrderData[[#This Row],[Customer ID]],tbl_customer[Customer ID],tbl_customer[Loyalty Card])</f>
        <v>No</v>
      </c>
    </row>
    <row r="824" spans="1:15" x14ac:dyDescent="0.25">
      <c r="A824" s="2" t="s">
        <v>1606</v>
      </c>
      <c r="B824" s="12">
        <v>43585</v>
      </c>
      <c r="C824" s="12" t="str">
        <f>TEXT(OrderData[[#This Row],[Order Date]],"yyyy")</f>
        <v>2019</v>
      </c>
      <c r="D824" s="2" t="s">
        <v>1607</v>
      </c>
      <c r="E824" t="s">
        <v>43</v>
      </c>
      <c r="F824" s="17">
        <v>4</v>
      </c>
      <c r="G824" s="20">
        <f>_xlfn.XLOOKUP(OrderData[[#This Row],[Product ID]],tbl_product[Product ID],tbl_product[Unit Price])</f>
        <v>34.154999999999994</v>
      </c>
      <c r="H824" s="20">
        <f>OrderData[[#This Row],[Quantity]]*OrderData[[#This Row],[unit price]]</f>
        <v>136.61999999999998</v>
      </c>
      <c r="I824" s="15">
        <f>_xlfn.XLOOKUP(OrderData[[#This Row],[Product ID]],tbl_product[Product ID],tbl_product[Size])</f>
        <v>2.5</v>
      </c>
      <c r="J824" s="6" t="str">
        <f>_xlfn.XLOOKUP(OrderData[[#This Row],[Product ID]],tbl_product[Product ID],tbl_product[Roast Type])</f>
        <v>L</v>
      </c>
      <c r="K824" s="7" t="str">
        <f>_xlfn.XLOOKUP(OrderData[[#This Row],[Product ID]],tbl_product[Product ID],tbl_product[Coffee Type])</f>
        <v>Exc</v>
      </c>
      <c r="L824" s="7" t="str">
        <f>_xlfn.XLOOKUP(OrderData[[#This Row],[Customer ID]],tbl_customer[Customer ID],tbl_customer[Customer Name])</f>
        <v>Lyndsey MacManus</v>
      </c>
      <c r="M824" s="7" t="str">
        <f>_xlfn.XLOOKUP(OrderData[[#This Row],[Customer ID]],tbl_customer[Customer ID],tbl_customer[City])</f>
        <v>Savannah</v>
      </c>
      <c r="N824" s="7" t="str">
        <f>_xlfn.XLOOKUP(OrderData[[#This Row],[Customer ID]],tbl_customer[Customer ID],tbl_customer[Country])</f>
        <v>United States</v>
      </c>
      <c r="O824" s="7" t="str">
        <f>_xlfn.XLOOKUP(OrderData[[#This Row],[Customer ID]],tbl_customer[Customer ID],tbl_customer[Loyalty Card])</f>
        <v>No</v>
      </c>
    </row>
    <row r="825" spans="1:15" x14ac:dyDescent="0.25">
      <c r="A825" s="2" t="s">
        <v>1608</v>
      </c>
      <c r="B825" s="12">
        <v>44134</v>
      </c>
      <c r="C825" s="12" t="str">
        <f>TEXT(OrderData[[#This Row],[Order Date]],"yyyy")</f>
        <v>2020</v>
      </c>
      <c r="D825" s="2" t="s">
        <v>1609</v>
      </c>
      <c r="E825" t="s">
        <v>145</v>
      </c>
      <c r="F825" s="17">
        <v>3</v>
      </c>
      <c r="G825" s="20">
        <f>_xlfn.XLOOKUP(OrderData[[#This Row],[Product ID]],tbl_product[Product ID],tbl_product[Unit Price])</f>
        <v>15.85</v>
      </c>
      <c r="H825" s="20">
        <f>OrderData[[#This Row],[Quantity]]*OrderData[[#This Row],[unit price]]</f>
        <v>47.55</v>
      </c>
      <c r="I825" s="15">
        <f>_xlfn.XLOOKUP(OrderData[[#This Row],[Product ID]],tbl_product[Product ID],tbl_product[Size])</f>
        <v>1</v>
      </c>
      <c r="J825" s="6" t="str">
        <f>_xlfn.XLOOKUP(OrderData[[#This Row],[Product ID]],tbl_product[Product ID],tbl_product[Roast Type])</f>
        <v>L</v>
      </c>
      <c r="K825" s="7" t="str">
        <f>_xlfn.XLOOKUP(OrderData[[#This Row],[Product ID]],tbl_product[Product ID],tbl_product[Coffee Type])</f>
        <v>Lib</v>
      </c>
      <c r="L825" s="7" t="str">
        <f>_xlfn.XLOOKUP(OrderData[[#This Row],[Customer ID]],tbl_customer[Customer ID],tbl_customer[Customer Name])</f>
        <v>Tess Benediktovich</v>
      </c>
      <c r="M825" s="7" t="str">
        <f>_xlfn.XLOOKUP(OrderData[[#This Row],[Customer ID]],tbl_customer[Customer ID],tbl_customer[City])</f>
        <v>Albuquerque</v>
      </c>
      <c r="N825" s="7" t="str">
        <f>_xlfn.XLOOKUP(OrderData[[#This Row],[Customer ID]],tbl_customer[Customer ID],tbl_customer[Country])</f>
        <v>United States</v>
      </c>
      <c r="O825" s="7" t="str">
        <f>_xlfn.XLOOKUP(OrderData[[#This Row],[Customer ID]],tbl_customer[Customer ID],tbl_customer[Loyalty Card])</f>
        <v>Yes</v>
      </c>
    </row>
    <row r="826" spans="1:15" x14ac:dyDescent="0.25">
      <c r="A826" s="2" t="s">
        <v>1610</v>
      </c>
      <c r="B826" s="12">
        <v>43781</v>
      </c>
      <c r="C826" s="12" t="str">
        <f>TEXT(OrderData[[#This Row],[Order Date]],"yyyy")</f>
        <v>2019</v>
      </c>
      <c r="D826" s="2" t="s">
        <v>1611</v>
      </c>
      <c r="E826" t="s">
        <v>57</v>
      </c>
      <c r="F826" s="17">
        <v>5</v>
      </c>
      <c r="G826" s="20">
        <f>_xlfn.XLOOKUP(OrderData[[#This Row],[Product ID]],tbl_product[Product ID],tbl_product[Unit Price])</f>
        <v>3.375</v>
      </c>
      <c r="H826" s="20">
        <f>OrderData[[#This Row],[Quantity]]*OrderData[[#This Row],[unit price]]</f>
        <v>16.875</v>
      </c>
      <c r="I826" s="15">
        <f>_xlfn.XLOOKUP(OrderData[[#This Row],[Product ID]],tbl_product[Product ID],tbl_product[Size])</f>
        <v>0.2</v>
      </c>
      <c r="J826" s="6" t="str">
        <f>_xlfn.XLOOKUP(OrderData[[#This Row],[Product ID]],tbl_product[Product ID],tbl_product[Roast Type])</f>
        <v>M</v>
      </c>
      <c r="K826" s="7" t="str">
        <f>_xlfn.XLOOKUP(OrderData[[#This Row],[Product ID]],tbl_product[Product ID],tbl_product[Coffee Type])</f>
        <v>Ara</v>
      </c>
      <c r="L826" s="7" t="str">
        <f>_xlfn.XLOOKUP(OrderData[[#This Row],[Customer ID]],tbl_customer[Customer ID],tbl_customer[Customer Name])</f>
        <v>Correy Bourner</v>
      </c>
      <c r="M826" s="7" t="str">
        <f>_xlfn.XLOOKUP(OrderData[[#This Row],[Customer ID]],tbl_customer[Customer ID],tbl_customer[City])</f>
        <v>Charlotte</v>
      </c>
      <c r="N826" s="7" t="str">
        <f>_xlfn.XLOOKUP(OrderData[[#This Row],[Customer ID]],tbl_customer[Customer ID],tbl_customer[Country])</f>
        <v>United States</v>
      </c>
      <c r="O826" s="7" t="str">
        <f>_xlfn.XLOOKUP(OrderData[[#This Row],[Customer ID]],tbl_customer[Customer ID],tbl_customer[Loyalty Card])</f>
        <v>Yes</v>
      </c>
    </row>
    <row r="827" spans="1:15" x14ac:dyDescent="0.25">
      <c r="A827" s="2" t="s">
        <v>1612</v>
      </c>
      <c r="B827" s="12">
        <v>44603</v>
      </c>
      <c r="C827" s="12" t="str">
        <f>TEXT(OrderData[[#This Row],[Order Date]],"yyyy")</f>
        <v>2022</v>
      </c>
      <c r="D827" s="2" t="s">
        <v>1613</v>
      </c>
      <c r="E827" t="s">
        <v>40</v>
      </c>
      <c r="F827" s="17">
        <v>3</v>
      </c>
      <c r="G827" s="20">
        <f>_xlfn.XLOOKUP(OrderData[[#This Row],[Product ID]],tbl_product[Product ID],tbl_product[Unit Price])</f>
        <v>9.9499999999999993</v>
      </c>
      <c r="H827" s="20">
        <f>OrderData[[#This Row],[Quantity]]*OrderData[[#This Row],[unit price]]</f>
        <v>29.849999999999998</v>
      </c>
      <c r="I827" s="15">
        <f>_xlfn.XLOOKUP(OrderData[[#This Row],[Product ID]],tbl_product[Product ID],tbl_product[Size])</f>
        <v>1</v>
      </c>
      <c r="J827" s="6" t="str">
        <f>_xlfn.XLOOKUP(OrderData[[#This Row],[Product ID]],tbl_product[Product ID],tbl_product[Roast Type])</f>
        <v>D</v>
      </c>
      <c r="K827" s="7" t="str">
        <f>_xlfn.XLOOKUP(OrderData[[#This Row],[Product ID]],tbl_product[Product ID],tbl_product[Coffee Type])</f>
        <v>Ara</v>
      </c>
      <c r="L827" s="7" t="str">
        <f>_xlfn.XLOOKUP(OrderData[[#This Row],[Customer ID]],tbl_customer[Customer ID],tbl_customer[Customer Name])</f>
        <v>Odelia Skerme</v>
      </c>
      <c r="M827" s="7" t="str">
        <f>_xlfn.XLOOKUP(OrderData[[#This Row],[Customer ID]],tbl_customer[Customer ID],tbl_customer[City])</f>
        <v>Oklahoma City</v>
      </c>
      <c r="N827" s="7" t="str">
        <f>_xlfn.XLOOKUP(OrderData[[#This Row],[Customer ID]],tbl_customer[Customer ID],tbl_customer[Country])</f>
        <v>United States</v>
      </c>
      <c r="O827" s="7" t="str">
        <f>_xlfn.XLOOKUP(OrderData[[#This Row],[Customer ID]],tbl_customer[Customer ID],tbl_customer[Loyalty Card])</f>
        <v>Yes</v>
      </c>
    </row>
    <row r="828" spans="1:15" x14ac:dyDescent="0.25">
      <c r="A828" s="2" t="s">
        <v>1614</v>
      </c>
      <c r="B828" s="12">
        <v>44283</v>
      </c>
      <c r="C828" s="12" t="str">
        <f>TEXT(OrderData[[#This Row],[Order Date]],"yyyy")</f>
        <v>2021</v>
      </c>
      <c r="D828" s="2" t="s">
        <v>1615</v>
      </c>
      <c r="E828" t="s">
        <v>16</v>
      </c>
      <c r="F828" s="17">
        <v>5</v>
      </c>
      <c r="G828" s="20">
        <f>_xlfn.XLOOKUP(OrderData[[#This Row],[Product ID]],tbl_product[Product ID],tbl_product[Unit Price])</f>
        <v>8.25</v>
      </c>
      <c r="H828" s="20">
        <f>OrderData[[#This Row],[Quantity]]*OrderData[[#This Row],[unit price]]</f>
        <v>41.25</v>
      </c>
      <c r="I828" s="15">
        <f>_xlfn.XLOOKUP(OrderData[[#This Row],[Product ID]],tbl_product[Product ID],tbl_product[Size])</f>
        <v>0.5</v>
      </c>
      <c r="J828" s="6" t="str">
        <f>_xlfn.XLOOKUP(OrderData[[#This Row],[Product ID]],tbl_product[Product ID],tbl_product[Roast Type])</f>
        <v>M</v>
      </c>
      <c r="K828" s="7" t="str">
        <f>_xlfn.XLOOKUP(OrderData[[#This Row],[Product ID]],tbl_product[Product ID],tbl_product[Coffee Type])</f>
        <v>Exc</v>
      </c>
      <c r="L828" s="7" t="str">
        <f>_xlfn.XLOOKUP(OrderData[[#This Row],[Customer ID]],tbl_customer[Customer ID],tbl_customer[Customer Name])</f>
        <v>Kandy Heddan</v>
      </c>
      <c r="M828" s="7" t="str">
        <f>_xlfn.XLOOKUP(OrderData[[#This Row],[Customer ID]],tbl_customer[Customer ID],tbl_customer[City])</f>
        <v>Pensacola</v>
      </c>
      <c r="N828" s="7" t="str">
        <f>_xlfn.XLOOKUP(OrderData[[#This Row],[Customer ID]],tbl_customer[Customer ID],tbl_customer[Country])</f>
        <v>United States</v>
      </c>
      <c r="O828" s="7" t="str">
        <f>_xlfn.XLOOKUP(OrderData[[#This Row],[Customer ID]],tbl_customer[Customer ID],tbl_customer[Loyalty Card])</f>
        <v>Yes</v>
      </c>
    </row>
    <row r="829" spans="1:15" x14ac:dyDescent="0.25">
      <c r="A829" s="2" t="s">
        <v>1616</v>
      </c>
      <c r="B829" s="12">
        <v>44540</v>
      </c>
      <c r="C829" s="12" t="str">
        <f>TEXT(OrderData[[#This Row],[Order Date]],"yyyy")</f>
        <v>2021</v>
      </c>
      <c r="D829" s="2" t="s">
        <v>1617</v>
      </c>
      <c r="E829" t="s">
        <v>77</v>
      </c>
      <c r="F829" s="17">
        <v>5</v>
      </c>
      <c r="G829" s="20">
        <f>_xlfn.XLOOKUP(OrderData[[#This Row],[Product ID]],tbl_product[Product ID],tbl_product[Unit Price])</f>
        <v>4.125</v>
      </c>
      <c r="H829" s="20">
        <f>OrderData[[#This Row],[Quantity]]*OrderData[[#This Row],[unit price]]</f>
        <v>20.625</v>
      </c>
      <c r="I829" s="15">
        <f>_xlfn.XLOOKUP(OrderData[[#This Row],[Product ID]],tbl_product[Product ID],tbl_product[Size])</f>
        <v>0.2</v>
      </c>
      <c r="J829" s="6" t="str">
        <f>_xlfn.XLOOKUP(OrderData[[#This Row],[Product ID]],tbl_product[Product ID],tbl_product[Roast Type])</f>
        <v>M</v>
      </c>
      <c r="K829" s="7" t="str">
        <f>_xlfn.XLOOKUP(OrderData[[#This Row],[Product ID]],tbl_product[Product ID],tbl_product[Coffee Type])</f>
        <v>Exc</v>
      </c>
      <c r="L829" s="7" t="str">
        <f>_xlfn.XLOOKUP(OrderData[[#This Row],[Customer ID]],tbl_customer[Customer ID],tbl_customer[Customer Name])</f>
        <v>Ibby Charters</v>
      </c>
      <c r="M829" s="7" t="str">
        <f>_xlfn.XLOOKUP(OrderData[[#This Row],[Customer ID]],tbl_customer[Customer ID],tbl_customer[City])</f>
        <v>Washington</v>
      </c>
      <c r="N829" s="7" t="str">
        <f>_xlfn.XLOOKUP(OrderData[[#This Row],[Customer ID]],tbl_customer[Customer ID],tbl_customer[Country])</f>
        <v>United States</v>
      </c>
      <c r="O829" s="7" t="str">
        <f>_xlfn.XLOOKUP(OrderData[[#This Row],[Customer ID]],tbl_customer[Customer ID],tbl_customer[Loyalty Card])</f>
        <v>No</v>
      </c>
    </row>
    <row r="830" spans="1:15" x14ac:dyDescent="0.25">
      <c r="A830" s="2" t="s">
        <v>1618</v>
      </c>
      <c r="B830" s="12">
        <v>44505</v>
      </c>
      <c r="C830" s="12" t="str">
        <f>TEXT(OrderData[[#This Row],[Order Date]],"yyyy")</f>
        <v>2021</v>
      </c>
      <c r="D830" s="2" t="s">
        <v>1619</v>
      </c>
      <c r="E830" t="s">
        <v>131</v>
      </c>
      <c r="F830" s="17">
        <v>6</v>
      </c>
      <c r="G830" s="20">
        <f>_xlfn.XLOOKUP(OrderData[[#This Row],[Product ID]],tbl_product[Product ID],tbl_product[Unit Price])</f>
        <v>22.884999999999998</v>
      </c>
      <c r="H830" s="20">
        <f>OrderData[[#This Row],[Quantity]]*OrderData[[#This Row],[unit price]]</f>
        <v>137.31</v>
      </c>
      <c r="I830" s="15">
        <f>_xlfn.XLOOKUP(OrderData[[#This Row],[Product ID]],tbl_product[Product ID],tbl_product[Size])</f>
        <v>2.5</v>
      </c>
      <c r="J830" s="6" t="str">
        <f>_xlfn.XLOOKUP(OrderData[[#This Row],[Product ID]],tbl_product[Product ID],tbl_product[Roast Type])</f>
        <v>D</v>
      </c>
      <c r="K830" s="7" t="str">
        <f>_xlfn.XLOOKUP(OrderData[[#This Row],[Product ID]],tbl_product[Product ID],tbl_product[Coffee Type])</f>
        <v>Ara</v>
      </c>
      <c r="L830" s="7" t="str">
        <f>_xlfn.XLOOKUP(OrderData[[#This Row],[Customer ID]],tbl_customer[Customer ID],tbl_customer[Customer Name])</f>
        <v>Adora Roubert</v>
      </c>
      <c r="M830" s="7" t="str">
        <f>_xlfn.XLOOKUP(OrderData[[#This Row],[Customer ID]],tbl_customer[Customer ID],tbl_customer[City])</f>
        <v>Port Saint Lucie</v>
      </c>
      <c r="N830" s="7" t="str">
        <f>_xlfn.XLOOKUP(OrderData[[#This Row],[Customer ID]],tbl_customer[Customer ID],tbl_customer[Country])</f>
        <v>United States</v>
      </c>
      <c r="O830" s="7" t="str">
        <f>_xlfn.XLOOKUP(OrderData[[#This Row],[Customer ID]],tbl_customer[Customer ID],tbl_customer[Loyalty Card])</f>
        <v>Yes</v>
      </c>
    </row>
    <row r="831" spans="1:15" x14ac:dyDescent="0.25">
      <c r="A831" s="2" t="s">
        <v>1620</v>
      </c>
      <c r="B831" s="12">
        <v>43890</v>
      </c>
      <c r="C831" s="12" t="str">
        <f>TEXT(OrderData[[#This Row],[Order Date]],"yyyy")</f>
        <v>2020</v>
      </c>
      <c r="D831" s="2" t="s">
        <v>1621</v>
      </c>
      <c r="E831" t="s">
        <v>67</v>
      </c>
      <c r="F831" s="17">
        <v>1</v>
      </c>
      <c r="G831" s="20">
        <f>_xlfn.XLOOKUP(OrderData[[#This Row],[Product ID]],tbl_product[Product ID],tbl_product[Unit Price])</f>
        <v>2.9849999999999999</v>
      </c>
      <c r="H831" s="20">
        <f>OrderData[[#This Row],[Quantity]]*OrderData[[#This Row],[unit price]]</f>
        <v>2.9849999999999999</v>
      </c>
      <c r="I831" s="15">
        <f>_xlfn.XLOOKUP(OrderData[[#This Row],[Product ID]],tbl_product[Product ID],tbl_product[Size])</f>
        <v>0.2</v>
      </c>
      <c r="J831" s="6" t="str">
        <f>_xlfn.XLOOKUP(OrderData[[#This Row],[Product ID]],tbl_product[Product ID],tbl_product[Roast Type])</f>
        <v>D</v>
      </c>
      <c r="K831" s="7" t="str">
        <f>_xlfn.XLOOKUP(OrderData[[#This Row],[Product ID]],tbl_product[Product ID],tbl_product[Coffee Type])</f>
        <v>Ara</v>
      </c>
      <c r="L831" s="7" t="str">
        <f>_xlfn.XLOOKUP(OrderData[[#This Row],[Customer ID]],tbl_customer[Customer ID],tbl_customer[Customer Name])</f>
        <v>Hillel Mairs</v>
      </c>
      <c r="M831" s="7" t="str">
        <f>_xlfn.XLOOKUP(OrderData[[#This Row],[Customer ID]],tbl_customer[Customer ID],tbl_customer[City])</f>
        <v>Huntington</v>
      </c>
      <c r="N831" s="7" t="str">
        <f>_xlfn.XLOOKUP(OrderData[[#This Row],[Customer ID]],tbl_customer[Customer ID],tbl_customer[Country])</f>
        <v>United States</v>
      </c>
      <c r="O831" s="7" t="str">
        <f>_xlfn.XLOOKUP(OrderData[[#This Row],[Customer ID]],tbl_customer[Customer ID],tbl_customer[Loyalty Card])</f>
        <v>No</v>
      </c>
    </row>
    <row r="832" spans="1:15" x14ac:dyDescent="0.25">
      <c r="A832" s="2" t="s">
        <v>1622</v>
      </c>
      <c r="B832" s="12">
        <v>44414</v>
      </c>
      <c r="C832" s="12" t="str">
        <f>TEXT(OrderData[[#This Row],[Order Date]],"yyyy")</f>
        <v>2021</v>
      </c>
      <c r="D832" s="2" t="s">
        <v>1623</v>
      </c>
      <c r="E832" t="s">
        <v>22</v>
      </c>
      <c r="F832" s="17">
        <v>2</v>
      </c>
      <c r="G832" s="20">
        <f>_xlfn.XLOOKUP(OrderData[[#This Row],[Product ID]],tbl_product[Product ID],tbl_product[Unit Price])</f>
        <v>13.75</v>
      </c>
      <c r="H832" s="20">
        <f>OrderData[[#This Row],[Quantity]]*OrderData[[#This Row],[unit price]]</f>
        <v>27.5</v>
      </c>
      <c r="I832" s="15">
        <f>_xlfn.XLOOKUP(OrderData[[#This Row],[Product ID]],tbl_product[Product ID],tbl_product[Size])</f>
        <v>1</v>
      </c>
      <c r="J832" s="6" t="str">
        <f>_xlfn.XLOOKUP(OrderData[[#This Row],[Product ID]],tbl_product[Product ID],tbl_product[Roast Type])</f>
        <v>M</v>
      </c>
      <c r="K832" s="7" t="str">
        <f>_xlfn.XLOOKUP(OrderData[[#This Row],[Product ID]],tbl_product[Product ID],tbl_product[Coffee Type])</f>
        <v>Exc</v>
      </c>
      <c r="L832" s="7" t="str">
        <f>_xlfn.XLOOKUP(OrderData[[#This Row],[Customer ID]],tbl_customer[Customer ID],tbl_customer[Customer Name])</f>
        <v>Helaina Rainforth</v>
      </c>
      <c r="M832" s="7" t="str">
        <f>_xlfn.XLOOKUP(OrderData[[#This Row],[Customer ID]],tbl_customer[Customer ID],tbl_customer[City])</f>
        <v>Philadelphia</v>
      </c>
      <c r="N832" s="7" t="str">
        <f>_xlfn.XLOOKUP(OrderData[[#This Row],[Customer ID]],tbl_customer[Customer ID],tbl_customer[Country])</f>
        <v>United States</v>
      </c>
      <c r="O832" s="7" t="str">
        <f>_xlfn.XLOOKUP(OrderData[[#This Row],[Customer ID]],tbl_customer[Customer ID],tbl_customer[Loyalty Card])</f>
        <v>No</v>
      </c>
    </row>
    <row r="833" spans="1:15" x14ac:dyDescent="0.25">
      <c r="A833" s="2" t="s">
        <v>1622</v>
      </c>
      <c r="B833" s="12">
        <v>44414</v>
      </c>
      <c r="C833" s="12" t="str">
        <f>TEXT(OrderData[[#This Row],[Order Date]],"yyyy")</f>
        <v>2021</v>
      </c>
      <c r="D833" s="2" t="s">
        <v>1623</v>
      </c>
      <c r="E833" t="s">
        <v>67</v>
      </c>
      <c r="F833" s="17">
        <v>2</v>
      </c>
      <c r="G833" s="20">
        <f>_xlfn.XLOOKUP(OrderData[[#This Row],[Product ID]],tbl_product[Product ID],tbl_product[Unit Price])</f>
        <v>2.9849999999999999</v>
      </c>
      <c r="H833" s="20">
        <f>OrderData[[#This Row],[Quantity]]*OrderData[[#This Row],[unit price]]</f>
        <v>5.97</v>
      </c>
      <c r="I833" s="15">
        <f>_xlfn.XLOOKUP(OrderData[[#This Row],[Product ID]],tbl_product[Product ID],tbl_product[Size])</f>
        <v>0.2</v>
      </c>
      <c r="J833" s="6" t="str">
        <f>_xlfn.XLOOKUP(OrderData[[#This Row],[Product ID]],tbl_product[Product ID],tbl_product[Roast Type])</f>
        <v>D</v>
      </c>
      <c r="K833" s="7" t="str">
        <f>_xlfn.XLOOKUP(OrderData[[#This Row],[Product ID]],tbl_product[Product ID],tbl_product[Coffee Type])</f>
        <v>Ara</v>
      </c>
      <c r="L833" s="7" t="str">
        <f>_xlfn.XLOOKUP(OrderData[[#This Row],[Customer ID]],tbl_customer[Customer ID],tbl_customer[Customer Name])</f>
        <v>Helaina Rainforth</v>
      </c>
      <c r="M833" s="7" t="str">
        <f>_xlfn.XLOOKUP(OrderData[[#This Row],[Customer ID]],tbl_customer[Customer ID],tbl_customer[City])</f>
        <v>Philadelphia</v>
      </c>
      <c r="N833" s="7" t="str">
        <f>_xlfn.XLOOKUP(OrderData[[#This Row],[Customer ID]],tbl_customer[Customer ID],tbl_customer[Country])</f>
        <v>United States</v>
      </c>
      <c r="O833" s="7" t="str">
        <f>_xlfn.XLOOKUP(OrderData[[#This Row],[Customer ID]],tbl_customer[Customer ID],tbl_customer[Loyalty Card])</f>
        <v>No</v>
      </c>
    </row>
    <row r="834" spans="1:15" x14ac:dyDescent="0.25">
      <c r="A834" s="2" t="s">
        <v>1624</v>
      </c>
      <c r="B834" s="12">
        <v>44274</v>
      </c>
      <c r="C834" s="12" t="str">
        <f>TEXT(OrderData[[#This Row],[Order Date]],"yyyy")</f>
        <v>2021</v>
      </c>
      <c r="D834" s="2" t="s">
        <v>1625</v>
      </c>
      <c r="E834" t="s">
        <v>15</v>
      </c>
      <c r="F834" s="17">
        <v>6</v>
      </c>
      <c r="G834" s="20">
        <f>_xlfn.XLOOKUP(OrderData[[#This Row],[Product ID]],tbl_product[Product ID],tbl_product[Unit Price])</f>
        <v>9.9499999999999993</v>
      </c>
      <c r="H834" s="20">
        <f>OrderData[[#This Row],[Quantity]]*OrderData[[#This Row],[unit price]]</f>
        <v>59.699999999999996</v>
      </c>
      <c r="I834" s="15">
        <f>_xlfn.XLOOKUP(OrderData[[#This Row],[Product ID]],tbl_product[Product ID],tbl_product[Size])</f>
        <v>1</v>
      </c>
      <c r="J834" s="6" t="str">
        <f>_xlfn.XLOOKUP(OrderData[[#This Row],[Product ID]],tbl_product[Product ID],tbl_product[Roast Type])</f>
        <v>M</v>
      </c>
      <c r="K834" s="7" t="str">
        <f>_xlfn.XLOOKUP(OrderData[[#This Row],[Product ID]],tbl_product[Product ID],tbl_product[Coffee Type])</f>
        <v>Rob</v>
      </c>
      <c r="L834" s="7" t="str">
        <f>_xlfn.XLOOKUP(OrderData[[#This Row],[Customer ID]],tbl_customer[Customer ID],tbl_customer[Customer Name])</f>
        <v>Isac Jesper</v>
      </c>
      <c r="M834" s="7" t="str">
        <f>_xlfn.XLOOKUP(OrderData[[#This Row],[Customer ID]],tbl_customer[Customer ID],tbl_customer[City])</f>
        <v>Naples</v>
      </c>
      <c r="N834" s="7" t="str">
        <f>_xlfn.XLOOKUP(OrderData[[#This Row],[Customer ID]],tbl_customer[Customer ID],tbl_customer[Country])</f>
        <v>United States</v>
      </c>
      <c r="O834" s="7" t="str">
        <f>_xlfn.XLOOKUP(OrderData[[#This Row],[Customer ID]],tbl_customer[Customer ID],tbl_customer[Loyalty Card])</f>
        <v>No</v>
      </c>
    </row>
    <row r="835" spans="1:15" x14ac:dyDescent="0.25">
      <c r="A835" s="2" t="s">
        <v>1626</v>
      </c>
      <c r="B835" s="12">
        <v>44302</v>
      </c>
      <c r="C835" s="12" t="str">
        <f>TEXT(OrderData[[#This Row],[Order Date]],"yyyy")</f>
        <v>2021</v>
      </c>
      <c r="D835" s="2" t="s">
        <v>1627</v>
      </c>
      <c r="E835" t="s">
        <v>48</v>
      </c>
      <c r="F835" s="17">
        <v>4</v>
      </c>
      <c r="G835" s="20">
        <f>_xlfn.XLOOKUP(OrderData[[#This Row],[Product ID]],tbl_product[Product ID],tbl_product[Unit Price])</f>
        <v>20.584999999999997</v>
      </c>
      <c r="H835" s="20">
        <f>OrderData[[#This Row],[Quantity]]*OrderData[[#This Row],[unit price]]</f>
        <v>82.339999999999989</v>
      </c>
      <c r="I835" s="15">
        <f>_xlfn.XLOOKUP(OrderData[[#This Row],[Product ID]],tbl_product[Product ID],tbl_product[Size])</f>
        <v>2.5</v>
      </c>
      <c r="J835" s="6" t="str">
        <f>_xlfn.XLOOKUP(OrderData[[#This Row],[Product ID]],tbl_product[Product ID],tbl_product[Roast Type])</f>
        <v>D</v>
      </c>
      <c r="K835" s="7" t="str">
        <f>_xlfn.XLOOKUP(OrderData[[#This Row],[Product ID]],tbl_product[Product ID],tbl_product[Coffee Type])</f>
        <v>Rob</v>
      </c>
      <c r="L835" s="7" t="str">
        <f>_xlfn.XLOOKUP(OrderData[[#This Row],[Customer ID]],tbl_customer[Customer ID],tbl_customer[Customer Name])</f>
        <v>Lenette Dwerryhouse</v>
      </c>
      <c r="M835" s="7" t="str">
        <f>_xlfn.XLOOKUP(OrderData[[#This Row],[Customer ID]],tbl_customer[Customer ID],tbl_customer[City])</f>
        <v>Fort Worth</v>
      </c>
      <c r="N835" s="7" t="str">
        <f>_xlfn.XLOOKUP(OrderData[[#This Row],[Customer ID]],tbl_customer[Customer ID],tbl_customer[Country])</f>
        <v>United States</v>
      </c>
      <c r="O835" s="7" t="str">
        <f>_xlfn.XLOOKUP(OrderData[[#This Row],[Customer ID]],tbl_customer[Customer ID],tbl_customer[Loyalty Card])</f>
        <v>Yes</v>
      </c>
    </row>
    <row r="836" spans="1:15" x14ac:dyDescent="0.25">
      <c r="A836" s="2" t="s">
        <v>1628</v>
      </c>
      <c r="B836" s="12">
        <v>44141</v>
      </c>
      <c r="C836" s="12" t="str">
        <f>TEXT(OrderData[[#This Row],[Order Date]],"yyyy")</f>
        <v>2020</v>
      </c>
      <c r="D836" s="2" t="s">
        <v>1629</v>
      </c>
      <c r="E836" t="s">
        <v>131</v>
      </c>
      <c r="F836" s="17">
        <v>1</v>
      </c>
      <c r="G836" s="20">
        <f>_xlfn.XLOOKUP(OrderData[[#This Row],[Product ID]],tbl_product[Product ID],tbl_product[Unit Price])</f>
        <v>22.884999999999998</v>
      </c>
      <c r="H836" s="20">
        <f>OrderData[[#This Row],[Quantity]]*OrderData[[#This Row],[unit price]]</f>
        <v>22.884999999999998</v>
      </c>
      <c r="I836" s="15">
        <f>_xlfn.XLOOKUP(OrderData[[#This Row],[Product ID]],tbl_product[Product ID],tbl_product[Size])</f>
        <v>2.5</v>
      </c>
      <c r="J836" s="6" t="str">
        <f>_xlfn.XLOOKUP(OrderData[[#This Row],[Product ID]],tbl_product[Product ID],tbl_product[Roast Type])</f>
        <v>D</v>
      </c>
      <c r="K836" s="7" t="str">
        <f>_xlfn.XLOOKUP(OrderData[[#This Row],[Product ID]],tbl_product[Product ID],tbl_product[Coffee Type])</f>
        <v>Ara</v>
      </c>
      <c r="L836" s="7" t="str">
        <f>_xlfn.XLOOKUP(OrderData[[#This Row],[Customer ID]],tbl_customer[Customer ID],tbl_customer[Customer Name])</f>
        <v>Nadeen Broomer</v>
      </c>
      <c r="M836" s="7" t="str">
        <f>_xlfn.XLOOKUP(OrderData[[#This Row],[Customer ID]],tbl_customer[Customer ID],tbl_customer[City])</f>
        <v>Omaha</v>
      </c>
      <c r="N836" s="7" t="str">
        <f>_xlfn.XLOOKUP(OrderData[[#This Row],[Customer ID]],tbl_customer[Customer ID],tbl_customer[Country])</f>
        <v>United States</v>
      </c>
      <c r="O836" s="7" t="str">
        <f>_xlfn.XLOOKUP(OrderData[[#This Row],[Customer ID]],tbl_customer[Customer ID],tbl_customer[Loyalty Card])</f>
        <v>No</v>
      </c>
    </row>
    <row r="837" spans="1:15" x14ac:dyDescent="0.25">
      <c r="A837" s="2" t="s">
        <v>1630</v>
      </c>
      <c r="B837" s="12">
        <v>44270</v>
      </c>
      <c r="C837" s="12" t="str">
        <f>TEXT(OrderData[[#This Row],[Order Date]],"yyyy")</f>
        <v>2021</v>
      </c>
      <c r="D837" s="2" t="s">
        <v>1631</v>
      </c>
      <c r="E837" t="s">
        <v>189</v>
      </c>
      <c r="F837" s="17">
        <v>1</v>
      </c>
      <c r="G837" s="20">
        <f>_xlfn.XLOOKUP(OrderData[[#This Row],[Product ID]],tbl_product[Product ID],tbl_product[Unit Price])</f>
        <v>8.91</v>
      </c>
      <c r="H837" s="20">
        <f>OrderData[[#This Row],[Quantity]]*OrderData[[#This Row],[unit price]]</f>
        <v>8.91</v>
      </c>
      <c r="I837" s="15">
        <f>_xlfn.XLOOKUP(OrderData[[#This Row],[Product ID]],tbl_product[Product ID],tbl_product[Size])</f>
        <v>0.5</v>
      </c>
      <c r="J837" s="6" t="str">
        <f>_xlfn.XLOOKUP(OrderData[[#This Row],[Product ID]],tbl_product[Product ID],tbl_product[Roast Type])</f>
        <v>L</v>
      </c>
      <c r="K837" s="7" t="str">
        <f>_xlfn.XLOOKUP(OrderData[[#This Row],[Product ID]],tbl_product[Product ID],tbl_product[Coffee Type])</f>
        <v>Exc</v>
      </c>
      <c r="L837" s="7" t="str">
        <f>_xlfn.XLOOKUP(OrderData[[#This Row],[Customer ID]],tbl_customer[Customer ID],tbl_customer[Customer Name])</f>
        <v>Konstantine Thoumasson</v>
      </c>
      <c r="M837" s="7" t="str">
        <f>_xlfn.XLOOKUP(OrderData[[#This Row],[Customer ID]],tbl_customer[Customer ID],tbl_customer[City])</f>
        <v>Tucson</v>
      </c>
      <c r="N837" s="7" t="str">
        <f>_xlfn.XLOOKUP(OrderData[[#This Row],[Customer ID]],tbl_customer[Customer ID],tbl_customer[Country])</f>
        <v>United States</v>
      </c>
      <c r="O837" s="7" t="str">
        <f>_xlfn.XLOOKUP(OrderData[[#This Row],[Customer ID]],tbl_customer[Customer ID],tbl_customer[Loyalty Card])</f>
        <v>Yes</v>
      </c>
    </row>
    <row r="838" spans="1:15" x14ac:dyDescent="0.25">
      <c r="A838" s="2" t="s">
        <v>1632</v>
      </c>
      <c r="B838" s="12">
        <v>44486</v>
      </c>
      <c r="C838" s="12" t="str">
        <f>TEXT(OrderData[[#This Row],[Order Date]],"yyyy")</f>
        <v>2021</v>
      </c>
      <c r="D838" s="2" t="s">
        <v>1633</v>
      </c>
      <c r="E838" t="s">
        <v>67</v>
      </c>
      <c r="F838" s="17">
        <v>4</v>
      </c>
      <c r="G838" s="20">
        <f>_xlfn.XLOOKUP(OrderData[[#This Row],[Product ID]],tbl_product[Product ID],tbl_product[Unit Price])</f>
        <v>2.9849999999999999</v>
      </c>
      <c r="H838" s="20">
        <f>OrderData[[#This Row],[Quantity]]*OrderData[[#This Row],[unit price]]</f>
        <v>11.94</v>
      </c>
      <c r="I838" s="15">
        <f>_xlfn.XLOOKUP(OrderData[[#This Row],[Product ID]],tbl_product[Product ID],tbl_product[Size])</f>
        <v>0.2</v>
      </c>
      <c r="J838" s="6" t="str">
        <f>_xlfn.XLOOKUP(OrderData[[#This Row],[Product ID]],tbl_product[Product ID],tbl_product[Roast Type])</f>
        <v>D</v>
      </c>
      <c r="K838" s="7" t="str">
        <f>_xlfn.XLOOKUP(OrderData[[#This Row],[Product ID]],tbl_product[Product ID],tbl_product[Coffee Type])</f>
        <v>Ara</v>
      </c>
      <c r="L838" s="7" t="str">
        <f>_xlfn.XLOOKUP(OrderData[[#This Row],[Customer ID]],tbl_customer[Customer ID],tbl_customer[Customer Name])</f>
        <v>Frans Habbergham</v>
      </c>
      <c r="M838" s="7" t="str">
        <f>_xlfn.XLOOKUP(OrderData[[#This Row],[Customer ID]],tbl_customer[Customer ID],tbl_customer[City])</f>
        <v>Sparks</v>
      </c>
      <c r="N838" s="7" t="str">
        <f>_xlfn.XLOOKUP(OrderData[[#This Row],[Customer ID]],tbl_customer[Customer ID],tbl_customer[Country])</f>
        <v>United States</v>
      </c>
      <c r="O838" s="7" t="str">
        <f>_xlfn.XLOOKUP(OrderData[[#This Row],[Customer ID]],tbl_customer[Customer ID],tbl_customer[Loyalty Card])</f>
        <v>No</v>
      </c>
    </row>
    <row r="839" spans="1:15" x14ac:dyDescent="0.25">
      <c r="A839" s="2" t="s">
        <v>1634</v>
      </c>
      <c r="B839" s="12">
        <v>43715</v>
      </c>
      <c r="C839" s="12" t="str">
        <f>TEXT(OrderData[[#This Row],[Order Date]],"yyyy")</f>
        <v>2019</v>
      </c>
      <c r="D839" s="2" t="s">
        <v>1582</v>
      </c>
      <c r="E839" t="s">
        <v>210</v>
      </c>
      <c r="F839" s="17">
        <v>3</v>
      </c>
      <c r="G839" s="20">
        <f>_xlfn.XLOOKUP(OrderData[[#This Row],[Product ID]],tbl_product[Product ID],tbl_product[Unit Price])</f>
        <v>33.464999999999996</v>
      </c>
      <c r="H839" s="20">
        <f>OrderData[[#This Row],[Quantity]]*OrderData[[#This Row],[unit price]]</f>
        <v>100.39499999999998</v>
      </c>
      <c r="I839" s="15">
        <f>_xlfn.XLOOKUP(OrderData[[#This Row],[Product ID]],tbl_product[Product ID],tbl_product[Size])</f>
        <v>2.5</v>
      </c>
      <c r="J839" s="6" t="str">
        <f>_xlfn.XLOOKUP(OrderData[[#This Row],[Product ID]],tbl_product[Product ID],tbl_product[Roast Type])</f>
        <v>M</v>
      </c>
      <c r="K839" s="7" t="str">
        <f>_xlfn.XLOOKUP(OrderData[[#This Row],[Product ID]],tbl_product[Product ID],tbl_product[Coffee Type])</f>
        <v>Lib</v>
      </c>
      <c r="L839" s="7" t="str">
        <f>_xlfn.XLOOKUP(OrderData[[#This Row],[Customer ID]],tbl_customer[Customer ID],tbl_customer[Customer Name])</f>
        <v>Allis Wilmore</v>
      </c>
      <c r="M839" s="7" t="str">
        <f>_xlfn.XLOOKUP(OrderData[[#This Row],[Customer ID]],tbl_customer[Customer ID],tbl_customer[City])</f>
        <v>Houston</v>
      </c>
      <c r="N839" s="7" t="str">
        <f>_xlfn.XLOOKUP(OrderData[[#This Row],[Customer ID]],tbl_customer[Customer ID],tbl_customer[Country])</f>
        <v>United States</v>
      </c>
      <c r="O839" s="7" t="str">
        <f>_xlfn.XLOOKUP(OrderData[[#This Row],[Customer ID]],tbl_customer[Customer ID],tbl_customer[Loyalty Card])</f>
        <v>No</v>
      </c>
    </row>
    <row r="840" spans="1:15" x14ac:dyDescent="0.25">
      <c r="A840" s="2" t="s">
        <v>1635</v>
      </c>
      <c r="B840" s="12">
        <v>44755</v>
      </c>
      <c r="C840" s="12" t="str">
        <f>TEXT(OrderData[[#This Row],[Order Date]],"yyyy")</f>
        <v>2022</v>
      </c>
      <c r="D840" s="2" t="s">
        <v>1636</v>
      </c>
      <c r="E840" t="s">
        <v>131</v>
      </c>
      <c r="F840" s="17">
        <v>5</v>
      </c>
      <c r="G840" s="20">
        <f>_xlfn.XLOOKUP(OrderData[[#This Row],[Product ID]],tbl_product[Product ID],tbl_product[Unit Price])</f>
        <v>22.884999999999998</v>
      </c>
      <c r="H840" s="20">
        <f>OrderData[[#This Row],[Quantity]]*OrderData[[#This Row],[unit price]]</f>
        <v>114.42499999999998</v>
      </c>
      <c r="I840" s="15">
        <f>_xlfn.XLOOKUP(OrderData[[#This Row],[Product ID]],tbl_product[Product ID],tbl_product[Size])</f>
        <v>2.5</v>
      </c>
      <c r="J840" s="6" t="str">
        <f>_xlfn.XLOOKUP(OrderData[[#This Row],[Product ID]],tbl_product[Product ID],tbl_product[Roast Type])</f>
        <v>D</v>
      </c>
      <c r="K840" s="7" t="str">
        <f>_xlfn.XLOOKUP(OrderData[[#This Row],[Product ID]],tbl_product[Product ID],tbl_product[Coffee Type])</f>
        <v>Ara</v>
      </c>
      <c r="L840" s="7" t="str">
        <f>_xlfn.XLOOKUP(OrderData[[#This Row],[Customer ID]],tbl_customer[Customer ID],tbl_customer[Customer Name])</f>
        <v>Romain Avrashin</v>
      </c>
      <c r="M840" s="7" t="str">
        <f>_xlfn.XLOOKUP(OrderData[[#This Row],[Customer ID]],tbl_customer[Customer ID],tbl_customer[City])</f>
        <v>Washington</v>
      </c>
      <c r="N840" s="7" t="str">
        <f>_xlfn.XLOOKUP(OrderData[[#This Row],[Customer ID]],tbl_customer[Customer ID],tbl_customer[Country])</f>
        <v>United States</v>
      </c>
      <c r="O840" s="7" t="str">
        <f>_xlfn.XLOOKUP(OrderData[[#This Row],[Customer ID]],tbl_customer[Customer ID],tbl_customer[Loyalty Card])</f>
        <v>No</v>
      </c>
    </row>
    <row r="841" spans="1:15" x14ac:dyDescent="0.25">
      <c r="A841" s="2" t="s">
        <v>1637</v>
      </c>
      <c r="B841" s="12">
        <v>44521</v>
      </c>
      <c r="C841" s="12" t="str">
        <f>TEXT(OrderData[[#This Row],[Order Date]],"yyyy")</f>
        <v>2021</v>
      </c>
      <c r="D841" s="2" t="s">
        <v>1638</v>
      </c>
      <c r="E841" t="s">
        <v>16</v>
      </c>
      <c r="F841" s="17">
        <v>5</v>
      </c>
      <c r="G841" s="20">
        <f>_xlfn.XLOOKUP(OrderData[[#This Row],[Product ID]],tbl_product[Product ID],tbl_product[Unit Price])</f>
        <v>8.25</v>
      </c>
      <c r="H841" s="20">
        <f>OrderData[[#This Row],[Quantity]]*OrderData[[#This Row],[unit price]]</f>
        <v>41.25</v>
      </c>
      <c r="I841" s="15">
        <f>_xlfn.XLOOKUP(OrderData[[#This Row],[Product ID]],tbl_product[Product ID],tbl_product[Size])</f>
        <v>0.5</v>
      </c>
      <c r="J841" s="6" t="str">
        <f>_xlfn.XLOOKUP(OrderData[[#This Row],[Product ID]],tbl_product[Product ID],tbl_product[Roast Type])</f>
        <v>M</v>
      </c>
      <c r="K841" s="7" t="str">
        <f>_xlfn.XLOOKUP(OrderData[[#This Row],[Product ID]],tbl_product[Product ID],tbl_product[Coffee Type])</f>
        <v>Exc</v>
      </c>
      <c r="L841" s="7" t="str">
        <f>_xlfn.XLOOKUP(OrderData[[#This Row],[Customer ID]],tbl_customer[Customer ID],tbl_customer[Customer Name])</f>
        <v>Miran Doidge</v>
      </c>
      <c r="M841" s="7" t="str">
        <f>_xlfn.XLOOKUP(OrderData[[#This Row],[Customer ID]],tbl_customer[Customer ID],tbl_customer[City])</f>
        <v>Salinas</v>
      </c>
      <c r="N841" s="7" t="str">
        <f>_xlfn.XLOOKUP(OrderData[[#This Row],[Customer ID]],tbl_customer[Customer ID],tbl_customer[Country])</f>
        <v>United States</v>
      </c>
      <c r="O841" s="7" t="str">
        <f>_xlfn.XLOOKUP(OrderData[[#This Row],[Customer ID]],tbl_customer[Customer ID],tbl_customer[Loyalty Card])</f>
        <v>No</v>
      </c>
    </row>
    <row r="842" spans="1:15" x14ac:dyDescent="0.25">
      <c r="A842" s="2" t="s">
        <v>1639</v>
      </c>
      <c r="B842" s="12">
        <v>44574</v>
      </c>
      <c r="C842" s="12" t="str">
        <f>TEXT(OrderData[[#This Row],[Order Date]],"yyyy")</f>
        <v>2022</v>
      </c>
      <c r="D842" s="2" t="s">
        <v>1640</v>
      </c>
      <c r="E842" t="s">
        <v>170</v>
      </c>
      <c r="F842" s="17">
        <v>4</v>
      </c>
      <c r="G842" s="20">
        <f>_xlfn.XLOOKUP(OrderData[[#This Row],[Product ID]],tbl_product[Product ID],tbl_product[Unit Price])</f>
        <v>7.169999999999999</v>
      </c>
      <c r="H842" s="20">
        <f>OrderData[[#This Row],[Quantity]]*OrderData[[#This Row],[unit price]]</f>
        <v>28.679999999999996</v>
      </c>
      <c r="I842" s="15">
        <f>_xlfn.XLOOKUP(OrderData[[#This Row],[Product ID]],tbl_product[Product ID],tbl_product[Size])</f>
        <v>0.5</v>
      </c>
      <c r="J842" s="6" t="str">
        <f>_xlfn.XLOOKUP(OrderData[[#This Row],[Product ID]],tbl_product[Product ID],tbl_product[Roast Type])</f>
        <v>L</v>
      </c>
      <c r="K842" s="7" t="str">
        <f>_xlfn.XLOOKUP(OrderData[[#This Row],[Product ID]],tbl_product[Product ID],tbl_product[Coffee Type])</f>
        <v>Rob</v>
      </c>
      <c r="L842" s="7" t="str">
        <f>_xlfn.XLOOKUP(OrderData[[#This Row],[Customer ID]],tbl_customer[Customer ID],tbl_customer[Customer Name])</f>
        <v>Janeva Edinboro</v>
      </c>
      <c r="M842" s="7" t="str">
        <f>_xlfn.XLOOKUP(OrderData[[#This Row],[Customer ID]],tbl_customer[Customer ID],tbl_customer[City])</f>
        <v>Fort Lauderdale</v>
      </c>
      <c r="N842" s="7" t="str">
        <f>_xlfn.XLOOKUP(OrderData[[#This Row],[Customer ID]],tbl_customer[Customer ID],tbl_customer[Country])</f>
        <v>United States</v>
      </c>
      <c r="O842" s="7" t="str">
        <f>_xlfn.XLOOKUP(OrderData[[#This Row],[Customer ID]],tbl_customer[Customer ID],tbl_customer[Loyalty Card])</f>
        <v>Yes</v>
      </c>
    </row>
    <row r="843" spans="1:15" x14ac:dyDescent="0.25">
      <c r="A843" s="2" t="s">
        <v>1641</v>
      </c>
      <c r="B843" s="12">
        <v>44755</v>
      </c>
      <c r="C843" s="12" t="str">
        <f>TEXT(OrderData[[#This Row],[Order Date]],"yyyy")</f>
        <v>2022</v>
      </c>
      <c r="D843" s="2" t="s">
        <v>1642</v>
      </c>
      <c r="E843" t="s">
        <v>90</v>
      </c>
      <c r="F843" s="17">
        <v>1</v>
      </c>
      <c r="G843" s="20">
        <f>_xlfn.XLOOKUP(OrderData[[#This Row],[Product ID]],tbl_product[Product ID],tbl_product[Unit Price])</f>
        <v>4.3650000000000002</v>
      </c>
      <c r="H843" s="20">
        <f>OrderData[[#This Row],[Quantity]]*OrderData[[#This Row],[unit price]]</f>
        <v>4.3650000000000002</v>
      </c>
      <c r="I843" s="15">
        <f>_xlfn.XLOOKUP(OrderData[[#This Row],[Product ID]],tbl_product[Product ID],tbl_product[Size])</f>
        <v>0.2</v>
      </c>
      <c r="J843" s="6" t="str">
        <f>_xlfn.XLOOKUP(OrderData[[#This Row],[Product ID]],tbl_product[Product ID],tbl_product[Roast Type])</f>
        <v>M</v>
      </c>
      <c r="K843" s="7" t="str">
        <f>_xlfn.XLOOKUP(OrderData[[#This Row],[Product ID]],tbl_product[Product ID],tbl_product[Coffee Type])</f>
        <v>Lib</v>
      </c>
      <c r="L843" s="7" t="str">
        <f>_xlfn.XLOOKUP(OrderData[[#This Row],[Customer ID]],tbl_customer[Customer ID],tbl_customer[Customer Name])</f>
        <v>Trumaine Tewelson</v>
      </c>
      <c r="M843" s="7" t="str">
        <f>_xlfn.XLOOKUP(OrderData[[#This Row],[Customer ID]],tbl_customer[Customer ID],tbl_customer[City])</f>
        <v>El Paso</v>
      </c>
      <c r="N843" s="7" t="str">
        <f>_xlfn.XLOOKUP(OrderData[[#This Row],[Customer ID]],tbl_customer[Customer ID],tbl_customer[Country])</f>
        <v>United States</v>
      </c>
      <c r="O843" s="7" t="str">
        <f>_xlfn.XLOOKUP(OrderData[[#This Row],[Customer ID]],tbl_customer[Customer ID],tbl_customer[Loyalty Card])</f>
        <v>No</v>
      </c>
    </row>
    <row r="844" spans="1:15" x14ac:dyDescent="0.25">
      <c r="A844" s="2" t="s">
        <v>1643</v>
      </c>
      <c r="B844" s="12">
        <v>44502</v>
      </c>
      <c r="C844" s="12" t="str">
        <f>TEXT(OrderData[[#This Row],[Order Date]],"yyyy")</f>
        <v>2021</v>
      </c>
      <c r="D844" s="2" t="s">
        <v>1613</v>
      </c>
      <c r="E844" t="s">
        <v>77</v>
      </c>
      <c r="F844" s="17">
        <v>2</v>
      </c>
      <c r="G844" s="20">
        <f>_xlfn.XLOOKUP(OrderData[[#This Row],[Product ID]],tbl_product[Product ID],tbl_product[Unit Price])</f>
        <v>4.125</v>
      </c>
      <c r="H844" s="20">
        <f>OrderData[[#This Row],[Quantity]]*OrderData[[#This Row],[unit price]]</f>
        <v>8.25</v>
      </c>
      <c r="I844" s="15">
        <f>_xlfn.XLOOKUP(OrderData[[#This Row],[Product ID]],tbl_product[Product ID],tbl_product[Size])</f>
        <v>0.2</v>
      </c>
      <c r="J844" s="6" t="str">
        <f>_xlfn.XLOOKUP(OrderData[[#This Row],[Product ID]],tbl_product[Product ID],tbl_product[Roast Type])</f>
        <v>M</v>
      </c>
      <c r="K844" s="7" t="str">
        <f>_xlfn.XLOOKUP(OrderData[[#This Row],[Product ID]],tbl_product[Product ID],tbl_product[Coffee Type])</f>
        <v>Exc</v>
      </c>
      <c r="L844" s="7" t="str">
        <f>_xlfn.XLOOKUP(OrderData[[#This Row],[Customer ID]],tbl_customer[Customer ID],tbl_customer[Customer Name])</f>
        <v>Odelia Skerme</v>
      </c>
      <c r="M844" s="7" t="str">
        <f>_xlfn.XLOOKUP(OrderData[[#This Row],[Customer ID]],tbl_customer[Customer ID],tbl_customer[City])</f>
        <v>Oklahoma City</v>
      </c>
      <c r="N844" s="7" t="str">
        <f>_xlfn.XLOOKUP(OrderData[[#This Row],[Customer ID]],tbl_customer[Customer ID],tbl_customer[Country])</f>
        <v>United States</v>
      </c>
      <c r="O844" s="7" t="str">
        <f>_xlfn.XLOOKUP(OrderData[[#This Row],[Customer ID]],tbl_customer[Customer ID],tbl_customer[Loyalty Card])</f>
        <v>Yes</v>
      </c>
    </row>
    <row r="845" spans="1:15" x14ac:dyDescent="0.25">
      <c r="A845" s="2" t="s">
        <v>1644</v>
      </c>
      <c r="B845" s="12">
        <v>44387</v>
      </c>
      <c r="C845" s="12" t="str">
        <f>TEXT(OrderData[[#This Row],[Order Date]],"yyyy")</f>
        <v>2021</v>
      </c>
      <c r="D845" s="2" t="s">
        <v>1645</v>
      </c>
      <c r="E845" t="s">
        <v>77</v>
      </c>
      <c r="F845" s="17">
        <v>2</v>
      </c>
      <c r="G845" s="20">
        <f>_xlfn.XLOOKUP(OrderData[[#This Row],[Product ID]],tbl_product[Product ID],tbl_product[Unit Price])</f>
        <v>4.125</v>
      </c>
      <c r="H845" s="20">
        <f>OrderData[[#This Row],[Quantity]]*OrderData[[#This Row],[unit price]]</f>
        <v>8.25</v>
      </c>
      <c r="I845" s="15">
        <f>_xlfn.XLOOKUP(OrderData[[#This Row],[Product ID]],tbl_product[Product ID],tbl_product[Size])</f>
        <v>0.2</v>
      </c>
      <c r="J845" s="6" t="str">
        <f>_xlfn.XLOOKUP(OrderData[[#This Row],[Product ID]],tbl_product[Product ID],tbl_product[Roast Type])</f>
        <v>M</v>
      </c>
      <c r="K845" s="7" t="str">
        <f>_xlfn.XLOOKUP(OrderData[[#This Row],[Product ID]],tbl_product[Product ID],tbl_product[Coffee Type])</f>
        <v>Exc</v>
      </c>
      <c r="L845" s="7" t="str">
        <f>_xlfn.XLOOKUP(OrderData[[#This Row],[Customer ID]],tbl_customer[Customer ID],tbl_customer[Customer Name])</f>
        <v>De Drewitt</v>
      </c>
      <c r="M845" s="7" t="str">
        <f>_xlfn.XLOOKUP(OrderData[[#This Row],[Customer ID]],tbl_customer[Customer ID],tbl_customer[City])</f>
        <v>Alexandria</v>
      </c>
      <c r="N845" s="7" t="str">
        <f>_xlfn.XLOOKUP(OrderData[[#This Row],[Customer ID]],tbl_customer[Customer ID],tbl_customer[Country])</f>
        <v>United States</v>
      </c>
      <c r="O845" s="7" t="str">
        <f>_xlfn.XLOOKUP(OrderData[[#This Row],[Customer ID]],tbl_customer[Customer ID],tbl_customer[Loyalty Card])</f>
        <v>Yes</v>
      </c>
    </row>
    <row r="846" spans="1:15" x14ac:dyDescent="0.25">
      <c r="A846" s="2" t="s">
        <v>1646</v>
      </c>
      <c r="B846" s="12">
        <v>44476</v>
      </c>
      <c r="C846" s="12" t="str">
        <f>TEXT(OrderData[[#This Row],[Order Date]],"yyyy")</f>
        <v>2021</v>
      </c>
      <c r="D846" s="2" t="s">
        <v>1647</v>
      </c>
      <c r="E846" t="s">
        <v>85</v>
      </c>
      <c r="F846" s="17">
        <v>6</v>
      </c>
      <c r="G846" s="20">
        <f>_xlfn.XLOOKUP(OrderData[[#This Row],[Product ID]],tbl_product[Product ID],tbl_product[Unit Price])</f>
        <v>5.97</v>
      </c>
      <c r="H846" s="20">
        <f>OrderData[[#This Row],[Quantity]]*OrderData[[#This Row],[unit price]]</f>
        <v>35.82</v>
      </c>
      <c r="I846" s="15">
        <f>_xlfn.XLOOKUP(OrderData[[#This Row],[Product ID]],tbl_product[Product ID],tbl_product[Size])</f>
        <v>0.5</v>
      </c>
      <c r="J846" s="6" t="str">
        <f>_xlfn.XLOOKUP(OrderData[[#This Row],[Product ID]],tbl_product[Product ID],tbl_product[Roast Type])</f>
        <v>D</v>
      </c>
      <c r="K846" s="7" t="str">
        <f>_xlfn.XLOOKUP(OrderData[[#This Row],[Product ID]],tbl_product[Product ID],tbl_product[Coffee Type])</f>
        <v>Ara</v>
      </c>
      <c r="L846" s="7" t="str">
        <f>_xlfn.XLOOKUP(OrderData[[#This Row],[Customer ID]],tbl_customer[Customer ID],tbl_customer[Customer Name])</f>
        <v>Adelheid Gladhill</v>
      </c>
      <c r="M846" s="7" t="str">
        <f>_xlfn.XLOOKUP(OrderData[[#This Row],[Customer ID]],tbl_customer[Customer ID],tbl_customer[City])</f>
        <v>Baltimore</v>
      </c>
      <c r="N846" s="7" t="str">
        <f>_xlfn.XLOOKUP(OrderData[[#This Row],[Customer ID]],tbl_customer[Customer ID],tbl_customer[Country])</f>
        <v>United States</v>
      </c>
      <c r="O846" s="7" t="str">
        <f>_xlfn.XLOOKUP(OrderData[[#This Row],[Customer ID]],tbl_customer[Customer ID],tbl_customer[Loyalty Card])</f>
        <v>Yes</v>
      </c>
    </row>
    <row r="847" spans="1:15" x14ac:dyDescent="0.25">
      <c r="A847" s="2" t="s">
        <v>1648</v>
      </c>
      <c r="B847" s="12">
        <v>43889</v>
      </c>
      <c r="C847" s="12" t="str">
        <f>TEXT(OrderData[[#This Row],[Order Date]],"yyyy")</f>
        <v>2020</v>
      </c>
      <c r="D847" s="2" t="s">
        <v>1649</v>
      </c>
      <c r="E847" t="s">
        <v>543</v>
      </c>
      <c r="F847" s="17">
        <v>6</v>
      </c>
      <c r="G847" s="20">
        <f>_xlfn.XLOOKUP(OrderData[[#This Row],[Product ID]],tbl_product[Product ID],tbl_product[Unit Price])</f>
        <v>27.945</v>
      </c>
      <c r="H847" s="20">
        <f>OrderData[[#This Row],[Quantity]]*OrderData[[#This Row],[unit price]]</f>
        <v>167.67000000000002</v>
      </c>
      <c r="I847" s="15">
        <f>_xlfn.XLOOKUP(OrderData[[#This Row],[Product ID]],tbl_product[Product ID],tbl_product[Size])</f>
        <v>2.5</v>
      </c>
      <c r="J847" s="6" t="str">
        <f>_xlfn.XLOOKUP(OrderData[[#This Row],[Product ID]],tbl_product[Product ID],tbl_product[Roast Type])</f>
        <v>D</v>
      </c>
      <c r="K847" s="7" t="str">
        <f>_xlfn.XLOOKUP(OrderData[[#This Row],[Product ID]],tbl_product[Product ID],tbl_product[Coffee Type])</f>
        <v>Exc</v>
      </c>
      <c r="L847" s="7" t="str">
        <f>_xlfn.XLOOKUP(OrderData[[#This Row],[Customer ID]],tbl_customer[Customer ID],tbl_customer[Customer Name])</f>
        <v>Murielle Lorinez</v>
      </c>
      <c r="M847" s="7" t="str">
        <f>_xlfn.XLOOKUP(OrderData[[#This Row],[Customer ID]],tbl_customer[Customer ID],tbl_customer[City])</f>
        <v>Evansville</v>
      </c>
      <c r="N847" s="7" t="str">
        <f>_xlfn.XLOOKUP(OrderData[[#This Row],[Customer ID]],tbl_customer[Customer ID],tbl_customer[Country])</f>
        <v>United States</v>
      </c>
      <c r="O847" s="7" t="str">
        <f>_xlfn.XLOOKUP(OrderData[[#This Row],[Customer ID]],tbl_customer[Customer ID],tbl_customer[Loyalty Card])</f>
        <v>No</v>
      </c>
    </row>
    <row r="848" spans="1:15" x14ac:dyDescent="0.25">
      <c r="A848" s="2" t="s">
        <v>1650</v>
      </c>
      <c r="B848" s="12">
        <v>44747</v>
      </c>
      <c r="C848" s="12" t="str">
        <f>TEXT(OrderData[[#This Row],[Order Date]],"yyyy")</f>
        <v>2022</v>
      </c>
      <c r="D848" s="2" t="s">
        <v>1651</v>
      </c>
      <c r="E848" t="s">
        <v>184</v>
      </c>
      <c r="F848" s="17">
        <v>2</v>
      </c>
      <c r="G848" s="20">
        <f>_xlfn.XLOOKUP(OrderData[[#This Row],[Product ID]],tbl_product[Product ID],tbl_product[Unit Price])</f>
        <v>25.874999999999996</v>
      </c>
      <c r="H848" s="20">
        <f>OrderData[[#This Row],[Quantity]]*OrderData[[#This Row],[unit price]]</f>
        <v>51.749999999999993</v>
      </c>
      <c r="I848" s="15">
        <f>_xlfn.XLOOKUP(OrderData[[#This Row],[Product ID]],tbl_product[Product ID],tbl_product[Size])</f>
        <v>2.5</v>
      </c>
      <c r="J848" s="6" t="str">
        <f>_xlfn.XLOOKUP(OrderData[[#This Row],[Product ID]],tbl_product[Product ID],tbl_product[Roast Type])</f>
        <v>M</v>
      </c>
      <c r="K848" s="7" t="str">
        <f>_xlfn.XLOOKUP(OrderData[[#This Row],[Product ID]],tbl_product[Product ID],tbl_product[Coffee Type])</f>
        <v>Ara</v>
      </c>
      <c r="L848" s="7" t="str">
        <f>_xlfn.XLOOKUP(OrderData[[#This Row],[Customer ID]],tbl_customer[Customer ID],tbl_customer[Customer Name])</f>
        <v>Edin Mathe</v>
      </c>
      <c r="M848" s="7" t="str">
        <f>_xlfn.XLOOKUP(OrderData[[#This Row],[Customer ID]],tbl_customer[Customer ID],tbl_customer[City])</f>
        <v>Lawrenceville</v>
      </c>
      <c r="N848" s="7" t="str">
        <f>_xlfn.XLOOKUP(OrderData[[#This Row],[Customer ID]],tbl_customer[Customer ID],tbl_customer[Country])</f>
        <v>United States</v>
      </c>
      <c r="O848" s="7" t="str">
        <f>_xlfn.XLOOKUP(OrderData[[#This Row],[Customer ID]],tbl_customer[Customer ID],tbl_customer[Loyalty Card])</f>
        <v>Yes</v>
      </c>
    </row>
    <row r="849" spans="1:15" x14ac:dyDescent="0.25">
      <c r="A849" s="2" t="s">
        <v>1652</v>
      </c>
      <c r="B849" s="12">
        <v>44460</v>
      </c>
      <c r="C849" s="12" t="str">
        <f>TEXT(OrderData[[#This Row],[Order Date]],"yyyy")</f>
        <v>2021</v>
      </c>
      <c r="D849" s="2" t="s">
        <v>1653</v>
      </c>
      <c r="E849" t="s">
        <v>67</v>
      </c>
      <c r="F849" s="17">
        <v>3</v>
      </c>
      <c r="G849" s="20">
        <f>_xlfn.XLOOKUP(OrderData[[#This Row],[Product ID]],tbl_product[Product ID],tbl_product[Unit Price])</f>
        <v>2.9849999999999999</v>
      </c>
      <c r="H849" s="20">
        <f>OrderData[[#This Row],[Quantity]]*OrderData[[#This Row],[unit price]]</f>
        <v>8.9550000000000001</v>
      </c>
      <c r="I849" s="15">
        <f>_xlfn.XLOOKUP(OrderData[[#This Row],[Product ID]],tbl_product[Product ID],tbl_product[Size])</f>
        <v>0.2</v>
      </c>
      <c r="J849" s="6" t="str">
        <f>_xlfn.XLOOKUP(OrderData[[#This Row],[Product ID]],tbl_product[Product ID],tbl_product[Roast Type])</f>
        <v>D</v>
      </c>
      <c r="K849" s="7" t="str">
        <f>_xlfn.XLOOKUP(OrderData[[#This Row],[Product ID]],tbl_product[Product ID],tbl_product[Coffee Type])</f>
        <v>Ara</v>
      </c>
      <c r="L849" s="7" t="str">
        <f>_xlfn.XLOOKUP(OrderData[[#This Row],[Customer ID]],tbl_customer[Customer ID],tbl_customer[Customer Name])</f>
        <v>Mordy Van Der Vlies</v>
      </c>
      <c r="M849" s="7" t="str">
        <f>_xlfn.XLOOKUP(OrderData[[#This Row],[Customer ID]],tbl_customer[Customer ID],tbl_customer[City])</f>
        <v>Mobile</v>
      </c>
      <c r="N849" s="7" t="str">
        <f>_xlfn.XLOOKUP(OrderData[[#This Row],[Customer ID]],tbl_customer[Customer ID],tbl_customer[Country])</f>
        <v>United States</v>
      </c>
      <c r="O849" s="7" t="str">
        <f>_xlfn.XLOOKUP(OrderData[[#This Row],[Customer ID]],tbl_customer[Customer ID],tbl_customer[Loyalty Card])</f>
        <v>Yes</v>
      </c>
    </row>
    <row r="850" spans="1:15" x14ac:dyDescent="0.25">
      <c r="A850" s="2" t="s">
        <v>1654</v>
      </c>
      <c r="B850" s="12">
        <v>43468</v>
      </c>
      <c r="C850" s="12" t="str">
        <f>TEXT(OrderData[[#This Row],[Order Date]],"yyyy")</f>
        <v>2019</v>
      </c>
      <c r="D850" s="2" t="s">
        <v>1655</v>
      </c>
      <c r="E850" t="s">
        <v>189</v>
      </c>
      <c r="F850" s="17">
        <v>6</v>
      </c>
      <c r="G850" s="20">
        <f>_xlfn.XLOOKUP(OrderData[[#This Row],[Product ID]],tbl_product[Product ID],tbl_product[Unit Price])</f>
        <v>8.91</v>
      </c>
      <c r="H850" s="20">
        <f>OrderData[[#This Row],[Quantity]]*OrderData[[#This Row],[unit price]]</f>
        <v>53.46</v>
      </c>
      <c r="I850" s="15">
        <f>_xlfn.XLOOKUP(OrderData[[#This Row],[Product ID]],tbl_product[Product ID],tbl_product[Size])</f>
        <v>0.5</v>
      </c>
      <c r="J850" s="6" t="str">
        <f>_xlfn.XLOOKUP(OrderData[[#This Row],[Product ID]],tbl_product[Product ID],tbl_product[Roast Type])</f>
        <v>L</v>
      </c>
      <c r="K850" s="7" t="str">
        <f>_xlfn.XLOOKUP(OrderData[[#This Row],[Product ID]],tbl_product[Product ID],tbl_product[Coffee Type])</f>
        <v>Exc</v>
      </c>
      <c r="L850" s="7" t="str">
        <f>_xlfn.XLOOKUP(OrderData[[#This Row],[Customer ID]],tbl_customer[Customer ID],tbl_customer[Customer Name])</f>
        <v>Spencer Wastell</v>
      </c>
      <c r="M850" s="7" t="str">
        <f>_xlfn.XLOOKUP(OrderData[[#This Row],[Customer ID]],tbl_customer[Customer ID],tbl_customer[City])</f>
        <v>Midland</v>
      </c>
      <c r="N850" s="7" t="str">
        <f>_xlfn.XLOOKUP(OrderData[[#This Row],[Customer ID]],tbl_customer[Customer ID],tbl_customer[Country])</f>
        <v>United States</v>
      </c>
      <c r="O850" s="7" t="str">
        <f>_xlfn.XLOOKUP(OrderData[[#This Row],[Customer ID]],tbl_customer[Customer ID],tbl_customer[Loyalty Card])</f>
        <v>No</v>
      </c>
    </row>
    <row r="851" spans="1:15" x14ac:dyDescent="0.25">
      <c r="A851" s="2" t="s">
        <v>1656</v>
      </c>
      <c r="B851" s="12">
        <v>44628</v>
      </c>
      <c r="C851" s="12" t="str">
        <f>TEXT(OrderData[[#This Row],[Order Date]],"yyyy")</f>
        <v>2022</v>
      </c>
      <c r="D851" s="2" t="s">
        <v>1657</v>
      </c>
      <c r="E851" t="s">
        <v>128</v>
      </c>
      <c r="F851" s="17">
        <v>6</v>
      </c>
      <c r="G851" s="20">
        <f>_xlfn.XLOOKUP(OrderData[[#This Row],[Product ID]],tbl_product[Product ID],tbl_product[Unit Price])</f>
        <v>3.8849999999999998</v>
      </c>
      <c r="H851" s="20">
        <f>OrderData[[#This Row],[Quantity]]*OrderData[[#This Row],[unit price]]</f>
        <v>23.31</v>
      </c>
      <c r="I851" s="15">
        <f>_xlfn.XLOOKUP(OrderData[[#This Row],[Product ID]],tbl_product[Product ID],tbl_product[Size])</f>
        <v>0.2</v>
      </c>
      <c r="J851" s="6" t="str">
        <f>_xlfn.XLOOKUP(OrderData[[#This Row],[Product ID]],tbl_product[Product ID],tbl_product[Roast Type])</f>
        <v>L</v>
      </c>
      <c r="K851" s="7" t="str">
        <f>_xlfn.XLOOKUP(OrderData[[#This Row],[Product ID]],tbl_product[Product ID],tbl_product[Coffee Type])</f>
        <v>Ara</v>
      </c>
      <c r="L851" s="7" t="str">
        <f>_xlfn.XLOOKUP(OrderData[[#This Row],[Customer ID]],tbl_customer[Customer ID],tbl_customer[Customer Name])</f>
        <v>Jemimah Ethelston</v>
      </c>
      <c r="M851" s="7" t="str">
        <f>_xlfn.XLOOKUP(OrderData[[#This Row],[Customer ID]],tbl_customer[Customer ID],tbl_customer[City])</f>
        <v>Hollywood</v>
      </c>
      <c r="N851" s="7" t="str">
        <f>_xlfn.XLOOKUP(OrderData[[#This Row],[Customer ID]],tbl_customer[Customer ID],tbl_customer[Country])</f>
        <v>United States</v>
      </c>
      <c r="O851" s="7" t="str">
        <f>_xlfn.XLOOKUP(OrderData[[#This Row],[Customer ID]],tbl_customer[Customer ID],tbl_customer[Loyalty Card])</f>
        <v>Yes</v>
      </c>
    </row>
    <row r="852" spans="1:15" x14ac:dyDescent="0.25">
      <c r="A852" s="2" t="s">
        <v>1656</v>
      </c>
      <c r="B852" s="12">
        <v>44628</v>
      </c>
      <c r="C852" s="12" t="str">
        <f>TEXT(OrderData[[#This Row],[Order Date]],"yyyy")</f>
        <v>2022</v>
      </c>
      <c r="D852" s="2" t="s">
        <v>1657</v>
      </c>
      <c r="E852" t="s">
        <v>57</v>
      </c>
      <c r="F852" s="17">
        <v>2</v>
      </c>
      <c r="G852" s="20">
        <f>_xlfn.XLOOKUP(OrderData[[#This Row],[Product ID]],tbl_product[Product ID],tbl_product[Unit Price])</f>
        <v>3.375</v>
      </c>
      <c r="H852" s="20">
        <f>OrderData[[#This Row],[Quantity]]*OrderData[[#This Row],[unit price]]</f>
        <v>6.75</v>
      </c>
      <c r="I852" s="15">
        <f>_xlfn.XLOOKUP(OrderData[[#This Row],[Product ID]],tbl_product[Product ID],tbl_product[Size])</f>
        <v>0.2</v>
      </c>
      <c r="J852" s="6" t="str">
        <f>_xlfn.XLOOKUP(OrderData[[#This Row],[Product ID]],tbl_product[Product ID],tbl_product[Roast Type])</f>
        <v>M</v>
      </c>
      <c r="K852" s="7" t="str">
        <f>_xlfn.XLOOKUP(OrderData[[#This Row],[Product ID]],tbl_product[Product ID],tbl_product[Coffee Type])</f>
        <v>Ara</v>
      </c>
      <c r="L852" s="7" t="str">
        <f>_xlfn.XLOOKUP(OrderData[[#This Row],[Customer ID]],tbl_customer[Customer ID],tbl_customer[Customer Name])</f>
        <v>Jemimah Ethelston</v>
      </c>
      <c r="M852" s="7" t="str">
        <f>_xlfn.XLOOKUP(OrderData[[#This Row],[Customer ID]],tbl_customer[Customer ID],tbl_customer[City])</f>
        <v>Hollywood</v>
      </c>
      <c r="N852" s="7" t="str">
        <f>_xlfn.XLOOKUP(OrderData[[#This Row],[Customer ID]],tbl_customer[Customer ID],tbl_customer[Country])</f>
        <v>United States</v>
      </c>
      <c r="O852" s="7" t="str">
        <f>_xlfn.XLOOKUP(OrderData[[#This Row],[Customer ID]],tbl_customer[Customer ID],tbl_customer[Loyalty Card])</f>
        <v>Yes</v>
      </c>
    </row>
    <row r="853" spans="1:15" x14ac:dyDescent="0.25">
      <c r="A853" s="2" t="s">
        <v>1658</v>
      </c>
      <c r="B853" s="12">
        <v>43900</v>
      </c>
      <c r="C853" s="12" t="str">
        <f>TEXT(OrderData[[#This Row],[Order Date]],"yyyy")</f>
        <v>2020</v>
      </c>
      <c r="D853" s="2" t="s">
        <v>1659</v>
      </c>
      <c r="E853" t="s">
        <v>136</v>
      </c>
      <c r="F853" s="17">
        <v>1</v>
      </c>
      <c r="G853" s="20">
        <f>_xlfn.XLOOKUP(OrderData[[#This Row],[Product ID]],tbl_product[Product ID],tbl_product[Unit Price])</f>
        <v>7.77</v>
      </c>
      <c r="H853" s="20">
        <f>OrderData[[#This Row],[Quantity]]*OrderData[[#This Row],[unit price]]</f>
        <v>7.77</v>
      </c>
      <c r="I853" s="15">
        <f>_xlfn.XLOOKUP(OrderData[[#This Row],[Product ID]],tbl_product[Product ID],tbl_product[Size])</f>
        <v>0.5</v>
      </c>
      <c r="J853" s="6" t="str">
        <f>_xlfn.XLOOKUP(OrderData[[#This Row],[Product ID]],tbl_product[Product ID],tbl_product[Roast Type])</f>
        <v>D</v>
      </c>
      <c r="K853" s="7" t="str">
        <f>_xlfn.XLOOKUP(OrderData[[#This Row],[Product ID]],tbl_product[Product ID],tbl_product[Coffee Type])</f>
        <v>Lib</v>
      </c>
      <c r="L853" s="7" t="str">
        <f>_xlfn.XLOOKUP(OrderData[[#This Row],[Customer ID]],tbl_customer[Customer ID],tbl_customer[Customer Name])</f>
        <v>Perice Eberz</v>
      </c>
      <c r="M853" s="7" t="str">
        <f>_xlfn.XLOOKUP(OrderData[[#This Row],[Customer ID]],tbl_customer[Customer ID],tbl_customer[City])</f>
        <v>Chico</v>
      </c>
      <c r="N853" s="7" t="str">
        <f>_xlfn.XLOOKUP(OrderData[[#This Row],[Customer ID]],tbl_customer[Customer ID],tbl_customer[Country])</f>
        <v>United States</v>
      </c>
      <c r="O853" s="7" t="str">
        <f>_xlfn.XLOOKUP(OrderData[[#This Row],[Customer ID]],tbl_customer[Customer ID],tbl_customer[Loyalty Card])</f>
        <v>Yes</v>
      </c>
    </row>
    <row r="854" spans="1:15" x14ac:dyDescent="0.25">
      <c r="A854" s="2" t="s">
        <v>1660</v>
      </c>
      <c r="B854" s="12">
        <v>44527</v>
      </c>
      <c r="C854" s="12" t="str">
        <f>TEXT(OrderData[[#This Row],[Order Date]],"yyyy")</f>
        <v>2021</v>
      </c>
      <c r="D854" s="2" t="s">
        <v>1661</v>
      </c>
      <c r="E854" t="s">
        <v>122</v>
      </c>
      <c r="F854" s="17">
        <v>4</v>
      </c>
      <c r="G854" s="20">
        <f>_xlfn.XLOOKUP(OrderData[[#This Row],[Product ID]],tbl_product[Product ID],tbl_product[Unit Price])</f>
        <v>29.784999999999997</v>
      </c>
      <c r="H854" s="20">
        <f>OrderData[[#This Row],[Quantity]]*OrderData[[#This Row],[unit price]]</f>
        <v>119.13999999999999</v>
      </c>
      <c r="I854" s="15">
        <f>_xlfn.XLOOKUP(OrderData[[#This Row],[Product ID]],tbl_product[Product ID],tbl_product[Size])</f>
        <v>2.5</v>
      </c>
      <c r="J854" s="6" t="str">
        <f>_xlfn.XLOOKUP(OrderData[[#This Row],[Product ID]],tbl_product[Product ID],tbl_product[Roast Type])</f>
        <v>D</v>
      </c>
      <c r="K854" s="7" t="str">
        <f>_xlfn.XLOOKUP(OrderData[[#This Row],[Product ID]],tbl_product[Product ID],tbl_product[Coffee Type])</f>
        <v>Lib</v>
      </c>
      <c r="L854" s="7" t="str">
        <f>_xlfn.XLOOKUP(OrderData[[#This Row],[Customer ID]],tbl_customer[Customer ID],tbl_customer[Customer Name])</f>
        <v>Bear Gaish</v>
      </c>
      <c r="M854" s="7" t="str">
        <f>_xlfn.XLOOKUP(OrderData[[#This Row],[Customer ID]],tbl_customer[Customer ID],tbl_customer[City])</f>
        <v>Austin</v>
      </c>
      <c r="N854" s="7" t="str">
        <f>_xlfn.XLOOKUP(OrderData[[#This Row],[Customer ID]],tbl_customer[Customer ID],tbl_customer[Country])</f>
        <v>United States</v>
      </c>
      <c r="O854" s="7" t="str">
        <f>_xlfn.XLOOKUP(OrderData[[#This Row],[Customer ID]],tbl_customer[Customer ID],tbl_customer[Loyalty Card])</f>
        <v>Yes</v>
      </c>
    </row>
    <row r="855" spans="1:15" x14ac:dyDescent="0.25">
      <c r="A855" s="2" t="s">
        <v>1662</v>
      </c>
      <c r="B855" s="12">
        <v>44259</v>
      </c>
      <c r="C855" s="12" t="str">
        <f>TEXT(OrderData[[#This Row],[Order Date]],"yyyy")</f>
        <v>2021</v>
      </c>
      <c r="D855" s="2" t="s">
        <v>1663</v>
      </c>
      <c r="E855" t="s">
        <v>40</v>
      </c>
      <c r="F855" s="17">
        <v>2</v>
      </c>
      <c r="G855" s="20">
        <f>_xlfn.XLOOKUP(OrderData[[#This Row],[Product ID]],tbl_product[Product ID],tbl_product[Unit Price])</f>
        <v>9.9499999999999993</v>
      </c>
      <c r="H855" s="20">
        <f>OrderData[[#This Row],[Quantity]]*OrderData[[#This Row],[unit price]]</f>
        <v>19.899999999999999</v>
      </c>
      <c r="I855" s="15">
        <f>_xlfn.XLOOKUP(OrderData[[#This Row],[Product ID]],tbl_product[Product ID],tbl_product[Size])</f>
        <v>1</v>
      </c>
      <c r="J855" s="6" t="str">
        <f>_xlfn.XLOOKUP(OrderData[[#This Row],[Product ID]],tbl_product[Product ID],tbl_product[Roast Type])</f>
        <v>D</v>
      </c>
      <c r="K855" s="7" t="str">
        <f>_xlfn.XLOOKUP(OrderData[[#This Row],[Product ID]],tbl_product[Product ID],tbl_product[Coffee Type])</f>
        <v>Ara</v>
      </c>
      <c r="L855" s="7" t="str">
        <f>_xlfn.XLOOKUP(OrderData[[#This Row],[Customer ID]],tbl_customer[Customer ID],tbl_customer[Customer Name])</f>
        <v>Lynnea Danton</v>
      </c>
      <c r="M855" s="7" t="str">
        <f>_xlfn.XLOOKUP(OrderData[[#This Row],[Customer ID]],tbl_customer[Customer ID],tbl_customer[City])</f>
        <v>El Paso</v>
      </c>
      <c r="N855" s="7" t="str">
        <f>_xlfn.XLOOKUP(OrderData[[#This Row],[Customer ID]],tbl_customer[Customer ID],tbl_customer[Country])</f>
        <v>United States</v>
      </c>
      <c r="O855" s="7" t="str">
        <f>_xlfn.XLOOKUP(OrderData[[#This Row],[Customer ID]],tbl_customer[Customer ID],tbl_customer[Loyalty Card])</f>
        <v>No</v>
      </c>
    </row>
    <row r="856" spans="1:15" x14ac:dyDescent="0.25">
      <c r="A856" s="2" t="s">
        <v>1664</v>
      </c>
      <c r="B856" s="12">
        <v>44516</v>
      </c>
      <c r="C856" s="12" t="str">
        <f>TEXT(OrderData[[#This Row],[Order Date]],"yyyy")</f>
        <v>2021</v>
      </c>
      <c r="D856" s="2" t="s">
        <v>1665</v>
      </c>
      <c r="E856" t="s">
        <v>170</v>
      </c>
      <c r="F856" s="17">
        <v>5</v>
      </c>
      <c r="G856" s="20">
        <f>_xlfn.XLOOKUP(OrderData[[#This Row],[Product ID]],tbl_product[Product ID],tbl_product[Unit Price])</f>
        <v>7.169999999999999</v>
      </c>
      <c r="H856" s="20">
        <f>OrderData[[#This Row],[Quantity]]*OrderData[[#This Row],[unit price]]</f>
        <v>35.849999999999994</v>
      </c>
      <c r="I856" s="15">
        <f>_xlfn.XLOOKUP(OrderData[[#This Row],[Product ID]],tbl_product[Product ID],tbl_product[Size])</f>
        <v>0.5</v>
      </c>
      <c r="J856" s="6" t="str">
        <f>_xlfn.XLOOKUP(OrderData[[#This Row],[Product ID]],tbl_product[Product ID],tbl_product[Roast Type])</f>
        <v>L</v>
      </c>
      <c r="K856" s="7" t="str">
        <f>_xlfn.XLOOKUP(OrderData[[#This Row],[Product ID]],tbl_product[Product ID],tbl_product[Coffee Type])</f>
        <v>Rob</v>
      </c>
      <c r="L856" s="7" t="str">
        <f>_xlfn.XLOOKUP(OrderData[[#This Row],[Customer ID]],tbl_customer[Customer ID],tbl_customer[Customer Name])</f>
        <v>Skipton Morrall</v>
      </c>
      <c r="M856" s="7" t="str">
        <f>_xlfn.XLOOKUP(OrderData[[#This Row],[Customer ID]],tbl_customer[Customer ID],tbl_customer[City])</f>
        <v>Charleston</v>
      </c>
      <c r="N856" s="7" t="str">
        <f>_xlfn.XLOOKUP(OrderData[[#This Row],[Customer ID]],tbl_customer[Customer ID],tbl_customer[Country])</f>
        <v>United States</v>
      </c>
      <c r="O856" s="7" t="str">
        <f>_xlfn.XLOOKUP(OrderData[[#This Row],[Customer ID]],tbl_customer[Customer ID],tbl_customer[Loyalty Card])</f>
        <v>Yes</v>
      </c>
    </row>
    <row r="857" spans="1:15" x14ac:dyDescent="0.25">
      <c r="A857" s="2" t="s">
        <v>1666</v>
      </c>
      <c r="B857" s="12">
        <v>43632</v>
      </c>
      <c r="C857" s="12" t="str">
        <f>TEXT(OrderData[[#This Row],[Order Date]],"yyyy")</f>
        <v>2019</v>
      </c>
      <c r="D857" s="2" t="s">
        <v>1667</v>
      </c>
      <c r="E857" t="s">
        <v>122</v>
      </c>
      <c r="F857" s="17">
        <v>3</v>
      </c>
      <c r="G857" s="20">
        <f>_xlfn.XLOOKUP(OrderData[[#This Row],[Product ID]],tbl_product[Product ID],tbl_product[Unit Price])</f>
        <v>29.784999999999997</v>
      </c>
      <c r="H857" s="20">
        <f>OrderData[[#This Row],[Quantity]]*OrderData[[#This Row],[unit price]]</f>
        <v>89.35499999999999</v>
      </c>
      <c r="I857" s="15">
        <f>_xlfn.XLOOKUP(OrderData[[#This Row],[Product ID]],tbl_product[Product ID],tbl_product[Size])</f>
        <v>2.5</v>
      </c>
      <c r="J857" s="6" t="str">
        <f>_xlfn.XLOOKUP(OrderData[[#This Row],[Product ID]],tbl_product[Product ID],tbl_product[Roast Type])</f>
        <v>D</v>
      </c>
      <c r="K857" s="7" t="str">
        <f>_xlfn.XLOOKUP(OrderData[[#This Row],[Product ID]],tbl_product[Product ID],tbl_product[Coffee Type])</f>
        <v>Lib</v>
      </c>
      <c r="L857" s="7" t="str">
        <f>_xlfn.XLOOKUP(OrderData[[#This Row],[Customer ID]],tbl_customer[Customer ID],tbl_customer[Customer Name])</f>
        <v>Devan Crownshaw</v>
      </c>
      <c r="M857" s="7" t="str">
        <f>_xlfn.XLOOKUP(OrderData[[#This Row],[Customer ID]],tbl_customer[Customer ID],tbl_customer[City])</f>
        <v>Allentown</v>
      </c>
      <c r="N857" s="7" t="str">
        <f>_xlfn.XLOOKUP(OrderData[[#This Row],[Customer ID]],tbl_customer[Customer ID],tbl_customer[Country])</f>
        <v>United States</v>
      </c>
      <c r="O857" s="7" t="str">
        <f>_xlfn.XLOOKUP(OrderData[[#This Row],[Customer ID]],tbl_customer[Customer ID],tbl_customer[Loyalty Card])</f>
        <v>No</v>
      </c>
    </row>
    <row r="858" spans="1:15" x14ac:dyDescent="0.25">
      <c r="A858" s="2" t="s">
        <v>1668</v>
      </c>
      <c r="B858" s="12">
        <v>44031</v>
      </c>
      <c r="C858" s="12" t="str">
        <f>TEXT(OrderData[[#This Row],[Order Date]],"yyyy")</f>
        <v>2020</v>
      </c>
      <c r="D858" s="2" t="s">
        <v>1613</v>
      </c>
      <c r="E858" t="s">
        <v>90</v>
      </c>
      <c r="F858" s="17">
        <v>2</v>
      </c>
      <c r="G858" s="20">
        <f>_xlfn.XLOOKUP(OrderData[[#This Row],[Product ID]],tbl_product[Product ID],tbl_product[Unit Price])</f>
        <v>4.3650000000000002</v>
      </c>
      <c r="H858" s="20">
        <f>OrderData[[#This Row],[Quantity]]*OrderData[[#This Row],[unit price]]</f>
        <v>8.73</v>
      </c>
      <c r="I858" s="15">
        <f>_xlfn.XLOOKUP(OrderData[[#This Row],[Product ID]],tbl_product[Product ID],tbl_product[Size])</f>
        <v>0.2</v>
      </c>
      <c r="J858" s="6" t="str">
        <f>_xlfn.XLOOKUP(OrderData[[#This Row],[Product ID]],tbl_product[Product ID],tbl_product[Roast Type])</f>
        <v>M</v>
      </c>
      <c r="K858" s="7" t="str">
        <f>_xlfn.XLOOKUP(OrderData[[#This Row],[Product ID]],tbl_product[Product ID],tbl_product[Coffee Type])</f>
        <v>Lib</v>
      </c>
      <c r="L858" s="7" t="str">
        <f>_xlfn.XLOOKUP(OrderData[[#This Row],[Customer ID]],tbl_customer[Customer ID],tbl_customer[Customer Name])</f>
        <v>Odelia Skerme</v>
      </c>
      <c r="M858" s="7" t="str">
        <f>_xlfn.XLOOKUP(OrderData[[#This Row],[Customer ID]],tbl_customer[Customer ID],tbl_customer[City])</f>
        <v>Oklahoma City</v>
      </c>
      <c r="N858" s="7" t="str">
        <f>_xlfn.XLOOKUP(OrderData[[#This Row],[Customer ID]],tbl_customer[Customer ID],tbl_customer[Country])</f>
        <v>United States</v>
      </c>
      <c r="O858" s="7" t="str">
        <f>_xlfn.XLOOKUP(OrderData[[#This Row],[Customer ID]],tbl_customer[Customer ID],tbl_customer[Loyalty Card])</f>
        <v>Yes</v>
      </c>
    </row>
    <row r="859" spans="1:15" x14ac:dyDescent="0.25">
      <c r="A859" s="2" t="s">
        <v>1669</v>
      </c>
      <c r="B859" s="12">
        <v>43889</v>
      </c>
      <c r="C859" s="12" t="str">
        <f>TEXT(OrderData[[#This Row],[Order Date]],"yyyy")</f>
        <v>2020</v>
      </c>
      <c r="D859" s="2" t="s">
        <v>1670</v>
      </c>
      <c r="E859" t="s">
        <v>23</v>
      </c>
      <c r="F859" s="17">
        <v>5</v>
      </c>
      <c r="G859" s="20">
        <f>_xlfn.XLOOKUP(OrderData[[#This Row],[Product ID]],tbl_product[Product ID],tbl_product[Unit Price])</f>
        <v>27.484999999999996</v>
      </c>
      <c r="H859" s="20">
        <f>OrderData[[#This Row],[Quantity]]*OrderData[[#This Row],[unit price]]</f>
        <v>137.42499999999998</v>
      </c>
      <c r="I859" s="15">
        <f>_xlfn.XLOOKUP(OrderData[[#This Row],[Product ID]],tbl_product[Product ID],tbl_product[Size])</f>
        <v>2.5</v>
      </c>
      <c r="J859" s="6" t="str">
        <f>_xlfn.XLOOKUP(OrderData[[#This Row],[Product ID]],tbl_product[Product ID],tbl_product[Roast Type])</f>
        <v>L</v>
      </c>
      <c r="K859" s="7" t="str">
        <f>_xlfn.XLOOKUP(OrderData[[#This Row],[Product ID]],tbl_product[Product ID],tbl_product[Coffee Type])</f>
        <v>Rob</v>
      </c>
      <c r="L859" s="7" t="str">
        <f>_xlfn.XLOOKUP(OrderData[[#This Row],[Customer ID]],tbl_customer[Customer ID],tbl_customer[Customer Name])</f>
        <v>Joceline Reddoch</v>
      </c>
      <c r="M859" s="7" t="str">
        <f>_xlfn.XLOOKUP(OrderData[[#This Row],[Customer ID]],tbl_customer[Customer ID],tbl_customer[City])</f>
        <v>Largo</v>
      </c>
      <c r="N859" s="7" t="str">
        <f>_xlfn.XLOOKUP(OrderData[[#This Row],[Customer ID]],tbl_customer[Customer ID],tbl_customer[Country])</f>
        <v>United States</v>
      </c>
      <c r="O859" s="7" t="str">
        <f>_xlfn.XLOOKUP(OrderData[[#This Row],[Customer ID]],tbl_customer[Customer ID],tbl_customer[Loyalty Card])</f>
        <v>No</v>
      </c>
    </row>
    <row r="860" spans="1:15" x14ac:dyDescent="0.25">
      <c r="A860" s="2" t="s">
        <v>1671</v>
      </c>
      <c r="B860" s="12">
        <v>43638</v>
      </c>
      <c r="C860" s="12" t="str">
        <f>TEXT(OrderData[[#This Row],[Order Date]],"yyyy")</f>
        <v>2019</v>
      </c>
      <c r="D860" s="2" t="s">
        <v>1672</v>
      </c>
      <c r="E860" t="s">
        <v>91</v>
      </c>
      <c r="F860" s="17">
        <v>4</v>
      </c>
      <c r="G860" s="20">
        <f>_xlfn.XLOOKUP(OrderData[[#This Row],[Product ID]],tbl_product[Product ID],tbl_product[Unit Price])</f>
        <v>8.73</v>
      </c>
      <c r="H860" s="20">
        <f>OrderData[[#This Row],[Quantity]]*OrderData[[#This Row],[unit price]]</f>
        <v>34.92</v>
      </c>
      <c r="I860" s="15">
        <f>_xlfn.XLOOKUP(OrderData[[#This Row],[Product ID]],tbl_product[Product ID],tbl_product[Size])</f>
        <v>0.5</v>
      </c>
      <c r="J860" s="6" t="str">
        <f>_xlfn.XLOOKUP(OrderData[[#This Row],[Product ID]],tbl_product[Product ID],tbl_product[Roast Type])</f>
        <v>M</v>
      </c>
      <c r="K860" s="7" t="str">
        <f>_xlfn.XLOOKUP(OrderData[[#This Row],[Product ID]],tbl_product[Product ID],tbl_product[Coffee Type])</f>
        <v>Lib</v>
      </c>
      <c r="L860" s="7" t="str">
        <f>_xlfn.XLOOKUP(OrderData[[#This Row],[Customer ID]],tbl_customer[Customer ID],tbl_customer[Customer Name])</f>
        <v>Shelley Titley</v>
      </c>
      <c r="M860" s="7" t="str">
        <f>_xlfn.XLOOKUP(OrderData[[#This Row],[Customer ID]],tbl_customer[Customer ID],tbl_customer[City])</f>
        <v>Fargo</v>
      </c>
      <c r="N860" s="7" t="str">
        <f>_xlfn.XLOOKUP(OrderData[[#This Row],[Customer ID]],tbl_customer[Customer ID],tbl_customer[Country])</f>
        <v>United States</v>
      </c>
      <c r="O860" s="7" t="str">
        <f>_xlfn.XLOOKUP(OrderData[[#This Row],[Customer ID]],tbl_customer[Customer ID],tbl_customer[Loyalty Card])</f>
        <v>No</v>
      </c>
    </row>
    <row r="861" spans="1:15" x14ac:dyDescent="0.25">
      <c r="A861" s="2" t="s">
        <v>1673</v>
      </c>
      <c r="B861" s="12">
        <v>43716</v>
      </c>
      <c r="C861" s="12" t="str">
        <f>TEXT(OrderData[[#This Row],[Order Date]],"yyyy")</f>
        <v>2019</v>
      </c>
      <c r="D861" s="2" t="s">
        <v>1674</v>
      </c>
      <c r="E861" t="s">
        <v>217</v>
      </c>
      <c r="F861" s="17">
        <v>6</v>
      </c>
      <c r="G861" s="20">
        <f>_xlfn.XLOOKUP(OrderData[[#This Row],[Product ID]],tbl_product[Product ID],tbl_product[Unit Price])</f>
        <v>29.784999999999997</v>
      </c>
      <c r="H861" s="20">
        <f>OrderData[[#This Row],[Quantity]]*OrderData[[#This Row],[unit price]]</f>
        <v>178.70999999999998</v>
      </c>
      <c r="I861" s="15">
        <f>_xlfn.XLOOKUP(OrderData[[#This Row],[Product ID]],tbl_product[Product ID],tbl_product[Size])</f>
        <v>2.5</v>
      </c>
      <c r="J861" s="6" t="str">
        <f>_xlfn.XLOOKUP(OrderData[[#This Row],[Product ID]],tbl_product[Product ID],tbl_product[Roast Type])</f>
        <v>L</v>
      </c>
      <c r="K861" s="7" t="str">
        <f>_xlfn.XLOOKUP(OrderData[[#This Row],[Product ID]],tbl_product[Product ID],tbl_product[Coffee Type])</f>
        <v>Ara</v>
      </c>
      <c r="L861" s="7" t="str">
        <f>_xlfn.XLOOKUP(OrderData[[#This Row],[Customer ID]],tbl_customer[Customer ID],tbl_customer[Customer Name])</f>
        <v>Redd Simao</v>
      </c>
      <c r="M861" s="7" t="str">
        <f>_xlfn.XLOOKUP(OrderData[[#This Row],[Customer ID]],tbl_customer[Customer ID],tbl_customer[City])</f>
        <v>Fort Smith</v>
      </c>
      <c r="N861" s="7" t="str">
        <f>_xlfn.XLOOKUP(OrderData[[#This Row],[Customer ID]],tbl_customer[Customer ID],tbl_customer[Country])</f>
        <v>United States</v>
      </c>
      <c r="O861" s="7" t="str">
        <f>_xlfn.XLOOKUP(OrderData[[#This Row],[Customer ID]],tbl_customer[Customer ID],tbl_customer[Loyalty Card])</f>
        <v>No</v>
      </c>
    </row>
    <row r="862" spans="1:15" x14ac:dyDescent="0.25">
      <c r="A862" s="2" t="s">
        <v>1675</v>
      </c>
      <c r="B862" s="12">
        <v>44707</v>
      </c>
      <c r="C862" s="12" t="str">
        <f>TEXT(OrderData[[#This Row],[Order Date]],"yyyy")</f>
        <v>2022</v>
      </c>
      <c r="D862" s="2" t="s">
        <v>1676</v>
      </c>
      <c r="E862" t="s">
        <v>184</v>
      </c>
      <c r="F862" s="17">
        <v>1</v>
      </c>
      <c r="G862" s="20">
        <f>_xlfn.XLOOKUP(OrderData[[#This Row],[Product ID]],tbl_product[Product ID],tbl_product[Unit Price])</f>
        <v>25.874999999999996</v>
      </c>
      <c r="H862" s="20">
        <f>OrderData[[#This Row],[Quantity]]*OrderData[[#This Row],[unit price]]</f>
        <v>25.874999999999996</v>
      </c>
      <c r="I862" s="15">
        <f>_xlfn.XLOOKUP(OrderData[[#This Row],[Product ID]],tbl_product[Product ID],tbl_product[Size])</f>
        <v>2.5</v>
      </c>
      <c r="J862" s="6" t="str">
        <f>_xlfn.XLOOKUP(OrderData[[#This Row],[Product ID]],tbl_product[Product ID],tbl_product[Roast Type])</f>
        <v>M</v>
      </c>
      <c r="K862" s="7" t="str">
        <f>_xlfn.XLOOKUP(OrderData[[#This Row],[Product ID]],tbl_product[Product ID],tbl_product[Coffee Type])</f>
        <v>Ara</v>
      </c>
      <c r="L862" s="7" t="str">
        <f>_xlfn.XLOOKUP(OrderData[[#This Row],[Customer ID]],tbl_customer[Customer ID],tbl_customer[Customer Name])</f>
        <v>Cece Inker</v>
      </c>
      <c r="M862" s="7" t="str">
        <f>_xlfn.XLOOKUP(OrderData[[#This Row],[Customer ID]],tbl_customer[Customer ID],tbl_customer[City])</f>
        <v>Lakeland</v>
      </c>
      <c r="N862" s="7" t="str">
        <f>_xlfn.XLOOKUP(OrderData[[#This Row],[Customer ID]],tbl_customer[Customer ID],tbl_customer[Country])</f>
        <v>United States</v>
      </c>
      <c r="O862" s="7" t="str">
        <f>_xlfn.XLOOKUP(OrderData[[#This Row],[Customer ID]],tbl_customer[Customer ID],tbl_customer[Loyalty Card])</f>
        <v>No</v>
      </c>
    </row>
    <row r="863" spans="1:15" x14ac:dyDescent="0.25">
      <c r="A863" s="2" t="s">
        <v>1677</v>
      </c>
      <c r="B863" s="12">
        <v>43802</v>
      </c>
      <c r="C863" s="12" t="str">
        <f>TEXT(OrderData[[#This Row],[Order Date]],"yyyy")</f>
        <v>2019</v>
      </c>
      <c r="D863" s="2" t="s">
        <v>1678</v>
      </c>
      <c r="E863" t="s">
        <v>26</v>
      </c>
      <c r="F863" s="17">
        <v>6</v>
      </c>
      <c r="G863" s="20">
        <f>_xlfn.XLOOKUP(OrderData[[#This Row],[Product ID]],tbl_product[Product ID],tbl_product[Unit Price])</f>
        <v>12.95</v>
      </c>
      <c r="H863" s="20">
        <f>OrderData[[#This Row],[Quantity]]*OrderData[[#This Row],[unit price]]</f>
        <v>77.699999999999989</v>
      </c>
      <c r="I863" s="15">
        <f>_xlfn.XLOOKUP(OrderData[[#This Row],[Product ID]],tbl_product[Product ID],tbl_product[Size])</f>
        <v>1</v>
      </c>
      <c r="J863" s="6" t="str">
        <f>_xlfn.XLOOKUP(OrderData[[#This Row],[Product ID]],tbl_product[Product ID],tbl_product[Roast Type])</f>
        <v>D</v>
      </c>
      <c r="K863" s="7" t="str">
        <f>_xlfn.XLOOKUP(OrderData[[#This Row],[Product ID]],tbl_product[Product ID],tbl_product[Coffee Type])</f>
        <v>Lib</v>
      </c>
      <c r="L863" s="7" t="str">
        <f>_xlfn.XLOOKUP(OrderData[[#This Row],[Customer ID]],tbl_customer[Customer ID],tbl_customer[Customer Name])</f>
        <v>Noel Chisholm</v>
      </c>
      <c r="M863" s="7" t="str">
        <f>_xlfn.XLOOKUP(OrderData[[#This Row],[Customer ID]],tbl_customer[Customer ID],tbl_customer[City])</f>
        <v>Knoxville</v>
      </c>
      <c r="N863" s="7" t="str">
        <f>_xlfn.XLOOKUP(OrderData[[#This Row],[Customer ID]],tbl_customer[Customer ID],tbl_customer[Country])</f>
        <v>United States</v>
      </c>
      <c r="O863" s="7" t="str">
        <f>_xlfn.XLOOKUP(OrderData[[#This Row],[Customer ID]],tbl_customer[Customer ID],tbl_customer[Loyalty Card])</f>
        <v>Yes</v>
      </c>
    </row>
    <row r="864" spans="1:15" x14ac:dyDescent="0.25">
      <c r="A864" s="2" t="s">
        <v>1679</v>
      </c>
      <c r="B864" s="12">
        <v>43725</v>
      </c>
      <c r="C864" s="12" t="str">
        <f>TEXT(OrderData[[#This Row],[Order Date]],"yyyy")</f>
        <v>2019</v>
      </c>
      <c r="D864" s="2" t="s">
        <v>1680</v>
      </c>
      <c r="E864" t="s">
        <v>15</v>
      </c>
      <c r="F864" s="17">
        <v>1</v>
      </c>
      <c r="G864" s="20">
        <f>_xlfn.XLOOKUP(OrderData[[#This Row],[Product ID]],tbl_product[Product ID],tbl_product[Unit Price])</f>
        <v>9.9499999999999993</v>
      </c>
      <c r="H864" s="20">
        <f>OrderData[[#This Row],[Quantity]]*OrderData[[#This Row],[unit price]]</f>
        <v>9.9499999999999993</v>
      </c>
      <c r="I864" s="15">
        <f>_xlfn.XLOOKUP(OrderData[[#This Row],[Product ID]],tbl_product[Product ID],tbl_product[Size])</f>
        <v>1</v>
      </c>
      <c r="J864" s="6" t="str">
        <f>_xlfn.XLOOKUP(OrderData[[#This Row],[Product ID]],tbl_product[Product ID],tbl_product[Roast Type])</f>
        <v>M</v>
      </c>
      <c r="K864" s="7" t="str">
        <f>_xlfn.XLOOKUP(OrderData[[#This Row],[Product ID]],tbl_product[Product ID],tbl_product[Coffee Type])</f>
        <v>Rob</v>
      </c>
      <c r="L864" s="7" t="str">
        <f>_xlfn.XLOOKUP(OrderData[[#This Row],[Customer ID]],tbl_customer[Customer ID],tbl_customer[Customer Name])</f>
        <v>Grazia Oats</v>
      </c>
      <c r="M864" s="7" t="str">
        <f>_xlfn.XLOOKUP(OrderData[[#This Row],[Customer ID]],tbl_customer[Customer ID],tbl_customer[City])</f>
        <v>Los Angeles</v>
      </c>
      <c r="N864" s="7" t="str">
        <f>_xlfn.XLOOKUP(OrderData[[#This Row],[Customer ID]],tbl_customer[Customer ID],tbl_customer[Country])</f>
        <v>United States</v>
      </c>
      <c r="O864" s="7" t="str">
        <f>_xlfn.XLOOKUP(OrderData[[#This Row],[Customer ID]],tbl_customer[Customer ID],tbl_customer[Loyalty Card])</f>
        <v>Yes</v>
      </c>
    </row>
    <row r="865" spans="1:15" x14ac:dyDescent="0.25">
      <c r="A865" s="2" t="s">
        <v>1681</v>
      </c>
      <c r="B865" s="12">
        <v>44712</v>
      </c>
      <c r="C865" s="12" t="str">
        <f>TEXT(OrderData[[#This Row],[Order Date]],"yyyy")</f>
        <v>2022</v>
      </c>
      <c r="D865" s="2" t="s">
        <v>1682</v>
      </c>
      <c r="E865" t="s">
        <v>109</v>
      </c>
      <c r="F865" s="17">
        <v>2</v>
      </c>
      <c r="G865" s="20">
        <f>_xlfn.XLOOKUP(OrderData[[#This Row],[Product ID]],tbl_product[Product ID],tbl_product[Unit Price])</f>
        <v>14.55</v>
      </c>
      <c r="H865" s="20">
        <f>OrderData[[#This Row],[Quantity]]*OrderData[[#This Row],[unit price]]</f>
        <v>29.1</v>
      </c>
      <c r="I865" s="15">
        <f>_xlfn.XLOOKUP(OrderData[[#This Row],[Product ID]],tbl_product[Product ID],tbl_product[Size])</f>
        <v>1</v>
      </c>
      <c r="J865" s="6" t="str">
        <f>_xlfn.XLOOKUP(OrderData[[#This Row],[Product ID]],tbl_product[Product ID],tbl_product[Roast Type])</f>
        <v>M</v>
      </c>
      <c r="K865" s="7" t="str">
        <f>_xlfn.XLOOKUP(OrderData[[#This Row],[Product ID]],tbl_product[Product ID],tbl_product[Coffee Type])</f>
        <v>Lib</v>
      </c>
      <c r="L865" s="7" t="str">
        <f>_xlfn.XLOOKUP(OrderData[[#This Row],[Customer ID]],tbl_customer[Customer ID],tbl_customer[Customer Name])</f>
        <v>Meade Birkin</v>
      </c>
      <c r="M865" s="7" t="str">
        <f>_xlfn.XLOOKUP(OrderData[[#This Row],[Customer ID]],tbl_customer[Customer ID],tbl_customer[City])</f>
        <v>Miami</v>
      </c>
      <c r="N865" s="7" t="str">
        <f>_xlfn.XLOOKUP(OrderData[[#This Row],[Customer ID]],tbl_customer[Customer ID],tbl_customer[Country])</f>
        <v>United States</v>
      </c>
      <c r="O865" s="7" t="str">
        <f>_xlfn.XLOOKUP(OrderData[[#This Row],[Customer ID]],tbl_customer[Customer ID],tbl_customer[Loyalty Card])</f>
        <v>Yes</v>
      </c>
    </row>
    <row r="866" spans="1:15" x14ac:dyDescent="0.25">
      <c r="A866" s="2" t="s">
        <v>1683</v>
      </c>
      <c r="B866" s="12">
        <v>43759</v>
      </c>
      <c r="C866" s="12" t="str">
        <f>TEXT(OrderData[[#This Row],[Order Date]],"yyyy")</f>
        <v>2019</v>
      </c>
      <c r="D866" s="2" t="s">
        <v>1684</v>
      </c>
      <c r="E866" t="s">
        <v>195</v>
      </c>
      <c r="F866" s="17">
        <v>6</v>
      </c>
      <c r="G866" s="20">
        <f>_xlfn.XLOOKUP(OrderData[[#This Row],[Product ID]],tbl_product[Product ID],tbl_product[Unit Price])</f>
        <v>3.5849999999999995</v>
      </c>
      <c r="H866" s="20">
        <f>OrderData[[#This Row],[Quantity]]*OrderData[[#This Row],[unit price]]</f>
        <v>21.509999999999998</v>
      </c>
      <c r="I866" s="15">
        <f>_xlfn.XLOOKUP(OrderData[[#This Row],[Product ID]],tbl_product[Product ID],tbl_product[Size])</f>
        <v>0.2</v>
      </c>
      <c r="J866" s="6" t="str">
        <f>_xlfn.XLOOKUP(OrderData[[#This Row],[Product ID]],tbl_product[Product ID],tbl_product[Roast Type])</f>
        <v>L</v>
      </c>
      <c r="K866" s="7" t="str">
        <f>_xlfn.XLOOKUP(OrderData[[#This Row],[Product ID]],tbl_product[Product ID],tbl_product[Coffee Type])</f>
        <v>Rob</v>
      </c>
      <c r="L866" s="7" t="str">
        <f>_xlfn.XLOOKUP(OrderData[[#This Row],[Customer ID]],tbl_customer[Customer ID],tbl_customer[Customer Name])</f>
        <v>Ronda Pyson</v>
      </c>
      <c r="M866" s="7" t="str">
        <f>_xlfn.XLOOKUP(OrderData[[#This Row],[Customer ID]],tbl_customer[Customer ID],tbl_customer[City])</f>
        <v>Clones</v>
      </c>
      <c r="N866" s="7" t="str">
        <f>_xlfn.XLOOKUP(OrderData[[#This Row],[Customer ID]],tbl_customer[Customer ID],tbl_customer[Country])</f>
        <v>Ireland</v>
      </c>
      <c r="O866" s="7" t="str">
        <f>_xlfn.XLOOKUP(OrderData[[#This Row],[Customer ID]],tbl_customer[Customer ID],tbl_customer[Loyalty Card])</f>
        <v>No</v>
      </c>
    </row>
    <row r="867" spans="1:15" x14ac:dyDescent="0.25">
      <c r="A867" s="2" t="s">
        <v>1685</v>
      </c>
      <c r="B867" s="12">
        <v>44675</v>
      </c>
      <c r="C867" s="12" t="str">
        <f>TEXT(OrderData[[#This Row],[Order Date]],"yyyy")</f>
        <v>2022</v>
      </c>
      <c r="D867" s="2" t="s">
        <v>1686</v>
      </c>
      <c r="E867" t="s">
        <v>80</v>
      </c>
      <c r="F867" s="17">
        <v>1</v>
      </c>
      <c r="G867" s="20">
        <f>_xlfn.XLOOKUP(OrderData[[#This Row],[Product ID]],tbl_product[Product ID],tbl_product[Unit Price])</f>
        <v>6.75</v>
      </c>
      <c r="H867" s="20">
        <f>OrderData[[#This Row],[Quantity]]*OrderData[[#This Row],[unit price]]</f>
        <v>6.75</v>
      </c>
      <c r="I867" s="15">
        <f>_xlfn.XLOOKUP(OrderData[[#This Row],[Product ID]],tbl_product[Product ID],tbl_product[Size])</f>
        <v>0.5</v>
      </c>
      <c r="J867" s="6" t="str">
        <f>_xlfn.XLOOKUP(OrderData[[#This Row],[Product ID]],tbl_product[Product ID],tbl_product[Roast Type])</f>
        <v>M</v>
      </c>
      <c r="K867" s="7" t="str">
        <f>_xlfn.XLOOKUP(OrderData[[#This Row],[Product ID]],tbl_product[Product ID],tbl_product[Coffee Type])</f>
        <v>Ara</v>
      </c>
      <c r="L867" s="7" t="str">
        <f>_xlfn.XLOOKUP(OrderData[[#This Row],[Customer ID]],tbl_customer[Customer ID],tbl_customer[Customer Name])</f>
        <v>Modesty MacConnechie</v>
      </c>
      <c r="M867" s="7" t="str">
        <f>_xlfn.XLOOKUP(OrderData[[#This Row],[Customer ID]],tbl_customer[Customer ID],tbl_customer[City])</f>
        <v>Charleston</v>
      </c>
      <c r="N867" s="7" t="str">
        <f>_xlfn.XLOOKUP(OrderData[[#This Row],[Customer ID]],tbl_customer[Customer ID],tbl_customer[Country])</f>
        <v>United States</v>
      </c>
      <c r="O867" s="7" t="str">
        <f>_xlfn.XLOOKUP(OrderData[[#This Row],[Customer ID]],tbl_customer[Customer ID],tbl_customer[Loyalty Card])</f>
        <v>Yes</v>
      </c>
    </row>
    <row r="868" spans="1:15" x14ac:dyDescent="0.25">
      <c r="A868" s="2" t="s">
        <v>1687</v>
      </c>
      <c r="B868" s="12">
        <v>44209</v>
      </c>
      <c r="C868" s="12" t="str">
        <f>TEXT(OrderData[[#This Row],[Order Date]],"yyyy")</f>
        <v>2021</v>
      </c>
      <c r="D868" s="2" t="s">
        <v>1688</v>
      </c>
      <c r="E868" t="s">
        <v>85</v>
      </c>
      <c r="F868" s="17">
        <v>3</v>
      </c>
      <c r="G868" s="20">
        <f>_xlfn.XLOOKUP(OrderData[[#This Row],[Product ID]],tbl_product[Product ID],tbl_product[Unit Price])</f>
        <v>5.97</v>
      </c>
      <c r="H868" s="20">
        <f>OrderData[[#This Row],[Quantity]]*OrderData[[#This Row],[unit price]]</f>
        <v>17.91</v>
      </c>
      <c r="I868" s="15">
        <f>_xlfn.XLOOKUP(OrderData[[#This Row],[Product ID]],tbl_product[Product ID],tbl_product[Size])</f>
        <v>0.5</v>
      </c>
      <c r="J868" s="6" t="str">
        <f>_xlfn.XLOOKUP(OrderData[[#This Row],[Product ID]],tbl_product[Product ID],tbl_product[Roast Type])</f>
        <v>D</v>
      </c>
      <c r="K868" s="7" t="str">
        <f>_xlfn.XLOOKUP(OrderData[[#This Row],[Product ID]],tbl_product[Product ID],tbl_product[Coffee Type])</f>
        <v>Ara</v>
      </c>
      <c r="L868" s="7" t="str">
        <f>_xlfn.XLOOKUP(OrderData[[#This Row],[Customer ID]],tbl_customer[Customer ID],tbl_customer[Customer Name])</f>
        <v>Rafaela Treacher</v>
      </c>
      <c r="M868" s="7" t="str">
        <f>_xlfn.XLOOKUP(OrderData[[#This Row],[Customer ID]],tbl_customer[Customer ID],tbl_customer[City])</f>
        <v>Greystones</v>
      </c>
      <c r="N868" s="7" t="str">
        <f>_xlfn.XLOOKUP(OrderData[[#This Row],[Customer ID]],tbl_customer[Customer ID],tbl_customer[Country])</f>
        <v>Ireland</v>
      </c>
      <c r="O868" s="7" t="str">
        <f>_xlfn.XLOOKUP(OrderData[[#This Row],[Customer ID]],tbl_customer[Customer ID],tbl_customer[Loyalty Card])</f>
        <v>No</v>
      </c>
    </row>
    <row r="869" spans="1:15" x14ac:dyDescent="0.25">
      <c r="A869" s="2" t="s">
        <v>1689</v>
      </c>
      <c r="B869" s="12">
        <v>44792</v>
      </c>
      <c r="C869" s="12" t="str">
        <f>TEXT(OrderData[[#This Row],[Order Date]],"yyyy")</f>
        <v>2022</v>
      </c>
      <c r="D869" s="2" t="s">
        <v>1690</v>
      </c>
      <c r="E869" t="s">
        <v>217</v>
      </c>
      <c r="F869" s="17">
        <v>1</v>
      </c>
      <c r="G869" s="20">
        <f>_xlfn.XLOOKUP(OrderData[[#This Row],[Product ID]],tbl_product[Product ID],tbl_product[Unit Price])</f>
        <v>29.784999999999997</v>
      </c>
      <c r="H869" s="20">
        <f>OrderData[[#This Row],[Quantity]]*OrderData[[#This Row],[unit price]]</f>
        <v>29.784999999999997</v>
      </c>
      <c r="I869" s="15">
        <f>_xlfn.XLOOKUP(OrderData[[#This Row],[Product ID]],tbl_product[Product ID],tbl_product[Size])</f>
        <v>2.5</v>
      </c>
      <c r="J869" s="6" t="str">
        <f>_xlfn.XLOOKUP(OrderData[[#This Row],[Product ID]],tbl_product[Product ID],tbl_product[Roast Type])</f>
        <v>L</v>
      </c>
      <c r="K869" s="7" t="str">
        <f>_xlfn.XLOOKUP(OrderData[[#This Row],[Product ID]],tbl_product[Product ID],tbl_product[Coffee Type])</f>
        <v>Ara</v>
      </c>
      <c r="L869" s="7" t="str">
        <f>_xlfn.XLOOKUP(OrderData[[#This Row],[Customer ID]],tbl_customer[Customer ID],tbl_customer[Customer Name])</f>
        <v>Bee Fattorini</v>
      </c>
      <c r="M869" s="7" t="str">
        <f>_xlfn.XLOOKUP(OrderData[[#This Row],[Customer ID]],tbl_customer[Customer ID],tbl_customer[City])</f>
        <v>Monaghan</v>
      </c>
      <c r="N869" s="7" t="str">
        <f>_xlfn.XLOOKUP(OrderData[[#This Row],[Customer ID]],tbl_customer[Customer ID],tbl_customer[Country])</f>
        <v>Ireland</v>
      </c>
      <c r="O869" s="7" t="str">
        <f>_xlfn.XLOOKUP(OrderData[[#This Row],[Customer ID]],tbl_customer[Customer ID],tbl_customer[Loyalty Card])</f>
        <v>Yes</v>
      </c>
    </row>
    <row r="870" spans="1:15" x14ac:dyDescent="0.25">
      <c r="A870" s="2" t="s">
        <v>1691</v>
      </c>
      <c r="B870" s="12">
        <v>43526</v>
      </c>
      <c r="C870" s="12" t="str">
        <f>TEXT(OrderData[[#This Row],[Order Date]],"yyyy")</f>
        <v>2019</v>
      </c>
      <c r="D870" s="2" t="s">
        <v>1692</v>
      </c>
      <c r="E870" t="s">
        <v>16</v>
      </c>
      <c r="F870" s="17">
        <v>5</v>
      </c>
      <c r="G870" s="20">
        <f>_xlfn.XLOOKUP(OrderData[[#This Row],[Product ID]],tbl_product[Product ID],tbl_product[Unit Price])</f>
        <v>8.25</v>
      </c>
      <c r="H870" s="20">
        <f>OrderData[[#This Row],[Quantity]]*OrderData[[#This Row],[unit price]]</f>
        <v>41.25</v>
      </c>
      <c r="I870" s="15">
        <f>_xlfn.XLOOKUP(OrderData[[#This Row],[Product ID]],tbl_product[Product ID],tbl_product[Size])</f>
        <v>0.5</v>
      </c>
      <c r="J870" s="6" t="str">
        <f>_xlfn.XLOOKUP(OrderData[[#This Row],[Product ID]],tbl_product[Product ID],tbl_product[Roast Type])</f>
        <v>M</v>
      </c>
      <c r="K870" s="7" t="str">
        <f>_xlfn.XLOOKUP(OrderData[[#This Row],[Product ID]],tbl_product[Product ID],tbl_product[Coffee Type])</f>
        <v>Exc</v>
      </c>
      <c r="L870" s="7" t="str">
        <f>_xlfn.XLOOKUP(OrderData[[#This Row],[Customer ID]],tbl_customer[Customer ID],tbl_customer[Customer Name])</f>
        <v>Margie Palleske</v>
      </c>
      <c r="M870" s="7" t="str">
        <f>_xlfn.XLOOKUP(OrderData[[#This Row],[Customer ID]],tbl_customer[Customer ID],tbl_customer[City])</f>
        <v>Pompano Beach</v>
      </c>
      <c r="N870" s="7" t="str">
        <f>_xlfn.XLOOKUP(OrderData[[#This Row],[Customer ID]],tbl_customer[Customer ID],tbl_customer[Country])</f>
        <v>United States</v>
      </c>
      <c r="O870" s="7" t="str">
        <f>_xlfn.XLOOKUP(OrderData[[#This Row],[Customer ID]],tbl_customer[Customer ID],tbl_customer[Loyalty Card])</f>
        <v>Yes</v>
      </c>
    </row>
    <row r="871" spans="1:15" x14ac:dyDescent="0.25">
      <c r="A871" s="2" t="s">
        <v>1693</v>
      </c>
      <c r="B871" s="12">
        <v>43851</v>
      </c>
      <c r="C871" s="12" t="str">
        <f>TEXT(OrderData[[#This Row],[Order Date]],"yyyy")</f>
        <v>2020</v>
      </c>
      <c r="D871" s="2" t="s">
        <v>1694</v>
      </c>
      <c r="E871" t="s">
        <v>35</v>
      </c>
      <c r="F871" s="17">
        <v>3</v>
      </c>
      <c r="G871" s="20">
        <f>_xlfn.XLOOKUP(OrderData[[#This Row],[Product ID]],tbl_product[Product ID],tbl_product[Unit Price])</f>
        <v>5.97</v>
      </c>
      <c r="H871" s="20">
        <f>OrderData[[#This Row],[Quantity]]*OrderData[[#This Row],[unit price]]</f>
        <v>17.91</v>
      </c>
      <c r="I871" s="15">
        <f>_xlfn.XLOOKUP(OrderData[[#This Row],[Product ID]],tbl_product[Product ID],tbl_product[Size])</f>
        <v>0.5</v>
      </c>
      <c r="J871" s="6" t="str">
        <f>_xlfn.XLOOKUP(OrderData[[#This Row],[Product ID]],tbl_product[Product ID],tbl_product[Roast Type])</f>
        <v>M</v>
      </c>
      <c r="K871" s="7" t="str">
        <f>_xlfn.XLOOKUP(OrderData[[#This Row],[Product ID]],tbl_product[Product ID],tbl_product[Coffee Type])</f>
        <v>Rob</v>
      </c>
      <c r="L871" s="7" t="str">
        <f>_xlfn.XLOOKUP(OrderData[[#This Row],[Customer ID]],tbl_customer[Customer ID],tbl_customer[Customer Name])</f>
        <v>Alexina Randals</v>
      </c>
      <c r="M871" s="7" t="str">
        <f>_xlfn.XLOOKUP(OrderData[[#This Row],[Customer ID]],tbl_customer[Customer ID],tbl_customer[City])</f>
        <v>Sacramento</v>
      </c>
      <c r="N871" s="7" t="str">
        <f>_xlfn.XLOOKUP(OrderData[[#This Row],[Customer ID]],tbl_customer[Customer ID],tbl_customer[Country])</f>
        <v>United States</v>
      </c>
      <c r="O871" s="7" t="str">
        <f>_xlfn.XLOOKUP(OrderData[[#This Row],[Customer ID]],tbl_customer[Customer ID],tbl_customer[Loyalty Card])</f>
        <v>Yes</v>
      </c>
    </row>
    <row r="872" spans="1:15" x14ac:dyDescent="0.25">
      <c r="A872" s="2" t="s">
        <v>1695</v>
      </c>
      <c r="B872" s="12">
        <v>44460</v>
      </c>
      <c r="C872" s="12" t="str">
        <f>TEXT(OrderData[[#This Row],[Order Date]],"yyyy")</f>
        <v>2021</v>
      </c>
      <c r="D872" s="2" t="s">
        <v>1696</v>
      </c>
      <c r="E872" t="s">
        <v>29</v>
      </c>
      <c r="F872" s="17">
        <v>1</v>
      </c>
      <c r="G872" s="20">
        <f>_xlfn.XLOOKUP(OrderData[[#This Row],[Product ID]],tbl_product[Product ID],tbl_product[Unit Price])</f>
        <v>7.29</v>
      </c>
      <c r="H872" s="20">
        <f>OrderData[[#This Row],[Quantity]]*OrderData[[#This Row],[unit price]]</f>
        <v>7.29</v>
      </c>
      <c r="I872" s="15">
        <f>_xlfn.XLOOKUP(OrderData[[#This Row],[Product ID]],tbl_product[Product ID],tbl_product[Size])</f>
        <v>0.5</v>
      </c>
      <c r="J872" s="6" t="str">
        <f>_xlfn.XLOOKUP(OrderData[[#This Row],[Product ID]],tbl_product[Product ID],tbl_product[Roast Type])</f>
        <v>D</v>
      </c>
      <c r="K872" s="7" t="str">
        <f>_xlfn.XLOOKUP(OrderData[[#This Row],[Product ID]],tbl_product[Product ID],tbl_product[Coffee Type])</f>
        <v>Exc</v>
      </c>
      <c r="L872" s="7" t="str">
        <f>_xlfn.XLOOKUP(OrderData[[#This Row],[Customer ID]],tbl_customer[Customer ID],tbl_customer[Customer Name])</f>
        <v>Filip Antcliffe</v>
      </c>
      <c r="M872" s="7" t="str">
        <f>_xlfn.XLOOKUP(OrderData[[#This Row],[Customer ID]],tbl_customer[Customer ID],tbl_customer[City])</f>
        <v>Clonskeagh</v>
      </c>
      <c r="N872" s="7" t="str">
        <f>_xlfn.XLOOKUP(OrderData[[#This Row],[Customer ID]],tbl_customer[Customer ID],tbl_customer[Country])</f>
        <v>Ireland</v>
      </c>
      <c r="O872" s="7" t="str">
        <f>_xlfn.XLOOKUP(OrderData[[#This Row],[Customer ID]],tbl_customer[Customer ID],tbl_customer[Loyalty Card])</f>
        <v>Yes</v>
      </c>
    </row>
    <row r="873" spans="1:15" x14ac:dyDescent="0.25">
      <c r="A873" s="2" t="s">
        <v>1697</v>
      </c>
      <c r="B873" s="12">
        <v>43707</v>
      </c>
      <c r="C873" s="12" t="str">
        <f>TEXT(OrderData[[#This Row],[Order Date]],"yyyy")</f>
        <v>2019</v>
      </c>
      <c r="D873" s="2" t="s">
        <v>1698</v>
      </c>
      <c r="E873" t="s">
        <v>150</v>
      </c>
      <c r="F873" s="17">
        <v>2</v>
      </c>
      <c r="G873" s="20">
        <f>_xlfn.XLOOKUP(OrderData[[#This Row],[Product ID]],tbl_product[Product ID],tbl_product[Unit Price])</f>
        <v>14.85</v>
      </c>
      <c r="H873" s="20">
        <f>OrderData[[#This Row],[Quantity]]*OrderData[[#This Row],[unit price]]</f>
        <v>29.7</v>
      </c>
      <c r="I873" s="15">
        <f>_xlfn.XLOOKUP(OrderData[[#This Row],[Product ID]],tbl_product[Product ID],tbl_product[Size])</f>
        <v>1</v>
      </c>
      <c r="J873" s="6" t="str">
        <f>_xlfn.XLOOKUP(OrderData[[#This Row],[Product ID]],tbl_product[Product ID],tbl_product[Roast Type])</f>
        <v>L</v>
      </c>
      <c r="K873" s="7" t="str">
        <f>_xlfn.XLOOKUP(OrderData[[#This Row],[Product ID]],tbl_product[Product ID],tbl_product[Coffee Type])</f>
        <v>Exc</v>
      </c>
      <c r="L873" s="7" t="str">
        <f>_xlfn.XLOOKUP(OrderData[[#This Row],[Customer ID]],tbl_customer[Customer ID],tbl_customer[Customer Name])</f>
        <v>Peyter Matignon</v>
      </c>
      <c r="M873" s="7" t="str">
        <f>_xlfn.XLOOKUP(OrderData[[#This Row],[Customer ID]],tbl_customer[Customer ID],tbl_customer[City])</f>
        <v>Kirkton</v>
      </c>
      <c r="N873" s="7" t="str">
        <f>_xlfn.XLOOKUP(OrderData[[#This Row],[Customer ID]],tbl_customer[Customer ID],tbl_customer[Country])</f>
        <v>United Kingdom</v>
      </c>
      <c r="O873" s="7" t="str">
        <f>_xlfn.XLOOKUP(OrderData[[#This Row],[Customer ID]],tbl_customer[Customer ID],tbl_customer[Loyalty Card])</f>
        <v>Yes</v>
      </c>
    </row>
    <row r="874" spans="1:15" x14ac:dyDescent="0.25">
      <c r="A874" s="2" t="s">
        <v>1699</v>
      </c>
      <c r="B874" s="12">
        <v>43521</v>
      </c>
      <c r="C874" s="12" t="str">
        <f>TEXT(OrderData[[#This Row],[Order Date]],"yyyy")</f>
        <v>2019</v>
      </c>
      <c r="D874" s="2" t="s">
        <v>1700</v>
      </c>
      <c r="E874" t="s">
        <v>74</v>
      </c>
      <c r="F874" s="17">
        <v>2</v>
      </c>
      <c r="G874" s="20">
        <f>_xlfn.XLOOKUP(OrderData[[#This Row],[Product ID]],tbl_product[Product ID],tbl_product[Unit Price])</f>
        <v>11.25</v>
      </c>
      <c r="H874" s="20">
        <f>OrderData[[#This Row],[Quantity]]*OrderData[[#This Row],[unit price]]</f>
        <v>22.5</v>
      </c>
      <c r="I874" s="15">
        <f>_xlfn.XLOOKUP(OrderData[[#This Row],[Product ID]],tbl_product[Product ID],tbl_product[Size])</f>
        <v>1</v>
      </c>
      <c r="J874" s="6" t="str">
        <f>_xlfn.XLOOKUP(OrderData[[#This Row],[Product ID]],tbl_product[Product ID],tbl_product[Roast Type])</f>
        <v>M</v>
      </c>
      <c r="K874" s="7" t="str">
        <f>_xlfn.XLOOKUP(OrderData[[#This Row],[Product ID]],tbl_product[Product ID],tbl_product[Coffee Type])</f>
        <v>Ara</v>
      </c>
      <c r="L874" s="7" t="str">
        <f>_xlfn.XLOOKUP(OrderData[[#This Row],[Customer ID]],tbl_customer[Customer ID],tbl_customer[Customer Name])</f>
        <v>Claudie Weond</v>
      </c>
      <c r="M874" s="7" t="str">
        <f>_xlfn.XLOOKUP(OrderData[[#This Row],[Customer ID]],tbl_customer[Customer ID],tbl_customer[City])</f>
        <v>Asheville</v>
      </c>
      <c r="N874" s="7" t="str">
        <f>_xlfn.XLOOKUP(OrderData[[#This Row],[Customer ID]],tbl_customer[Customer ID],tbl_customer[Country])</f>
        <v>United States</v>
      </c>
      <c r="O874" s="7" t="str">
        <f>_xlfn.XLOOKUP(OrderData[[#This Row],[Customer ID]],tbl_customer[Customer ID],tbl_customer[Loyalty Card])</f>
        <v>No</v>
      </c>
    </row>
    <row r="875" spans="1:15" x14ac:dyDescent="0.25">
      <c r="A875" s="2" t="s">
        <v>1701</v>
      </c>
      <c r="B875" s="12">
        <v>43725</v>
      </c>
      <c r="C875" s="12" t="str">
        <f>TEXT(OrderData[[#This Row],[Order Date]],"yyyy")</f>
        <v>2019</v>
      </c>
      <c r="D875" s="2" t="s">
        <v>1686</v>
      </c>
      <c r="E875" t="s">
        <v>175</v>
      </c>
      <c r="F875" s="17">
        <v>4</v>
      </c>
      <c r="G875" s="20">
        <f>_xlfn.XLOOKUP(OrderData[[#This Row],[Product ID]],tbl_product[Product ID],tbl_product[Unit Price])</f>
        <v>2.9849999999999999</v>
      </c>
      <c r="H875" s="20">
        <f>OrderData[[#This Row],[Quantity]]*OrderData[[#This Row],[unit price]]</f>
        <v>11.94</v>
      </c>
      <c r="I875" s="15">
        <f>_xlfn.XLOOKUP(OrderData[[#This Row],[Product ID]],tbl_product[Product ID],tbl_product[Size])</f>
        <v>0.2</v>
      </c>
      <c r="J875" s="6" t="str">
        <f>_xlfn.XLOOKUP(OrderData[[#This Row],[Product ID]],tbl_product[Product ID],tbl_product[Roast Type])</f>
        <v>M</v>
      </c>
      <c r="K875" s="7" t="str">
        <f>_xlfn.XLOOKUP(OrderData[[#This Row],[Product ID]],tbl_product[Product ID],tbl_product[Coffee Type])</f>
        <v>Rob</v>
      </c>
      <c r="L875" s="7" t="str">
        <f>_xlfn.XLOOKUP(OrderData[[#This Row],[Customer ID]],tbl_customer[Customer ID],tbl_customer[Customer Name])</f>
        <v>Modesty MacConnechie</v>
      </c>
      <c r="M875" s="7" t="str">
        <f>_xlfn.XLOOKUP(OrderData[[#This Row],[Customer ID]],tbl_customer[Customer ID],tbl_customer[City])</f>
        <v>Charleston</v>
      </c>
      <c r="N875" s="7" t="str">
        <f>_xlfn.XLOOKUP(OrderData[[#This Row],[Customer ID]],tbl_customer[Customer ID],tbl_customer[Country])</f>
        <v>United States</v>
      </c>
      <c r="O875" s="7" t="str">
        <f>_xlfn.XLOOKUP(OrderData[[#This Row],[Customer ID]],tbl_customer[Customer ID],tbl_customer[Loyalty Card])</f>
        <v>Yes</v>
      </c>
    </row>
    <row r="876" spans="1:15" x14ac:dyDescent="0.25">
      <c r="A876" s="2" t="s">
        <v>1702</v>
      </c>
      <c r="B876" s="12">
        <v>43680</v>
      </c>
      <c r="C876" s="12" t="str">
        <f>TEXT(OrderData[[#This Row],[Order Date]],"yyyy")</f>
        <v>2019</v>
      </c>
      <c r="D876" s="2" t="s">
        <v>1703</v>
      </c>
      <c r="E876" t="s">
        <v>19</v>
      </c>
      <c r="F876" s="17">
        <v>2</v>
      </c>
      <c r="G876" s="20">
        <f>_xlfn.XLOOKUP(OrderData[[#This Row],[Product ID]],tbl_product[Product ID],tbl_product[Unit Price])</f>
        <v>12.95</v>
      </c>
      <c r="H876" s="20">
        <f>OrderData[[#This Row],[Quantity]]*OrderData[[#This Row],[unit price]]</f>
        <v>25.9</v>
      </c>
      <c r="I876" s="15">
        <f>_xlfn.XLOOKUP(OrderData[[#This Row],[Product ID]],tbl_product[Product ID],tbl_product[Size])</f>
        <v>1</v>
      </c>
      <c r="J876" s="6" t="str">
        <f>_xlfn.XLOOKUP(OrderData[[#This Row],[Product ID]],tbl_product[Product ID],tbl_product[Roast Type])</f>
        <v>L</v>
      </c>
      <c r="K876" s="7" t="str">
        <f>_xlfn.XLOOKUP(OrderData[[#This Row],[Product ID]],tbl_product[Product ID],tbl_product[Coffee Type])</f>
        <v>Ara</v>
      </c>
      <c r="L876" s="7" t="str">
        <f>_xlfn.XLOOKUP(OrderData[[#This Row],[Customer ID]],tbl_customer[Customer ID],tbl_customer[Customer Name])</f>
        <v>Jaquenette Skentelbery</v>
      </c>
      <c r="M876" s="7" t="str">
        <f>_xlfn.XLOOKUP(OrderData[[#This Row],[Customer ID]],tbl_customer[Customer ID],tbl_customer[City])</f>
        <v>Houston</v>
      </c>
      <c r="N876" s="7" t="str">
        <f>_xlfn.XLOOKUP(OrderData[[#This Row],[Customer ID]],tbl_customer[Customer ID],tbl_customer[Country])</f>
        <v>United States</v>
      </c>
      <c r="O876" s="7" t="str">
        <f>_xlfn.XLOOKUP(OrderData[[#This Row],[Customer ID]],tbl_customer[Customer ID],tbl_customer[Loyalty Card])</f>
        <v>No</v>
      </c>
    </row>
    <row r="877" spans="1:15" x14ac:dyDescent="0.25">
      <c r="A877" s="2" t="s">
        <v>1704</v>
      </c>
      <c r="B877" s="12">
        <v>44253</v>
      </c>
      <c r="C877" s="12" t="str">
        <f>TEXT(OrderData[[#This Row],[Order Date]],"yyyy")</f>
        <v>2021</v>
      </c>
      <c r="D877" s="2" t="s">
        <v>1705</v>
      </c>
      <c r="E877" t="s">
        <v>91</v>
      </c>
      <c r="F877" s="17">
        <v>5</v>
      </c>
      <c r="G877" s="20">
        <f>_xlfn.XLOOKUP(OrderData[[#This Row],[Product ID]],tbl_product[Product ID],tbl_product[Unit Price])</f>
        <v>8.73</v>
      </c>
      <c r="H877" s="20">
        <f>OrderData[[#This Row],[Quantity]]*OrderData[[#This Row],[unit price]]</f>
        <v>43.650000000000006</v>
      </c>
      <c r="I877" s="15">
        <f>_xlfn.XLOOKUP(OrderData[[#This Row],[Product ID]],tbl_product[Product ID],tbl_product[Size])</f>
        <v>0.5</v>
      </c>
      <c r="J877" s="6" t="str">
        <f>_xlfn.XLOOKUP(OrderData[[#This Row],[Product ID]],tbl_product[Product ID],tbl_product[Roast Type])</f>
        <v>M</v>
      </c>
      <c r="K877" s="7" t="str">
        <f>_xlfn.XLOOKUP(OrderData[[#This Row],[Product ID]],tbl_product[Product ID],tbl_product[Coffee Type])</f>
        <v>Lib</v>
      </c>
      <c r="L877" s="7" t="str">
        <f>_xlfn.XLOOKUP(OrderData[[#This Row],[Customer ID]],tbl_customer[Customer ID],tbl_customer[Customer Name])</f>
        <v>Orazio Comber</v>
      </c>
      <c r="M877" s="7" t="str">
        <f>_xlfn.XLOOKUP(OrderData[[#This Row],[Customer ID]],tbl_customer[Customer ID],tbl_customer[City])</f>
        <v>Confey</v>
      </c>
      <c r="N877" s="7" t="str">
        <f>_xlfn.XLOOKUP(OrderData[[#This Row],[Customer ID]],tbl_customer[Customer ID],tbl_customer[Country])</f>
        <v>Ireland</v>
      </c>
      <c r="O877" s="7" t="str">
        <f>_xlfn.XLOOKUP(OrderData[[#This Row],[Customer ID]],tbl_customer[Customer ID],tbl_customer[Loyalty Card])</f>
        <v>No</v>
      </c>
    </row>
    <row r="878" spans="1:15" x14ac:dyDescent="0.25">
      <c r="A878" s="2" t="s">
        <v>1704</v>
      </c>
      <c r="B878" s="12">
        <v>44253</v>
      </c>
      <c r="C878" s="12" t="str">
        <f>TEXT(OrderData[[#This Row],[Order Date]],"yyyy")</f>
        <v>2021</v>
      </c>
      <c r="D878" s="2" t="s">
        <v>1705</v>
      </c>
      <c r="E878" t="s">
        <v>205</v>
      </c>
      <c r="F878" s="17">
        <v>6</v>
      </c>
      <c r="G878" s="20">
        <f>_xlfn.XLOOKUP(OrderData[[#This Row],[Product ID]],tbl_product[Product ID],tbl_product[Unit Price])</f>
        <v>7.77</v>
      </c>
      <c r="H878" s="20">
        <f>OrderData[[#This Row],[Quantity]]*OrderData[[#This Row],[unit price]]</f>
        <v>46.62</v>
      </c>
      <c r="I878" s="15">
        <f>_xlfn.XLOOKUP(OrderData[[#This Row],[Product ID]],tbl_product[Product ID],tbl_product[Size])</f>
        <v>0.5</v>
      </c>
      <c r="J878" s="6" t="str">
        <f>_xlfn.XLOOKUP(OrderData[[#This Row],[Product ID]],tbl_product[Product ID],tbl_product[Roast Type])</f>
        <v>L</v>
      </c>
      <c r="K878" s="7" t="str">
        <f>_xlfn.XLOOKUP(OrderData[[#This Row],[Product ID]],tbl_product[Product ID],tbl_product[Coffee Type])</f>
        <v>Ara</v>
      </c>
      <c r="L878" s="7" t="str">
        <f>_xlfn.XLOOKUP(OrderData[[#This Row],[Customer ID]],tbl_customer[Customer ID],tbl_customer[Customer Name])</f>
        <v>Orazio Comber</v>
      </c>
      <c r="M878" s="7" t="str">
        <f>_xlfn.XLOOKUP(OrderData[[#This Row],[Customer ID]],tbl_customer[Customer ID],tbl_customer[City])</f>
        <v>Confey</v>
      </c>
      <c r="N878" s="7" t="str">
        <f>_xlfn.XLOOKUP(OrderData[[#This Row],[Customer ID]],tbl_customer[Customer ID],tbl_customer[Country])</f>
        <v>Ireland</v>
      </c>
      <c r="O878" s="7" t="str">
        <f>_xlfn.XLOOKUP(OrderData[[#This Row],[Customer ID]],tbl_customer[Customer ID],tbl_customer[Loyalty Card])</f>
        <v>No</v>
      </c>
    </row>
    <row r="879" spans="1:15" x14ac:dyDescent="0.25">
      <c r="A879" s="2" t="s">
        <v>1706</v>
      </c>
      <c r="B879" s="12">
        <v>44411</v>
      </c>
      <c r="C879" s="12" t="str">
        <f>TEXT(OrderData[[#This Row],[Order Date]],"yyyy")</f>
        <v>2021</v>
      </c>
      <c r="D879" s="2" t="s">
        <v>1707</v>
      </c>
      <c r="E879" t="s">
        <v>96</v>
      </c>
      <c r="F879" s="17">
        <v>3</v>
      </c>
      <c r="G879" s="20">
        <f>_xlfn.XLOOKUP(OrderData[[#This Row],[Product ID]],tbl_product[Product ID],tbl_product[Unit Price])</f>
        <v>9.51</v>
      </c>
      <c r="H879" s="20">
        <f>OrderData[[#This Row],[Quantity]]*OrderData[[#This Row],[unit price]]</f>
        <v>28.53</v>
      </c>
      <c r="I879" s="15">
        <f>_xlfn.XLOOKUP(OrderData[[#This Row],[Product ID]],tbl_product[Product ID],tbl_product[Size])</f>
        <v>0.5</v>
      </c>
      <c r="J879" s="6" t="str">
        <f>_xlfn.XLOOKUP(OrderData[[#This Row],[Product ID]],tbl_product[Product ID],tbl_product[Roast Type])</f>
        <v>L</v>
      </c>
      <c r="K879" s="7" t="str">
        <f>_xlfn.XLOOKUP(OrderData[[#This Row],[Product ID]],tbl_product[Product ID],tbl_product[Coffee Type])</f>
        <v>Lib</v>
      </c>
      <c r="L879" s="7" t="str">
        <f>_xlfn.XLOOKUP(OrderData[[#This Row],[Customer ID]],tbl_customer[Customer ID],tbl_customer[Customer Name])</f>
        <v>Zachary Tramel</v>
      </c>
      <c r="M879" s="7" t="str">
        <f>_xlfn.XLOOKUP(OrderData[[#This Row],[Customer ID]],tbl_customer[Customer ID],tbl_customer[City])</f>
        <v>Newark</v>
      </c>
      <c r="N879" s="7" t="str">
        <f>_xlfn.XLOOKUP(OrderData[[#This Row],[Customer ID]],tbl_customer[Customer ID],tbl_customer[Country])</f>
        <v>United States</v>
      </c>
      <c r="O879" s="7" t="str">
        <f>_xlfn.XLOOKUP(OrderData[[#This Row],[Customer ID]],tbl_customer[Customer ID],tbl_customer[Loyalty Card])</f>
        <v>No</v>
      </c>
    </row>
    <row r="880" spans="1:15" x14ac:dyDescent="0.25">
      <c r="A880" s="2" t="s">
        <v>1708</v>
      </c>
      <c r="B880" s="12">
        <v>44323</v>
      </c>
      <c r="C880" s="12" t="str">
        <f>TEXT(OrderData[[#This Row],[Order Date]],"yyyy")</f>
        <v>2021</v>
      </c>
      <c r="D880" s="2" t="s">
        <v>1709</v>
      </c>
      <c r="E880" t="s">
        <v>23</v>
      </c>
      <c r="F880" s="17">
        <v>1</v>
      </c>
      <c r="G880" s="20">
        <f>_xlfn.XLOOKUP(OrderData[[#This Row],[Product ID]],tbl_product[Product ID],tbl_product[Unit Price])</f>
        <v>27.484999999999996</v>
      </c>
      <c r="H880" s="20">
        <f>OrderData[[#This Row],[Quantity]]*OrderData[[#This Row],[unit price]]</f>
        <v>27.484999999999996</v>
      </c>
      <c r="I880" s="15">
        <f>_xlfn.XLOOKUP(OrderData[[#This Row],[Product ID]],tbl_product[Product ID],tbl_product[Size])</f>
        <v>2.5</v>
      </c>
      <c r="J880" s="6" t="str">
        <f>_xlfn.XLOOKUP(OrderData[[#This Row],[Product ID]],tbl_product[Product ID],tbl_product[Roast Type])</f>
        <v>L</v>
      </c>
      <c r="K880" s="7" t="str">
        <f>_xlfn.XLOOKUP(OrderData[[#This Row],[Product ID]],tbl_product[Product ID],tbl_product[Coffee Type])</f>
        <v>Rob</v>
      </c>
      <c r="L880" s="7" t="str">
        <f>_xlfn.XLOOKUP(OrderData[[#This Row],[Customer ID]],tbl_customer[Customer ID],tbl_customer[Customer Name])</f>
        <v>Izaak Primak</v>
      </c>
      <c r="M880" s="7" t="str">
        <f>_xlfn.XLOOKUP(OrderData[[#This Row],[Customer ID]],tbl_customer[Customer ID],tbl_customer[City])</f>
        <v>Seattle</v>
      </c>
      <c r="N880" s="7" t="str">
        <f>_xlfn.XLOOKUP(OrderData[[#This Row],[Customer ID]],tbl_customer[Customer ID],tbl_customer[Country])</f>
        <v>United States</v>
      </c>
      <c r="O880" s="7" t="str">
        <f>_xlfn.XLOOKUP(OrderData[[#This Row],[Customer ID]],tbl_customer[Customer ID],tbl_customer[Loyalty Card])</f>
        <v>Yes</v>
      </c>
    </row>
    <row r="881" spans="1:15" x14ac:dyDescent="0.25">
      <c r="A881" s="2" t="s">
        <v>1710</v>
      </c>
      <c r="B881" s="12">
        <v>43630</v>
      </c>
      <c r="C881" s="12" t="str">
        <f>TEXT(OrderData[[#This Row],[Order Date]],"yyyy")</f>
        <v>2019</v>
      </c>
      <c r="D881" s="2" t="s">
        <v>1711</v>
      </c>
      <c r="E881" t="s">
        <v>64</v>
      </c>
      <c r="F881" s="17">
        <v>3</v>
      </c>
      <c r="G881" s="20">
        <f>_xlfn.XLOOKUP(OrderData[[#This Row],[Product ID]],tbl_product[Product ID],tbl_product[Unit Price])</f>
        <v>3.645</v>
      </c>
      <c r="H881" s="20">
        <f>OrderData[[#This Row],[Quantity]]*OrderData[[#This Row],[unit price]]</f>
        <v>10.935</v>
      </c>
      <c r="I881" s="15">
        <f>_xlfn.XLOOKUP(OrderData[[#This Row],[Product ID]],tbl_product[Product ID],tbl_product[Size])</f>
        <v>0.2</v>
      </c>
      <c r="J881" s="6" t="str">
        <f>_xlfn.XLOOKUP(OrderData[[#This Row],[Product ID]],tbl_product[Product ID],tbl_product[Roast Type])</f>
        <v>D</v>
      </c>
      <c r="K881" s="7" t="str">
        <f>_xlfn.XLOOKUP(OrderData[[#This Row],[Product ID]],tbl_product[Product ID],tbl_product[Coffee Type])</f>
        <v>Exc</v>
      </c>
      <c r="L881" s="7" t="str">
        <f>_xlfn.XLOOKUP(OrderData[[#This Row],[Customer ID]],tbl_customer[Customer ID],tbl_customer[Customer Name])</f>
        <v>Brittani Thoresbie</v>
      </c>
      <c r="M881" s="7" t="str">
        <f>_xlfn.XLOOKUP(OrderData[[#This Row],[Customer ID]],tbl_customer[Customer ID],tbl_customer[City])</f>
        <v>Englewood</v>
      </c>
      <c r="N881" s="7" t="str">
        <f>_xlfn.XLOOKUP(OrderData[[#This Row],[Customer ID]],tbl_customer[Customer ID],tbl_customer[Country])</f>
        <v>United States</v>
      </c>
      <c r="O881" s="7" t="str">
        <f>_xlfn.XLOOKUP(OrderData[[#This Row],[Customer ID]],tbl_customer[Customer ID],tbl_customer[Loyalty Card])</f>
        <v>No</v>
      </c>
    </row>
    <row r="882" spans="1:15" x14ac:dyDescent="0.25">
      <c r="A882" s="2" t="s">
        <v>1712</v>
      </c>
      <c r="B882" s="12">
        <v>43790</v>
      </c>
      <c r="C882" s="12" t="str">
        <f>TEXT(OrderData[[#This Row],[Order Date]],"yyyy")</f>
        <v>2019</v>
      </c>
      <c r="D882" s="2" t="s">
        <v>1713</v>
      </c>
      <c r="E882" t="s">
        <v>195</v>
      </c>
      <c r="F882" s="17">
        <v>2</v>
      </c>
      <c r="G882" s="20">
        <f>_xlfn.XLOOKUP(OrderData[[#This Row],[Product ID]],tbl_product[Product ID],tbl_product[Unit Price])</f>
        <v>3.5849999999999995</v>
      </c>
      <c r="H882" s="20">
        <f>OrderData[[#This Row],[Quantity]]*OrderData[[#This Row],[unit price]]</f>
        <v>7.169999999999999</v>
      </c>
      <c r="I882" s="15">
        <f>_xlfn.XLOOKUP(OrderData[[#This Row],[Product ID]],tbl_product[Product ID],tbl_product[Size])</f>
        <v>0.2</v>
      </c>
      <c r="J882" s="6" t="str">
        <f>_xlfn.XLOOKUP(OrderData[[#This Row],[Product ID]],tbl_product[Product ID],tbl_product[Roast Type])</f>
        <v>L</v>
      </c>
      <c r="K882" s="7" t="str">
        <f>_xlfn.XLOOKUP(OrderData[[#This Row],[Product ID]],tbl_product[Product ID],tbl_product[Coffee Type])</f>
        <v>Rob</v>
      </c>
      <c r="L882" s="7" t="str">
        <f>_xlfn.XLOOKUP(OrderData[[#This Row],[Customer ID]],tbl_customer[Customer ID],tbl_customer[Customer Name])</f>
        <v>Constanta Hatfull</v>
      </c>
      <c r="M882" s="7" t="str">
        <f>_xlfn.XLOOKUP(OrderData[[#This Row],[Customer ID]],tbl_customer[Customer ID],tbl_customer[City])</f>
        <v>Rockford</v>
      </c>
      <c r="N882" s="7" t="str">
        <f>_xlfn.XLOOKUP(OrderData[[#This Row],[Customer ID]],tbl_customer[Customer ID],tbl_customer[Country])</f>
        <v>United States</v>
      </c>
      <c r="O882" s="7" t="str">
        <f>_xlfn.XLOOKUP(OrderData[[#This Row],[Customer ID]],tbl_customer[Customer ID],tbl_customer[Loyalty Card])</f>
        <v>No</v>
      </c>
    </row>
    <row r="883" spans="1:15" x14ac:dyDescent="0.25">
      <c r="A883" s="2" t="s">
        <v>1714</v>
      </c>
      <c r="B883" s="12">
        <v>44286</v>
      </c>
      <c r="C883" s="12" t="str">
        <f>TEXT(OrderData[[#This Row],[Order Date]],"yyyy")</f>
        <v>2021</v>
      </c>
      <c r="D883" s="2" t="s">
        <v>1715</v>
      </c>
      <c r="E883" t="s">
        <v>128</v>
      </c>
      <c r="F883" s="17">
        <v>6</v>
      </c>
      <c r="G883" s="20">
        <f>_xlfn.XLOOKUP(OrderData[[#This Row],[Product ID]],tbl_product[Product ID],tbl_product[Unit Price])</f>
        <v>3.8849999999999998</v>
      </c>
      <c r="H883" s="20">
        <f>OrderData[[#This Row],[Quantity]]*OrderData[[#This Row],[unit price]]</f>
        <v>23.31</v>
      </c>
      <c r="I883" s="15">
        <f>_xlfn.XLOOKUP(OrderData[[#This Row],[Product ID]],tbl_product[Product ID],tbl_product[Size])</f>
        <v>0.2</v>
      </c>
      <c r="J883" s="6" t="str">
        <f>_xlfn.XLOOKUP(OrderData[[#This Row],[Product ID]],tbl_product[Product ID],tbl_product[Roast Type])</f>
        <v>L</v>
      </c>
      <c r="K883" s="7" t="str">
        <f>_xlfn.XLOOKUP(OrderData[[#This Row],[Product ID]],tbl_product[Product ID],tbl_product[Coffee Type])</f>
        <v>Ara</v>
      </c>
      <c r="L883" s="7" t="str">
        <f>_xlfn.XLOOKUP(OrderData[[#This Row],[Customer ID]],tbl_customer[Customer ID],tbl_customer[Customer Name])</f>
        <v>Bobbe Castagneto</v>
      </c>
      <c r="M883" s="7" t="str">
        <f>_xlfn.XLOOKUP(OrderData[[#This Row],[Customer ID]],tbl_customer[Customer ID],tbl_customer[City])</f>
        <v>Billings</v>
      </c>
      <c r="N883" s="7" t="str">
        <f>_xlfn.XLOOKUP(OrderData[[#This Row],[Customer ID]],tbl_customer[Customer ID],tbl_customer[Country])</f>
        <v>United States</v>
      </c>
      <c r="O883" s="7" t="str">
        <f>_xlfn.XLOOKUP(OrderData[[#This Row],[Customer ID]],tbl_customer[Customer ID],tbl_customer[Loyalty Card])</f>
        <v>Yes</v>
      </c>
    </row>
    <row r="884" spans="1:15" x14ac:dyDescent="0.25">
      <c r="A884" s="2" t="s">
        <v>1716</v>
      </c>
      <c r="B884" s="12">
        <v>43647</v>
      </c>
      <c r="C884" s="12" t="str">
        <f>TEXT(OrderData[[#This Row],[Order Date]],"yyyy")</f>
        <v>2019</v>
      </c>
      <c r="D884" s="2" t="s">
        <v>1717</v>
      </c>
      <c r="E884" t="s">
        <v>131</v>
      </c>
      <c r="F884" s="17">
        <v>5</v>
      </c>
      <c r="G884" s="20">
        <f>_xlfn.XLOOKUP(OrderData[[#This Row],[Product ID]],tbl_product[Product ID],tbl_product[Unit Price])</f>
        <v>22.884999999999998</v>
      </c>
      <c r="H884" s="20">
        <f>OrderData[[#This Row],[Quantity]]*OrderData[[#This Row],[unit price]]</f>
        <v>114.42499999999998</v>
      </c>
      <c r="I884" s="15">
        <f>_xlfn.XLOOKUP(OrderData[[#This Row],[Product ID]],tbl_product[Product ID],tbl_product[Size])</f>
        <v>2.5</v>
      </c>
      <c r="J884" s="6" t="str">
        <f>_xlfn.XLOOKUP(OrderData[[#This Row],[Product ID]],tbl_product[Product ID],tbl_product[Roast Type])</f>
        <v>D</v>
      </c>
      <c r="K884" s="7" t="str">
        <f>_xlfn.XLOOKUP(OrderData[[#This Row],[Product ID]],tbl_product[Product ID],tbl_product[Coffee Type])</f>
        <v>Ara</v>
      </c>
      <c r="L884" s="7" t="str">
        <f>_xlfn.XLOOKUP(OrderData[[#This Row],[Customer ID]],tbl_customer[Customer ID],tbl_customer[Customer Name])</f>
        <v>Kippie Marrison</v>
      </c>
      <c r="M884" s="7" t="str">
        <f>_xlfn.XLOOKUP(OrderData[[#This Row],[Customer ID]],tbl_customer[Customer ID],tbl_customer[City])</f>
        <v>Denver</v>
      </c>
      <c r="N884" s="7" t="str">
        <f>_xlfn.XLOOKUP(OrderData[[#This Row],[Customer ID]],tbl_customer[Customer ID],tbl_customer[Country])</f>
        <v>United States</v>
      </c>
      <c r="O884" s="7" t="str">
        <f>_xlfn.XLOOKUP(OrderData[[#This Row],[Customer ID]],tbl_customer[Customer ID],tbl_customer[Loyalty Card])</f>
        <v>Yes</v>
      </c>
    </row>
    <row r="885" spans="1:15" x14ac:dyDescent="0.25">
      <c r="A885" s="2" t="s">
        <v>1718</v>
      </c>
      <c r="B885" s="12">
        <v>43956</v>
      </c>
      <c r="C885" s="12" t="str">
        <f>TEXT(OrderData[[#This Row],[Order Date]],"yyyy")</f>
        <v>2020</v>
      </c>
      <c r="D885" s="2" t="s">
        <v>1719</v>
      </c>
      <c r="E885" t="s">
        <v>184</v>
      </c>
      <c r="F885" s="17">
        <v>3</v>
      </c>
      <c r="G885" s="20">
        <f>_xlfn.XLOOKUP(OrderData[[#This Row],[Product ID]],tbl_product[Product ID],tbl_product[Unit Price])</f>
        <v>25.874999999999996</v>
      </c>
      <c r="H885" s="20">
        <f>OrderData[[#This Row],[Quantity]]*OrderData[[#This Row],[unit price]]</f>
        <v>77.624999999999986</v>
      </c>
      <c r="I885" s="15">
        <f>_xlfn.XLOOKUP(OrderData[[#This Row],[Product ID]],tbl_product[Product ID],tbl_product[Size])</f>
        <v>2.5</v>
      </c>
      <c r="J885" s="6" t="str">
        <f>_xlfn.XLOOKUP(OrderData[[#This Row],[Product ID]],tbl_product[Product ID],tbl_product[Roast Type])</f>
        <v>M</v>
      </c>
      <c r="K885" s="7" t="str">
        <f>_xlfn.XLOOKUP(OrderData[[#This Row],[Product ID]],tbl_product[Product ID],tbl_product[Coffee Type])</f>
        <v>Ara</v>
      </c>
      <c r="L885" s="7" t="str">
        <f>_xlfn.XLOOKUP(OrderData[[#This Row],[Customer ID]],tbl_customer[Customer ID],tbl_customer[Customer Name])</f>
        <v>Lindon Agnolo</v>
      </c>
      <c r="M885" s="7" t="str">
        <f>_xlfn.XLOOKUP(OrderData[[#This Row],[Customer ID]],tbl_customer[Customer ID],tbl_customer[City])</f>
        <v>Tulsa</v>
      </c>
      <c r="N885" s="7" t="str">
        <f>_xlfn.XLOOKUP(OrderData[[#This Row],[Customer ID]],tbl_customer[Customer ID],tbl_customer[Country])</f>
        <v>United States</v>
      </c>
      <c r="O885" s="7" t="str">
        <f>_xlfn.XLOOKUP(OrderData[[#This Row],[Customer ID]],tbl_customer[Customer ID],tbl_customer[Loyalty Card])</f>
        <v>Yes</v>
      </c>
    </row>
    <row r="886" spans="1:15" x14ac:dyDescent="0.25">
      <c r="A886" s="2" t="s">
        <v>1720</v>
      </c>
      <c r="B886" s="12">
        <v>43941</v>
      </c>
      <c r="C886" s="12" t="str">
        <f>TEXT(OrderData[[#This Row],[Order Date]],"yyyy")</f>
        <v>2020</v>
      </c>
      <c r="D886" s="2" t="s">
        <v>1721</v>
      </c>
      <c r="E886" t="s">
        <v>159</v>
      </c>
      <c r="F886" s="17">
        <v>1</v>
      </c>
      <c r="G886" s="20">
        <f>_xlfn.XLOOKUP(OrderData[[#This Row],[Product ID]],tbl_product[Product ID],tbl_product[Unit Price])</f>
        <v>5.3699999999999992</v>
      </c>
      <c r="H886" s="20">
        <f>OrderData[[#This Row],[Quantity]]*OrderData[[#This Row],[unit price]]</f>
        <v>5.3699999999999992</v>
      </c>
      <c r="I886" s="15">
        <f>_xlfn.XLOOKUP(OrderData[[#This Row],[Product ID]],tbl_product[Product ID],tbl_product[Size])</f>
        <v>0.5</v>
      </c>
      <c r="J886" s="6" t="str">
        <f>_xlfn.XLOOKUP(OrderData[[#This Row],[Product ID]],tbl_product[Product ID],tbl_product[Roast Type])</f>
        <v>D</v>
      </c>
      <c r="K886" s="7" t="str">
        <f>_xlfn.XLOOKUP(OrderData[[#This Row],[Product ID]],tbl_product[Product ID],tbl_product[Coffee Type])</f>
        <v>Rob</v>
      </c>
      <c r="L886" s="7" t="str">
        <f>_xlfn.XLOOKUP(OrderData[[#This Row],[Customer ID]],tbl_customer[Customer ID],tbl_customer[Customer Name])</f>
        <v>Delainey Kiddy</v>
      </c>
      <c r="M886" s="7" t="str">
        <f>_xlfn.XLOOKUP(OrderData[[#This Row],[Customer ID]],tbl_customer[Customer ID],tbl_customer[City])</f>
        <v>Fresno</v>
      </c>
      <c r="N886" s="7" t="str">
        <f>_xlfn.XLOOKUP(OrderData[[#This Row],[Customer ID]],tbl_customer[Customer ID],tbl_customer[Country])</f>
        <v>United States</v>
      </c>
      <c r="O886" s="7" t="str">
        <f>_xlfn.XLOOKUP(OrderData[[#This Row],[Customer ID]],tbl_customer[Customer ID],tbl_customer[Loyalty Card])</f>
        <v>Yes</v>
      </c>
    </row>
    <row r="887" spans="1:15" x14ac:dyDescent="0.25">
      <c r="A887" s="2" t="s">
        <v>1722</v>
      </c>
      <c r="B887" s="12">
        <v>43664</v>
      </c>
      <c r="C887" s="12" t="str">
        <f>TEXT(OrderData[[#This Row],[Order Date]],"yyyy")</f>
        <v>2019</v>
      </c>
      <c r="D887" s="2" t="s">
        <v>1723</v>
      </c>
      <c r="E887" t="s">
        <v>48</v>
      </c>
      <c r="F887" s="17">
        <v>6</v>
      </c>
      <c r="G887" s="20">
        <f>_xlfn.XLOOKUP(OrderData[[#This Row],[Product ID]],tbl_product[Product ID],tbl_product[Unit Price])</f>
        <v>20.584999999999997</v>
      </c>
      <c r="H887" s="20">
        <f>OrderData[[#This Row],[Quantity]]*OrderData[[#This Row],[unit price]]</f>
        <v>123.50999999999999</v>
      </c>
      <c r="I887" s="15">
        <f>_xlfn.XLOOKUP(OrderData[[#This Row],[Product ID]],tbl_product[Product ID],tbl_product[Size])</f>
        <v>2.5</v>
      </c>
      <c r="J887" s="6" t="str">
        <f>_xlfn.XLOOKUP(OrderData[[#This Row],[Product ID]],tbl_product[Product ID],tbl_product[Roast Type])</f>
        <v>D</v>
      </c>
      <c r="K887" s="7" t="str">
        <f>_xlfn.XLOOKUP(OrderData[[#This Row],[Product ID]],tbl_product[Product ID],tbl_product[Coffee Type])</f>
        <v>Rob</v>
      </c>
      <c r="L887" s="7" t="str">
        <f>_xlfn.XLOOKUP(OrderData[[#This Row],[Customer ID]],tbl_customer[Customer ID],tbl_customer[Customer Name])</f>
        <v>Helli Petroulis</v>
      </c>
      <c r="M887" s="7" t="str">
        <f>_xlfn.XLOOKUP(OrderData[[#This Row],[Customer ID]],tbl_customer[Customer ID],tbl_customer[City])</f>
        <v>Mullagh</v>
      </c>
      <c r="N887" s="7" t="str">
        <f>_xlfn.XLOOKUP(OrderData[[#This Row],[Customer ID]],tbl_customer[Customer ID],tbl_customer[Country])</f>
        <v>Ireland</v>
      </c>
      <c r="O887" s="7" t="str">
        <f>_xlfn.XLOOKUP(OrderData[[#This Row],[Customer ID]],tbl_customer[Customer ID],tbl_customer[Loyalty Card])</f>
        <v>No</v>
      </c>
    </row>
    <row r="888" spans="1:15" x14ac:dyDescent="0.25">
      <c r="A888" s="2" t="s">
        <v>1724</v>
      </c>
      <c r="B888" s="12">
        <v>44518</v>
      </c>
      <c r="C888" s="12" t="str">
        <f>TEXT(OrderData[[#This Row],[Order Date]],"yyyy")</f>
        <v>2021</v>
      </c>
      <c r="D888" s="2" t="s">
        <v>1725</v>
      </c>
      <c r="E888" t="s">
        <v>91</v>
      </c>
      <c r="F888" s="17">
        <v>2</v>
      </c>
      <c r="G888" s="20">
        <f>_xlfn.XLOOKUP(OrderData[[#This Row],[Product ID]],tbl_product[Product ID],tbl_product[Unit Price])</f>
        <v>8.73</v>
      </c>
      <c r="H888" s="20">
        <f>OrderData[[#This Row],[Quantity]]*OrderData[[#This Row],[unit price]]</f>
        <v>17.46</v>
      </c>
      <c r="I888" s="15">
        <f>_xlfn.XLOOKUP(OrderData[[#This Row],[Product ID]],tbl_product[Product ID],tbl_product[Size])</f>
        <v>0.5</v>
      </c>
      <c r="J888" s="6" t="str">
        <f>_xlfn.XLOOKUP(OrderData[[#This Row],[Product ID]],tbl_product[Product ID],tbl_product[Roast Type])</f>
        <v>M</v>
      </c>
      <c r="K888" s="7" t="str">
        <f>_xlfn.XLOOKUP(OrderData[[#This Row],[Product ID]],tbl_product[Product ID],tbl_product[Coffee Type])</f>
        <v>Lib</v>
      </c>
      <c r="L888" s="7" t="str">
        <f>_xlfn.XLOOKUP(OrderData[[#This Row],[Customer ID]],tbl_customer[Customer ID],tbl_customer[Customer Name])</f>
        <v>Marty Scholl</v>
      </c>
      <c r="M888" s="7" t="str">
        <f>_xlfn.XLOOKUP(OrderData[[#This Row],[Customer ID]],tbl_customer[Customer ID],tbl_customer[City])</f>
        <v>San Francisco</v>
      </c>
      <c r="N888" s="7" t="str">
        <f>_xlfn.XLOOKUP(OrderData[[#This Row],[Customer ID]],tbl_customer[Customer ID],tbl_customer[Country])</f>
        <v>United States</v>
      </c>
      <c r="O888" s="7" t="str">
        <f>_xlfn.XLOOKUP(OrderData[[#This Row],[Customer ID]],tbl_customer[Customer ID],tbl_customer[Loyalty Card])</f>
        <v>No</v>
      </c>
    </row>
    <row r="889" spans="1:15" x14ac:dyDescent="0.25">
      <c r="A889" s="2" t="s">
        <v>1726</v>
      </c>
      <c r="B889" s="12">
        <v>44002</v>
      </c>
      <c r="C889" s="12" t="str">
        <f>TEXT(OrderData[[#This Row],[Order Date]],"yyyy")</f>
        <v>2020</v>
      </c>
      <c r="D889" s="2" t="s">
        <v>1727</v>
      </c>
      <c r="E889" t="s">
        <v>267</v>
      </c>
      <c r="F889" s="17">
        <v>3</v>
      </c>
      <c r="G889" s="20">
        <f>_xlfn.XLOOKUP(OrderData[[#This Row],[Product ID]],tbl_product[Product ID],tbl_product[Unit Price])</f>
        <v>4.4550000000000001</v>
      </c>
      <c r="H889" s="20">
        <f>OrderData[[#This Row],[Quantity]]*OrderData[[#This Row],[unit price]]</f>
        <v>13.365</v>
      </c>
      <c r="I889" s="15">
        <f>_xlfn.XLOOKUP(OrderData[[#This Row],[Product ID]],tbl_product[Product ID],tbl_product[Size])</f>
        <v>0.2</v>
      </c>
      <c r="J889" s="6" t="str">
        <f>_xlfn.XLOOKUP(OrderData[[#This Row],[Product ID]],tbl_product[Product ID],tbl_product[Roast Type])</f>
        <v>L</v>
      </c>
      <c r="K889" s="7" t="str">
        <f>_xlfn.XLOOKUP(OrderData[[#This Row],[Product ID]],tbl_product[Product ID],tbl_product[Coffee Type])</f>
        <v>Exc</v>
      </c>
      <c r="L889" s="7" t="str">
        <f>_xlfn.XLOOKUP(OrderData[[#This Row],[Customer ID]],tbl_customer[Customer ID],tbl_customer[Customer Name])</f>
        <v>Kienan Ferson</v>
      </c>
      <c r="M889" s="7" t="str">
        <f>_xlfn.XLOOKUP(OrderData[[#This Row],[Customer ID]],tbl_customer[Customer ID],tbl_customer[City])</f>
        <v>Mobile</v>
      </c>
      <c r="N889" s="7" t="str">
        <f>_xlfn.XLOOKUP(OrderData[[#This Row],[Customer ID]],tbl_customer[Customer ID],tbl_customer[Country])</f>
        <v>United States</v>
      </c>
      <c r="O889" s="7" t="str">
        <f>_xlfn.XLOOKUP(OrderData[[#This Row],[Customer ID]],tbl_customer[Customer ID],tbl_customer[Loyalty Card])</f>
        <v>No</v>
      </c>
    </row>
    <row r="890" spans="1:15" x14ac:dyDescent="0.25">
      <c r="A890" s="2" t="s">
        <v>1728</v>
      </c>
      <c r="B890" s="12">
        <v>44292</v>
      </c>
      <c r="C890" s="12" t="str">
        <f>TEXT(OrderData[[#This Row],[Order Date]],"yyyy")</f>
        <v>2021</v>
      </c>
      <c r="D890" s="2" t="s">
        <v>1729</v>
      </c>
      <c r="E890" t="s">
        <v>128</v>
      </c>
      <c r="F890" s="17">
        <v>2</v>
      </c>
      <c r="G890" s="20">
        <f>_xlfn.XLOOKUP(OrderData[[#This Row],[Product ID]],tbl_product[Product ID],tbl_product[Unit Price])</f>
        <v>3.8849999999999998</v>
      </c>
      <c r="H890" s="20">
        <f>OrderData[[#This Row],[Quantity]]*OrderData[[#This Row],[unit price]]</f>
        <v>7.77</v>
      </c>
      <c r="I890" s="15">
        <f>_xlfn.XLOOKUP(OrderData[[#This Row],[Product ID]],tbl_product[Product ID],tbl_product[Size])</f>
        <v>0.2</v>
      </c>
      <c r="J890" s="6" t="str">
        <f>_xlfn.XLOOKUP(OrderData[[#This Row],[Product ID]],tbl_product[Product ID],tbl_product[Roast Type])</f>
        <v>L</v>
      </c>
      <c r="K890" s="7" t="str">
        <f>_xlfn.XLOOKUP(OrderData[[#This Row],[Product ID]],tbl_product[Product ID],tbl_product[Coffee Type])</f>
        <v>Ara</v>
      </c>
      <c r="L890" s="7" t="str">
        <f>_xlfn.XLOOKUP(OrderData[[#This Row],[Customer ID]],tbl_customer[Customer ID],tbl_customer[Customer Name])</f>
        <v>Blake Kelloway</v>
      </c>
      <c r="M890" s="7" t="str">
        <f>_xlfn.XLOOKUP(OrderData[[#This Row],[Customer ID]],tbl_customer[Customer ID],tbl_customer[City])</f>
        <v>San Francisco</v>
      </c>
      <c r="N890" s="7" t="str">
        <f>_xlfn.XLOOKUP(OrderData[[#This Row],[Customer ID]],tbl_customer[Customer ID],tbl_customer[Country])</f>
        <v>United States</v>
      </c>
      <c r="O890" s="7" t="str">
        <f>_xlfn.XLOOKUP(OrderData[[#This Row],[Customer ID]],tbl_customer[Customer ID],tbl_customer[Loyalty Card])</f>
        <v>Yes</v>
      </c>
    </row>
    <row r="891" spans="1:15" x14ac:dyDescent="0.25">
      <c r="A891" s="2" t="s">
        <v>1730</v>
      </c>
      <c r="B891" s="12">
        <v>43633</v>
      </c>
      <c r="C891" s="12" t="str">
        <f>TEXT(OrderData[[#This Row],[Order Date]],"yyyy")</f>
        <v>2019</v>
      </c>
      <c r="D891" s="2" t="s">
        <v>1731</v>
      </c>
      <c r="E891" t="s">
        <v>114</v>
      </c>
      <c r="F891" s="17">
        <v>1</v>
      </c>
      <c r="G891" s="20">
        <f>_xlfn.XLOOKUP(OrderData[[#This Row],[Product ID]],tbl_product[Product ID],tbl_product[Unit Price])</f>
        <v>2.6849999999999996</v>
      </c>
      <c r="H891" s="20">
        <f>OrderData[[#This Row],[Quantity]]*OrderData[[#This Row],[unit price]]</f>
        <v>2.6849999999999996</v>
      </c>
      <c r="I891" s="15">
        <f>_xlfn.XLOOKUP(OrderData[[#This Row],[Product ID]],tbl_product[Product ID],tbl_product[Size])</f>
        <v>0.2</v>
      </c>
      <c r="J891" s="6" t="str">
        <f>_xlfn.XLOOKUP(OrderData[[#This Row],[Product ID]],tbl_product[Product ID],tbl_product[Roast Type])</f>
        <v>D</v>
      </c>
      <c r="K891" s="7" t="str">
        <f>_xlfn.XLOOKUP(OrderData[[#This Row],[Product ID]],tbl_product[Product ID],tbl_product[Coffee Type])</f>
        <v>Rob</v>
      </c>
      <c r="L891" s="7" t="str">
        <f>_xlfn.XLOOKUP(OrderData[[#This Row],[Customer ID]],tbl_customer[Customer ID],tbl_customer[Customer Name])</f>
        <v>Scarlett Oliffe</v>
      </c>
      <c r="M891" s="7" t="str">
        <f>_xlfn.XLOOKUP(OrderData[[#This Row],[Customer ID]],tbl_customer[Customer ID],tbl_customer[City])</f>
        <v>Jamaica</v>
      </c>
      <c r="N891" s="7" t="str">
        <f>_xlfn.XLOOKUP(OrderData[[#This Row],[Customer ID]],tbl_customer[Customer ID],tbl_customer[Country])</f>
        <v>United States</v>
      </c>
      <c r="O891" s="7" t="str">
        <f>_xlfn.XLOOKUP(OrderData[[#This Row],[Customer ID]],tbl_customer[Customer ID],tbl_customer[Loyalty Card])</f>
        <v>Yes</v>
      </c>
    </row>
    <row r="892" spans="1:15" x14ac:dyDescent="0.25">
      <c r="A892" s="2" t="s">
        <v>1732</v>
      </c>
      <c r="B892" s="12">
        <v>44646</v>
      </c>
      <c r="C892" s="12" t="str">
        <f>TEXT(OrderData[[#This Row],[Order Date]],"yyyy")</f>
        <v>2022</v>
      </c>
      <c r="D892" s="2" t="s">
        <v>1717</v>
      </c>
      <c r="E892" t="s">
        <v>48</v>
      </c>
      <c r="F892" s="17">
        <v>1</v>
      </c>
      <c r="G892" s="20">
        <f>_xlfn.XLOOKUP(OrderData[[#This Row],[Product ID]],tbl_product[Product ID],tbl_product[Unit Price])</f>
        <v>20.584999999999997</v>
      </c>
      <c r="H892" s="20">
        <f>OrderData[[#This Row],[Quantity]]*OrderData[[#This Row],[unit price]]</f>
        <v>20.584999999999997</v>
      </c>
      <c r="I892" s="15">
        <f>_xlfn.XLOOKUP(OrderData[[#This Row],[Product ID]],tbl_product[Product ID],tbl_product[Size])</f>
        <v>2.5</v>
      </c>
      <c r="J892" s="6" t="str">
        <f>_xlfn.XLOOKUP(OrderData[[#This Row],[Product ID]],tbl_product[Product ID],tbl_product[Roast Type])</f>
        <v>D</v>
      </c>
      <c r="K892" s="7" t="str">
        <f>_xlfn.XLOOKUP(OrderData[[#This Row],[Product ID]],tbl_product[Product ID],tbl_product[Coffee Type])</f>
        <v>Rob</v>
      </c>
      <c r="L892" s="7" t="str">
        <f>_xlfn.XLOOKUP(OrderData[[#This Row],[Customer ID]],tbl_customer[Customer ID],tbl_customer[Customer Name])</f>
        <v>Kippie Marrison</v>
      </c>
      <c r="M892" s="7" t="str">
        <f>_xlfn.XLOOKUP(OrderData[[#This Row],[Customer ID]],tbl_customer[Customer ID],tbl_customer[City])</f>
        <v>Denver</v>
      </c>
      <c r="N892" s="7" t="str">
        <f>_xlfn.XLOOKUP(OrderData[[#This Row],[Customer ID]],tbl_customer[Customer ID],tbl_customer[Country])</f>
        <v>United States</v>
      </c>
      <c r="O892" s="7" t="str">
        <f>_xlfn.XLOOKUP(OrderData[[#This Row],[Customer ID]],tbl_customer[Customer ID],tbl_customer[Loyalty Card])</f>
        <v>Yes</v>
      </c>
    </row>
    <row r="893" spans="1:15" x14ac:dyDescent="0.25">
      <c r="A893" s="2" t="s">
        <v>1733</v>
      </c>
      <c r="B893" s="12">
        <v>44469</v>
      </c>
      <c r="C893" s="12" t="str">
        <f>TEXT(OrderData[[#This Row],[Order Date]],"yyyy")</f>
        <v>2021</v>
      </c>
      <c r="D893" s="2" t="s">
        <v>1734</v>
      </c>
      <c r="E893" t="s">
        <v>131</v>
      </c>
      <c r="F893" s="17">
        <v>5</v>
      </c>
      <c r="G893" s="20">
        <f>_xlfn.XLOOKUP(OrderData[[#This Row],[Product ID]],tbl_product[Product ID],tbl_product[Unit Price])</f>
        <v>22.884999999999998</v>
      </c>
      <c r="H893" s="20">
        <f>OrderData[[#This Row],[Quantity]]*OrderData[[#This Row],[unit price]]</f>
        <v>114.42499999999998</v>
      </c>
      <c r="I893" s="15">
        <f>_xlfn.XLOOKUP(OrderData[[#This Row],[Product ID]],tbl_product[Product ID],tbl_product[Size])</f>
        <v>2.5</v>
      </c>
      <c r="J893" s="6" t="str">
        <f>_xlfn.XLOOKUP(OrderData[[#This Row],[Product ID]],tbl_product[Product ID],tbl_product[Roast Type])</f>
        <v>D</v>
      </c>
      <c r="K893" s="7" t="str">
        <f>_xlfn.XLOOKUP(OrderData[[#This Row],[Product ID]],tbl_product[Product ID],tbl_product[Coffee Type])</f>
        <v>Ara</v>
      </c>
      <c r="L893" s="7" t="str">
        <f>_xlfn.XLOOKUP(OrderData[[#This Row],[Customer ID]],tbl_customer[Customer ID],tbl_customer[Customer Name])</f>
        <v>Celestia Dolohunty</v>
      </c>
      <c r="M893" s="7" t="str">
        <f>_xlfn.XLOOKUP(OrderData[[#This Row],[Customer ID]],tbl_customer[Customer ID],tbl_customer[City])</f>
        <v>San Diego</v>
      </c>
      <c r="N893" s="7" t="str">
        <f>_xlfn.XLOOKUP(OrderData[[#This Row],[Customer ID]],tbl_customer[Customer ID],tbl_customer[Country])</f>
        <v>United States</v>
      </c>
      <c r="O893" s="7" t="str">
        <f>_xlfn.XLOOKUP(OrderData[[#This Row],[Customer ID]],tbl_customer[Customer ID],tbl_customer[Loyalty Card])</f>
        <v>Yes</v>
      </c>
    </row>
    <row r="894" spans="1:15" x14ac:dyDescent="0.25">
      <c r="A894" s="2" t="s">
        <v>1735</v>
      </c>
      <c r="B894" s="12">
        <v>43635</v>
      </c>
      <c r="C894" s="12" t="str">
        <f>TEXT(OrderData[[#This Row],[Order Date]],"yyyy")</f>
        <v>2019</v>
      </c>
      <c r="D894" s="2" t="s">
        <v>1736</v>
      </c>
      <c r="E894" t="s">
        <v>77</v>
      </c>
      <c r="F894" s="17">
        <v>5</v>
      </c>
      <c r="G894" s="20">
        <f>_xlfn.XLOOKUP(OrderData[[#This Row],[Product ID]],tbl_product[Product ID],tbl_product[Unit Price])</f>
        <v>4.125</v>
      </c>
      <c r="H894" s="20">
        <f>OrderData[[#This Row],[Quantity]]*OrderData[[#This Row],[unit price]]</f>
        <v>20.625</v>
      </c>
      <c r="I894" s="15">
        <f>_xlfn.XLOOKUP(OrderData[[#This Row],[Product ID]],tbl_product[Product ID],tbl_product[Size])</f>
        <v>0.2</v>
      </c>
      <c r="J894" s="6" t="str">
        <f>_xlfn.XLOOKUP(OrderData[[#This Row],[Product ID]],tbl_product[Product ID],tbl_product[Roast Type])</f>
        <v>M</v>
      </c>
      <c r="K894" s="7" t="str">
        <f>_xlfn.XLOOKUP(OrderData[[#This Row],[Product ID]],tbl_product[Product ID],tbl_product[Coffee Type])</f>
        <v>Exc</v>
      </c>
      <c r="L894" s="7" t="str">
        <f>_xlfn.XLOOKUP(OrderData[[#This Row],[Customer ID]],tbl_customer[Customer ID],tbl_customer[Customer Name])</f>
        <v>Patsy Vasilenko</v>
      </c>
      <c r="M894" s="7" t="str">
        <f>_xlfn.XLOOKUP(OrderData[[#This Row],[Customer ID]],tbl_customer[Customer ID],tbl_customer[City])</f>
        <v>Preston</v>
      </c>
      <c r="N894" s="7" t="str">
        <f>_xlfn.XLOOKUP(OrderData[[#This Row],[Customer ID]],tbl_customer[Customer ID],tbl_customer[Country])</f>
        <v>United Kingdom</v>
      </c>
      <c r="O894" s="7" t="str">
        <f>_xlfn.XLOOKUP(OrderData[[#This Row],[Customer ID]],tbl_customer[Customer ID],tbl_customer[Loyalty Card])</f>
        <v>No</v>
      </c>
    </row>
    <row r="895" spans="1:15" x14ac:dyDescent="0.25">
      <c r="A895" s="2" t="s">
        <v>1737</v>
      </c>
      <c r="B895" s="12">
        <v>44651</v>
      </c>
      <c r="C895" s="12" t="str">
        <f>TEXT(OrderData[[#This Row],[Order Date]],"yyyy")</f>
        <v>2022</v>
      </c>
      <c r="D895" s="2" t="s">
        <v>1738</v>
      </c>
      <c r="E895" t="s">
        <v>96</v>
      </c>
      <c r="F895" s="17">
        <v>6</v>
      </c>
      <c r="G895" s="20">
        <f>_xlfn.XLOOKUP(OrderData[[#This Row],[Product ID]],tbl_product[Product ID],tbl_product[Unit Price])</f>
        <v>9.51</v>
      </c>
      <c r="H895" s="20">
        <f>OrderData[[#This Row],[Quantity]]*OrderData[[#This Row],[unit price]]</f>
        <v>57.06</v>
      </c>
      <c r="I895" s="15">
        <f>_xlfn.XLOOKUP(OrderData[[#This Row],[Product ID]],tbl_product[Product ID],tbl_product[Size])</f>
        <v>0.5</v>
      </c>
      <c r="J895" s="6" t="str">
        <f>_xlfn.XLOOKUP(OrderData[[#This Row],[Product ID]],tbl_product[Product ID],tbl_product[Roast Type])</f>
        <v>L</v>
      </c>
      <c r="K895" s="7" t="str">
        <f>_xlfn.XLOOKUP(OrderData[[#This Row],[Product ID]],tbl_product[Product ID],tbl_product[Coffee Type])</f>
        <v>Lib</v>
      </c>
      <c r="L895" s="7" t="str">
        <f>_xlfn.XLOOKUP(OrderData[[#This Row],[Customer ID]],tbl_customer[Customer ID],tbl_customer[Customer Name])</f>
        <v>Raphaela Schankelborg</v>
      </c>
      <c r="M895" s="7" t="str">
        <f>_xlfn.XLOOKUP(OrderData[[#This Row],[Customer ID]],tbl_customer[Customer ID],tbl_customer[City])</f>
        <v>Pittsburgh</v>
      </c>
      <c r="N895" s="7" t="str">
        <f>_xlfn.XLOOKUP(OrderData[[#This Row],[Customer ID]],tbl_customer[Customer ID],tbl_customer[Country])</f>
        <v>United States</v>
      </c>
      <c r="O895" s="7" t="str">
        <f>_xlfn.XLOOKUP(OrderData[[#This Row],[Customer ID]],tbl_customer[Customer ID],tbl_customer[Loyalty Card])</f>
        <v>Yes</v>
      </c>
    </row>
    <row r="896" spans="1:15" x14ac:dyDescent="0.25">
      <c r="A896" s="2" t="s">
        <v>1739</v>
      </c>
      <c r="B896" s="12">
        <v>44016</v>
      </c>
      <c r="C896" s="12" t="str">
        <f>TEXT(OrderData[[#This Row],[Order Date]],"yyyy")</f>
        <v>2020</v>
      </c>
      <c r="D896" s="2" t="s">
        <v>1740</v>
      </c>
      <c r="E896" t="s">
        <v>48</v>
      </c>
      <c r="F896" s="17">
        <v>4</v>
      </c>
      <c r="G896" s="20">
        <f>_xlfn.XLOOKUP(OrderData[[#This Row],[Product ID]],tbl_product[Product ID],tbl_product[Unit Price])</f>
        <v>20.584999999999997</v>
      </c>
      <c r="H896" s="20">
        <f>OrderData[[#This Row],[Quantity]]*OrderData[[#This Row],[unit price]]</f>
        <v>82.339999999999989</v>
      </c>
      <c r="I896" s="15">
        <f>_xlfn.XLOOKUP(OrderData[[#This Row],[Product ID]],tbl_product[Product ID],tbl_product[Size])</f>
        <v>2.5</v>
      </c>
      <c r="J896" s="6" t="str">
        <f>_xlfn.XLOOKUP(OrderData[[#This Row],[Product ID]],tbl_product[Product ID],tbl_product[Roast Type])</f>
        <v>D</v>
      </c>
      <c r="K896" s="7" t="str">
        <f>_xlfn.XLOOKUP(OrderData[[#This Row],[Product ID]],tbl_product[Product ID],tbl_product[Coffee Type])</f>
        <v>Rob</v>
      </c>
      <c r="L896" s="7" t="str">
        <f>_xlfn.XLOOKUP(OrderData[[#This Row],[Customer ID]],tbl_customer[Customer ID],tbl_customer[Customer Name])</f>
        <v>Sharity Wickens</v>
      </c>
      <c r="M896" s="7" t="str">
        <f>_xlfn.XLOOKUP(OrderData[[#This Row],[Customer ID]],tbl_customer[Customer ID],tbl_customer[City])</f>
        <v>Cavan</v>
      </c>
      <c r="N896" s="7" t="str">
        <f>_xlfn.XLOOKUP(OrderData[[#This Row],[Customer ID]],tbl_customer[Customer ID],tbl_customer[Country])</f>
        <v>Ireland</v>
      </c>
      <c r="O896" s="7" t="str">
        <f>_xlfn.XLOOKUP(OrderData[[#This Row],[Customer ID]],tbl_customer[Customer ID],tbl_customer[Loyalty Card])</f>
        <v>Yes</v>
      </c>
    </row>
    <row r="897" spans="1:15" x14ac:dyDescent="0.25">
      <c r="A897" s="2" t="s">
        <v>1741</v>
      </c>
      <c r="B897" s="12">
        <v>44521</v>
      </c>
      <c r="C897" s="12" t="str">
        <f>TEXT(OrderData[[#This Row],[Order Date]],"yyyy")</f>
        <v>2021</v>
      </c>
      <c r="D897" s="2" t="s">
        <v>1742</v>
      </c>
      <c r="E897" t="s">
        <v>125</v>
      </c>
      <c r="F897" s="17">
        <v>5</v>
      </c>
      <c r="G897" s="20">
        <f>_xlfn.XLOOKUP(OrderData[[#This Row],[Product ID]],tbl_product[Product ID],tbl_product[Unit Price])</f>
        <v>31.624999999999996</v>
      </c>
      <c r="H897" s="20">
        <f>OrderData[[#This Row],[Quantity]]*OrderData[[#This Row],[unit price]]</f>
        <v>158.12499999999997</v>
      </c>
      <c r="I897" s="15">
        <f>_xlfn.XLOOKUP(OrderData[[#This Row],[Product ID]],tbl_product[Product ID],tbl_product[Size])</f>
        <v>2.5</v>
      </c>
      <c r="J897" s="6" t="str">
        <f>_xlfn.XLOOKUP(OrderData[[#This Row],[Product ID]],tbl_product[Product ID],tbl_product[Roast Type])</f>
        <v>M</v>
      </c>
      <c r="K897" s="7" t="str">
        <f>_xlfn.XLOOKUP(OrderData[[#This Row],[Product ID]],tbl_product[Product ID],tbl_product[Coffee Type])</f>
        <v>Exc</v>
      </c>
      <c r="L897" s="7" t="str">
        <f>_xlfn.XLOOKUP(OrderData[[#This Row],[Customer ID]],tbl_customer[Customer ID],tbl_customer[Customer Name])</f>
        <v>Derick Snow</v>
      </c>
      <c r="M897" s="7" t="str">
        <f>_xlfn.XLOOKUP(OrderData[[#This Row],[Customer ID]],tbl_customer[Customer ID],tbl_customer[City])</f>
        <v>New York City</v>
      </c>
      <c r="N897" s="7" t="str">
        <f>_xlfn.XLOOKUP(OrderData[[#This Row],[Customer ID]],tbl_customer[Customer ID],tbl_customer[Country])</f>
        <v>United States</v>
      </c>
      <c r="O897" s="7" t="str">
        <f>_xlfn.XLOOKUP(OrderData[[#This Row],[Customer ID]],tbl_customer[Customer ID],tbl_customer[Loyalty Card])</f>
        <v>No</v>
      </c>
    </row>
    <row r="898" spans="1:15" x14ac:dyDescent="0.25">
      <c r="A898" s="2" t="s">
        <v>1743</v>
      </c>
      <c r="B898" s="12">
        <v>44347</v>
      </c>
      <c r="C898" s="12" t="str">
        <f>TEXT(OrderData[[#This Row],[Order Date]],"yyyy")</f>
        <v>2021</v>
      </c>
      <c r="D898" s="2" t="s">
        <v>1744</v>
      </c>
      <c r="E898" t="s">
        <v>159</v>
      </c>
      <c r="F898" s="17">
        <v>6</v>
      </c>
      <c r="G898" s="20">
        <f>_xlfn.XLOOKUP(OrderData[[#This Row],[Product ID]],tbl_product[Product ID],tbl_product[Unit Price])</f>
        <v>5.3699999999999992</v>
      </c>
      <c r="H898" s="20">
        <f>OrderData[[#This Row],[Quantity]]*OrderData[[#This Row],[unit price]]</f>
        <v>32.22</v>
      </c>
      <c r="I898" s="15">
        <f>_xlfn.XLOOKUP(OrderData[[#This Row],[Product ID]],tbl_product[Product ID],tbl_product[Size])</f>
        <v>0.5</v>
      </c>
      <c r="J898" s="6" t="str">
        <f>_xlfn.XLOOKUP(OrderData[[#This Row],[Product ID]],tbl_product[Product ID],tbl_product[Roast Type])</f>
        <v>D</v>
      </c>
      <c r="K898" s="7" t="str">
        <f>_xlfn.XLOOKUP(OrderData[[#This Row],[Product ID]],tbl_product[Product ID],tbl_product[Coffee Type])</f>
        <v>Rob</v>
      </c>
      <c r="L898" s="7" t="str">
        <f>_xlfn.XLOOKUP(OrderData[[#This Row],[Customer ID]],tbl_customer[Customer ID],tbl_customer[Customer Name])</f>
        <v>Baxy Cargen</v>
      </c>
      <c r="M898" s="7" t="str">
        <f>_xlfn.XLOOKUP(OrderData[[#This Row],[Customer ID]],tbl_customer[Customer ID],tbl_customer[City])</f>
        <v>Seattle</v>
      </c>
      <c r="N898" s="7" t="str">
        <f>_xlfn.XLOOKUP(OrderData[[#This Row],[Customer ID]],tbl_customer[Customer ID],tbl_customer[Country])</f>
        <v>United States</v>
      </c>
      <c r="O898" s="7" t="str">
        <f>_xlfn.XLOOKUP(OrderData[[#This Row],[Customer ID]],tbl_customer[Customer ID],tbl_customer[Loyalty Card])</f>
        <v>Yes</v>
      </c>
    </row>
    <row r="899" spans="1:15" x14ac:dyDescent="0.25">
      <c r="A899" s="2" t="s">
        <v>1745</v>
      </c>
      <c r="B899" s="12">
        <v>43932</v>
      </c>
      <c r="C899" s="12" t="str">
        <f>TEXT(OrderData[[#This Row],[Order Date]],"yyyy")</f>
        <v>2020</v>
      </c>
      <c r="D899" s="2" t="s">
        <v>1746</v>
      </c>
      <c r="E899" t="s">
        <v>258</v>
      </c>
      <c r="F899" s="17">
        <v>2</v>
      </c>
      <c r="G899" s="20">
        <f>_xlfn.XLOOKUP(OrderData[[#This Row],[Product ID]],tbl_product[Product ID],tbl_product[Unit Price])</f>
        <v>12.15</v>
      </c>
      <c r="H899" s="20">
        <f>OrderData[[#This Row],[Quantity]]*OrderData[[#This Row],[unit price]]</f>
        <v>24.3</v>
      </c>
      <c r="I899" s="15">
        <f>_xlfn.XLOOKUP(OrderData[[#This Row],[Product ID]],tbl_product[Product ID],tbl_product[Size])</f>
        <v>1</v>
      </c>
      <c r="J899" s="6" t="str">
        <f>_xlfn.XLOOKUP(OrderData[[#This Row],[Product ID]],tbl_product[Product ID],tbl_product[Roast Type])</f>
        <v>D</v>
      </c>
      <c r="K899" s="7" t="str">
        <f>_xlfn.XLOOKUP(OrderData[[#This Row],[Product ID]],tbl_product[Product ID],tbl_product[Coffee Type])</f>
        <v>Exc</v>
      </c>
      <c r="L899" s="7" t="str">
        <f>_xlfn.XLOOKUP(OrderData[[#This Row],[Customer ID]],tbl_customer[Customer ID],tbl_customer[Customer Name])</f>
        <v>Ryann Stickler</v>
      </c>
      <c r="M899" s="7" t="str">
        <f>_xlfn.XLOOKUP(OrderData[[#This Row],[Customer ID]],tbl_customer[Customer ID],tbl_customer[City])</f>
        <v>Birmingham</v>
      </c>
      <c r="N899" s="7" t="str">
        <f>_xlfn.XLOOKUP(OrderData[[#This Row],[Customer ID]],tbl_customer[Customer ID],tbl_customer[Country])</f>
        <v>United Kingdom</v>
      </c>
      <c r="O899" s="7" t="str">
        <f>_xlfn.XLOOKUP(OrderData[[#This Row],[Customer ID]],tbl_customer[Customer ID],tbl_customer[Loyalty Card])</f>
        <v>No</v>
      </c>
    </row>
    <row r="900" spans="1:15" x14ac:dyDescent="0.25">
      <c r="A900" s="2" t="s">
        <v>1747</v>
      </c>
      <c r="B900" s="12">
        <v>44089</v>
      </c>
      <c r="C900" s="12" t="str">
        <f>TEXT(OrderData[[#This Row],[Order Date]],"yyyy")</f>
        <v>2020</v>
      </c>
      <c r="D900" s="2" t="s">
        <v>1748</v>
      </c>
      <c r="E900" t="s">
        <v>170</v>
      </c>
      <c r="F900" s="17">
        <v>5</v>
      </c>
      <c r="G900" s="20">
        <f>_xlfn.XLOOKUP(OrderData[[#This Row],[Product ID]],tbl_product[Product ID],tbl_product[Unit Price])</f>
        <v>7.169999999999999</v>
      </c>
      <c r="H900" s="20">
        <f>OrderData[[#This Row],[Quantity]]*OrderData[[#This Row],[unit price]]</f>
        <v>35.849999999999994</v>
      </c>
      <c r="I900" s="15">
        <f>_xlfn.XLOOKUP(OrderData[[#This Row],[Product ID]],tbl_product[Product ID],tbl_product[Size])</f>
        <v>0.5</v>
      </c>
      <c r="J900" s="6" t="str">
        <f>_xlfn.XLOOKUP(OrderData[[#This Row],[Product ID]],tbl_product[Product ID],tbl_product[Roast Type])</f>
        <v>L</v>
      </c>
      <c r="K900" s="7" t="str">
        <f>_xlfn.XLOOKUP(OrderData[[#This Row],[Product ID]],tbl_product[Product ID],tbl_product[Coffee Type])</f>
        <v>Rob</v>
      </c>
      <c r="L900" s="7" t="str">
        <f>_xlfn.XLOOKUP(OrderData[[#This Row],[Customer ID]],tbl_customer[Customer ID],tbl_customer[Customer Name])</f>
        <v>Daryn Cassius</v>
      </c>
      <c r="M900" s="7" t="str">
        <f>_xlfn.XLOOKUP(OrderData[[#This Row],[Customer ID]],tbl_customer[Customer ID],tbl_customer[City])</f>
        <v>Battle Creek</v>
      </c>
      <c r="N900" s="7" t="str">
        <f>_xlfn.XLOOKUP(OrderData[[#This Row],[Customer ID]],tbl_customer[Customer ID],tbl_customer[Country])</f>
        <v>United States</v>
      </c>
      <c r="O900" s="7" t="str">
        <f>_xlfn.XLOOKUP(OrderData[[#This Row],[Customer ID]],tbl_customer[Customer ID],tbl_customer[Loyalty Card])</f>
        <v>No</v>
      </c>
    </row>
    <row r="901" spans="1:15" x14ac:dyDescent="0.25">
      <c r="A901" s="2" t="s">
        <v>1749</v>
      </c>
      <c r="B901" s="12">
        <v>44523</v>
      </c>
      <c r="C901" s="12" t="str">
        <f>TEXT(OrderData[[#This Row],[Order Date]],"yyyy")</f>
        <v>2021</v>
      </c>
      <c r="D901" s="2" t="s">
        <v>1742</v>
      </c>
      <c r="E901" t="s">
        <v>109</v>
      </c>
      <c r="F901" s="17">
        <v>5</v>
      </c>
      <c r="G901" s="20">
        <f>_xlfn.XLOOKUP(OrderData[[#This Row],[Product ID]],tbl_product[Product ID],tbl_product[Unit Price])</f>
        <v>14.55</v>
      </c>
      <c r="H901" s="20">
        <f>OrderData[[#This Row],[Quantity]]*OrderData[[#This Row],[unit price]]</f>
        <v>72.75</v>
      </c>
      <c r="I901" s="15">
        <f>_xlfn.XLOOKUP(OrderData[[#This Row],[Product ID]],tbl_product[Product ID],tbl_product[Size])</f>
        <v>1</v>
      </c>
      <c r="J901" s="6" t="str">
        <f>_xlfn.XLOOKUP(OrderData[[#This Row],[Product ID]],tbl_product[Product ID],tbl_product[Roast Type])</f>
        <v>M</v>
      </c>
      <c r="K901" s="7" t="str">
        <f>_xlfn.XLOOKUP(OrderData[[#This Row],[Product ID]],tbl_product[Product ID],tbl_product[Coffee Type])</f>
        <v>Lib</v>
      </c>
      <c r="L901" s="7" t="str">
        <f>_xlfn.XLOOKUP(OrderData[[#This Row],[Customer ID]],tbl_customer[Customer ID],tbl_customer[Customer Name])</f>
        <v>Derick Snow</v>
      </c>
      <c r="M901" s="7" t="str">
        <f>_xlfn.XLOOKUP(OrderData[[#This Row],[Customer ID]],tbl_customer[Customer ID],tbl_customer[City])</f>
        <v>New York City</v>
      </c>
      <c r="N901" s="7" t="str">
        <f>_xlfn.XLOOKUP(OrderData[[#This Row],[Customer ID]],tbl_customer[Customer ID],tbl_customer[Country])</f>
        <v>United States</v>
      </c>
      <c r="O901" s="7" t="str">
        <f>_xlfn.XLOOKUP(OrderData[[#This Row],[Customer ID]],tbl_customer[Customer ID],tbl_customer[Loyalty Card])</f>
        <v>No</v>
      </c>
    </row>
    <row r="902" spans="1:15" x14ac:dyDescent="0.25">
      <c r="A902" s="2" t="s">
        <v>1750</v>
      </c>
      <c r="B902" s="12">
        <v>44584</v>
      </c>
      <c r="C902" s="12" t="str">
        <f>TEXT(OrderData[[#This Row],[Order Date]],"yyyy")</f>
        <v>2022</v>
      </c>
      <c r="D902" s="2" t="s">
        <v>1751</v>
      </c>
      <c r="E902" t="s">
        <v>145</v>
      </c>
      <c r="F902" s="17">
        <v>3</v>
      </c>
      <c r="G902" s="20">
        <f>_xlfn.XLOOKUP(OrderData[[#This Row],[Product ID]],tbl_product[Product ID],tbl_product[Unit Price])</f>
        <v>15.85</v>
      </c>
      <c r="H902" s="20">
        <f>OrderData[[#This Row],[Quantity]]*OrderData[[#This Row],[unit price]]</f>
        <v>47.55</v>
      </c>
      <c r="I902" s="15">
        <f>_xlfn.XLOOKUP(OrderData[[#This Row],[Product ID]],tbl_product[Product ID],tbl_product[Size])</f>
        <v>1</v>
      </c>
      <c r="J902" s="6" t="str">
        <f>_xlfn.XLOOKUP(OrderData[[#This Row],[Product ID]],tbl_product[Product ID],tbl_product[Roast Type])</f>
        <v>L</v>
      </c>
      <c r="K902" s="7" t="str">
        <f>_xlfn.XLOOKUP(OrderData[[#This Row],[Product ID]],tbl_product[Product ID],tbl_product[Coffee Type])</f>
        <v>Lib</v>
      </c>
      <c r="L902" s="7" t="str">
        <f>_xlfn.XLOOKUP(OrderData[[#This Row],[Customer ID]],tbl_customer[Customer ID],tbl_customer[Customer Name])</f>
        <v>Skelly Dolohunty</v>
      </c>
      <c r="M902" s="7" t="str">
        <f>_xlfn.XLOOKUP(OrderData[[#This Row],[Customer ID]],tbl_customer[Customer ID],tbl_customer[City])</f>
        <v>Ballymun</v>
      </c>
      <c r="N902" s="7" t="str">
        <f>_xlfn.XLOOKUP(OrderData[[#This Row],[Customer ID]],tbl_customer[Customer ID],tbl_customer[Country])</f>
        <v>Ireland</v>
      </c>
      <c r="O902" s="7" t="str">
        <f>_xlfn.XLOOKUP(OrderData[[#This Row],[Customer ID]],tbl_customer[Customer ID],tbl_customer[Loyalty Card])</f>
        <v>No</v>
      </c>
    </row>
    <row r="903" spans="1:15" x14ac:dyDescent="0.25">
      <c r="A903" s="2" t="s">
        <v>1752</v>
      </c>
      <c r="B903" s="12">
        <v>44223</v>
      </c>
      <c r="C903" s="12" t="str">
        <f>TEXT(OrderData[[#This Row],[Order Date]],"yyyy")</f>
        <v>2021</v>
      </c>
      <c r="D903" s="2" t="s">
        <v>1753</v>
      </c>
      <c r="E903" t="s">
        <v>195</v>
      </c>
      <c r="F903" s="17">
        <v>1</v>
      </c>
      <c r="G903" s="20">
        <f>_xlfn.XLOOKUP(OrderData[[#This Row],[Product ID]],tbl_product[Product ID],tbl_product[Unit Price])</f>
        <v>3.5849999999999995</v>
      </c>
      <c r="H903" s="20">
        <f>OrderData[[#This Row],[Quantity]]*OrderData[[#This Row],[unit price]]</f>
        <v>3.5849999999999995</v>
      </c>
      <c r="I903" s="15">
        <f>_xlfn.XLOOKUP(OrderData[[#This Row],[Product ID]],tbl_product[Product ID],tbl_product[Size])</f>
        <v>0.2</v>
      </c>
      <c r="J903" s="6" t="str">
        <f>_xlfn.XLOOKUP(OrderData[[#This Row],[Product ID]],tbl_product[Product ID],tbl_product[Roast Type])</f>
        <v>L</v>
      </c>
      <c r="K903" s="7" t="str">
        <f>_xlfn.XLOOKUP(OrderData[[#This Row],[Product ID]],tbl_product[Product ID],tbl_product[Coffee Type])</f>
        <v>Rob</v>
      </c>
      <c r="L903" s="7" t="str">
        <f>_xlfn.XLOOKUP(OrderData[[#This Row],[Customer ID]],tbl_customer[Customer ID],tbl_customer[Customer Name])</f>
        <v>Drake Jevon</v>
      </c>
      <c r="M903" s="7" t="str">
        <f>_xlfn.XLOOKUP(OrderData[[#This Row],[Customer ID]],tbl_customer[Customer ID],tbl_customer[City])</f>
        <v>Houston</v>
      </c>
      <c r="N903" s="7" t="str">
        <f>_xlfn.XLOOKUP(OrderData[[#This Row],[Customer ID]],tbl_customer[Customer ID],tbl_customer[Country])</f>
        <v>United States</v>
      </c>
      <c r="O903" s="7" t="str">
        <f>_xlfn.XLOOKUP(OrderData[[#This Row],[Customer ID]],tbl_customer[Customer ID],tbl_customer[Loyalty Card])</f>
        <v>Yes</v>
      </c>
    </row>
    <row r="904" spans="1:15" x14ac:dyDescent="0.25">
      <c r="A904" s="2" t="s">
        <v>1754</v>
      </c>
      <c r="B904" s="12">
        <v>43640</v>
      </c>
      <c r="C904" s="12" t="str">
        <f>TEXT(OrderData[[#This Row],[Order Date]],"yyyy")</f>
        <v>2019</v>
      </c>
      <c r="D904" s="2" t="s">
        <v>1755</v>
      </c>
      <c r="E904" t="s">
        <v>125</v>
      </c>
      <c r="F904" s="17">
        <v>5</v>
      </c>
      <c r="G904" s="20">
        <f>_xlfn.XLOOKUP(OrderData[[#This Row],[Product ID]],tbl_product[Product ID],tbl_product[Unit Price])</f>
        <v>31.624999999999996</v>
      </c>
      <c r="H904" s="20">
        <f>OrderData[[#This Row],[Quantity]]*OrderData[[#This Row],[unit price]]</f>
        <v>158.12499999999997</v>
      </c>
      <c r="I904" s="15">
        <f>_xlfn.XLOOKUP(OrderData[[#This Row],[Product ID]],tbl_product[Product ID],tbl_product[Size])</f>
        <v>2.5</v>
      </c>
      <c r="J904" s="6" t="str">
        <f>_xlfn.XLOOKUP(OrderData[[#This Row],[Product ID]],tbl_product[Product ID],tbl_product[Roast Type])</f>
        <v>M</v>
      </c>
      <c r="K904" s="7" t="str">
        <f>_xlfn.XLOOKUP(OrderData[[#This Row],[Product ID]],tbl_product[Product ID],tbl_product[Coffee Type])</f>
        <v>Exc</v>
      </c>
      <c r="L904" s="7" t="str">
        <f>_xlfn.XLOOKUP(OrderData[[#This Row],[Customer ID]],tbl_customer[Customer ID],tbl_customer[Customer Name])</f>
        <v>Hall Ranner</v>
      </c>
      <c r="M904" s="7" t="str">
        <f>_xlfn.XLOOKUP(OrderData[[#This Row],[Customer ID]],tbl_customer[Customer ID],tbl_customer[City])</f>
        <v>Cincinnati</v>
      </c>
      <c r="N904" s="7" t="str">
        <f>_xlfn.XLOOKUP(OrderData[[#This Row],[Customer ID]],tbl_customer[Customer ID],tbl_customer[Country])</f>
        <v>United States</v>
      </c>
      <c r="O904" s="7" t="str">
        <f>_xlfn.XLOOKUP(OrderData[[#This Row],[Customer ID]],tbl_customer[Customer ID],tbl_customer[Loyalty Card])</f>
        <v>No</v>
      </c>
    </row>
    <row r="905" spans="1:15" x14ac:dyDescent="0.25">
      <c r="A905" s="2" t="s">
        <v>1756</v>
      </c>
      <c r="B905" s="12">
        <v>43905</v>
      </c>
      <c r="C905" s="12" t="str">
        <f>TEXT(OrderData[[#This Row],[Order Date]],"yyyy")</f>
        <v>2020</v>
      </c>
      <c r="D905" s="2" t="s">
        <v>1757</v>
      </c>
      <c r="E905" t="s">
        <v>91</v>
      </c>
      <c r="F905" s="17">
        <v>2</v>
      </c>
      <c r="G905" s="20">
        <f>_xlfn.XLOOKUP(OrderData[[#This Row],[Product ID]],tbl_product[Product ID],tbl_product[Unit Price])</f>
        <v>8.73</v>
      </c>
      <c r="H905" s="20">
        <f>OrderData[[#This Row],[Quantity]]*OrderData[[#This Row],[unit price]]</f>
        <v>17.46</v>
      </c>
      <c r="I905" s="15">
        <f>_xlfn.XLOOKUP(OrderData[[#This Row],[Product ID]],tbl_product[Product ID],tbl_product[Size])</f>
        <v>0.5</v>
      </c>
      <c r="J905" s="6" t="str">
        <f>_xlfn.XLOOKUP(OrderData[[#This Row],[Product ID]],tbl_product[Product ID],tbl_product[Roast Type])</f>
        <v>M</v>
      </c>
      <c r="K905" s="7" t="str">
        <f>_xlfn.XLOOKUP(OrderData[[#This Row],[Product ID]],tbl_product[Product ID],tbl_product[Coffee Type])</f>
        <v>Lib</v>
      </c>
      <c r="L905" s="7" t="str">
        <f>_xlfn.XLOOKUP(OrderData[[#This Row],[Customer ID]],tbl_customer[Customer ID],tbl_customer[Customer Name])</f>
        <v>Berkly Imrie</v>
      </c>
      <c r="M905" s="7" t="str">
        <f>_xlfn.XLOOKUP(OrderData[[#This Row],[Customer ID]],tbl_customer[Customer ID],tbl_customer[City])</f>
        <v>Fresno</v>
      </c>
      <c r="N905" s="7" t="str">
        <f>_xlfn.XLOOKUP(OrderData[[#This Row],[Customer ID]],tbl_customer[Customer ID],tbl_customer[Country])</f>
        <v>United States</v>
      </c>
      <c r="O905" s="7" t="str">
        <f>_xlfn.XLOOKUP(OrderData[[#This Row],[Customer ID]],tbl_customer[Customer ID],tbl_customer[Loyalty Card])</f>
        <v>No</v>
      </c>
    </row>
    <row r="906" spans="1:15" x14ac:dyDescent="0.25">
      <c r="A906" s="2" t="s">
        <v>1758</v>
      </c>
      <c r="B906" s="12">
        <v>44463</v>
      </c>
      <c r="C906" s="12" t="str">
        <f>TEXT(OrderData[[#This Row],[Order Date]],"yyyy")</f>
        <v>2021</v>
      </c>
      <c r="D906" s="2" t="s">
        <v>1759</v>
      </c>
      <c r="E906" t="s">
        <v>217</v>
      </c>
      <c r="F906" s="17">
        <v>5</v>
      </c>
      <c r="G906" s="20">
        <f>_xlfn.XLOOKUP(OrderData[[#This Row],[Product ID]],tbl_product[Product ID],tbl_product[Unit Price])</f>
        <v>29.784999999999997</v>
      </c>
      <c r="H906" s="20">
        <f>OrderData[[#This Row],[Quantity]]*OrderData[[#This Row],[unit price]]</f>
        <v>148.92499999999998</v>
      </c>
      <c r="I906" s="15">
        <f>_xlfn.XLOOKUP(OrderData[[#This Row],[Product ID]],tbl_product[Product ID],tbl_product[Size])</f>
        <v>2.5</v>
      </c>
      <c r="J906" s="6" t="str">
        <f>_xlfn.XLOOKUP(OrderData[[#This Row],[Product ID]],tbl_product[Product ID],tbl_product[Roast Type])</f>
        <v>L</v>
      </c>
      <c r="K906" s="7" t="str">
        <f>_xlfn.XLOOKUP(OrderData[[#This Row],[Product ID]],tbl_product[Product ID],tbl_product[Coffee Type])</f>
        <v>Ara</v>
      </c>
      <c r="L906" s="7" t="str">
        <f>_xlfn.XLOOKUP(OrderData[[#This Row],[Customer ID]],tbl_customer[Customer ID],tbl_customer[Customer Name])</f>
        <v>Dorey Sopper</v>
      </c>
      <c r="M906" s="7" t="str">
        <f>_xlfn.XLOOKUP(OrderData[[#This Row],[Customer ID]],tbl_customer[Customer ID],tbl_customer[City])</f>
        <v>Saint Paul</v>
      </c>
      <c r="N906" s="7" t="str">
        <f>_xlfn.XLOOKUP(OrderData[[#This Row],[Customer ID]],tbl_customer[Customer ID],tbl_customer[Country])</f>
        <v>United States</v>
      </c>
      <c r="O906" s="7" t="str">
        <f>_xlfn.XLOOKUP(OrderData[[#This Row],[Customer ID]],tbl_customer[Customer ID],tbl_customer[Loyalty Card])</f>
        <v>No</v>
      </c>
    </row>
    <row r="907" spans="1:15" x14ac:dyDescent="0.25">
      <c r="A907" s="2" t="s">
        <v>1760</v>
      </c>
      <c r="B907" s="12">
        <v>43560</v>
      </c>
      <c r="C907" s="12" t="str">
        <f>TEXT(OrderData[[#This Row],[Order Date]],"yyyy")</f>
        <v>2019</v>
      </c>
      <c r="D907" s="2" t="s">
        <v>1761</v>
      </c>
      <c r="E907" t="s">
        <v>80</v>
      </c>
      <c r="F907" s="17">
        <v>6</v>
      </c>
      <c r="G907" s="20">
        <f>_xlfn.XLOOKUP(OrderData[[#This Row],[Product ID]],tbl_product[Product ID],tbl_product[Unit Price])</f>
        <v>6.75</v>
      </c>
      <c r="H907" s="20">
        <f>OrderData[[#This Row],[Quantity]]*OrderData[[#This Row],[unit price]]</f>
        <v>40.5</v>
      </c>
      <c r="I907" s="15">
        <f>_xlfn.XLOOKUP(OrderData[[#This Row],[Product ID]],tbl_product[Product ID],tbl_product[Size])</f>
        <v>0.5</v>
      </c>
      <c r="J907" s="6" t="str">
        <f>_xlfn.XLOOKUP(OrderData[[#This Row],[Product ID]],tbl_product[Product ID],tbl_product[Roast Type])</f>
        <v>M</v>
      </c>
      <c r="K907" s="7" t="str">
        <f>_xlfn.XLOOKUP(OrderData[[#This Row],[Product ID]],tbl_product[Product ID],tbl_product[Coffee Type])</f>
        <v>Ara</v>
      </c>
      <c r="L907" s="7" t="str">
        <f>_xlfn.XLOOKUP(OrderData[[#This Row],[Customer ID]],tbl_customer[Customer ID],tbl_customer[Customer Name])</f>
        <v>Darcy Lochran</v>
      </c>
      <c r="M907" s="7" t="str">
        <f>_xlfn.XLOOKUP(OrderData[[#This Row],[Customer ID]],tbl_customer[Customer ID],tbl_customer[City])</f>
        <v>El Paso</v>
      </c>
      <c r="N907" s="7" t="str">
        <f>_xlfn.XLOOKUP(OrderData[[#This Row],[Customer ID]],tbl_customer[Customer ID],tbl_customer[Country])</f>
        <v>United States</v>
      </c>
      <c r="O907" s="7" t="str">
        <f>_xlfn.XLOOKUP(OrderData[[#This Row],[Customer ID]],tbl_customer[Customer ID],tbl_customer[Loyalty Card])</f>
        <v>Yes</v>
      </c>
    </row>
    <row r="908" spans="1:15" x14ac:dyDescent="0.25">
      <c r="A908" s="2" t="s">
        <v>1762</v>
      </c>
      <c r="B908" s="12">
        <v>44588</v>
      </c>
      <c r="C908" s="12" t="str">
        <f>TEXT(OrderData[[#This Row],[Order Date]],"yyyy")</f>
        <v>2022</v>
      </c>
      <c r="D908" s="2" t="s">
        <v>1763</v>
      </c>
      <c r="E908" t="s">
        <v>80</v>
      </c>
      <c r="F908" s="17">
        <v>4</v>
      </c>
      <c r="G908" s="20">
        <f>_xlfn.XLOOKUP(OrderData[[#This Row],[Product ID]],tbl_product[Product ID],tbl_product[Unit Price])</f>
        <v>6.75</v>
      </c>
      <c r="H908" s="20">
        <f>OrderData[[#This Row],[Quantity]]*OrderData[[#This Row],[unit price]]</f>
        <v>27</v>
      </c>
      <c r="I908" s="15">
        <f>_xlfn.XLOOKUP(OrderData[[#This Row],[Product ID]],tbl_product[Product ID],tbl_product[Size])</f>
        <v>0.5</v>
      </c>
      <c r="J908" s="6" t="str">
        <f>_xlfn.XLOOKUP(OrderData[[#This Row],[Product ID]],tbl_product[Product ID],tbl_product[Roast Type])</f>
        <v>M</v>
      </c>
      <c r="K908" s="7" t="str">
        <f>_xlfn.XLOOKUP(OrderData[[#This Row],[Product ID]],tbl_product[Product ID],tbl_product[Coffee Type])</f>
        <v>Ara</v>
      </c>
      <c r="L908" s="7" t="str">
        <f>_xlfn.XLOOKUP(OrderData[[#This Row],[Customer ID]],tbl_customer[Customer ID],tbl_customer[Customer Name])</f>
        <v>Lauritz Ledgley</v>
      </c>
      <c r="M908" s="7" t="str">
        <f>_xlfn.XLOOKUP(OrderData[[#This Row],[Customer ID]],tbl_customer[Customer ID],tbl_customer[City])</f>
        <v>Des Moines</v>
      </c>
      <c r="N908" s="7" t="str">
        <f>_xlfn.XLOOKUP(OrderData[[#This Row],[Customer ID]],tbl_customer[Customer ID],tbl_customer[Country])</f>
        <v>United States</v>
      </c>
      <c r="O908" s="7" t="str">
        <f>_xlfn.XLOOKUP(OrderData[[#This Row],[Customer ID]],tbl_customer[Customer ID],tbl_customer[Loyalty Card])</f>
        <v>Yes</v>
      </c>
    </row>
    <row r="909" spans="1:15" x14ac:dyDescent="0.25">
      <c r="A909" s="2" t="s">
        <v>1764</v>
      </c>
      <c r="B909" s="12">
        <v>44449</v>
      </c>
      <c r="C909" s="12" t="str">
        <f>TEXT(OrderData[[#This Row],[Order Date]],"yyyy")</f>
        <v>2021</v>
      </c>
      <c r="D909" s="2" t="s">
        <v>1765</v>
      </c>
      <c r="E909" t="s">
        <v>26</v>
      </c>
      <c r="F909" s="17">
        <v>3</v>
      </c>
      <c r="G909" s="20">
        <f>_xlfn.XLOOKUP(OrderData[[#This Row],[Product ID]],tbl_product[Product ID],tbl_product[Unit Price])</f>
        <v>12.95</v>
      </c>
      <c r="H909" s="20">
        <f>OrderData[[#This Row],[Quantity]]*OrderData[[#This Row],[unit price]]</f>
        <v>38.849999999999994</v>
      </c>
      <c r="I909" s="15">
        <f>_xlfn.XLOOKUP(OrderData[[#This Row],[Product ID]],tbl_product[Product ID],tbl_product[Size])</f>
        <v>1</v>
      </c>
      <c r="J909" s="6" t="str">
        <f>_xlfn.XLOOKUP(OrderData[[#This Row],[Product ID]],tbl_product[Product ID],tbl_product[Roast Type])</f>
        <v>D</v>
      </c>
      <c r="K909" s="7" t="str">
        <f>_xlfn.XLOOKUP(OrderData[[#This Row],[Product ID]],tbl_product[Product ID],tbl_product[Coffee Type])</f>
        <v>Lib</v>
      </c>
      <c r="L909" s="7" t="str">
        <f>_xlfn.XLOOKUP(OrderData[[#This Row],[Customer ID]],tbl_customer[Customer ID],tbl_customer[Customer Name])</f>
        <v>Tawnya Menary</v>
      </c>
      <c r="M909" s="7" t="str">
        <f>_xlfn.XLOOKUP(OrderData[[#This Row],[Customer ID]],tbl_customer[Customer ID],tbl_customer[City])</f>
        <v>Portland</v>
      </c>
      <c r="N909" s="7" t="str">
        <f>_xlfn.XLOOKUP(OrderData[[#This Row],[Customer ID]],tbl_customer[Customer ID],tbl_customer[Country])</f>
        <v>United States</v>
      </c>
      <c r="O909" s="7" t="str">
        <f>_xlfn.XLOOKUP(OrderData[[#This Row],[Customer ID]],tbl_customer[Customer ID],tbl_customer[Loyalty Card])</f>
        <v>No</v>
      </c>
    </row>
    <row r="910" spans="1:15" x14ac:dyDescent="0.25">
      <c r="A910" s="2" t="s">
        <v>1766</v>
      </c>
      <c r="B910" s="12">
        <v>43836</v>
      </c>
      <c r="C910" s="12" t="str">
        <f>TEXT(OrderData[[#This Row],[Order Date]],"yyyy")</f>
        <v>2020</v>
      </c>
      <c r="D910" s="2" t="s">
        <v>1767</v>
      </c>
      <c r="E910" t="s">
        <v>202</v>
      </c>
      <c r="F910" s="17">
        <v>5</v>
      </c>
      <c r="G910" s="20">
        <f>_xlfn.XLOOKUP(OrderData[[#This Row],[Product ID]],tbl_product[Product ID],tbl_product[Unit Price])</f>
        <v>11.95</v>
      </c>
      <c r="H910" s="20">
        <f>OrderData[[#This Row],[Quantity]]*OrderData[[#This Row],[unit price]]</f>
        <v>59.75</v>
      </c>
      <c r="I910" s="15">
        <f>_xlfn.XLOOKUP(OrderData[[#This Row],[Product ID]],tbl_product[Product ID],tbl_product[Size])</f>
        <v>1</v>
      </c>
      <c r="J910" s="6" t="str">
        <f>_xlfn.XLOOKUP(OrderData[[#This Row],[Product ID]],tbl_product[Product ID],tbl_product[Roast Type])</f>
        <v>L</v>
      </c>
      <c r="K910" s="7" t="str">
        <f>_xlfn.XLOOKUP(OrderData[[#This Row],[Product ID]],tbl_product[Product ID],tbl_product[Coffee Type])</f>
        <v>Rob</v>
      </c>
      <c r="L910" s="7" t="str">
        <f>_xlfn.XLOOKUP(OrderData[[#This Row],[Customer ID]],tbl_customer[Customer ID],tbl_customer[Customer Name])</f>
        <v>Gustaf Ciccotti</v>
      </c>
      <c r="M910" s="7" t="str">
        <f>_xlfn.XLOOKUP(OrderData[[#This Row],[Customer ID]],tbl_customer[Customer ID],tbl_customer[City])</f>
        <v>Houston</v>
      </c>
      <c r="N910" s="7" t="str">
        <f>_xlfn.XLOOKUP(OrderData[[#This Row],[Customer ID]],tbl_customer[Customer ID],tbl_customer[Country])</f>
        <v>United States</v>
      </c>
      <c r="O910" s="7" t="str">
        <f>_xlfn.XLOOKUP(OrderData[[#This Row],[Customer ID]],tbl_customer[Customer ID],tbl_customer[Loyalty Card])</f>
        <v>No</v>
      </c>
    </row>
    <row r="911" spans="1:15" x14ac:dyDescent="0.25">
      <c r="A911" s="2" t="s">
        <v>1768</v>
      </c>
      <c r="B911" s="12">
        <v>44635</v>
      </c>
      <c r="C911" s="12" t="str">
        <f>TEXT(OrderData[[#This Row],[Order Date]],"yyyy")</f>
        <v>2022</v>
      </c>
      <c r="D911" s="2" t="s">
        <v>1769</v>
      </c>
      <c r="E911" t="s">
        <v>195</v>
      </c>
      <c r="F911" s="17">
        <v>3</v>
      </c>
      <c r="G911" s="20">
        <f>_xlfn.XLOOKUP(OrderData[[#This Row],[Product ID]],tbl_product[Product ID],tbl_product[Unit Price])</f>
        <v>3.5849999999999995</v>
      </c>
      <c r="H911" s="20">
        <f>OrderData[[#This Row],[Quantity]]*OrderData[[#This Row],[unit price]]</f>
        <v>10.754999999999999</v>
      </c>
      <c r="I911" s="15">
        <f>_xlfn.XLOOKUP(OrderData[[#This Row],[Product ID]],tbl_product[Product ID],tbl_product[Size])</f>
        <v>0.2</v>
      </c>
      <c r="J911" s="6" t="str">
        <f>_xlfn.XLOOKUP(OrderData[[#This Row],[Product ID]],tbl_product[Product ID],tbl_product[Roast Type])</f>
        <v>L</v>
      </c>
      <c r="K911" s="7" t="str">
        <f>_xlfn.XLOOKUP(OrderData[[#This Row],[Product ID]],tbl_product[Product ID],tbl_product[Coffee Type])</f>
        <v>Rob</v>
      </c>
      <c r="L911" s="7" t="str">
        <f>_xlfn.XLOOKUP(OrderData[[#This Row],[Customer ID]],tbl_customer[Customer ID],tbl_customer[Customer Name])</f>
        <v>Bobbe Renner</v>
      </c>
      <c r="M911" s="7" t="str">
        <f>_xlfn.XLOOKUP(OrderData[[#This Row],[Customer ID]],tbl_customer[Customer ID],tbl_customer[City])</f>
        <v>Durham</v>
      </c>
      <c r="N911" s="7" t="str">
        <f>_xlfn.XLOOKUP(OrderData[[#This Row],[Customer ID]],tbl_customer[Customer ID],tbl_customer[Country])</f>
        <v>United States</v>
      </c>
      <c r="O911" s="7" t="str">
        <f>_xlfn.XLOOKUP(OrderData[[#This Row],[Customer ID]],tbl_customer[Customer ID],tbl_customer[Loyalty Card])</f>
        <v>No</v>
      </c>
    </row>
    <row r="912" spans="1:15" x14ac:dyDescent="0.25">
      <c r="A912" s="2" t="s">
        <v>1770</v>
      </c>
      <c r="B912" s="12">
        <v>44447</v>
      </c>
      <c r="C912" s="12" t="str">
        <f>TEXT(OrderData[[#This Row],[Order Date]],"yyyy")</f>
        <v>2021</v>
      </c>
      <c r="D912" s="2" t="s">
        <v>1771</v>
      </c>
      <c r="E912" t="s">
        <v>131</v>
      </c>
      <c r="F912" s="17">
        <v>4</v>
      </c>
      <c r="G912" s="20">
        <f>_xlfn.XLOOKUP(OrderData[[#This Row],[Product ID]],tbl_product[Product ID],tbl_product[Unit Price])</f>
        <v>22.884999999999998</v>
      </c>
      <c r="H912" s="20">
        <f>OrderData[[#This Row],[Quantity]]*OrderData[[#This Row],[unit price]]</f>
        <v>91.539999999999992</v>
      </c>
      <c r="I912" s="15">
        <f>_xlfn.XLOOKUP(OrderData[[#This Row],[Product ID]],tbl_product[Product ID],tbl_product[Size])</f>
        <v>2.5</v>
      </c>
      <c r="J912" s="6" t="str">
        <f>_xlfn.XLOOKUP(OrderData[[#This Row],[Product ID]],tbl_product[Product ID],tbl_product[Roast Type])</f>
        <v>D</v>
      </c>
      <c r="K912" s="7" t="str">
        <f>_xlfn.XLOOKUP(OrderData[[#This Row],[Product ID]],tbl_product[Product ID],tbl_product[Coffee Type])</f>
        <v>Ara</v>
      </c>
      <c r="L912" s="7" t="str">
        <f>_xlfn.XLOOKUP(OrderData[[#This Row],[Customer ID]],tbl_customer[Customer ID],tbl_customer[Customer Name])</f>
        <v>Wilton Jallin</v>
      </c>
      <c r="M912" s="7" t="str">
        <f>_xlfn.XLOOKUP(OrderData[[#This Row],[Customer ID]],tbl_customer[Customer ID],tbl_customer[City])</f>
        <v>Boston</v>
      </c>
      <c r="N912" s="7" t="str">
        <f>_xlfn.XLOOKUP(OrderData[[#This Row],[Customer ID]],tbl_customer[Customer ID],tbl_customer[Country])</f>
        <v>United States</v>
      </c>
      <c r="O912" s="7" t="str">
        <f>_xlfn.XLOOKUP(OrderData[[#This Row],[Customer ID]],tbl_customer[Customer ID],tbl_customer[Loyalty Card])</f>
        <v>No</v>
      </c>
    </row>
    <row r="913" spans="1:15" x14ac:dyDescent="0.25">
      <c r="A913" s="2" t="s">
        <v>1772</v>
      </c>
      <c r="B913" s="12">
        <v>44511</v>
      </c>
      <c r="C913" s="12" t="str">
        <f>TEXT(OrderData[[#This Row],[Order Date]],"yyyy")</f>
        <v>2021</v>
      </c>
      <c r="D913" s="2" t="s">
        <v>1773</v>
      </c>
      <c r="E913" t="s">
        <v>74</v>
      </c>
      <c r="F913" s="17">
        <v>4</v>
      </c>
      <c r="G913" s="20">
        <f>_xlfn.XLOOKUP(OrderData[[#This Row],[Product ID]],tbl_product[Product ID],tbl_product[Unit Price])</f>
        <v>11.25</v>
      </c>
      <c r="H913" s="20">
        <f>OrderData[[#This Row],[Quantity]]*OrderData[[#This Row],[unit price]]</f>
        <v>45</v>
      </c>
      <c r="I913" s="15">
        <f>_xlfn.XLOOKUP(OrderData[[#This Row],[Product ID]],tbl_product[Product ID],tbl_product[Size])</f>
        <v>1</v>
      </c>
      <c r="J913" s="6" t="str">
        <f>_xlfn.XLOOKUP(OrderData[[#This Row],[Product ID]],tbl_product[Product ID],tbl_product[Roast Type])</f>
        <v>M</v>
      </c>
      <c r="K913" s="7" t="str">
        <f>_xlfn.XLOOKUP(OrderData[[#This Row],[Product ID]],tbl_product[Product ID],tbl_product[Coffee Type])</f>
        <v>Ara</v>
      </c>
      <c r="L913" s="7" t="str">
        <f>_xlfn.XLOOKUP(OrderData[[#This Row],[Customer ID]],tbl_customer[Customer ID],tbl_customer[Customer Name])</f>
        <v>Mindy Bogey</v>
      </c>
      <c r="M913" s="7" t="str">
        <f>_xlfn.XLOOKUP(OrderData[[#This Row],[Customer ID]],tbl_customer[Customer ID],tbl_customer[City])</f>
        <v>Washington</v>
      </c>
      <c r="N913" s="7" t="str">
        <f>_xlfn.XLOOKUP(OrderData[[#This Row],[Customer ID]],tbl_customer[Customer ID],tbl_customer[Country])</f>
        <v>United States</v>
      </c>
      <c r="O913" s="7" t="str">
        <f>_xlfn.XLOOKUP(OrderData[[#This Row],[Customer ID]],tbl_customer[Customer ID],tbl_customer[Loyalty Card])</f>
        <v>Yes</v>
      </c>
    </row>
    <row r="914" spans="1:15" x14ac:dyDescent="0.25">
      <c r="A914" s="2" t="s">
        <v>1774</v>
      </c>
      <c r="B914" s="12">
        <v>43726</v>
      </c>
      <c r="C914" s="12" t="str">
        <f>TEXT(OrderData[[#This Row],[Order Date]],"yyyy")</f>
        <v>2019</v>
      </c>
      <c r="D914" s="2" t="s">
        <v>1775</v>
      </c>
      <c r="E914" t="s">
        <v>54</v>
      </c>
      <c r="F914" s="17">
        <v>6</v>
      </c>
      <c r="G914" s="20">
        <f>_xlfn.XLOOKUP(OrderData[[#This Row],[Product ID]],tbl_product[Product ID],tbl_product[Unit Price])</f>
        <v>22.884999999999998</v>
      </c>
      <c r="H914" s="20">
        <f>OrderData[[#This Row],[Quantity]]*OrderData[[#This Row],[unit price]]</f>
        <v>137.31</v>
      </c>
      <c r="I914" s="15">
        <f>_xlfn.XLOOKUP(OrderData[[#This Row],[Product ID]],tbl_product[Product ID],tbl_product[Size])</f>
        <v>2.5</v>
      </c>
      <c r="J914" s="6" t="str">
        <f>_xlfn.XLOOKUP(OrderData[[#This Row],[Product ID]],tbl_product[Product ID],tbl_product[Roast Type])</f>
        <v>M</v>
      </c>
      <c r="K914" s="7" t="str">
        <f>_xlfn.XLOOKUP(OrderData[[#This Row],[Product ID]],tbl_product[Product ID],tbl_product[Coffee Type])</f>
        <v>Rob</v>
      </c>
      <c r="L914" s="7" t="str">
        <f>_xlfn.XLOOKUP(OrderData[[#This Row],[Customer ID]],tbl_customer[Customer ID],tbl_customer[Customer Name])</f>
        <v>Paulie Fonzone</v>
      </c>
      <c r="M914" s="7" t="str">
        <f>_xlfn.XLOOKUP(OrderData[[#This Row],[Customer ID]],tbl_customer[Customer ID],tbl_customer[City])</f>
        <v>Albany</v>
      </c>
      <c r="N914" s="7" t="str">
        <f>_xlfn.XLOOKUP(OrderData[[#This Row],[Customer ID]],tbl_customer[Customer ID],tbl_customer[Country])</f>
        <v>United States</v>
      </c>
      <c r="O914" s="7" t="str">
        <f>_xlfn.XLOOKUP(OrderData[[#This Row],[Customer ID]],tbl_customer[Customer ID],tbl_customer[Loyalty Card])</f>
        <v>Yes</v>
      </c>
    </row>
    <row r="915" spans="1:15" x14ac:dyDescent="0.25">
      <c r="A915" s="2" t="s">
        <v>1776</v>
      </c>
      <c r="B915" s="12">
        <v>44406</v>
      </c>
      <c r="C915" s="12" t="str">
        <f>TEXT(OrderData[[#This Row],[Order Date]],"yyyy")</f>
        <v>2021</v>
      </c>
      <c r="D915" s="2" t="s">
        <v>1777</v>
      </c>
      <c r="E915" t="s">
        <v>80</v>
      </c>
      <c r="F915" s="17">
        <v>1</v>
      </c>
      <c r="G915" s="20">
        <f>_xlfn.XLOOKUP(OrderData[[#This Row],[Product ID]],tbl_product[Product ID],tbl_product[Unit Price])</f>
        <v>6.75</v>
      </c>
      <c r="H915" s="20">
        <f>OrderData[[#This Row],[Quantity]]*OrderData[[#This Row],[unit price]]</f>
        <v>6.75</v>
      </c>
      <c r="I915" s="15">
        <f>_xlfn.XLOOKUP(OrderData[[#This Row],[Product ID]],tbl_product[Product ID],tbl_product[Size])</f>
        <v>0.5</v>
      </c>
      <c r="J915" s="6" t="str">
        <f>_xlfn.XLOOKUP(OrderData[[#This Row],[Product ID]],tbl_product[Product ID],tbl_product[Roast Type])</f>
        <v>M</v>
      </c>
      <c r="K915" s="7" t="str">
        <f>_xlfn.XLOOKUP(OrderData[[#This Row],[Product ID]],tbl_product[Product ID],tbl_product[Coffee Type])</f>
        <v>Ara</v>
      </c>
      <c r="L915" s="7" t="str">
        <f>_xlfn.XLOOKUP(OrderData[[#This Row],[Customer ID]],tbl_customer[Customer ID],tbl_customer[Customer Name])</f>
        <v>Merrile Cobbledick</v>
      </c>
      <c r="M915" s="7" t="str">
        <f>_xlfn.XLOOKUP(OrderData[[#This Row],[Customer ID]],tbl_customer[Customer ID],tbl_customer[City])</f>
        <v>Tucson</v>
      </c>
      <c r="N915" s="7" t="str">
        <f>_xlfn.XLOOKUP(OrderData[[#This Row],[Customer ID]],tbl_customer[Customer ID],tbl_customer[Country])</f>
        <v>United States</v>
      </c>
      <c r="O915" s="7" t="str">
        <f>_xlfn.XLOOKUP(OrderData[[#This Row],[Customer ID]],tbl_customer[Customer ID],tbl_customer[Loyalty Card])</f>
        <v>No</v>
      </c>
    </row>
    <row r="916" spans="1:15" x14ac:dyDescent="0.25">
      <c r="A916" s="2" t="s">
        <v>1778</v>
      </c>
      <c r="B916" s="12">
        <v>44640</v>
      </c>
      <c r="C916" s="12" t="str">
        <f>TEXT(OrderData[[#This Row],[Order Date]],"yyyy")</f>
        <v>2022</v>
      </c>
      <c r="D916" s="2" t="s">
        <v>1779</v>
      </c>
      <c r="E916" t="s">
        <v>74</v>
      </c>
      <c r="F916" s="17">
        <v>4</v>
      </c>
      <c r="G916" s="20">
        <f>_xlfn.XLOOKUP(OrderData[[#This Row],[Product ID]],tbl_product[Product ID],tbl_product[Unit Price])</f>
        <v>11.25</v>
      </c>
      <c r="H916" s="20">
        <f>OrderData[[#This Row],[Quantity]]*OrderData[[#This Row],[unit price]]</f>
        <v>45</v>
      </c>
      <c r="I916" s="15">
        <f>_xlfn.XLOOKUP(OrderData[[#This Row],[Product ID]],tbl_product[Product ID],tbl_product[Size])</f>
        <v>1</v>
      </c>
      <c r="J916" s="6" t="str">
        <f>_xlfn.XLOOKUP(OrderData[[#This Row],[Product ID]],tbl_product[Product ID],tbl_product[Roast Type])</f>
        <v>M</v>
      </c>
      <c r="K916" s="7" t="str">
        <f>_xlfn.XLOOKUP(OrderData[[#This Row],[Product ID]],tbl_product[Product ID],tbl_product[Coffee Type])</f>
        <v>Ara</v>
      </c>
      <c r="L916" s="7" t="str">
        <f>_xlfn.XLOOKUP(OrderData[[#This Row],[Customer ID]],tbl_customer[Customer ID],tbl_customer[Customer Name])</f>
        <v>Antonius Lewry</v>
      </c>
      <c r="M916" s="7" t="str">
        <f>_xlfn.XLOOKUP(OrderData[[#This Row],[Customer ID]],tbl_customer[Customer ID],tbl_customer[City])</f>
        <v>Montgomery</v>
      </c>
      <c r="N916" s="7" t="str">
        <f>_xlfn.XLOOKUP(OrderData[[#This Row],[Customer ID]],tbl_customer[Customer ID],tbl_customer[Country])</f>
        <v>United States</v>
      </c>
      <c r="O916" s="7" t="str">
        <f>_xlfn.XLOOKUP(OrderData[[#This Row],[Customer ID]],tbl_customer[Customer ID],tbl_customer[Loyalty Card])</f>
        <v>No</v>
      </c>
    </row>
    <row r="917" spans="1:15" x14ac:dyDescent="0.25">
      <c r="A917" s="2" t="s">
        <v>1780</v>
      </c>
      <c r="B917" s="12">
        <v>43955</v>
      </c>
      <c r="C917" s="12" t="str">
        <f>TEXT(OrderData[[#This Row],[Order Date]],"yyyy")</f>
        <v>2020</v>
      </c>
      <c r="D917" s="2" t="s">
        <v>1781</v>
      </c>
      <c r="E917" t="s">
        <v>543</v>
      </c>
      <c r="F917" s="17">
        <v>3</v>
      </c>
      <c r="G917" s="20">
        <f>_xlfn.XLOOKUP(OrderData[[#This Row],[Product ID]],tbl_product[Product ID],tbl_product[Unit Price])</f>
        <v>27.945</v>
      </c>
      <c r="H917" s="20">
        <f>OrderData[[#This Row],[Quantity]]*OrderData[[#This Row],[unit price]]</f>
        <v>83.835000000000008</v>
      </c>
      <c r="I917" s="15">
        <f>_xlfn.XLOOKUP(OrderData[[#This Row],[Product ID]],tbl_product[Product ID],tbl_product[Size])</f>
        <v>2.5</v>
      </c>
      <c r="J917" s="6" t="str">
        <f>_xlfn.XLOOKUP(OrderData[[#This Row],[Product ID]],tbl_product[Product ID],tbl_product[Roast Type])</f>
        <v>D</v>
      </c>
      <c r="K917" s="7" t="str">
        <f>_xlfn.XLOOKUP(OrderData[[#This Row],[Product ID]],tbl_product[Product ID],tbl_product[Coffee Type])</f>
        <v>Exc</v>
      </c>
      <c r="L917" s="7" t="str">
        <f>_xlfn.XLOOKUP(OrderData[[#This Row],[Customer ID]],tbl_customer[Customer ID],tbl_customer[Customer Name])</f>
        <v>Isis Hessel</v>
      </c>
      <c r="M917" s="7" t="str">
        <f>_xlfn.XLOOKUP(OrderData[[#This Row],[Customer ID]],tbl_customer[Customer ID],tbl_customer[City])</f>
        <v>Fairbanks</v>
      </c>
      <c r="N917" s="7" t="str">
        <f>_xlfn.XLOOKUP(OrderData[[#This Row],[Customer ID]],tbl_customer[Customer ID],tbl_customer[Country])</f>
        <v>United States</v>
      </c>
      <c r="O917" s="7" t="str">
        <f>_xlfn.XLOOKUP(OrderData[[#This Row],[Customer ID]],tbl_customer[Customer ID],tbl_customer[Loyalty Card])</f>
        <v>Yes</v>
      </c>
    </row>
    <row r="918" spans="1:15" x14ac:dyDescent="0.25">
      <c r="A918" s="2" t="s">
        <v>1782</v>
      </c>
      <c r="B918" s="12">
        <v>44291</v>
      </c>
      <c r="C918" s="12" t="str">
        <f>TEXT(OrderData[[#This Row],[Order Date]],"yyyy")</f>
        <v>2021</v>
      </c>
      <c r="D918" s="2" t="s">
        <v>1783</v>
      </c>
      <c r="E918" t="s">
        <v>64</v>
      </c>
      <c r="F918" s="17">
        <v>1</v>
      </c>
      <c r="G918" s="20">
        <f>_xlfn.XLOOKUP(OrderData[[#This Row],[Product ID]],tbl_product[Product ID],tbl_product[Unit Price])</f>
        <v>3.645</v>
      </c>
      <c r="H918" s="20">
        <f>OrderData[[#This Row],[Quantity]]*OrderData[[#This Row],[unit price]]</f>
        <v>3.645</v>
      </c>
      <c r="I918" s="15">
        <f>_xlfn.XLOOKUP(OrderData[[#This Row],[Product ID]],tbl_product[Product ID],tbl_product[Size])</f>
        <v>0.2</v>
      </c>
      <c r="J918" s="6" t="str">
        <f>_xlfn.XLOOKUP(OrderData[[#This Row],[Product ID]],tbl_product[Product ID],tbl_product[Roast Type])</f>
        <v>D</v>
      </c>
      <c r="K918" s="7" t="str">
        <f>_xlfn.XLOOKUP(OrderData[[#This Row],[Product ID]],tbl_product[Product ID],tbl_product[Coffee Type])</f>
        <v>Exc</v>
      </c>
      <c r="L918" s="7" t="str">
        <f>_xlfn.XLOOKUP(OrderData[[#This Row],[Customer ID]],tbl_customer[Customer ID],tbl_customer[Customer Name])</f>
        <v>Harland Trematick</v>
      </c>
      <c r="M918" s="7" t="str">
        <f>_xlfn.XLOOKUP(OrderData[[#This Row],[Customer ID]],tbl_customer[Customer ID],tbl_customer[City])</f>
        <v>Monasterevin</v>
      </c>
      <c r="N918" s="7" t="str">
        <f>_xlfn.XLOOKUP(OrderData[[#This Row],[Customer ID]],tbl_customer[Customer ID],tbl_customer[Country])</f>
        <v>Ireland</v>
      </c>
      <c r="O918" s="7" t="str">
        <f>_xlfn.XLOOKUP(OrderData[[#This Row],[Customer ID]],tbl_customer[Customer ID],tbl_customer[Loyalty Card])</f>
        <v>Yes</v>
      </c>
    </row>
    <row r="919" spans="1:15" x14ac:dyDescent="0.25">
      <c r="A919" s="2" t="s">
        <v>1784</v>
      </c>
      <c r="B919" s="12">
        <v>44573</v>
      </c>
      <c r="C919" s="12" t="str">
        <f>TEXT(OrderData[[#This Row],[Order Date]],"yyyy")</f>
        <v>2022</v>
      </c>
      <c r="D919" s="2" t="s">
        <v>1785</v>
      </c>
      <c r="E919" t="s">
        <v>80</v>
      </c>
      <c r="F919" s="17">
        <v>1</v>
      </c>
      <c r="G919" s="20">
        <f>_xlfn.XLOOKUP(OrderData[[#This Row],[Product ID]],tbl_product[Product ID],tbl_product[Unit Price])</f>
        <v>6.75</v>
      </c>
      <c r="H919" s="20">
        <f>OrderData[[#This Row],[Quantity]]*OrderData[[#This Row],[unit price]]</f>
        <v>6.75</v>
      </c>
      <c r="I919" s="15">
        <f>_xlfn.XLOOKUP(OrderData[[#This Row],[Product ID]],tbl_product[Product ID],tbl_product[Size])</f>
        <v>0.5</v>
      </c>
      <c r="J919" s="6" t="str">
        <f>_xlfn.XLOOKUP(OrderData[[#This Row],[Product ID]],tbl_product[Product ID],tbl_product[Roast Type])</f>
        <v>M</v>
      </c>
      <c r="K919" s="7" t="str">
        <f>_xlfn.XLOOKUP(OrderData[[#This Row],[Product ID]],tbl_product[Product ID],tbl_product[Coffee Type])</f>
        <v>Ara</v>
      </c>
      <c r="L919" s="7" t="str">
        <f>_xlfn.XLOOKUP(OrderData[[#This Row],[Customer ID]],tbl_customer[Customer ID],tbl_customer[Customer Name])</f>
        <v>Chloris Sorrell</v>
      </c>
      <c r="M919" s="7" t="str">
        <f>_xlfn.XLOOKUP(OrderData[[#This Row],[Customer ID]],tbl_customer[Customer ID],tbl_customer[City])</f>
        <v>Norton</v>
      </c>
      <c r="N919" s="7" t="str">
        <f>_xlfn.XLOOKUP(OrderData[[#This Row],[Customer ID]],tbl_customer[Customer ID],tbl_customer[Country])</f>
        <v>United Kingdom</v>
      </c>
      <c r="O919" s="7" t="str">
        <f>_xlfn.XLOOKUP(OrderData[[#This Row],[Customer ID]],tbl_customer[Customer ID],tbl_customer[Loyalty Card])</f>
        <v>No</v>
      </c>
    </row>
    <row r="920" spans="1:15" x14ac:dyDescent="0.25">
      <c r="A920" s="2" t="s">
        <v>1784</v>
      </c>
      <c r="B920" s="12">
        <v>44573</v>
      </c>
      <c r="C920" s="12" t="str">
        <f>TEXT(OrderData[[#This Row],[Order Date]],"yyyy")</f>
        <v>2022</v>
      </c>
      <c r="D920" s="2" t="s">
        <v>1785</v>
      </c>
      <c r="E920" t="s">
        <v>29</v>
      </c>
      <c r="F920" s="17">
        <v>3</v>
      </c>
      <c r="G920" s="20">
        <f>_xlfn.XLOOKUP(OrderData[[#This Row],[Product ID]],tbl_product[Product ID],tbl_product[Unit Price])</f>
        <v>7.29</v>
      </c>
      <c r="H920" s="20">
        <f>OrderData[[#This Row],[Quantity]]*OrderData[[#This Row],[unit price]]</f>
        <v>21.87</v>
      </c>
      <c r="I920" s="15">
        <f>_xlfn.XLOOKUP(OrderData[[#This Row],[Product ID]],tbl_product[Product ID],tbl_product[Size])</f>
        <v>0.5</v>
      </c>
      <c r="J920" s="6" t="str">
        <f>_xlfn.XLOOKUP(OrderData[[#This Row],[Product ID]],tbl_product[Product ID],tbl_product[Roast Type])</f>
        <v>D</v>
      </c>
      <c r="K920" s="7" t="str">
        <f>_xlfn.XLOOKUP(OrderData[[#This Row],[Product ID]],tbl_product[Product ID],tbl_product[Coffee Type])</f>
        <v>Exc</v>
      </c>
      <c r="L920" s="7" t="str">
        <f>_xlfn.XLOOKUP(OrderData[[#This Row],[Customer ID]],tbl_customer[Customer ID],tbl_customer[Customer Name])</f>
        <v>Chloris Sorrell</v>
      </c>
      <c r="M920" s="7" t="str">
        <f>_xlfn.XLOOKUP(OrderData[[#This Row],[Customer ID]],tbl_customer[Customer ID],tbl_customer[City])</f>
        <v>Norton</v>
      </c>
      <c r="N920" s="7" t="str">
        <f>_xlfn.XLOOKUP(OrderData[[#This Row],[Customer ID]],tbl_customer[Customer ID],tbl_customer[Country])</f>
        <v>United Kingdom</v>
      </c>
      <c r="O920" s="7" t="str">
        <f>_xlfn.XLOOKUP(OrderData[[#This Row],[Customer ID]],tbl_customer[Customer ID],tbl_customer[Loyalty Card])</f>
        <v>No</v>
      </c>
    </row>
    <row r="921" spans="1:15" x14ac:dyDescent="0.25">
      <c r="A921" s="2" t="s">
        <v>1786</v>
      </c>
      <c r="B921" s="12">
        <v>44181</v>
      </c>
      <c r="C921" s="12" t="str">
        <f>TEXT(OrderData[[#This Row],[Order Date]],"yyyy")</f>
        <v>2020</v>
      </c>
      <c r="D921" s="2" t="s">
        <v>1787</v>
      </c>
      <c r="E921" t="s">
        <v>114</v>
      </c>
      <c r="F921" s="17">
        <v>5</v>
      </c>
      <c r="G921" s="20">
        <f>_xlfn.XLOOKUP(OrderData[[#This Row],[Product ID]],tbl_product[Product ID],tbl_product[Unit Price])</f>
        <v>2.6849999999999996</v>
      </c>
      <c r="H921" s="20">
        <f>OrderData[[#This Row],[Quantity]]*OrderData[[#This Row],[unit price]]</f>
        <v>13.424999999999997</v>
      </c>
      <c r="I921" s="15">
        <f>_xlfn.XLOOKUP(OrderData[[#This Row],[Product ID]],tbl_product[Product ID],tbl_product[Size])</f>
        <v>0.2</v>
      </c>
      <c r="J921" s="6" t="str">
        <f>_xlfn.XLOOKUP(OrderData[[#This Row],[Product ID]],tbl_product[Product ID],tbl_product[Roast Type])</f>
        <v>D</v>
      </c>
      <c r="K921" s="7" t="str">
        <f>_xlfn.XLOOKUP(OrderData[[#This Row],[Product ID]],tbl_product[Product ID],tbl_product[Coffee Type])</f>
        <v>Rob</v>
      </c>
      <c r="L921" s="7" t="str">
        <f>_xlfn.XLOOKUP(OrderData[[#This Row],[Customer ID]],tbl_customer[Customer ID],tbl_customer[Customer Name])</f>
        <v>Quintina Heavyside</v>
      </c>
      <c r="M921" s="7" t="str">
        <f>_xlfn.XLOOKUP(OrderData[[#This Row],[Customer ID]],tbl_customer[Customer ID],tbl_customer[City])</f>
        <v>Lexington</v>
      </c>
      <c r="N921" s="7" t="str">
        <f>_xlfn.XLOOKUP(OrderData[[#This Row],[Customer ID]],tbl_customer[Customer ID],tbl_customer[Country])</f>
        <v>United States</v>
      </c>
      <c r="O921" s="7" t="str">
        <f>_xlfn.XLOOKUP(OrderData[[#This Row],[Customer ID]],tbl_customer[Customer ID],tbl_customer[Loyalty Card])</f>
        <v>Yes</v>
      </c>
    </row>
    <row r="922" spans="1:15" x14ac:dyDescent="0.25">
      <c r="A922" s="2" t="s">
        <v>1788</v>
      </c>
      <c r="B922" s="12">
        <v>44711</v>
      </c>
      <c r="C922" s="12" t="str">
        <f>TEXT(OrderData[[#This Row],[Order Date]],"yyyy")</f>
        <v>2022</v>
      </c>
      <c r="D922" s="2" t="s">
        <v>1789</v>
      </c>
      <c r="E922" t="s">
        <v>48</v>
      </c>
      <c r="F922" s="17">
        <v>6</v>
      </c>
      <c r="G922" s="20">
        <f>_xlfn.XLOOKUP(OrderData[[#This Row],[Product ID]],tbl_product[Product ID],tbl_product[Unit Price])</f>
        <v>20.584999999999997</v>
      </c>
      <c r="H922" s="20">
        <f>OrderData[[#This Row],[Quantity]]*OrderData[[#This Row],[unit price]]</f>
        <v>123.50999999999999</v>
      </c>
      <c r="I922" s="15">
        <f>_xlfn.XLOOKUP(OrderData[[#This Row],[Product ID]],tbl_product[Product ID],tbl_product[Size])</f>
        <v>2.5</v>
      </c>
      <c r="J922" s="6" t="str">
        <f>_xlfn.XLOOKUP(OrderData[[#This Row],[Product ID]],tbl_product[Product ID],tbl_product[Roast Type])</f>
        <v>D</v>
      </c>
      <c r="K922" s="7" t="str">
        <f>_xlfn.XLOOKUP(OrderData[[#This Row],[Product ID]],tbl_product[Product ID],tbl_product[Coffee Type])</f>
        <v>Rob</v>
      </c>
      <c r="L922" s="7" t="str">
        <f>_xlfn.XLOOKUP(OrderData[[#This Row],[Customer ID]],tbl_customer[Customer ID],tbl_customer[Customer Name])</f>
        <v>Hadley Reuven</v>
      </c>
      <c r="M922" s="7" t="str">
        <f>_xlfn.XLOOKUP(OrderData[[#This Row],[Customer ID]],tbl_customer[Customer ID],tbl_customer[City])</f>
        <v>Grand Rapids</v>
      </c>
      <c r="N922" s="7" t="str">
        <f>_xlfn.XLOOKUP(OrderData[[#This Row],[Customer ID]],tbl_customer[Customer ID],tbl_customer[Country])</f>
        <v>United States</v>
      </c>
      <c r="O922" s="7" t="str">
        <f>_xlfn.XLOOKUP(OrderData[[#This Row],[Customer ID]],tbl_customer[Customer ID],tbl_customer[Loyalty Card])</f>
        <v>No</v>
      </c>
    </row>
    <row r="923" spans="1:15" x14ac:dyDescent="0.25">
      <c r="A923" s="2" t="s">
        <v>1790</v>
      </c>
      <c r="B923" s="12">
        <v>44509</v>
      </c>
      <c r="C923" s="12" t="str">
        <f>TEXT(OrderData[[#This Row],[Order Date]],"yyyy")</f>
        <v>2021</v>
      </c>
      <c r="D923" s="2" t="s">
        <v>1791</v>
      </c>
      <c r="E923" t="s">
        <v>51</v>
      </c>
      <c r="F923" s="17">
        <v>2</v>
      </c>
      <c r="G923" s="20">
        <f>_xlfn.XLOOKUP(OrderData[[#This Row],[Product ID]],tbl_product[Product ID],tbl_product[Unit Price])</f>
        <v>3.8849999999999998</v>
      </c>
      <c r="H923" s="20">
        <f>OrderData[[#This Row],[Quantity]]*OrderData[[#This Row],[unit price]]</f>
        <v>7.77</v>
      </c>
      <c r="I923" s="15">
        <f>_xlfn.XLOOKUP(OrderData[[#This Row],[Product ID]],tbl_product[Product ID],tbl_product[Size])</f>
        <v>0.2</v>
      </c>
      <c r="J923" s="6" t="str">
        <f>_xlfn.XLOOKUP(OrderData[[#This Row],[Product ID]],tbl_product[Product ID],tbl_product[Roast Type])</f>
        <v>D</v>
      </c>
      <c r="K923" s="7" t="str">
        <f>_xlfn.XLOOKUP(OrderData[[#This Row],[Product ID]],tbl_product[Product ID],tbl_product[Coffee Type])</f>
        <v>Lib</v>
      </c>
      <c r="L923" s="7" t="str">
        <f>_xlfn.XLOOKUP(OrderData[[#This Row],[Customer ID]],tbl_customer[Customer ID],tbl_customer[Customer Name])</f>
        <v>Mitch Attwool</v>
      </c>
      <c r="M923" s="7" t="str">
        <f>_xlfn.XLOOKUP(OrderData[[#This Row],[Customer ID]],tbl_customer[Customer ID],tbl_customer[City])</f>
        <v>Des Moines</v>
      </c>
      <c r="N923" s="7" t="str">
        <f>_xlfn.XLOOKUP(OrderData[[#This Row],[Customer ID]],tbl_customer[Customer ID],tbl_customer[Country])</f>
        <v>United States</v>
      </c>
      <c r="O923" s="7" t="str">
        <f>_xlfn.XLOOKUP(OrderData[[#This Row],[Customer ID]],tbl_customer[Customer ID],tbl_customer[Loyalty Card])</f>
        <v>No</v>
      </c>
    </row>
    <row r="924" spans="1:15" x14ac:dyDescent="0.25">
      <c r="A924" s="2" t="s">
        <v>1792</v>
      </c>
      <c r="B924" s="12">
        <v>44659</v>
      </c>
      <c r="C924" s="12" t="str">
        <f>TEXT(OrderData[[#This Row],[Order Date]],"yyyy")</f>
        <v>2022</v>
      </c>
      <c r="D924" s="2" t="s">
        <v>1793</v>
      </c>
      <c r="E924" t="s">
        <v>74</v>
      </c>
      <c r="F924" s="17">
        <v>6</v>
      </c>
      <c r="G924" s="20">
        <f>_xlfn.XLOOKUP(OrderData[[#This Row],[Product ID]],tbl_product[Product ID],tbl_product[Unit Price])</f>
        <v>11.25</v>
      </c>
      <c r="H924" s="20">
        <f>OrderData[[#This Row],[Quantity]]*OrderData[[#This Row],[unit price]]</f>
        <v>67.5</v>
      </c>
      <c r="I924" s="15">
        <f>_xlfn.XLOOKUP(OrderData[[#This Row],[Product ID]],tbl_product[Product ID],tbl_product[Size])</f>
        <v>1</v>
      </c>
      <c r="J924" s="6" t="str">
        <f>_xlfn.XLOOKUP(OrderData[[#This Row],[Product ID]],tbl_product[Product ID],tbl_product[Roast Type])</f>
        <v>M</v>
      </c>
      <c r="K924" s="7" t="str">
        <f>_xlfn.XLOOKUP(OrderData[[#This Row],[Product ID]],tbl_product[Product ID],tbl_product[Coffee Type])</f>
        <v>Ara</v>
      </c>
      <c r="L924" s="7" t="str">
        <f>_xlfn.XLOOKUP(OrderData[[#This Row],[Customer ID]],tbl_customer[Customer ID],tbl_customer[Customer Name])</f>
        <v>Charin Maplethorp</v>
      </c>
      <c r="M924" s="7" t="str">
        <f>_xlfn.XLOOKUP(OrderData[[#This Row],[Customer ID]],tbl_customer[Customer ID],tbl_customer[City])</f>
        <v>Wilmington</v>
      </c>
      <c r="N924" s="7" t="str">
        <f>_xlfn.XLOOKUP(OrderData[[#This Row],[Customer ID]],tbl_customer[Customer ID],tbl_customer[Country])</f>
        <v>United States</v>
      </c>
      <c r="O924" s="7" t="str">
        <f>_xlfn.XLOOKUP(OrderData[[#This Row],[Customer ID]],tbl_customer[Customer ID],tbl_customer[Loyalty Card])</f>
        <v>Yes</v>
      </c>
    </row>
    <row r="925" spans="1:15" x14ac:dyDescent="0.25">
      <c r="A925" s="2" t="s">
        <v>1794</v>
      </c>
      <c r="B925" s="12">
        <v>43746</v>
      </c>
      <c r="C925" s="12" t="str">
        <f>TEXT(OrderData[[#This Row],[Order Date]],"yyyy")</f>
        <v>2019</v>
      </c>
      <c r="D925" s="2" t="s">
        <v>1795</v>
      </c>
      <c r="E925" t="s">
        <v>543</v>
      </c>
      <c r="F925" s="17">
        <v>1</v>
      </c>
      <c r="G925" s="20">
        <f>_xlfn.XLOOKUP(OrderData[[#This Row],[Product ID]],tbl_product[Product ID],tbl_product[Unit Price])</f>
        <v>27.945</v>
      </c>
      <c r="H925" s="20">
        <f>OrderData[[#This Row],[Quantity]]*OrderData[[#This Row],[unit price]]</f>
        <v>27.945</v>
      </c>
      <c r="I925" s="15">
        <f>_xlfn.XLOOKUP(OrderData[[#This Row],[Product ID]],tbl_product[Product ID],tbl_product[Size])</f>
        <v>2.5</v>
      </c>
      <c r="J925" s="6" t="str">
        <f>_xlfn.XLOOKUP(OrderData[[#This Row],[Product ID]],tbl_product[Product ID],tbl_product[Roast Type])</f>
        <v>D</v>
      </c>
      <c r="K925" s="7" t="str">
        <f>_xlfn.XLOOKUP(OrderData[[#This Row],[Product ID]],tbl_product[Product ID],tbl_product[Coffee Type])</f>
        <v>Exc</v>
      </c>
      <c r="L925" s="7" t="str">
        <f>_xlfn.XLOOKUP(OrderData[[#This Row],[Customer ID]],tbl_customer[Customer ID],tbl_customer[Customer Name])</f>
        <v>Goldie Wynes</v>
      </c>
      <c r="M925" s="7" t="str">
        <f>_xlfn.XLOOKUP(OrderData[[#This Row],[Customer ID]],tbl_customer[Customer ID],tbl_customer[City])</f>
        <v>Austin</v>
      </c>
      <c r="N925" s="7" t="str">
        <f>_xlfn.XLOOKUP(OrderData[[#This Row],[Customer ID]],tbl_customer[Customer ID],tbl_customer[Country])</f>
        <v>United States</v>
      </c>
      <c r="O925" s="7" t="str">
        <f>_xlfn.XLOOKUP(OrderData[[#This Row],[Customer ID]],tbl_customer[Customer ID],tbl_customer[Loyalty Card])</f>
        <v>No</v>
      </c>
    </row>
    <row r="926" spans="1:15" x14ac:dyDescent="0.25">
      <c r="A926" s="2" t="s">
        <v>1796</v>
      </c>
      <c r="B926" s="12">
        <v>44451</v>
      </c>
      <c r="C926" s="12" t="str">
        <f>TEXT(OrderData[[#This Row],[Order Date]],"yyyy")</f>
        <v>2021</v>
      </c>
      <c r="D926" s="2" t="s">
        <v>1797</v>
      </c>
      <c r="E926" t="s">
        <v>217</v>
      </c>
      <c r="F926" s="17">
        <v>3</v>
      </c>
      <c r="G926" s="20">
        <f>_xlfn.XLOOKUP(OrderData[[#This Row],[Product ID]],tbl_product[Product ID],tbl_product[Unit Price])</f>
        <v>29.784999999999997</v>
      </c>
      <c r="H926" s="20">
        <f>OrderData[[#This Row],[Quantity]]*OrderData[[#This Row],[unit price]]</f>
        <v>89.35499999999999</v>
      </c>
      <c r="I926" s="15">
        <f>_xlfn.XLOOKUP(OrderData[[#This Row],[Product ID]],tbl_product[Product ID],tbl_product[Size])</f>
        <v>2.5</v>
      </c>
      <c r="J926" s="6" t="str">
        <f>_xlfn.XLOOKUP(OrderData[[#This Row],[Product ID]],tbl_product[Product ID],tbl_product[Roast Type])</f>
        <v>L</v>
      </c>
      <c r="K926" s="7" t="str">
        <f>_xlfn.XLOOKUP(OrderData[[#This Row],[Product ID]],tbl_product[Product ID],tbl_product[Coffee Type])</f>
        <v>Ara</v>
      </c>
      <c r="L926" s="7" t="str">
        <f>_xlfn.XLOOKUP(OrderData[[#This Row],[Customer ID]],tbl_customer[Customer ID],tbl_customer[Customer Name])</f>
        <v>Celie MacCourt</v>
      </c>
      <c r="M926" s="7" t="str">
        <f>_xlfn.XLOOKUP(OrderData[[#This Row],[Customer ID]],tbl_customer[Customer ID],tbl_customer[City])</f>
        <v>Orlando</v>
      </c>
      <c r="N926" s="7" t="str">
        <f>_xlfn.XLOOKUP(OrderData[[#This Row],[Customer ID]],tbl_customer[Customer ID],tbl_customer[Country])</f>
        <v>United States</v>
      </c>
      <c r="O926" s="7" t="str">
        <f>_xlfn.XLOOKUP(OrderData[[#This Row],[Customer ID]],tbl_customer[Customer ID],tbl_customer[Loyalty Card])</f>
        <v>No</v>
      </c>
    </row>
    <row r="927" spans="1:15" x14ac:dyDescent="0.25">
      <c r="A927" s="2" t="s">
        <v>1798</v>
      </c>
      <c r="B927" s="12">
        <v>44770</v>
      </c>
      <c r="C927" s="12" t="str">
        <f>TEXT(OrderData[[#This Row],[Order Date]],"yyyy")</f>
        <v>2022</v>
      </c>
      <c r="D927" s="2" t="s">
        <v>1742</v>
      </c>
      <c r="E927" t="s">
        <v>80</v>
      </c>
      <c r="F927" s="17">
        <v>3</v>
      </c>
      <c r="G927" s="20">
        <f>_xlfn.XLOOKUP(OrderData[[#This Row],[Product ID]],tbl_product[Product ID],tbl_product[Unit Price])</f>
        <v>6.75</v>
      </c>
      <c r="H927" s="20">
        <f>OrderData[[#This Row],[Quantity]]*OrderData[[#This Row],[unit price]]</f>
        <v>20.25</v>
      </c>
      <c r="I927" s="15">
        <f>_xlfn.XLOOKUP(OrderData[[#This Row],[Product ID]],tbl_product[Product ID],tbl_product[Size])</f>
        <v>0.5</v>
      </c>
      <c r="J927" s="6" t="str">
        <f>_xlfn.XLOOKUP(OrderData[[#This Row],[Product ID]],tbl_product[Product ID],tbl_product[Roast Type])</f>
        <v>M</v>
      </c>
      <c r="K927" s="7" t="str">
        <f>_xlfn.XLOOKUP(OrderData[[#This Row],[Product ID]],tbl_product[Product ID],tbl_product[Coffee Type])</f>
        <v>Ara</v>
      </c>
      <c r="L927" s="7" t="str">
        <f>_xlfn.XLOOKUP(OrderData[[#This Row],[Customer ID]],tbl_customer[Customer ID],tbl_customer[Customer Name])</f>
        <v>Derick Snow</v>
      </c>
      <c r="M927" s="7" t="str">
        <f>_xlfn.XLOOKUP(OrderData[[#This Row],[Customer ID]],tbl_customer[Customer ID],tbl_customer[City])</f>
        <v>New York City</v>
      </c>
      <c r="N927" s="7" t="str">
        <f>_xlfn.XLOOKUP(OrderData[[#This Row],[Customer ID]],tbl_customer[Customer ID],tbl_customer[Country])</f>
        <v>United States</v>
      </c>
      <c r="O927" s="7" t="str">
        <f>_xlfn.XLOOKUP(OrderData[[#This Row],[Customer ID]],tbl_customer[Customer ID],tbl_customer[Loyalty Card])</f>
        <v>No</v>
      </c>
    </row>
    <row r="928" spans="1:15" x14ac:dyDescent="0.25">
      <c r="A928" s="2" t="s">
        <v>1799</v>
      </c>
      <c r="B928" s="12">
        <v>44012</v>
      </c>
      <c r="C928" s="12" t="str">
        <f>TEXT(OrderData[[#This Row],[Order Date]],"yyyy")</f>
        <v>2020</v>
      </c>
      <c r="D928" s="2" t="s">
        <v>1800</v>
      </c>
      <c r="E928" t="s">
        <v>80</v>
      </c>
      <c r="F928" s="17">
        <v>5</v>
      </c>
      <c r="G928" s="20">
        <f>_xlfn.XLOOKUP(OrderData[[#This Row],[Product ID]],tbl_product[Product ID],tbl_product[Unit Price])</f>
        <v>6.75</v>
      </c>
      <c r="H928" s="20">
        <f>OrderData[[#This Row],[Quantity]]*OrderData[[#This Row],[unit price]]</f>
        <v>33.75</v>
      </c>
      <c r="I928" s="15">
        <f>_xlfn.XLOOKUP(OrderData[[#This Row],[Product ID]],tbl_product[Product ID],tbl_product[Size])</f>
        <v>0.5</v>
      </c>
      <c r="J928" s="6" t="str">
        <f>_xlfn.XLOOKUP(OrderData[[#This Row],[Product ID]],tbl_product[Product ID],tbl_product[Roast Type])</f>
        <v>M</v>
      </c>
      <c r="K928" s="7" t="str">
        <f>_xlfn.XLOOKUP(OrderData[[#This Row],[Product ID]],tbl_product[Product ID],tbl_product[Coffee Type])</f>
        <v>Ara</v>
      </c>
      <c r="L928" s="7" t="str">
        <f>_xlfn.XLOOKUP(OrderData[[#This Row],[Customer ID]],tbl_customer[Customer ID],tbl_customer[Customer Name])</f>
        <v>Evy Wilsone</v>
      </c>
      <c r="M928" s="7" t="str">
        <f>_xlfn.XLOOKUP(OrderData[[#This Row],[Customer ID]],tbl_customer[Customer ID],tbl_customer[City])</f>
        <v>Washington</v>
      </c>
      <c r="N928" s="7" t="str">
        <f>_xlfn.XLOOKUP(OrderData[[#This Row],[Customer ID]],tbl_customer[Customer ID],tbl_customer[Country])</f>
        <v>United States</v>
      </c>
      <c r="O928" s="7" t="str">
        <f>_xlfn.XLOOKUP(OrderData[[#This Row],[Customer ID]],tbl_customer[Customer ID],tbl_customer[Loyalty Card])</f>
        <v>Yes</v>
      </c>
    </row>
    <row r="929" spans="1:15" x14ac:dyDescent="0.25">
      <c r="A929" s="2" t="s">
        <v>1801</v>
      </c>
      <c r="B929" s="12">
        <v>43474</v>
      </c>
      <c r="C929" s="12" t="str">
        <f>TEXT(OrderData[[#This Row],[Order Date]],"yyyy")</f>
        <v>2019</v>
      </c>
      <c r="D929" s="2" t="s">
        <v>1802</v>
      </c>
      <c r="E929" t="s">
        <v>543</v>
      </c>
      <c r="F929" s="17">
        <v>4</v>
      </c>
      <c r="G929" s="20">
        <f>_xlfn.XLOOKUP(OrderData[[#This Row],[Product ID]],tbl_product[Product ID],tbl_product[Unit Price])</f>
        <v>27.945</v>
      </c>
      <c r="H929" s="20">
        <f>OrderData[[#This Row],[Quantity]]*OrderData[[#This Row],[unit price]]</f>
        <v>111.78</v>
      </c>
      <c r="I929" s="15">
        <f>_xlfn.XLOOKUP(OrderData[[#This Row],[Product ID]],tbl_product[Product ID],tbl_product[Size])</f>
        <v>2.5</v>
      </c>
      <c r="J929" s="6" t="str">
        <f>_xlfn.XLOOKUP(OrderData[[#This Row],[Product ID]],tbl_product[Product ID],tbl_product[Roast Type])</f>
        <v>D</v>
      </c>
      <c r="K929" s="7" t="str">
        <f>_xlfn.XLOOKUP(OrderData[[#This Row],[Product ID]],tbl_product[Product ID],tbl_product[Coffee Type])</f>
        <v>Exc</v>
      </c>
      <c r="L929" s="7" t="str">
        <f>_xlfn.XLOOKUP(OrderData[[#This Row],[Customer ID]],tbl_customer[Customer ID],tbl_customer[Customer Name])</f>
        <v>Dolores Duffie</v>
      </c>
      <c r="M929" s="7" t="str">
        <f>_xlfn.XLOOKUP(OrderData[[#This Row],[Customer ID]],tbl_customer[Customer ID],tbl_customer[City])</f>
        <v>Portland</v>
      </c>
      <c r="N929" s="7" t="str">
        <f>_xlfn.XLOOKUP(OrderData[[#This Row],[Customer ID]],tbl_customer[Customer ID],tbl_customer[Country])</f>
        <v>United States</v>
      </c>
      <c r="O929" s="7" t="str">
        <f>_xlfn.XLOOKUP(OrderData[[#This Row],[Customer ID]],tbl_customer[Customer ID],tbl_customer[Loyalty Card])</f>
        <v>No</v>
      </c>
    </row>
    <row r="930" spans="1:15" x14ac:dyDescent="0.25">
      <c r="A930" s="2" t="s">
        <v>1803</v>
      </c>
      <c r="B930" s="12">
        <v>44754</v>
      </c>
      <c r="C930" s="12" t="str">
        <f>TEXT(OrderData[[#This Row],[Order Date]],"yyyy")</f>
        <v>2022</v>
      </c>
      <c r="D930" s="2" t="s">
        <v>1804</v>
      </c>
      <c r="E930" t="s">
        <v>125</v>
      </c>
      <c r="F930" s="17">
        <v>2</v>
      </c>
      <c r="G930" s="20">
        <f>_xlfn.XLOOKUP(OrderData[[#This Row],[Product ID]],tbl_product[Product ID],tbl_product[Unit Price])</f>
        <v>31.624999999999996</v>
      </c>
      <c r="H930" s="20">
        <f>OrderData[[#This Row],[Quantity]]*OrderData[[#This Row],[unit price]]</f>
        <v>63.249999999999993</v>
      </c>
      <c r="I930" s="15">
        <f>_xlfn.XLOOKUP(OrderData[[#This Row],[Product ID]],tbl_product[Product ID],tbl_product[Size])</f>
        <v>2.5</v>
      </c>
      <c r="J930" s="6" t="str">
        <f>_xlfn.XLOOKUP(OrderData[[#This Row],[Product ID]],tbl_product[Product ID],tbl_product[Roast Type])</f>
        <v>M</v>
      </c>
      <c r="K930" s="7" t="str">
        <f>_xlfn.XLOOKUP(OrderData[[#This Row],[Product ID]],tbl_product[Product ID],tbl_product[Coffee Type])</f>
        <v>Exc</v>
      </c>
      <c r="L930" s="7" t="str">
        <f>_xlfn.XLOOKUP(OrderData[[#This Row],[Customer ID]],tbl_customer[Customer ID],tbl_customer[Customer Name])</f>
        <v>Mathilda Matiasek</v>
      </c>
      <c r="M930" s="7" t="str">
        <f>_xlfn.XLOOKUP(OrderData[[#This Row],[Customer ID]],tbl_customer[Customer ID],tbl_customer[City])</f>
        <v>New York City</v>
      </c>
      <c r="N930" s="7" t="str">
        <f>_xlfn.XLOOKUP(OrderData[[#This Row],[Customer ID]],tbl_customer[Customer ID],tbl_customer[Country])</f>
        <v>United States</v>
      </c>
      <c r="O930" s="7" t="str">
        <f>_xlfn.XLOOKUP(OrderData[[#This Row],[Customer ID]],tbl_customer[Customer ID],tbl_customer[Loyalty Card])</f>
        <v>Yes</v>
      </c>
    </row>
    <row r="931" spans="1:15" x14ac:dyDescent="0.25">
      <c r="A931" s="2" t="s">
        <v>1805</v>
      </c>
      <c r="B931" s="12">
        <v>44165</v>
      </c>
      <c r="C931" s="12" t="str">
        <f>TEXT(OrderData[[#This Row],[Order Date]],"yyyy")</f>
        <v>2020</v>
      </c>
      <c r="D931" s="2" t="s">
        <v>1806</v>
      </c>
      <c r="E931" t="s">
        <v>267</v>
      </c>
      <c r="F931" s="17">
        <v>2</v>
      </c>
      <c r="G931" s="20">
        <f>_xlfn.XLOOKUP(OrderData[[#This Row],[Product ID]],tbl_product[Product ID],tbl_product[Unit Price])</f>
        <v>4.4550000000000001</v>
      </c>
      <c r="H931" s="20">
        <f>OrderData[[#This Row],[Quantity]]*OrderData[[#This Row],[unit price]]</f>
        <v>8.91</v>
      </c>
      <c r="I931" s="15">
        <f>_xlfn.XLOOKUP(OrderData[[#This Row],[Product ID]],tbl_product[Product ID],tbl_product[Size])</f>
        <v>0.2</v>
      </c>
      <c r="J931" s="6" t="str">
        <f>_xlfn.XLOOKUP(OrderData[[#This Row],[Product ID]],tbl_product[Product ID],tbl_product[Roast Type])</f>
        <v>L</v>
      </c>
      <c r="K931" s="7" t="str">
        <f>_xlfn.XLOOKUP(OrderData[[#This Row],[Product ID]],tbl_product[Product ID],tbl_product[Coffee Type])</f>
        <v>Exc</v>
      </c>
      <c r="L931" s="7" t="str">
        <f>_xlfn.XLOOKUP(OrderData[[#This Row],[Customer ID]],tbl_customer[Customer ID],tbl_customer[Customer Name])</f>
        <v>Jarred Camillo</v>
      </c>
      <c r="M931" s="7" t="str">
        <f>_xlfn.XLOOKUP(OrderData[[#This Row],[Customer ID]],tbl_customer[Customer ID],tbl_customer[City])</f>
        <v>Washington</v>
      </c>
      <c r="N931" s="7" t="str">
        <f>_xlfn.XLOOKUP(OrderData[[#This Row],[Customer ID]],tbl_customer[Customer ID],tbl_customer[Country])</f>
        <v>United States</v>
      </c>
      <c r="O931" s="7" t="str">
        <f>_xlfn.XLOOKUP(OrderData[[#This Row],[Customer ID]],tbl_customer[Customer ID],tbl_customer[Loyalty Card])</f>
        <v>Yes</v>
      </c>
    </row>
    <row r="932" spans="1:15" x14ac:dyDescent="0.25">
      <c r="A932" s="2" t="s">
        <v>1807</v>
      </c>
      <c r="B932" s="12">
        <v>43546</v>
      </c>
      <c r="C932" s="12" t="str">
        <f>TEXT(OrderData[[#This Row],[Order Date]],"yyyy")</f>
        <v>2019</v>
      </c>
      <c r="D932" s="2" t="s">
        <v>1808</v>
      </c>
      <c r="E932" t="s">
        <v>258</v>
      </c>
      <c r="F932" s="17">
        <v>1</v>
      </c>
      <c r="G932" s="20">
        <f>_xlfn.XLOOKUP(OrderData[[#This Row],[Product ID]],tbl_product[Product ID],tbl_product[Unit Price])</f>
        <v>12.15</v>
      </c>
      <c r="H932" s="20">
        <f>OrderData[[#This Row],[Quantity]]*OrderData[[#This Row],[unit price]]</f>
        <v>12.15</v>
      </c>
      <c r="I932" s="15">
        <f>_xlfn.XLOOKUP(OrderData[[#This Row],[Product ID]],tbl_product[Product ID],tbl_product[Size])</f>
        <v>1</v>
      </c>
      <c r="J932" s="6" t="str">
        <f>_xlfn.XLOOKUP(OrderData[[#This Row],[Product ID]],tbl_product[Product ID],tbl_product[Roast Type])</f>
        <v>D</v>
      </c>
      <c r="K932" s="7" t="str">
        <f>_xlfn.XLOOKUP(OrderData[[#This Row],[Product ID]],tbl_product[Product ID],tbl_product[Coffee Type])</f>
        <v>Exc</v>
      </c>
      <c r="L932" s="7" t="str">
        <f>_xlfn.XLOOKUP(OrderData[[#This Row],[Customer ID]],tbl_customer[Customer ID],tbl_customer[Customer Name])</f>
        <v>Kameko Philbrick</v>
      </c>
      <c r="M932" s="7" t="str">
        <f>_xlfn.XLOOKUP(OrderData[[#This Row],[Customer ID]],tbl_customer[Customer ID],tbl_customer[City])</f>
        <v>Washington</v>
      </c>
      <c r="N932" s="7" t="str">
        <f>_xlfn.XLOOKUP(OrderData[[#This Row],[Customer ID]],tbl_customer[Customer ID],tbl_customer[Country])</f>
        <v>United States</v>
      </c>
      <c r="O932" s="7" t="str">
        <f>_xlfn.XLOOKUP(OrderData[[#This Row],[Customer ID]],tbl_customer[Customer ID],tbl_customer[Loyalty Card])</f>
        <v>Yes</v>
      </c>
    </row>
    <row r="933" spans="1:15" x14ac:dyDescent="0.25">
      <c r="A933" s="2" t="s">
        <v>1809</v>
      </c>
      <c r="B933" s="12">
        <v>44607</v>
      </c>
      <c r="C933" s="12" t="str">
        <f>TEXT(OrderData[[#This Row],[Order Date]],"yyyy")</f>
        <v>2022</v>
      </c>
      <c r="D933" s="2" t="s">
        <v>1810</v>
      </c>
      <c r="E933" t="s">
        <v>85</v>
      </c>
      <c r="F933" s="17">
        <v>4</v>
      </c>
      <c r="G933" s="20">
        <f>_xlfn.XLOOKUP(OrderData[[#This Row],[Product ID]],tbl_product[Product ID],tbl_product[Unit Price])</f>
        <v>5.97</v>
      </c>
      <c r="H933" s="20">
        <f>OrderData[[#This Row],[Quantity]]*OrderData[[#This Row],[unit price]]</f>
        <v>23.88</v>
      </c>
      <c r="I933" s="15">
        <f>_xlfn.XLOOKUP(OrderData[[#This Row],[Product ID]],tbl_product[Product ID],tbl_product[Size])</f>
        <v>0.5</v>
      </c>
      <c r="J933" s="6" t="str">
        <f>_xlfn.XLOOKUP(OrderData[[#This Row],[Product ID]],tbl_product[Product ID],tbl_product[Roast Type])</f>
        <v>D</v>
      </c>
      <c r="K933" s="7" t="str">
        <f>_xlfn.XLOOKUP(OrderData[[#This Row],[Product ID]],tbl_product[Product ID],tbl_product[Coffee Type])</f>
        <v>Ara</v>
      </c>
      <c r="L933" s="7" t="str">
        <f>_xlfn.XLOOKUP(OrderData[[#This Row],[Customer ID]],tbl_customer[Customer ID],tbl_customer[Customer Name])</f>
        <v>Mallory Shrimpling</v>
      </c>
      <c r="M933" s="7" t="str">
        <f>_xlfn.XLOOKUP(OrderData[[#This Row],[Customer ID]],tbl_customer[Customer ID],tbl_customer[City])</f>
        <v>Allentown</v>
      </c>
      <c r="N933" s="7" t="str">
        <f>_xlfn.XLOOKUP(OrderData[[#This Row],[Customer ID]],tbl_customer[Customer ID],tbl_customer[Country])</f>
        <v>United States</v>
      </c>
      <c r="O933" s="7" t="str">
        <f>_xlfn.XLOOKUP(OrderData[[#This Row],[Customer ID]],tbl_customer[Customer ID],tbl_customer[Loyalty Card])</f>
        <v>Yes</v>
      </c>
    </row>
    <row r="934" spans="1:15" x14ac:dyDescent="0.25">
      <c r="A934" s="2" t="s">
        <v>1811</v>
      </c>
      <c r="B934" s="12">
        <v>44117</v>
      </c>
      <c r="C934" s="12" t="str">
        <f>TEXT(OrderData[[#This Row],[Order Date]],"yyyy")</f>
        <v>2020</v>
      </c>
      <c r="D934" s="2" t="s">
        <v>1812</v>
      </c>
      <c r="E934" t="s">
        <v>22</v>
      </c>
      <c r="F934" s="17">
        <v>4</v>
      </c>
      <c r="G934" s="20">
        <f>_xlfn.XLOOKUP(OrderData[[#This Row],[Product ID]],tbl_product[Product ID],tbl_product[Unit Price])</f>
        <v>13.75</v>
      </c>
      <c r="H934" s="20">
        <f>OrderData[[#This Row],[Quantity]]*OrderData[[#This Row],[unit price]]</f>
        <v>55</v>
      </c>
      <c r="I934" s="15">
        <f>_xlfn.XLOOKUP(OrderData[[#This Row],[Product ID]],tbl_product[Product ID],tbl_product[Size])</f>
        <v>1</v>
      </c>
      <c r="J934" s="6" t="str">
        <f>_xlfn.XLOOKUP(OrderData[[#This Row],[Product ID]],tbl_product[Product ID],tbl_product[Roast Type])</f>
        <v>M</v>
      </c>
      <c r="K934" s="7" t="str">
        <f>_xlfn.XLOOKUP(OrderData[[#This Row],[Product ID]],tbl_product[Product ID],tbl_product[Coffee Type])</f>
        <v>Exc</v>
      </c>
      <c r="L934" s="7" t="str">
        <f>_xlfn.XLOOKUP(OrderData[[#This Row],[Customer ID]],tbl_customer[Customer ID],tbl_customer[Customer Name])</f>
        <v>Barnett Sillis</v>
      </c>
      <c r="M934" s="7" t="str">
        <f>_xlfn.XLOOKUP(OrderData[[#This Row],[Customer ID]],tbl_customer[Customer ID],tbl_customer[City])</f>
        <v>Miami</v>
      </c>
      <c r="N934" s="7" t="str">
        <f>_xlfn.XLOOKUP(OrderData[[#This Row],[Customer ID]],tbl_customer[Customer ID],tbl_customer[Country])</f>
        <v>United States</v>
      </c>
      <c r="O934" s="7" t="str">
        <f>_xlfn.XLOOKUP(OrderData[[#This Row],[Customer ID]],tbl_customer[Customer ID],tbl_customer[Loyalty Card])</f>
        <v>No</v>
      </c>
    </row>
    <row r="935" spans="1:15" x14ac:dyDescent="0.25">
      <c r="A935" s="2" t="s">
        <v>1813</v>
      </c>
      <c r="B935" s="12">
        <v>44557</v>
      </c>
      <c r="C935" s="12" t="str">
        <f>TEXT(OrderData[[#This Row],[Order Date]],"yyyy")</f>
        <v>2021</v>
      </c>
      <c r="D935" s="2" t="s">
        <v>1814</v>
      </c>
      <c r="E935" t="s">
        <v>192</v>
      </c>
      <c r="F935" s="17">
        <v>3</v>
      </c>
      <c r="G935" s="20">
        <f>_xlfn.XLOOKUP(OrderData[[#This Row],[Product ID]],tbl_product[Product ID],tbl_product[Unit Price])</f>
        <v>8.9499999999999993</v>
      </c>
      <c r="H935" s="20">
        <f>OrderData[[#This Row],[Quantity]]*OrderData[[#This Row],[unit price]]</f>
        <v>26.849999999999998</v>
      </c>
      <c r="I935" s="15">
        <f>_xlfn.XLOOKUP(OrderData[[#This Row],[Product ID]],tbl_product[Product ID],tbl_product[Size])</f>
        <v>1</v>
      </c>
      <c r="J935" s="6" t="str">
        <f>_xlfn.XLOOKUP(OrderData[[#This Row],[Product ID]],tbl_product[Product ID],tbl_product[Roast Type])</f>
        <v>D</v>
      </c>
      <c r="K935" s="7" t="str">
        <f>_xlfn.XLOOKUP(OrderData[[#This Row],[Product ID]],tbl_product[Product ID],tbl_product[Coffee Type])</f>
        <v>Rob</v>
      </c>
      <c r="L935" s="7" t="str">
        <f>_xlfn.XLOOKUP(OrderData[[#This Row],[Customer ID]],tbl_customer[Customer ID],tbl_customer[Customer Name])</f>
        <v>Brenn Dundredge</v>
      </c>
      <c r="M935" s="7" t="str">
        <f>_xlfn.XLOOKUP(OrderData[[#This Row],[Customer ID]],tbl_customer[Customer ID],tbl_customer[City])</f>
        <v>Oklahoma City</v>
      </c>
      <c r="N935" s="7" t="str">
        <f>_xlfn.XLOOKUP(OrderData[[#This Row],[Customer ID]],tbl_customer[Customer ID],tbl_customer[Country])</f>
        <v>United States</v>
      </c>
      <c r="O935" s="7" t="str">
        <f>_xlfn.XLOOKUP(OrderData[[#This Row],[Customer ID]],tbl_customer[Customer ID],tbl_customer[Loyalty Card])</f>
        <v>Yes</v>
      </c>
    </row>
    <row r="936" spans="1:15" x14ac:dyDescent="0.25">
      <c r="A936" s="2" t="s">
        <v>1815</v>
      </c>
      <c r="B936" s="12">
        <v>44409</v>
      </c>
      <c r="C936" s="12" t="str">
        <f>TEXT(OrderData[[#This Row],[Order Date]],"yyyy")</f>
        <v>2021</v>
      </c>
      <c r="D936" s="2" t="s">
        <v>1816</v>
      </c>
      <c r="E936" t="s">
        <v>54</v>
      </c>
      <c r="F936" s="17">
        <v>5</v>
      </c>
      <c r="G936" s="20">
        <f>_xlfn.XLOOKUP(OrderData[[#This Row],[Product ID]],tbl_product[Product ID],tbl_product[Unit Price])</f>
        <v>22.884999999999998</v>
      </c>
      <c r="H936" s="20">
        <f>OrderData[[#This Row],[Quantity]]*OrderData[[#This Row],[unit price]]</f>
        <v>114.42499999999998</v>
      </c>
      <c r="I936" s="15">
        <f>_xlfn.XLOOKUP(OrderData[[#This Row],[Product ID]],tbl_product[Product ID],tbl_product[Size])</f>
        <v>2.5</v>
      </c>
      <c r="J936" s="6" t="str">
        <f>_xlfn.XLOOKUP(OrderData[[#This Row],[Product ID]],tbl_product[Product ID],tbl_product[Roast Type])</f>
        <v>M</v>
      </c>
      <c r="K936" s="7" t="str">
        <f>_xlfn.XLOOKUP(OrderData[[#This Row],[Product ID]],tbl_product[Product ID],tbl_product[Coffee Type])</f>
        <v>Rob</v>
      </c>
      <c r="L936" s="7" t="str">
        <f>_xlfn.XLOOKUP(OrderData[[#This Row],[Customer ID]],tbl_customer[Customer ID],tbl_customer[Customer Name])</f>
        <v>Read Cutts</v>
      </c>
      <c r="M936" s="7" t="str">
        <f>_xlfn.XLOOKUP(OrderData[[#This Row],[Customer ID]],tbl_customer[Customer ID],tbl_customer[City])</f>
        <v>Rockford</v>
      </c>
      <c r="N936" s="7" t="str">
        <f>_xlfn.XLOOKUP(OrderData[[#This Row],[Customer ID]],tbl_customer[Customer ID],tbl_customer[Country])</f>
        <v>United States</v>
      </c>
      <c r="O936" s="7" t="str">
        <f>_xlfn.XLOOKUP(OrderData[[#This Row],[Customer ID]],tbl_customer[Customer ID],tbl_customer[Loyalty Card])</f>
        <v>No</v>
      </c>
    </row>
    <row r="937" spans="1:15" x14ac:dyDescent="0.25">
      <c r="A937" s="2" t="s">
        <v>1817</v>
      </c>
      <c r="B937" s="12">
        <v>44153</v>
      </c>
      <c r="C937" s="12" t="str">
        <f>TEXT(OrderData[[#This Row],[Order Date]],"yyyy")</f>
        <v>2020</v>
      </c>
      <c r="D937" s="2" t="s">
        <v>1818</v>
      </c>
      <c r="E937" t="s">
        <v>184</v>
      </c>
      <c r="F937" s="17">
        <v>6</v>
      </c>
      <c r="G937" s="20">
        <f>_xlfn.XLOOKUP(OrderData[[#This Row],[Product ID]],tbl_product[Product ID],tbl_product[Unit Price])</f>
        <v>25.874999999999996</v>
      </c>
      <c r="H937" s="20">
        <f>OrderData[[#This Row],[Quantity]]*OrderData[[#This Row],[unit price]]</f>
        <v>155.24999999999997</v>
      </c>
      <c r="I937" s="15">
        <f>_xlfn.XLOOKUP(OrderData[[#This Row],[Product ID]],tbl_product[Product ID],tbl_product[Size])</f>
        <v>2.5</v>
      </c>
      <c r="J937" s="6" t="str">
        <f>_xlfn.XLOOKUP(OrderData[[#This Row],[Product ID]],tbl_product[Product ID],tbl_product[Roast Type])</f>
        <v>M</v>
      </c>
      <c r="K937" s="7" t="str">
        <f>_xlfn.XLOOKUP(OrderData[[#This Row],[Product ID]],tbl_product[Product ID],tbl_product[Coffee Type])</f>
        <v>Ara</v>
      </c>
      <c r="L937" s="7" t="str">
        <f>_xlfn.XLOOKUP(OrderData[[#This Row],[Customer ID]],tbl_customer[Customer ID],tbl_customer[Customer Name])</f>
        <v>Michale Delves</v>
      </c>
      <c r="M937" s="7" t="str">
        <f>_xlfn.XLOOKUP(OrderData[[#This Row],[Customer ID]],tbl_customer[Customer ID],tbl_customer[City])</f>
        <v>Montgomery</v>
      </c>
      <c r="N937" s="7" t="str">
        <f>_xlfn.XLOOKUP(OrderData[[#This Row],[Customer ID]],tbl_customer[Customer ID],tbl_customer[Country])</f>
        <v>United States</v>
      </c>
      <c r="O937" s="7" t="str">
        <f>_xlfn.XLOOKUP(OrderData[[#This Row],[Customer ID]],tbl_customer[Customer ID],tbl_customer[Loyalty Card])</f>
        <v>Yes</v>
      </c>
    </row>
    <row r="938" spans="1:15" x14ac:dyDescent="0.25">
      <c r="A938" s="2" t="s">
        <v>1819</v>
      </c>
      <c r="B938" s="12">
        <v>44493</v>
      </c>
      <c r="C938" s="12" t="str">
        <f>TEXT(OrderData[[#This Row],[Order Date]],"yyyy")</f>
        <v>2021</v>
      </c>
      <c r="D938" s="2" t="s">
        <v>1820</v>
      </c>
      <c r="E938" t="s">
        <v>136</v>
      </c>
      <c r="F938" s="17">
        <v>3</v>
      </c>
      <c r="G938" s="20">
        <f>_xlfn.XLOOKUP(OrderData[[#This Row],[Product ID]],tbl_product[Product ID],tbl_product[Unit Price])</f>
        <v>7.77</v>
      </c>
      <c r="H938" s="20">
        <f>OrderData[[#This Row],[Quantity]]*OrderData[[#This Row],[unit price]]</f>
        <v>23.31</v>
      </c>
      <c r="I938" s="15">
        <f>_xlfn.XLOOKUP(OrderData[[#This Row],[Product ID]],tbl_product[Product ID],tbl_product[Size])</f>
        <v>0.5</v>
      </c>
      <c r="J938" s="6" t="str">
        <f>_xlfn.XLOOKUP(OrderData[[#This Row],[Product ID]],tbl_product[Product ID],tbl_product[Roast Type])</f>
        <v>D</v>
      </c>
      <c r="K938" s="7" t="str">
        <f>_xlfn.XLOOKUP(OrderData[[#This Row],[Product ID]],tbl_product[Product ID],tbl_product[Coffee Type])</f>
        <v>Lib</v>
      </c>
      <c r="L938" s="7" t="str">
        <f>_xlfn.XLOOKUP(OrderData[[#This Row],[Customer ID]],tbl_customer[Customer ID],tbl_customer[Customer Name])</f>
        <v>Devland Gritton</v>
      </c>
      <c r="M938" s="7" t="str">
        <f>_xlfn.XLOOKUP(OrderData[[#This Row],[Customer ID]],tbl_customer[Customer ID],tbl_customer[City])</f>
        <v>Pasadena</v>
      </c>
      <c r="N938" s="7" t="str">
        <f>_xlfn.XLOOKUP(OrderData[[#This Row],[Customer ID]],tbl_customer[Customer ID],tbl_customer[Country])</f>
        <v>United States</v>
      </c>
      <c r="O938" s="7" t="str">
        <f>_xlfn.XLOOKUP(OrderData[[#This Row],[Customer ID]],tbl_customer[Customer ID],tbl_customer[Loyalty Card])</f>
        <v>Yes</v>
      </c>
    </row>
    <row r="939" spans="1:15" x14ac:dyDescent="0.25">
      <c r="A939" s="2" t="s">
        <v>1819</v>
      </c>
      <c r="B939" s="12">
        <v>44493</v>
      </c>
      <c r="C939" s="12" t="str">
        <f>TEXT(OrderData[[#This Row],[Order Date]],"yyyy")</f>
        <v>2021</v>
      </c>
      <c r="D939" s="2" t="s">
        <v>1820</v>
      </c>
      <c r="E939" t="s">
        <v>54</v>
      </c>
      <c r="F939" s="17">
        <v>4</v>
      </c>
      <c r="G939" s="20">
        <f>_xlfn.XLOOKUP(OrderData[[#This Row],[Product ID]],tbl_product[Product ID],tbl_product[Unit Price])</f>
        <v>22.884999999999998</v>
      </c>
      <c r="H939" s="20">
        <f>OrderData[[#This Row],[Quantity]]*OrderData[[#This Row],[unit price]]</f>
        <v>91.539999999999992</v>
      </c>
      <c r="I939" s="15">
        <f>_xlfn.XLOOKUP(OrderData[[#This Row],[Product ID]],tbl_product[Product ID],tbl_product[Size])</f>
        <v>2.5</v>
      </c>
      <c r="J939" s="6" t="str">
        <f>_xlfn.XLOOKUP(OrderData[[#This Row],[Product ID]],tbl_product[Product ID],tbl_product[Roast Type])</f>
        <v>M</v>
      </c>
      <c r="K939" s="7" t="str">
        <f>_xlfn.XLOOKUP(OrderData[[#This Row],[Product ID]],tbl_product[Product ID],tbl_product[Coffee Type])</f>
        <v>Rob</v>
      </c>
      <c r="L939" s="7" t="str">
        <f>_xlfn.XLOOKUP(OrderData[[#This Row],[Customer ID]],tbl_customer[Customer ID],tbl_customer[Customer Name])</f>
        <v>Devland Gritton</v>
      </c>
      <c r="M939" s="7" t="str">
        <f>_xlfn.XLOOKUP(OrderData[[#This Row],[Customer ID]],tbl_customer[Customer ID],tbl_customer[City])</f>
        <v>Pasadena</v>
      </c>
      <c r="N939" s="7" t="str">
        <f>_xlfn.XLOOKUP(OrderData[[#This Row],[Customer ID]],tbl_customer[Customer ID],tbl_customer[Country])</f>
        <v>United States</v>
      </c>
      <c r="O939" s="7" t="str">
        <f>_xlfn.XLOOKUP(OrderData[[#This Row],[Customer ID]],tbl_customer[Customer ID],tbl_customer[Loyalty Card])</f>
        <v>Yes</v>
      </c>
    </row>
    <row r="940" spans="1:15" x14ac:dyDescent="0.25">
      <c r="A940" s="2" t="s">
        <v>1821</v>
      </c>
      <c r="B940" s="12">
        <v>43829</v>
      </c>
      <c r="C940" s="12" t="str">
        <f>TEXT(OrderData[[#This Row],[Order Date]],"yyyy")</f>
        <v>2019</v>
      </c>
      <c r="D940" s="2" t="s">
        <v>1822</v>
      </c>
      <c r="E940" t="s">
        <v>150</v>
      </c>
      <c r="F940" s="17">
        <v>5</v>
      </c>
      <c r="G940" s="20">
        <f>_xlfn.XLOOKUP(OrderData[[#This Row],[Product ID]],tbl_product[Product ID],tbl_product[Unit Price])</f>
        <v>14.85</v>
      </c>
      <c r="H940" s="20">
        <f>OrderData[[#This Row],[Quantity]]*OrderData[[#This Row],[unit price]]</f>
        <v>74.25</v>
      </c>
      <c r="I940" s="15">
        <f>_xlfn.XLOOKUP(OrderData[[#This Row],[Product ID]],tbl_product[Product ID],tbl_product[Size])</f>
        <v>1</v>
      </c>
      <c r="J940" s="6" t="str">
        <f>_xlfn.XLOOKUP(OrderData[[#This Row],[Product ID]],tbl_product[Product ID],tbl_product[Roast Type])</f>
        <v>L</v>
      </c>
      <c r="K940" s="7" t="str">
        <f>_xlfn.XLOOKUP(OrderData[[#This Row],[Product ID]],tbl_product[Product ID],tbl_product[Coffee Type])</f>
        <v>Exc</v>
      </c>
      <c r="L940" s="7" t="str">
        <f>_xlfn.XLOOKUP(OrderData[[#This Row],[Customer ID]],tbl_customer[Customer ID],tbl_customer[Customer Name])</f>
        <v>Dell Gut</v>
      </c>
      <c r="M940" s="7" t="str">
        <f>_xlfn.XLOOKUP(OrderData[[#This Row],[Customer ID]],tbl_customer[Customer ID],tbl_customer[City])</f>
        <v>Houston</v>
      </c>
      <c r="N940" s="7" t="str">
        <f>_xlfn.XLOOKUP(OrderData[[#This Row],[Customer ID]],tbl_customer[Customer ID],tbl_customer[Country])</f>
        <v>United States</v>
      </c>
      <c r="O940" s="7" t="str">
        <f>_xlfn.XLOOKUP(OrderData[[#This Row],[Customer ID]],tbl_customer[Customer ID],tbl_customer[Loyalty Card])</f>
        <v>Yes</v>
      </c>
    </row>
    <row r="941" spans="1:15" x14ac:dyDescent="0.25">
      <c r="A941" s="2" t="s">
        <v>1823</v>
      </c>
      <c r="B941" s="12">
        <v>44229</v>
      </c>
      <c r="C941" s="12" t="str">
        <f>TEXT(OrderData[[#This Row],[Order Date]],"yyyy")</f>
        <v>2021</v>
      </c>
      <c r="D941" s="2" t="s">
        <v>1824</v>
      </c>
      <c r="E941" t="s">
        <v>32</v>
      </c>
      <c r="F941" s="17">
        <v>6</v>
      </c>
      <c r="G941" s="20">
        <f>_xlfn.XLOOKUP(OrderData[[#This Row],[Product ID]],tbl_product[Product ID],tbl_product[Unit Price])</f>
        <v>4.7549999999999999</v>
      </c>
      <c r="H941" s="20">
        <f>OrderData[[#This Row],[Quantity]]*OrderData[[#This Row],[unit price]]</f>
        <v>28.53</v>
      </c>
      <c r="I941" s="15">
        <f>_xlfn.XLOOKUP(OrderData[[#This Row],[Product ID]],tbl_product[Product ID],tbl_product[Size])</f>
        <v>0.2</v>
      </c>
      <c r="J941" s="6" t="str">
        <f>_xlfn.XLOOKUP(OrderData[[#This Row],[Product ID]],tbl_product[Product ID],tbl_product[Roast Type])</f>
        <v>L</v>
      </c>
      <c r="K941" s="7" t="str">
        <f>_xlfn.XLOOKUP(OrderData[[#This Row],[Product ID]],tbl_product[Product ID],tbl_product[Coffee Type])</f>
        <v>Lib</v>
      </c>
      <c r="L941" s="7" t="str">
        <f>_xlfn.XLOOKUP(OrderData[[#This Row],[Customer ID]],tbl_customer[Customer ID],tbl_customer[Customer Name])</f>
        <v>Willy Pummery</v>
      </c>
      <c r="M941" s="7" t="str">
        <f>_xlfn.XLOOKUP(OrderData[[#This Row],[Customer ID]],tbl_customer[Customer ID],tbl_customer[City])</f>
        <v>Muskegon</v>
      </c>
      <c r="N941" s="7" t="str">
        <f>_xlfn.XLOOKUP(OrderData[[#This Row],[Customer ID]],tbl_customer[Customer ID],tbl_customer[Country])</f>
        <v>United States</v>
      </c>
      <c r="O941" s="7" t="str">
        <f>_xlfn.XLOOKUP(OrderData[[#This Row],[Customer ID]],tbl_customer[Customer ID],tbl_customer[Loyalty Card])</f>
        <v>No</v>
      </c>
    </row>
    <row r="942" spans="1:15" x14ac:dyDescent="0.25">
      <c r="A942" s="2" t="s">
        <v>1825</v>
      </c>
      <c r="B942" s="12">
        <v>44332</v>
      </c>
      <c r="C942" s="12" t="str">
        <f>TEXT(OrderData[[#This Row],[Order Date]],"yyyy")</f>
        <v>2021</v>
      </c>
      <c r="D942" s="2" t="s">
        <v>1826</v>
      </c>
      <c r="E942" t="s">
        <v>170</v>
      </c>
      <c r="F942" s="17">
        <v>2</v>
      </c>
      <c r="G942" s="20">
        <f>_xlfn.XLOOKUP(OrderData[[#This Row],[Product ID]],tbl_product[Product ID],tbl_product[Unit Price])</f>
        <v>7.169999999999999</v>
      </c>
      <c r="H942" s="20">
        <f>OrderData[[#This Row],[Quantity]]*OrderData[[#This Row],[unit price]]</f>
        <v>14.339999999999998</v>
      </c>
      <c r="I942" s="15">
        <f>_xlfn.XLOOKUP(OrderData[[#This Row],[Product ID]],tbl_product[Product ID],tbl_product[Size])</f>
        <v>0.5</v>
      </c>
      <c r="J942" s="6" t="str">
        <f>_xlfn.XLOOKUP(OrderData[[#This Row],[Product ID]],tbl_product[Product ID],tbl_product[Roast Type])</f>
        <v>L</v>
      </c>
      <c r="K942" s="7" t="str">
        <f>_xlfn.XLOOKUP(OrderData[[#This Row],[Product ID]],tbl_product[Product ID],tbl_product[Coffee Type])</f>
        <v>Rob</v>
      </c>
      <c r="L942" s="7" t="str">
        <f>_xlfn.XLOOKUP(OrderData[[#This Row],[Customer ID]],tbl_customer[Customer ID],tbl_customer[Customer Name])</f>
        <v>Geoffrey Siuda</v>
      </c>
      <c r="M942" s="7" t="str">
        <f>_xlfn.XLOOKUP(OrderData[[#This Row],[Customer ID]],tbl_customer[Customer ID],tbl_customer[City])</f>
        <v>Washington</v>
      </c>
      <c r="N942" s="7" t="str">
        <f>_xlfn.XLOOKUP(OrderData[[#This Row],[Customer ID]],tbl_customer[Customer ID],tbl_customer[Country])</f>
        <v>United States</v>
      </c>
      <c r="O942" s="7" t="str">
        <f>_xlfn.XLOOKUP(OrderData[[#This Row],[Customer ID]],tbl_customer[Customer ID],tbl_customer[Loyalty Card])</f>
        <v>Yes</v>
      </c>
    </row>
    <row r="943" spans="1:15" x14ac:dyDescent="0.25">
      <c r="A943" s="2" t="s">
        <v>1827</v>
      </c>
      <c r="B943" s="12">
        <v>44674</v>
      </c>
      <c r="C943" s="12" t="str">
        <f>TEXT(OrderData[[#This Row],[Order Date]],"yyyy")</f>
        <v>2022</v>
      </c>
      <c r="D943" s="2" t="s">
        <v>1828</v>
      </c>
      <c r="E943" t="s">
        <v>205</v>
      </c>
      <c r="F943" s="17">
        <v>2</v>
      </c>
      <c r="G943" s="20">
        <f>_xlfn.XLOOKUP(OrderData[[#This Row],[Product ID]],tbl_product[Product ID],tbl_product[Unit Price])</f>
        <v>7.77</v>
      </c>
      <c r="H943" s="20">
        <f>OrderData[[#This Row],[Quantity]]*OrderData[[#This Row],[unit price]]</f>
        <v>15.54</v>
      </c>
      <c r="I943" s="15">
        <f>_xlfn.XLOOKUP(OrderData[[#This Row],[Product ID]],tbl_product[Product ID],tbl_product[Size])</f>
        <v>0.5</v>
      </c>
      <c r="J943" s="6" t="str">
        <f>_xlfn.XLOOKUP(OrderData[[#This Row],[Product ID]],tbl_product[Product ID],tbl_product[Roast Type])</f>
        <v>L</v>
      </c>
      <c r="K943" s="7" t="str">
        <f>_xlfn.XLOOKUP(OrderData[[#This Row],[Product ID]],tbl_product[Product ID],tbl_product[Coffee Type])</f>
        <v>Ara</v>
      </c>
      <c r="L943" s="7" t="str">
        <f>_xlfn.XLOOKUP(OrderData[[#This Row],[Customer ID]],tbl_customer[Customer ID],tbl_customer[Customer Name])</f>
        <v>Henderson Crowne</v>
      </c>
      <c r="M943" s="7" t="str">
        <f>_xlfn.XLOOKUP(OrderData[[#This Row],[Customer ID]],tbl_customer[Customer ID],tbl_customer[City])</f>
        <v>Sallins</v>
      </c>
      <c r="N943" s="7" t="str">
        <f>_xlfn.XLOOKUP(OrderData[[#This Row],[Customer ID]],tbl_customer[Customer ID],tbl_customer[Country])</f>
        <v>Ireland</v>
      </c>
      <c r="O943" s="7" t="str">
        <f>_xlfn.XLOOKUP(OrderData[[#This Row],[Customer ID]],tbl_customer[Customer ID],tbl_customer[Loyalty Card])</f>
        <v>Yes</v>
      </c>
    </row>
    <row r="944" spans="1:15" x14ac:dyDescent="0.25">
      <c r="A944" s="2" t="s">
        <v>1829</v>
      </c>
      <c r="B944" s="12">
        <v>44464</v>
      </c>
      <c r="C944" s="12" t="str">
        <f>TEXT(OrderData[[#This Row],[Order Date]],"yyyy")</f>
        <v>2021</v>
      </c>
      <c r="D944" s="2" t="s">
        <v>1830</v>
      </c>
      <c r="E944" t="s">
        <v>202</v>
      </c>
      <c r="F944" s="17">
        <v>3</v>
      </c>
      <c r="G944" s="20">
        <f>_xlfn.XLOOKUP(OrderData[[#This Row],[Product ID]],tbl_product[Product ID],tbl_product[Unit Price])</f>
        <v>11.95</v>
      </c>
      <c r="H944" s="20">
        <f>OrderData[[#This Row],[Quantity]]*OrderData[[#This Row],[unit price]]</f>
        <v>35.849999999999994</v>
      </c>
      <c r="I944" s="15">
        <f>_xlfn.XLOOKUP(OrderData[[#This Row],[Product ID]],tbl_product[Product ID],tbl_product[Size])</f>
        <v>1</v>
      </c>
      <c r="J944" s="6" t="str">
        <f>_xlfn.XLOOKUP(OrderData[[#This Row],[Product ID]],tbl_product[Product ID],tbl_product[Roast Type])</f>
        <v>L</v>
      </c>
      <c r="K944" s="7" t="str">
        <f>_xlfn.XLOOKUP(OrderData[[#This Row],[Product ID]],tbl_product[Product ID],tbl_product[Coffee Type])</f>
        <v>Rob</v>
      </c>
      <c r="L944" s="7" t="str">
        <f>_xlfn.XLOOKUP(OrderData[[#This Row],[Customer ID]],tbl_customer[Customer ID],tbl_customer[Customer Name])</f>
        <v>Vernor Pawsey</v>
      </c>
      <c r="M944" s="7" t="str">
        <f>_xlfn.XLOOKUP(OrderData[[#This Row],[Customer ID]],tbl_customer[Customer ID],tbl_customer[City])</f>
        <v>Macon</v>
      </c>
      <c r="N944" s="7" t="str">
        <f>_xlfn.XLOOKUP(OrderData[[#This Row],[Customer ID]],tbl_customer[Customer ID],tbl_customer[Country])</f>
        <v>United States</v>
      </c>
      <c r="O944" s="7" t="str">
        <f>_xlfn.XLOOKUP(OrderData[[#This Row],[Customer ID]],tbl_customer[Customer ID],tbl_customer[Loyalty Card])</f>
        <v>No</v>
      </c>
    </row>
    <row r="945" spans="1:15" x14ac:dyDescent="0.25">
      <c r="A945" s="2" t="s">
        <v>1831</v>
      </c>
      <c r="B945" s="12">
        <v>44719</v>
      </c>
      <c r="C945" s="12" t="str">
        <f>TEXT(OrderData[[#This Row],[Order Date]],"yyyy")</f>
        <v>2022</v>
      </c>
      <c r="D945" s="2" t="s">
        <v>1832</v>
      </c>
      <c r="E945" t="s">
        <v>205</v>
      </c>
      <c r="F945" s="17">
        <v>6</v>
      </c>
      <c r="G945" s="20">
        <f>_xlfn.XLOOKUP(OrderData[[#This Row],[Product ID]],tbl_product[Product ID],tbl_product[Unit Price])</f>
        <v>7.77</v>
      </c>
      <c r="H945" s="20">
        <f>OrderData[[#This Row],[Quantity]]*OrderData[[#This Row],[unit price]]</f>
        <v>46.62</v>
      </c>
      <c r="I945" s="15">
        <f>_xlfn.XLOOKUP(OrderData[[#This Row],[Product ID]],tbl_product[Product ID],tbl_product[Size])</f>
        <v>0.5</v>
      </c>
      <c r="J945" s="6" t="str">
        <f>_xlfn.XLOOKUP(OrderData[[#This Row],[Product ID]],tbl_product[Product ID],tbl_product[Roast Type])</f>
        <v>L</v>
      </c>
      <c r="K945" s="7" t="str">
        <f>_xlfn.XLOOKUP(OrderData[[#This Row],[Product ID]],tbl_product[Product ID],tbl_product[Coffee Type])</f>
        <v>Ara</v>
      </c>
      <c r="L945" s="7" t="str">
        <f>_xlfn.XLOOKUP(OrderData[[#This Row],[Customer ID]],tbl_customer[Customer ID],tbl_customer[Customer Name])</f>
        <v>Augustin Waterhouse</v>
      </c>
      <c r="M945" s="7" t="str">
        <f>_xlfn.XLOOKUP(OrderData[[#This Row],[Customer ID]],tbl_customer[Customer ID],tbl_customer[City])</f>
        <v>Shreveport</v>
      </c>
      <c r="N945" s="7" t="str">
        <f>_xlfn.XLOOKUP(OrderData[[#This Row],[Customer ID]],tbl_customer[Customer ID],tbl_customer[Country])</f>
        <v>United States</v>
      </c>
      <c r="O945" s="7" t="str">
        <f>_xlfn.XLOOKUP(OrderData[[#This Row],[Customer ID]],tbl_customer[Customer ID],tbl_customer[Loyalty Card])</f>
        <v>No</v>
      </c>
    </row>
    <row r="946" spans="1:15" x14ac:dyDescent="0.25">
      <c r="A946" s="2" t="s">
        <v>1833</v>
      </c>
      <c r="B946" s="12">
        <v>44054</v>
      </c>
      <c r="C946" s="12" t="str">
        <f>TEXT(OrderData[[#This Row],[Order Date]],"yyyy")</f>
        <v>2020</v>
      </c>
      <c r="D946" s="2" t="s">
        <v>1834</v>
      </c>
      <c r="E946" t="s">
        <v>170</v>
      </c>
      <c r="F946" s="17">
        <v>5</v>
      </c>
      <c r="G946" s="20">
        <f>_xlfn.XLOOKUP(OrderData[[#This Row],[Product ID]],tbl_product[Product ID],tbl_product[Unit Price])</f>
        <v>7.169999999999999</v>
      </c>
      <c r="H946" s="20">
        <f>OrderData[[#This Row],[Quantity]]*OrderData[[#This Row],[unit price]]</f>
        <v>35.849999999999994</v>
      </c>
      <c r="I946" s="15">
        <f>_xlfn.XLOOKUP(OrderData[[#This Row],[Product ID]],tbl_product[Product ID],tbl_product[Size])</f>
        <v>0.5</v>
      </c>
      <c r="J946" s="6" t="str">
        <f>_xlfn.XLOOKUP(OrderData[[#This Row],[Product ID]],tbl_product[Product ID],tbl_product[Roast Type])</f>
        <v>L</v>
      </c>
      <c r="K946" s="7" t="str">
        <f>_xlfn.XLOOKUP(OrderData[[#This Row],[Product ID]],tbl_product[Product ID],tbl_product[Coffee Type])</f>
        <v>Rob</v>
      </c>
      <c r="L946" s="7" t="str">
        <f>_xlfn.XLOOKUP(OrderData[[#This Row],[Customer ID]],tbl_customer[Customer ID],tbl_customer[Customer Name])</f>
        <v>Fanchon Haughian</v>
      </c>
      <c r="M946" s="7" t="str">
        <f>_xlfn.XLOOKUP(OrderData[[#This Row],[Customer ID]],tbl_customer[Customer ID],tbl_customer[City])</f>
        <v>Tacoma</v>
      </c>
      <c r="N946" s="7" t="str">
        <f>_xlfn.XLOOKUP(OrderData[[#This Row],[Customer ID]],tbl_customer[Customer ID],tbl_customer[Country])</f>
        <v>United States</v>
      </c>
      <c r="O946" s="7" t="str">
        <f>_xlfn.XLOOKUP(OrderData[[#This Row],[Customer ID]],tbl_customer[Customer ID],tbl_customer[Loyalty Card])</f>
        <v>No</v>
      </c>
    </row>
    <row r="947" spans="1:15" x14ac:dyDescent="0.25">
      <c r="A947" s="2" t="s">
        <v>1835</v>
      </c>
      <c r="B947" s="12">
        <v>43524</v>
      </c>
      <c r="C947" s="12" t="str">
        <f>TEXT(OrderData[[#This Row],[Order Date]],"yyyy")</f>
        <v>2019</v>
      </c>
      <c r="D947" s="2" t="s">
        <v>1836</v>
      </c>
      <c r="E947" t="s">
        <v>122</v>
      </c>
      <c r="F947" s="17">
        <v>4</v>
      </c>
      <c r="G947" s="20">
        <f>_xlfn.XLOOKUP(OrderData[[#This Row],[Product ID]],tbl_product[Product ID],tbl_product[Unit Price])</f>
        <v>29.784999999999997</v>
      </c>
      <c r="H947" s="20">
        <f>OrderData[[#This Row],[Quantity]]*OrderData[[#This Row],[unit price]]</f>
        <v>119.13999999999999</v>
      </c>
      <c r="I947" s="15">
        <f>_xlfn.XLOOKUP(OrderData[[#This Row],[Product ID]],tbl_product[Product ID],tbl_product[Size])</f>
        <v>2.5</v>
      </c>
      <c r="J947" s="6" t="str">
        <f>_xlfn.XLOOKUP(OrderData[[#This Row],[Product ID]],tbl_product[Product ID],tbl_product[Roast Type])</f>
        <v>D</v>
      </c>
      <c r="K947" s="7" t="str">
        <f>_xlfn.XLOOKUP(OrderData[[#This Row],[Product ID]],tbl_product[Product ID],tbl_product[Coffee Type])</f>
        <v>Lib</v>
      </c>
      <c r="L947" s="7" t="str">
        <f>_xlfn.XLOOKUP(OrderData[[#This Row],[Customer ID]],tbl_customer[Customer ID],tbl_customer[Customer Name])</f>
        <v>Jaimie Hatz</v>
      </c>
      <c r="M947" s="7" t="str">
        <f>_xlfn.XLOOKUP(OrderData[[#This Row],[Customer ID]],tbl_customer[Customer ID],tbl_customer[City])</f>
        <v>El Paso</v>
      </c>
      <c r="N947" s="7" t="str">
        <f>_xlfn.XLOOKUP(OrderData[[#This Row],[Customer ID]],tbl_customer[Customer ID],tbl_customer[Country])</f>
        <v>United States</v>
      </c>
      <c r="O947" s="7" t="str">
        <f>_xlfn.XLOOKUP(OrderData[[#This Row],[Customer ID]],tbl_customer[Customer ID],tbl_customer[Loyalty Card])</f>
        <v>No</v>
      </c>
    </row>
    <row r="948" spans="1:15" x14ac:dyDescent="0.25">
      <c r="A948" s="2" t="s">
        <v>1837</v>
      </c>
      <c r="B948" s="12">
        <v>43719</v>
      </c>
      <c r="C948" s="12" t="str">
        <f>TEXT(OrderData[[#This Row],[Order Date]],"yyyy")</f>
        <v>2019</v>
      </c>
      <c r="D948" s="2" t="s">
        <v>1838</v>
      </c>
      <c r="E948" t="s">
        <v>136</v>
      </c>
      <c r="F948" s="17">
        <v>3</v>
      </c>
      <c r="G948" s="20">
        <f>_xlfn.XLOOKUP(OrderData[[#This Row],[Product ID]],tbl_product[Product ID],tbl_product[Unit Price])</f>
        <v>7.77</v>
      </c>
      <c r="H948" s="20">
        <f>OrderData[[#This Row],[Quantity]]*OrderData[[#This Row],[unit price]]</f>
        <v>23.31</v>
      </c>
      <c r="I948" s="15">
        <f>_xlfn.XLOOKUP(OrderData[[#This Row],[Product ID]],tbl_product[Product ID],tbl_product[Size])</f>
        <v>0.5</v>
      </c>
      <c r="J948" s="6" t="str">
        <f>_xlfn.XLOOKUP(OrderData[[#This Row],[Product ID]],tbl_product[Product ID],tbl_product[Roast Type])</f>
        <v>D</v>
      </c>
      <c r="K948" s="7" t="str">
        <f>_xlfn.XLOOKUP(OrderData[[#This Row],[Product ID]],tbl_product[Product ID],tbl_product[Coffee Type])</f>
        <v>Lib</v>
      </c>
      <c r="L948" s="7" t="str">
        <f>_xlfn.XLOOKUP(OrderData[[#This Row],[Customer ID]],tbl_customer[Customer ID],tbl_customer[Customer Name])</f>
        <v>Edeline Edney</v>
      </c>
      <c r="M948" s="7" t="str">
        <f>_xlfn.XLOOKUP(OrderData[[#This Row],[Customer ID]],tbl_customer[Customer ID],tbl_customer[City])</f>
        <v>Birmingham</v>
      </c>
      <c r="N948" s="7" t="str">
        <f>_xlfn.XLOOKUP(OrderData[[#This Row],[Customer ID]],tbl_customer[Customer ID],tbl_customer[Country])</f>
        <v>United States</v>
      </c>
      <c r="O948" s="7" t="str">
        <f>_xlfn.XLOOKUP(OrderData[[#This Row],[Customer ID]],tbl_customer[Customer ID],tbl_customer[Loyalty Card])</f>
        <v>No</v>
      </c>
    </row>
    <row r="949" spans="1:15" x14ac:dyDescent="0.25">
      <c r="A949" s="2" t="s">
        <v>1839</v>
      </c>
      <c r="B949" s="12">
        <v>44294</v>
      </c>
      <c r="C949" s="12" t="str">
        <f>TEXT(OrderData[[#This Row],[Order Date]],"yyyy")</f>
        <v>2021</v>
      </c>
      <c r="D949" s="2" t="s">
        <v>1840</v>
      </c>
      <c r="E949" t="s">
        <v>74</v>
      </c>
      <c r="F949" s="17">
        <v>1</v>
      </c>
      <c r="G949" s="20">
        <f>_xlfn.XLOOKUP(OrderData[[#This Row],[Product ID]],tbl_product[Product ID],tbl_product[Unit Price])</f>
        <v>11.25</v>
      </c>
      <c r="H949" s="20">
        <f>OrderData[[#This Row],[Quantity]]*OrderData[[#This Row],[unit price]]</f>
        <v>11.25</v>
      </c>
      <c r="I949" s="15">
        <f>_xlfn.XLOOKUP(OrderData[[#This Row],[Product ID]],tbl_product[Product ID],tbl_product[Size])</f>
        <v>1</v>
      </c>
      <c r="J949" s="6" t="str">
        <f>_xlfn.XLOOKUP(OrderData[[#This Row],[Product ID]],tbl_product[Product ID],tbl_product[Roast Type])</f>
        <v>M</v>
      </c>
      <c r="K949" s="7" t="str">
        <f>_xlfn.XLOOKUP(OrderData[[#This Row],[Product ID]],tbl_product[Product ID],tbl_product[Coffee Type])</f>
        <v>Ara</v>
      </c>
      <c r="L949" s="7" t="str">
        <f>_xlfn.XLOOKUP(OrderData[[#This Row],[Customer ID]],tbl_customer[Customer ID],tbl_customer[Customer Name])</f>
        <v>Rickie Faltin</v>
      </c>
      <c r="M949" s="7" t="str">
        <f>_xlfn.XLOOKUP(OrderData[[#This Row],[Customer ID]],tbl_customer[Customer ID],tbl_customer[City])</f>
        <v>Portumna</v>
      </c>
      <c r="N949" s="7" t="str">
        <f>_xlfn.XLOOKUP(OrderData[[#This Row],[Customer ID]],tbl_customer[Customer ID],tbl_customer[Country])</f>
        <v>Ireland</v>
      </c>
      <c r="O949" s="7" t="str">
        <f>_xlfn.XLOOKUP(OrderData[[#This Row],[Customer ID]],tbl_customer[Customer ID],tbl_customer[Loyalty Card])</f>
        <v>No</v>
      </c>
    </row>
    <row r="950" spans="1:15" x14ac:dyDescent="0.25">
      <c r="A950" s="2" t="s">
        <v>1841</v>
      </c>
      <c r="B950" s="12">
        <v>44445</v>
      </c>
      <c r="C950" s="12" t="str">
        <f>TEXT(OrderData[[#This Row],[Order Date]],"yyyy")</f>
        <v>2021</v>
      </c>
      <c r="D950" s="2" t="s">
        <v>1842</v>
      </c>
      <c r="E950" t="s">
        <v>543</v>
      </c>
      <c r="F950" s="17">
        <v>3</v>
      </c>
      <c r="G950" s="20">
        <f>_xlfn.XLOOKUP(OrderData[[#This Row],[Product ID]],tbl_product[Product ID],tbl_product[Unit Price])</f>
        <v>27.945</v>
      </c>
      <c r="H950" s="20">
        <f>OrderData[[#This Row],[Quantity]]*OrderData[[#This Row],[unit price]]</f>
        <v>83.835000000000008</v>
      </c>
      <c r="I950" s="15">
        <f>_xlfn.XLOOKUP(OrderData[[#This Row],[Product ID]],tbl_product[Product ID],tbl_product[Size])</f>
        <v>2.5</v>
      </c>
      <c r="J950" s="6" t="str">
        <f>_xlfn.XLOOKUP(OrderData[[#This Row],[Product ID]],tbl_product[Product ID],tbl_product[Roast Type])</f>
        <v>D</v>
      </c>
      <c r="K950" s="7" t="str">
        <f>_xlfn.XLOOKUP(OrderData[[#This Row],[Product ID]],tbl_product[Product ID],tbl_product[Coffee Type])</f>
        <v>Exc</v>
      </c>
      <c r="L950" s="7" t="str">
        <f>_xlfn.XLOOKUP(OrderData[[#This Row],[Customer ID]],tbl_customer[Customer ID],tbl_customer[Customer Name])</f>
        <v>Gnni Cheeke</v>
      </c>
      <c r="M950" s="7" t="str">
        <f>_xlfn.XLOOKUP(OrderData[[#This Row],[Customer ID]],tbl_customer[Customer ID],tbl_customer[City])</f>
        <v>London</v>
      </c>
      <c r="N950" s="7" t="str">
        <f>_xlfn.XLOOKUP(OrderData[[#This Row],[Customer ID]],tbl_customer[Customer ID],tbl_customer[Country])</f>
        <v>United Kingdom</v>
      </c>
      <c r="O950" s="7" t="str">
        <f>_xlfn.XLOOKUP(OrderData[[#This Row],[Customer ID]],tbl_customer[Customer ID],tbl_customer[Loyalty Card])</f>
        <v>Yes</v>
      </c>
    </row>
    <row r="951" spans="1:15" x14ac:dyDescent="0.25">
      <c r="A951" s="2" t="s">
        <v>1843</v>
      </c>
      <c r="B951" s="12">
        <v>44449</v>
      </c>
      <c r="C951" s="12" t="str">
        <f>TEXT(OrderData[[#This Row],[Order Date]],"yyyy")</f>
        <v>2021</v>
      </c>
      <c r="D951" s="2" t="s">
        <v>1844</v>
      </c>
      <c r="E951" t="s">
        <v>23</v>
      </c>
      <c r="F951" s="17">
        <v>4</v>
      </c>
      <c r="G951" s="20">
        <f>_xlfn.XLOOKUP(OrderData[[#This Row],[Product ID]],tbl_product[Product ID],tbl_product[Unit Price])</f>
        <v>27.484999999999996</v>
      </c>
      <c r="H951" s="20">
        <f>OrderData[[#This Row],[Quantity]]*OrderData[[#This Row],[unit price]]</f>
        <v>109.93999999999998</v>
      </c>
      <c r="I951" s="15">
        <f>_xlfn.XLOOKUP(OrderData[[#This Row],[Product ID]],tbl_product[Product ID],tbl_product[Size])</f>
        <v>2.5</v>
      </c>
      <c r="J951" s="6" t="str">
        <f>_xlfn.XLOOKUP(OrderData[[#This Row],[Product ID]],tbl_product[Product ID],tbl_product[Roast Type])</f>
        <v>L</v>
      </c>
      <c r="K951" s="7" t="str">
        <f>_xlfn.XLOOKUP(OrderData[[#This Row],[Product ID]],tbl_product[Product ID],tbl_product[Coffee Type])</f>
        <v>Rob</v>
      </c>
      <c r="L951" s="7" t="str">
        <f>_xlfn.XLOOKUP(OrderData[[#This Row],[Customer ID]],tbl_customer[Customer ID],tbl_customer[Customer Name])</f>
        <v>Gwenni Ratt</v>
      </c>
      <c r="M951" s="7" t="str">
        <f>_xlfn.XLOOKUP(OrderData[[#This Row],[Customer ID]],tbl_customer[Customer ID],tbl_customer[City])</f>
        <v>Castlemartyr</v>
      </c>
      <c r="N951" s="7" t="str">
        <f>_xlfn.XLOOKUP(OrderData[[#This Row],[Customer ID]],tbl_customer[Customer ID],tbl_customer[Country])</f>
        <v>Ireland</v>
      </c>
      <c r="O951" s="7" t="str">
        <f>_xlfn.XLOOKUP(OrderData[[#This Row],[Customer ID]],tbl_customer[Customer ID],tbl_customer[Loyalty Card])</f>
        <v>No</v>
      </c>
    </row>
    <row r="952" spans="1:15" x14ac:dyDescent="0.25">
      <c r="A952" s="2" t="s">
        <v>1845</v>
      </c>
      <c r="B952" s="12">
        <v>44703</v>
      </c>
      <c r="C952" s="12" t="str">
        <f>TEXT(OrderData[[#This Row],[Order Date]],"yyyy")</f>
        <v>2022</v>
      </c>
      <c r="D952" s="2" t="s">
        <v>1846</v>
      </c>
      <c r="E952" t="s">
        <v>195</v>
      </c>
      <c r="F952" s="17">
        <v>4</v>
      </c>
      <c r="G952" s="20">
        <f>_xlfn.XLOOKUP(OrderData[[#This Row],[Product ID]],tbl_product[Product ID],tbl_product[Unit Price])</f>
        <v>3.5849999999999995</v>
      </c>
      <c r="H952" s="20">
        <f>OrderData[[#This Row],[Quantity]]*OrderData[[#This Row],[unit price]]</f>
        <v>14.339999999999998</v>
      </c>
      <c r="I952" s="15">
        <f>_xlfn.XLOOKUP(OrderData[[#This Row],[Product ID]],tbl_product[Product ID],tbl_product[Size])</f>
        <v>0.2</v>
      </c>
      <c r="J952" s="6" t="str">
        <f>_xlfn.XLOOKUP(OrderData[[#This Row],[Product ID]],tbl_product[Product ID],tbl_product[Roast Type])</f>
        <v>L</v>
      </c>
      <c r="K952" s="7" t="str">
        <f>_xlfn.XLOOKUP(OrderData[[#This Row],[Product ID]],tbl_product[Product ID],tbl_product[Coffee Type])</f>
        <v>Rob</v>
      </c>
      <c r="L952" s="7" t="str">
        <f>_xlfn.XLOOKUP(OrderData[[#This Row],[Customer ID]],tbl_customer[Customer ID],tbl_customer[Customer Name])</f>
        <v>Johnath Fairebrother</v>
      </c>
      <c r="M952" s="7" t="str">
        <f>_xlfn.XLOOKUP(OrderData[[#This Row],[Customer ID]],tbl_customer[Customer ID],tbl_customer[City])</f>
        <v>Wilmington</v>
      </c>
      <c r="N952" s="7" t="str">
        <f>_xlfn.XLOOKUP(OrderData[[#This Row],[Customer ID]],tbl_customer[Customer ID],tbl_customer[Country])</f>
        <v>United States</v>
      </c>
      <c r="O952" s="7" t="str">
        <f>_xlfn.XLOOKUP(OrderData[[#This Row],[Customer ID]],tbl_customer[Customer ID],tbl_customer[Loyalty Card])</f>
        <v>Yes</v>
      </c>
    </row>
    <row r="953" spans="1:15" x14ac:dyDescent="0.25">
      <c r="A953" s="2" t="s">
        <v>1847</v>
      </c>
      <c r="B953" s="12">
        <v>44092</v>
      </c>
      <c r="C953" s="12" t="str">
        <f>TEXT(OrderData[[#This Row],[Order Date]],"yyyy")</f>
        <v>2020</v>
      </c>
      <c r="D953" s="2" t="s">
        <v>1848</v>
      </c>
      <c r="E953" t="s">
        <v>195</v>
      </c>
      <c r="F953" s="17">
        <v>6</v>
      </c>
      <c r="G953" s="20">
        <f>_xlfn.XLOOKUP(OrderData[[#This Row],[Product ID]],tbl_product[Product ID],tbl_product[Unit Price])</f>
        <v>3.5849999999999995</v>
      </c>
      <c r="H953" s="20">
        <f>OrderData[[#This Row],[Quantity]]*OrderData[[#This Row],[unit price]]</f>
        <v>21.509999999999998</v>
      </c>
      <c r="I953" s="15">
        <f>_xlfn.XLOOKUP(OrderData[[#This Row],[Product ID]],tbl_product[Product ID],tbl_product[Size])</f>
        <v>0.2</v>
      </c>
      <c r="J953" s="6" t="str">
        <f>_xlfn.XLOOKUP(OrderData[[#This Row],[Product ID]],tbl_product[Product ID],tbl_product[Roast Type])</f>
        <v>L</v>
      </c>
      <c r="K953" s="7" t="str">
        <f>_xlfn.XLOOKUP(OrderData[[#This Row],[Product ID]],tbl_product[Product ID],tbl_product[Coffee Type])</f>
        <v>Rob</v>
      </c>
      <c r="L953" s="7" t="str">
        <f>_xlfn.XLOOKUP(OrderData[[#This Row],[Customer ID]],tbl_customer[Customer ID],tbl_customer[Customer Name])</f>
        <v>Ingamar Eberlein</v>
      </c>
      <c r="M953" s="7" t="str">
        <f>_xlfn.XLOOKUP(OrderData[[#This Row],[Customer ID]],tbl_customer[Customer ID],tbl_customer[City])</f>
        <v>Harrisburg</v>
      </c>
      <c r="N953" s="7" t="str">
        <f>_xlfn.XLOOKUP(OrderData[[#This Row],[Customer ID]],tbl_customer[Customer ID],tbl_customer[Country])</f>
        <v>United States</v>
      </c>
      <c r="O953" s="7" t="str">
        <f>_xlfn.XLOOKUP(OrderData[[#This Row],[Customer ID]],tbl_customer[Customer ID],tbl_customer[Loyalty Card])</f>
        <v>No</v>
      </c>
    </row>
    <row r="954" spans="1:15" x14ac:dyDescent="0.25">
      <c r="A954" s="2" t="s">
        <v>1849</v>
      </c>
      <c r="B954" s="12">
        <v>44439</v>
      </c>
      <c r="C954" s="12" t="str">
        <f>TEXT(OrderData[[#This Row],[Order Date]],"yyyy")</f>
        <v>2021</v>
      </c>
      <c r="D954" s="2" t="s">
        <v>1850</v>
      </c>
      <c r="E954" t="s">
        <v>74</v>
      </c>
      <c r="F954" s="17">
        <v>2</v>
      </c>
      <c r="G954" s="20">
        <f>_xlfn.XLOOKUP(OrderData[[#This Row],[Product ID]],tbl_product[Product ID],tbl_product[Unit Price])</f>
        <v>11.25</v>
      </c>
      <c r="H954" s="20">
        <f>OrderData[[#This Row],[Quantity]]*OrderData[[#This Row],[unit price]]</f>
        <v>22.5</v>
      </c>
      <c r="I954" s="15">
        <f>_xlfn.XLOOKUP(OrderData[[#This Row],[Product ID]],tbl_product[Product ID],tbl_product[Size])</f>
        <v>1</v>
      </c>
      <c r="J954" s="6" t="str">
        <f>_xlfn.XLOOKUP(OrderData[[#This Row],[Product ID]],tbl_product[Product ID],tbl_product[Roast Type])</f>
        <v>M</v>
      </c>
      <c r="K954" s="7" t="str">
        <f>_xlfn.XLOOKUP(OrderData[[#This Row],[Product ID]],tbl_product[Product ID],tbl_product[Coffee Type])</f>
        <v>Ara</v>
      </c>
      <c r="L954" s="7" t="str">
        <f>_xlfn.XLOOKUP(OrderData[[#This Row],[Customer ID]],tbl_customer[Customer ID],tbl_customer[Customer Name])</f>
        <v>Jilly Dreng</v>
      </c>
      <c r="M954" s="7" t="str">
        <f>_xlfn.XLOOKUP(OrderData[[#This Row],[Customer ID]],tbl_customer[Customer ID],tbl_customer[City])</f>
        <v>Sallins</v>
      </c>
      <c r="N954" s="7" t="str">
        <f>_xlfn.XLOOKUP(OrderData[[#This Row],[Customer ID]],tbl_customer[Customer ID],tbl_customer[Country])</f>
        <v>Ireland</v>
      </c>
      <c r="O954" s="7" t="str">
        <f>_xlfn.XLOOKUP(OrderData[[#This Row],[Customer ID]],tbl_customer[Customer ID],tbl_customer[Loyalty Card])</f>
        <v>Yes</v>
      </c>
    </row>
    <row r="955" spans="1:15" x14ac:dyDescent="0.25">
      <c r="A955" s="2" t="s">
        <v>1851</v>
      </c>
      <c r="B955" s="12">
        <v>44582</v>
      </c>
      <c r="C955" s="12" t="str">
        <f>TEXT(OrderData[[#This Row],[Order Date]],"yyyy")</f>
        <v>2022</v>
      </c>
      <c r="D955" s="2" t="s">
        <v>1814</v>
      </c>
      <c r="E955" t="s">
        <v>128</v>
      </c>
      <c r="F955" s="17">
        <v>1</v>
      </c>
      <c r="G955" s="20">
        <f>_xlfn.XLOOKUP(OrderData[[#This Row],[Product ID]],tbl_product[Product ID],tbl_product[Unit Price])</f>
        <v>3.8849999999999998</v>
      </c>
      <c r="H955" s="20">
        <f>OrderData[[#This Row],[Quantity]]*OrderData[[#This Row],[unit price]]</f>
        <v>3.8849999999999998</v>
      </c>
      <c r="I955" s="15">
        <f>_xlfn.XLOOKUP(OrderData[[#This Row],[Product ID]],tbl_product[Product ID],tbl_product[Size])</f>
        <v>0.2</v>
      </c>
      <c r="J955" s="6" t="str">
        <f>_xlfn.XLOOKUP(OrderData[[#This Row],[Product ID]],tbl_product[Product ID],tbl_product[Roast Type])</f>
        <v>L</v>
      </c>
      <c r="K955" s="7" t="str">
        <f>_xlfn.XLOOKUP(OrderData[[#This Row],[Product ID]],tbl_product[Product ID],tbl_product[Coffee Type])</f>
        <v>Ara</v>
      </c>
      <c r="L955" s="7" t="str">
        <f>_xlfn.XLOOKUP(OrderData[[#This Row],[Customer ID]],tbl_customer[Customer ID],tbl_customer[Customer Name])</f>
        <v>Brenn Dundredge</v>
      </c>
      <c r="M955" s="7" t="str">
        <f>_xlfn.XLOOKUP(OrderData[[#This Row],[Customer ID]],tbl_customer[Customer ID],tbl_customer[City])</f>
        <v>Oklahoma City</v>
      </c>
      <c r="N955" s="7" t="str">
        <f>_xlfn.XLOOKUP(OrderData[[#This Row],[Customer ID]],tbl_customer[Customer ID],tbl_customer[Country])</f>
        <v>United States</v>
      </c>
      <c r="O955" s="7" t="str">
        <f>_xlfn.XLOOKUP(OrderData[[#This Row],[Customer ID]],tbl_customer[Customer ID],tbl_customer[Loyalty Card])</f>
        <v>Yes</v>
      </c>
    </row>
    <row r="956" spans="1:15" x14ac:dyDescent="0.25">
      <c r="A956" s="2" t="s">
        <v>1852</v>
      </c>
      <c r="B956" s="12">
        <v>44722</v>
      </c>
      <c r="C956" s="12" t="str">
        <f>TEXT(OrderData[[#This Row],[Order Date]],"yyyy")</f>
        <v>2022</v>
      </c>
      <c r="D956" s="2" t="s">
        <v>1814</v>
      </c>
      <c r="E956" t="s">
        <v>543</v>
      </c>
      <c r="F956" s="17">
        <v>1</v>
      </c>
      <c r="G956" s="20">
        <f>_xlfn.XLOOKUP(OrderData[[#This Row],[Product ID]],tbl_product[Product ID],tbl_product[Unit Price])</f>
        <v>27.945</v>
      </c>
      <c r="H956" s="20">
        <f>OrderData[[#This Row],[Quantity]]*OrderData[[#This Row],[unit price]]</f>
        <v>27.945</v>
      </c>
      <c r="I956" s="15">
        <f>_xlfn.XLOOKUP(OrderData[[#This Row],[Product ID]],tbl_product[Product ID],tbl_product[Size])</f>
        <v>2.5</v>
      </c>
      <c r="J956" s="6" t="str">
        <f>_xlfn.XLOOKUP(OrderData[[#This Row],[Product ID]],tbl_product[Product ID],tbl_product[Roast Type])</f>
        <v>D</v>
      </c>
      <c r="K956" s="7" t="str">
        <f>_xlfn.XLOOKUP(OrderData[[#This Row],[Product ID]],tbl_product[Product ID],tbl_product[Coffee Type])</f>
        <v>Exc</v>
      </c>
      <c r="L956" s="7" t="str">
        <f>_xlfn.XLOOKUP(OrderData[[#This Row],[Customer ID]],tbl_customer[Customer ID],tbl_customer[Customer Name])</f>
        <v>Brenn Dundredge</v>
      </c>
      <c r="M956" s="7" t="str">
        <f>_xlfn.XLOOKUP(OrderData[[#This Row],[Customer ID]],tbl_customer[Customer ID],tbl_customer[City])</f>
        <v>Oklahoma City</v>
      </c>
      <c r="N956" s="7" t="str">
        <f>_xlfn.XLOOKUP(OrderData[[#This Row],[Customer ID]],tbl_customer[Customer ID],tbl_customer[Country])</f>
        <v>United States</v>
      </c>
      <c r="O956" s="7" t="str">
        <f>_xlfn.XLOOKUP(OrderData[[#This Row],[Customer ID]],tbl_customer[Customer ID],tbl_customer[Loyalty Card])</f>
        <v>Yes</v>
      </c>
    </row>
    <row r="957" spans="1:15" x14ac:dyDescent="0.25">
      <c r="A957" s="2" t="s">
        <v>1853</v>
      </c>
      <c r="B957" s="12">
        <v>43582</v>
      </c>
      <c r="C957" s="12" t="str">
        <f>TEXT(OrderData[[#This Row],[Order Date]],"yyyy")</f>
        <v>2019</v>
      </c>
      <c r="D957" s="2" t="s">
        <v>1814</v>
      </c>
      <c r="E957" t="s">
        <v>43</v>
      </c>
      <c r="F957" s="17">
        <v>5</v>
      </c>
      <c r="G957" s="20">
        <f>_xlfn.XLOOKUP(OrderData[[#This Row],[Product ID]],tbl_product[Product ID],tbl_product[Unit Price])</f>
        <v>34.154999999999994</v>
      </c>
      <c r="H957" s="20">
        <f>OrderData[[#This Row],[Quantity]]*OrderData[[#This Row],[unit price]]</f>
        <v>170.77499999999998</v>
      </c>
      <c r="I957" s="15">
        <f>_xlfn.XLOOKUP(OrderData[[#This Row],[Product ID]],tbl_product[Product ID],tbl_product[Size])</f>
        <v>2.5</v>
      </c>
      <c r="J957" s="6" t="str">
        <f>_xlfn.XLOOKUP(OrderData[[#This Row],[Product ID]],tbl_product[Product ID],tbl_product[Roast Type])</f>
        <v>L</v>
      </c>
      <c r="K957" s="7" t="str">
        <f>_xlfn.XLOOKUP(OrderData[[#This Row],[Product ID]],tbl_product[Product ID],tbl_product[Coffee Type])</f>
        <v>Exc</v>
      </c>
      <c r="L957" s="7" t="str">
        <f>_xlfn.XLOOKUP(OrderData[[#This Row],[Customer ID]],tbl_customer[Customer ID],tbl_customer[Customer Name])</f>
        <v>Brenn Dundredge</v>
      </c>
      <c r="M957" s="7" t="str">
        <f>_xlfn.XLOOKUP(OrderData[[#This Row],[Customer ID]],tbl_customer[Customer ID],tbl_customer[City])</f>
        <v>Oklahoma City</v>
      </c>
      <c r="N957" s="7" t="str">
        <f>_xlfn.XLOOKUP(OrderData[[#This Row],[Customer ID]],tbl_customer[Customer ID],tbl_customer[Country])</f>
        <v>United States</v>
      </c>
      <c r="O957" s="7" t="str">
        <f>_xlfn.XLOOKUP(OrderData[[#This Row],[Customer ID]],tbl_customer[Customer ID],tbl_customer[Loyalty Card])</f>
        <v>Yes</v>
      </c>
    </row>
    <row r="958" spans="1:15" x14ac:dyDescent="0.25">
      <c r="A958" s="2" t="s">
        <v>1853</v>
      </c>
      <c r="B958" s="12">
        <v>43582</v>
      </c>
      <c r="C958" s="12" t="str">
        <f>TEXT(OrderData[[#This Row],[Order Date]],"yyyy")</f>
        <v>2019</v>
      </c>
      <c r="D958" s="2" t="s">
        <v>1814</v>
      </c>
      <c r="E958" t="s">
        <v>23</v>
      </c>
      <c r="F958" s="17">
        <v>2</v>
      </c>
      <c r="G958" s="20">
        <f>_xlfn.XLOOKUP(OrderData[[#This Row],[Product ID]],tbl_product[Product ID],tbl_product[Unit Price])</f>
        <v>27.484999999999996</v>
      </c>
      <c r="H958" s="20">
        <f>OrderData[[#This Row],[Quantity]]*OrderData[[#This Row],[unit price]]</f>
        <v>54.969999999999992</v>
      </c>
      <c r="I958" s="15">
        <f>_xlfn.XLOOKUP(OrderData[[#This Row],[Product ID]],tbl_product[Product ID],tbl_product[Size])</f>
        <v>2.5</v>
      </c>
      <c r="J958" s="6" t="str">
        <f>_xlfn.XLOOKUP(OrderData[[#This Row],[Product ID]],tbl_product[Product ID],tbl_product[Roast Type])</f>
        <v>L</v>
      </c>
      <c r="K958" s="7" t="str">
        <f>_xlfn.XLOOKUP(OrderData[[#This Row],[Product ID]],tbl_product[Product ID],tbl_product[Coffee Type])</f>
        <v>Rob</v>
      </c>
      <c r="L958" s="7" t="str">
        <f>_xlfn.XLOOKUP(OrderData[[#This Row],[Customer ID]],tbl_customer[Customer ID],tbl_customer[Customer Name])</f>
        <v>Brenn Dundredge</v>
      </c>
      <c r="M958" s="7" t="str">
        <f>_xlfn.XLOOKUP(OrderData[[#This Row],[Customer ID]],tbl_customer[Customer ID],tbl_customer[City])</f>
        <v>Oklahoma City</v>
      </c>
      <c r="N958" s="7" t="str">
        <f>_xlfn.XLOOKUP(OrderData[[#This Row],[Customer ID]],tbl_customer[Customer ID],tbl_customer[Country])</f>
        <v>United States</v>
      </c>
      <c r="O958" s="7" t="str">
        <f>_xlfn.XLOOKUP(OrderData[[#This Row],[Customer ID]],tbl_customer[Customer ID],tbl_customer[Loyalty Card])</f>
        <v>Yes</v>
      </c>
    </row>
    <row r="959" spans="1:15" x14ac:dyDescent="0.25">
      <c r="A959" s="2" t="s">
        <v>1853</v>
      </c>
      <c r="B959" s="12">
        <v>43582</v>
      </c>
      <c r="C959" s="12" t="str">
        <f>TEXT(OrderData[[#This Row],[Order Date]],"yyyy")</f>
        <v>2019</v>
      </c>
      <c r="D959" s="2" t="s">
        <v>1814</v>
      </c>
      <c r="E959" t="s">
        <v>150</v>
      </c>
      <c r="F959" s="17">
        <v>1</v>
      </c>
      <c r="G959" s="20">
        <f>_xlfn.XLOOKUP(OrderData[[#This Row],[Product ID]],tbl_product[Product ID],tbl_product[Unit Price])</f>
        <v>14.85</v>
      </c>
      <c r="H959" s="20">
        <f>OrderData[[#This Row],[Quantity]]*OrderData[[#This Row],[unit price]]</f>
        <v>14.85</v>
      </c>
      <c r="I959" s="15">
        <f>_xlfn.XLOOKUP(OrderData[[#This Row],[Product ID]],tbl_product[Product ID],tbl_product[Size])</f>
        <v>1</v>
      </c>
      <c r="J959" s="6" t="str">
        <f>_xlfn.XLOOKUP(OrderData[[#This Row],[Product ID]],tbl_product[Product ID],tbl_product[Roast Type])</f>
        <v>L</v>
      </c>
      <c r="K959" s="7" t="str">
        <f>_xlfn.XLOOKUP(OrderData[[#This Row],[Product ID]],tbl_product[Product ID],tbl_product[Coffee Type])</f>
        <v>Exc</v>
      </c>
      <c r="L959" s="7" t="str">
        <f>_xlfn.XLOOKUP(OrderData[[#This Row],[Customer ID]],tbl_customer[Customer ID],tbl_customer[Customer Name])</f>
        <v>Brenn Dundredge</v>
      </c>
      <c r="M959" s="7" t="str">
        <f>_xlfn.XLOOKUP(OrderData[[#This Row],[Customer ID]],tbl_customer[Customer ID],tbl_customer[City])</f>
        <v>Oklahoma City</v>
      </c>
      <c r="N959" s="7" t="str">
        <f>_xlfn.XLOOKUP(OrderData[[#This Row],[Customer ID]],tbl_customer[Customer ID],tbl_customer[Country])</f>
        <v>United States</v>
      </c>
      <c r="O959" s="7" t="str">
        <f>_xlfn.XLOOKUP(OrderData[[#This Row],[Customer ID]],tbl_customer[Customer ID],tbl_customer[Loyalty Card])</f>
        <v>Yes</v>
      </c>
    </row>
    <row r="960" spans="1:15" x14ac:dyDescent="0.25">
      <c r="A960" s="2" t="s">
        <v>1853</v>
      </c>
      <c r="B960" s="12">
        <v>43582</v>
      </c>
      <c r="C960" s="12" t="str">
        <f>TEXT(OrderData[[#This Row],[Order Date]],"yyyy")</f>
        <v>2019</v>
      </c>
      <c r="D960" s="2" t="s">
        <v>1814</v>
      </c>
      <c r="E960" t="s">
        <v>128</v>
      </c>
      <c r="F960" s="17">
        <v>2</v>
      </c>
      <c r="G960" s="20">
        <f>_xlfn.XLOOKUP(OrderData[[#This Row],[Product ID]],tbl_product[Product ID],tbl_product[Unit Price])</f>
        <v>3.8849999999999998</v>
      </c>
      <c r="H960" s="20">
        <f>OrderData[[#This Row],[Quantity]]*OrderData[[#This Row],[unit price]]</f>
        <v>7.77</v>
      </c>
      <c r="I960" s="15">
        <f>_xlfn.XLOOKUP(OrderData[[#This Row],[Product ID]],tbl_product[Product ID],tbl_product[Size])</f>
        <v>0.2</v>
      </c>
      <c r="J960" s="6" t="str">
        <f>_xlfn.XLOOKUP(OrderData[[#This Row],[Product ID]],tbl_product[Product ID],tbl_product[Roast Type])</f>
        <v>L</v>
      </c>
      <c r="K960" s="7" t="str">
        <f>_xlfn.XLOOKUP(OrderData[[#This Row],[Product ID]],tbl_product[Product ID],tbl_product[Coffee Type])</f>
        <v>Ara</v>
      </c>
      <c r="L960" s="7" t="str">
        <f>_xlfn.XLOOKUP(OrderData[[#This Row],[Customer ID]],tbl_customer[Customer ID],tbl_customer[Customer Name])</f>
        <v>Brenn Dundredge</v>
      </c>
      <c r="M960" s="7" t="str">
        <f>_xlfn.XLOOKUP(OrderData[[#This Row],[Customer ID]],tbl_customer[Customer ID],tbl_customer[City])</f>
        <v>Oklahoma City</v>
      </c>
      <c r="N960" s="7" t="str">
        <f>_xlfn.XLOOKUP(OrderData[[#This Row],[Customer ID]],tbl_customer[Customer ID],tbl_customer[Country])</f>
        <v>United States</v>
      </c>
      <c r="O960" s="7" t="str">
        <f>_xlfn.XLOOKUP(OrderData[[#This Row],[Customer ID]],tbl_customer[Customer ID],tbl_customer[Loyalty Card])</f>
        <v>Yes</v>
      </c>
    </row>
    <row r="961" spans="1:15" x14ac:dyDescent="0.25">
      <c r="A961" s="2" t="s">
        <v>1854</v>
      </c>
      <c r="B961" s="12">
        <v>44598</v>
      </c>
      <c r="C961" s="12" t="str">
        <f>TEXT(OrderData[[#This Row],[Order Date]],"yyyy")</f>
        <v>2022</v>
      </c>
      <c r="D961" s="2" t="s">
        <v>1855</v>
      </c>
      <c r="E961" t="s">
        <v>32</v>
      </c>
      <c r="F961" s="17">
        <v>5</v>
      </c>
      <c r="G961" s="20">
        <f>_xlfn.XLOOKUP(OrderData[[#This Row],[Product ID]],tbl_product[Product ID],tbl_product[Unit Price])</f>
        <v>4.7549999999999999</v>
      </c>
      <c r="H961" s="20">
        <f>OrderData[[#This Row],[Quantity]]*OrderData[[#This Row],[unit price]]</f>
        <v>23.774999999999999</v>
      </c>
      <c r="I961" s="15">
        <f>_xlfn.XLOOKUP(OrderData[[#This Row],[Product ID]],tbl_product[Product ID],tbl_product[Size])</f>
        <v>0.2</v>
      </c>
      <c r="J961" s="6" t="str">
        <f>_xlfn.XLOOKUP(OrderData[[#This Row],[Product ID]],tbl_product[Product ID],tbl_product[Roast Type])</f>
        <v>L</v>
      </c>
      <c r="K961" s="7" t="str">
        <f>_xlfn.XLOOKUP(OrderData[[#This Row],[Product ID]],tbl_product[Product ID],tbl_product[Coffee Type])</f>
        <v>Lib</v>
      </c>
      <c r="L961" s="7" t="str">
        <f>_xlfn.XLOOKUP(OrderData[[#This Row],[Customer ID]],tbl_customer[Customer ID],tbl_customer[Customer Name])</f>
        <v>Rhodie Strathern</v>
      </c>
      <c r="M961" s="7" t="str">
        <f>_xlfn.XLOOKUP(OrderData[[#This Row],[Customer ID]],tbl_customer[Customer ID],tbl_customer[City])</f>
        <v>Little Rock</v>
      </c>
      <c r="N961" s="7" t="str">
        <f>_xlfn.XLOOKUP(OrderData[[#This Row],[Customer ID]],tbl_customer[Customer ID],tbl_customer[Country])</f>
        <v>United States</v>
      </c>
      <c r="O961" s="7" t="str">
        <f>_xlfn.XLOOKUP(OrderData[[#This Row],[Customer ID]],tbl_customer[Customer ID],tbl_customer[Loyalty Card])</f>
        <v>Yes</v>
      </c>
    </row>
    <row r="962" spans="1:15" x14ac:dyDescent="0.25">
      <c r="A962" s="2" t="s">
        <v>1856</v>
      </c>
      <c r="B962" s="12">
        <v>44591</v>
      </c>
      <c r="C962" s="12" t="str">
        <f>TEXT(OrderData[[#This Row],[Order Date]],"yyyy")</f>
        <v>2022</v>
      </c>
      <c r="D962" s="2" t="s">
        <v>1857</v>
      </c>
      <c r="E962" t="s">
        <v>145</v>
      </c>
      <c r="F962" s="17">
        <v>5</v>
      </c>
      <c r="G962" s="20">
        <f>_xlfn.XLOOKUP(OrderData[[#This Row],[Product ID]],tbl_product[Product ID],tbl_product[Unit Price])</f>
        <v>15.85</v>
      </c>
      <c r="H962" s="20">
        <f>OrderData[[#This Row],[Quantity]]*OrderData[[#This Row],[unit price]]</f>
        <v>79.25</v>
      </c>
      <c r="I962" s="15">
        <f>_xlfn.XLOOKUP(OrderData[[#This Row],[Product ID]],tbl_product[Product ID],tbl_product[Size])</f>
        <v>1</v>
      </c>
      <c r="J962" s="6" t="str">
        <f>_xlfn.XLOOKUP(OrderData[[#This Row],[Product ID]],tbl_product[Product ID],tbl_product[Roast Type])</f>
        <v>L</v>
      </c>
      <c r="K962" s="7" t="str">
        <f>_xlfn.XLOOKUP(OrderData[[#This Row],[Product ID]],tbl_product[Product ID],tbl_product[Coffee Type])</f>
        <v>Lib</v>
      </c>
      <c r="L962" s="7" t="str">
        <f>_xlfn.XLOOKUP(OrderData[[#This Row],[Customer ID]],tbl_customer[Customer ID],tbl_customer[Customer Name])</f>
        <v>Chad Miguel</v>
      </c>
      <c r="M962" s="7" t="str">
        <f>_xlfn.XLOOKUP(OrderData[[#This Row],[Customer ID]],tbl_customer[Customer ID],tbl_customer[City])</f>
        <v>Hagerstown</v>
      </c>
      <c r="N962" s="7" t="str">
        <f>_xlfn.XLOOKUP(OrderData[[#This Row],[Customer ID]],tbl_customer[Customer ID],tbl_customer[Country])</f>
        <v>United States</v>
      </c>
      <c r="O962" s="7" t="str">
        <f>_xlfn.XLOOKUP(OrderData[[#This Row],[Customer ID]],tbl_customer[Customer ID],tbl_customer[Loyalty Card])</f>
        <v>Yes</v>
      </c>
    </row>
    <row r="963" spans="1:15" x14ac:dyDescent="0.25">
      <c r="A963" s="2" t="s">
        <v>1858</v>
      </c>
      <c r="B963" s="12">
        <v>44158</v>
      </c>
      <c r="C963" s="12" t="str">
        <f>TEXT(OrderData[[#This Row],[Order Date]],"yyyy")</f>
        <v>2020</v>
      </c>
      <c r="D963" s="2" t="s">
        <v>1859</v>
      </c>
      <c r="E963" t="s">
        <v>131</v>
      </c>
      <c r="F963" s="17">
        <v>2</v>
      </c>
      <c r="G963" s="20">
        <f>_xlfn.XLOOKUP(OrderData[[#This Row],[Product ID]],tbl_product[Product ID],tbl_product[Unit Price])</f>
        <v>22.884999999999998</v>
      </c>
      <c r="H963" s="20">
        <f>OrderData[[#This Row],[Quantity]]*OrderData[[#This Row],[unit price]]</f>
        <v>45.769999999999996</v>
      </c>
      <c r="I963" s="15">
        <f>_xlfn.XLOOKUP(OrderData[[#This Row],[Product ID]],tbl_product[Product ID],tbl_product[Size])</f>
        <v>2.5</v>
      </c>
      <c r="J963" s="6" t="str">
        <f>_xlfn.XLOOKUP(OrderData[[#This Row],[Product ID]],tbl_product[Product ID],tbl_product[Roast Type])</f>
        <v>D</v>
      </c>
      <c r="K963" s="7" t="str">
        <f>_xlfn.XLOOKUP(OrderData[[#This Row],[Product ID]],tbl_product[Product ID],tbl_product[Coffee Type])</f>
        <v>Ara</v>
      </c>
      <c r="L963" s="7" t="str">
        <f>_xlfn.XLOOKUP(OrderData[[#This Row],[Customer ID]],tbl_customer[Customer ID],tbl_customer[Customer Name])</f>
        <v>Florinda Matusovsky</v>
      </c>
      <c r="M963" s="7" t="str">
        <f>_xlfn.XLOOKUP(OrderData[[#This Row],[Customer ID]],tbl_customer[Customer ID],tbl_customer[City])</f>
        <v>Albany</v>
      </c>
      <c r="N963" s="7" t="str">
        <f>_xlfn.XLOOKUP(OrderData[[#This Row],[Customer ID]],tbl_customer[Customer ID],tbl_customer[Country])</f>
        <v>United States</v>
      </c>
      <c r="O963" s="7" t="str">
        <f>_xlfn.XLOOKUP(OrderData[[#This Row],[Customer ID]],tbl_customer[Customer ID],tbl_customer[Loyalty Card])</f>
        <v>Yes</v>
      </c>
    </row>
    <row r="964" spans="1:15" x14ac:dyDescent="0.25">
      <c r="A964" s="2" t="s">
        <v>1860</v>
      </c>
      <c r="B964" s="12">
        <v>44664</v>
      </c>
      <c r="C964" s="12" t="str">
        <f>TEXT(OrderData[[#This Row],[Order Date]],"yyyy")</f>
        <v>2022</v>
      </c>
      <c r="D964" s="2" t="s">
        <v>1861</v>
      </c>
      <c r="E964" t="s">
        <v>192</v>
      </c>
      <c r="F964" s="17">
        <v>1</v>
      </c>
      <c r="G964" s="20">
        <f>_xlfn.XLOOKUP(OrderData[[#This Row],[Product ID]],tbl_product[Product ID],tbl_product[Unit Price])</f>
        <v>8.9499999999999993</v>
      </c>
      <c r="H964" s="20">
        <f>OrderData[[#This Row],[Quantity]]*OrderData[[#This Row],[unit price]]</f>
        <v>8.9499999999999993</v>
      </c>
      <c r="I964" s="15">
        <f>_xlfn.XLOOKUP(OrderData[[#This Row],[Product ID]],tbl_product[Product ID],tbl_product[Size])</f>
        <v>1</v>
      </c>
      <c r="J964" s="6" t="str">
        <f>_xlfn.XLOOKUP(OrderData[[#This Row],[Product ID]],tbl_product[Product ID],tbl_product[Roast Type])</f>
        <v>D</v>
      </c>
      <c r="K964" s="7" t="str">
        <f>_xlfn.XLOOKUP(OrderData[[#This Row],[Product ID]],tbl_product[Product ID],tbl_product[Coffee Type])</f>
        <v>Rob</v>
      </c>
      <c r="L964" s="7" t="str">
        <f>_xlfn.XLOOKUP(OrderData[[#This Row],[Customer ID]],tbl_customer[Customer ID],tbl_customer[Customer Name])</f>
        <v>Morly Rocks</v>
      </c>
      <c r="M964" s="7" t="str">
        <f>_xlfn.XLOOKUP(OrderData[[#This Row],[Customer ID]],tbl_customer[Customer ID],tbl_customer[City])</f>
        <v>Crossmolina</v>
      </c>
      <c r="N964" s="7" t="str">
        <f>_xlfn.XLOOKUP(OrderData[[#This Row],[Customer ID]],tbl_customer[Customer ID],tbl_customer[Country])</f>
        <v>Ireland</v>
      </c>
      <c r="O964" s="7" t="str">
        <f>_xlfn.XLOOKUP(OrderData[[#This Row],[Customer ID]],tbl_customer[Customer ID],tbl_customer[Loyalty Card])</f>
        <v>Yes</v>
      </c>
    </row>
    <row r="965" spans="1:15" x14ac:dyDescent="0.25">
      <c r="A965" s="2" t="s">
        <v>1862</v>
      </c>
      <c r="B965" s="12">
        <v>44203</v>
      </c>
      <c r="C965" s="12" t="str">
        <f>TEXT(OrderData[[#This Row],[Order Date]],"yyyy")</f>
        <v>2021</v>
      </c>
      <c r="D965" s="2" t="s">
        <v>1863</v>
      </c>
      <c r="E965" t="s">
        <v>35</v>
      </c>
      <c r="F965" s="17">
        <v>4</v>
      </c>
      <c r="G965" s="20">
        <f>_xlfn.XLOOKUP(OrderData[[#This Row],[Product ID]],tbl_product[Product ID],tbl_product[Unit Price])</f>
        <v>5.97</v>
      </c>
      <c r="H965" s="20">
        <f>OrderData[[#This Row],[Quantity]]*OrderData[[#This Row],[unit price]]</f>
        <v>23.88</v>
      </c>
      <c r="I965" s="15">
        <f>_xlfn.XLOOKUP(OrderData[[#This Row],[Product ID]],tbl_product[Product ID],tbl_product[Size])</f>
        <v>0.5</v>
      </c>
      <c r="J965" s="6" t="str">
        <f>_xlfn.XLOOKUP(OrderData[[#This Row],[Product ID]],tbl_product[Product ID],tbl_product[Roast Type])</f>
        <v>M</v>
      </c>
      <c r="K965" s="7" t="str">
        <f>_xlfn.XLOOKUP(OrderData[[#This Row],[Product ID]],tbl_product[Product ID],tbl_product[Coffee Type])</f>
        <v>Rob</v>
      </c>
      <c r="L965" s="7" t="str">
        <f>_xlfn.XLOOKUP(OrderData[[#This Row],[Customer ID]],tbl_customer[Customer ID],tbl_customer[Customer Name])</f>
        <v>Yuri Burrells</v>
      </c>
      <c r="M965" s="7" t="str">
        <f>_xlfn.XLOOKUP(OrderData[[#This Row],[Customer ID]],tbl_customer[Customer ID],tbl_customer[City])</f>
        <v>Lexington</v>
      </c>
      <c r="N965" s="7" t="str">
        <f>_xlfn.XLOOKUP(OrderData[[#This Row],[Customer ID]],tbl_customer[Customer ID],tbl_customer[Country])</f>
        <v>United States</v>
      </c>
      <c r="O965" s="7" t="str">
        <f>_xlfn.XLOOKUP(OrderData[[#This Row],[Customer ID]],tbl_customer[Customer ID],tbl_customer[Loyalty Card])</f>
        <v>Yes</v>
      </c>
    </row>
    <row r="966" spans="1:15" x14ac:dyDescent="0.25">
      <c r="A966" s="2" t="s">
        <v>1864</v>
      </c>
      <c r="B966" s="12">
        <v>43865</v>
      </c>
      <c r="C966" s="12" t="str">
        <f>TEXT(OrderData[[#This Row],[Order Date]],"yyyy")</f>
        <v>2020</v>
      </c>
      <c r="D966" s="2" t="s">
        <v>1865</v>
      </c>
      <c r="E966" t="s">
        <v>267</v>
      </c>
      <c r="F966" s="17">
        <v>5</v>
      </c>
      <c r="G966" s="20">
        <f>_xlfn.XLOOKUP(OrderData[[#This Row],[Product ID]],tbl_product[Product ID],tbl_product[Unit Price])</f>
        <v>4.4550000000000001</v>
      </c>
      <c r="H966" s="20">
        <f>OrderData[[#This Row],[Quantity]]*OrderData[[#This Row],[unit price]]</f>
        <v>22.274999999999999</v>
      </c>
      <c r="I966" s="15">
        <f>_xlfn.XLOOKUP(OrderData[[#This Row],[Product ID]],tbl_product[Product ID],tbl_product[Size])</f>
        <v>0.2</v>
      </c>
      <c r="J966" s="6" t="str">
        <f>_xlfn.XLOOKUP(OrderData[[#This Row],[Product ID]],tbl_product[Product ID],tbl_product[Roast Type])</f>
        <v>L</v>
      </c>
      <c r="K966" s="7" t="str">
        <f>_xlfn.XLOOKUP(OrderData[[#This Row],[Product ID]],tbl_product[Product ID],tbl_product[Coffee Type])</f>
        <v>Exc</v>
      </c>
      <c r="L966" s="7" t="str">
        <f>_xlfn.XLOOKUP(OrderData[[#This Row],[Customer ID]],tbl_customer[Customer ID],tbl_customer[Customer Name])</f>
        <v>Cleopatra Goodrum</v>
      </c>
      <c r="M966" s="7" t="str">
        <f>_xlfn.XLOOKUP(OrderData[[#This Row],[Customer ID]],tbl_customer[Customer ID],tbl_customer[City])</f>
        <v>San Diego</v>
      </c>
      <c r="N966" s="7" t="str">
        <f>_xlfn.XLOOKUP(OrderData[[#This Row],[Customer ID]],tbl_customer[Customer ID],tbl_customer[Country])</f>
        <v>United States</v>
      </c>
      <c r="O966" s="7" t="str">
        <f>_xlfn.XLOOKUP(OrderData[[#This Row],[Customer ID]],tbl_customer[Customer ID],tbl_customer[Loyalty Card])</f>
        <v>No</v>
      </c>
    </row>
    <row r="967" spans="1:15" x14ac:dyDescent="0.25">
      <c r="A967" s="2" t="s">
        <v>1866</v>
      </c>
      <c r="B967" s="12">
        <v>43724</v>
      </c>
      <c r="C967" s="12" t="str">
        <f>TEXT(OrderData[[#This Row],[Order Date]],"yyyy")</f>
        <v>2019</v>
      </c>
      <c r="D967" s="2" t="s">
        <v>1867</v>
      </c>
      <c r="E967" t="s">
        <v>15</v>
      </c>
      <c r="F967" s="17">
        <v>3</v>
      </c>
      <c r="G967" s="20">
        <f>_xlfn.XLOOKUP(OrderData[[#This Row],[Product ID]],tbl_product[Product ID],tbl_product[Unit Price])</f>
        <v>9.9499999999999993</v>
      </c>
      <c r="H967" s="20">
        <f>OrderData[[#This Row],[Quantity]]*OrderData[[#This Row],[unit price]]</f>
        <v>29.849999999999998</v>
      </c>
      <c r="I967" s="15">
        <f>_xlfn.XLOOKUP(OrderData[[#This Row],[Product ID]],tbl_product[Product ID],tbl_product[Size])</f>
        <v>1</v>
      </c>
      <c r="J967" s="6" t="str">
        <f>_xlfn.XLOOKUP(OrderData[[#This Row],[Product ID]],tbl_product[Product ID],tbl_product[Roast Type])</f>
        <v>M</v>
      </c>
      <c r="K967" s="7" t="str">
        <f>_xlfn.XLOOKUP(OrderData[[#This Row],[Product ID]],tbl_product[Product ID],tbl_product[Coffee Type])</f>
        <v>Rob</v>
      </c>
      <c r="L967" s="7" t="str">
        <f>_xlfn.XLOOKUP(OrderData[[#This Row],[Customer ID]],tbl_customer[Customer ID],tbl_customer[Customer Name])</f>
        <v>Joey Jefferys</v>
      </c>
      <c r="M967" s="7" t="str">
        <f>_xlfn.XLOOKUP(OrderData[[#This Row],[Customer ID]],tbl_customer[Customer ID],tbl_customer[City])</f>
        <v>Los Angeles</v>
      </c>
      <c r="N967" s="7" t="str">
        <f>_xlfn.XLOOKUP(OrderData[[#This Row],[Customer ID]],tbl_customer[Customer ID],tbl_customer[Country])</f>
        <v>United States</v>
      </c>
      <c r="O967" s="7" t="str">
        <f>_xlfn.XLOOKUP(OrderData[[#This Row],[Customer ID]],tbl_customer[Customer ID],tbl_customer[Loyalty Card])</f>
        <v>Yes</v>
      </c>
    </row>
    <row r="968" spans="1:15" x14ac:dyDescent="0.25">
      <c r="A968" s="2" t="s">
        <v>1868</v>
      </c>
      <c r="B968" s="12">
        <v>43491</v>
      </c>
      <c r="C968" s="12" t="str">
        <f>TEXT(OrderData[[#This Row],[Order Date]],"yyyy")</f>
        <v>2019</v>
      </c>
      <c r="D968" s="2" t="s">
        <v>1869</v>
      </c>
      <c r="E968" t="s">
        <v>189</v>
      </c>
      <c r="F968" s="17">
        <v>6</v>
      </c>
      <c r="G968" s="20">
        <f>_xlfn.XLOOKUP(OrderData[[#This Row],[Product ID]],tbl_product[Product ID],tbl_product[Unit Price])</f>
        <v>8.91</v>
      </c>
      <c r="H968" s="20">
        <f>OrderData[[#This Row],[Quantity]]*OrderData[[#This Row],[unit price]]</f>
        <v>53.46</v>
      </c>
      <c r="I968" s="15">
        <f>_xlfn.XLOOKUP(OrderData[[#This Row],[Product ID]],tbl_product[Product ID],tbl_product[Size])</f>
        <v>0.5</v>
      </c>
      <c r="J968" s="6" t="str">
        <f>_xlfn.XLOOKUP(OrderData[[#This Row],[Product ID]],tbl_product[Product ID],tbl_product[Roast Type])</f>
        <v>L</v>
      </c>
      <c r="K968" s="7" t="str">
        <f>_xlfn.XLOOKUP(OrderData[[#This Row],[Product ID]],tbl_product[Product ID],tbl_product[Coffee Type])</f>
        <v>Exc</v>
      </c>
      <c r="L968" s="7" t="str">
        <f>_xlfn.XLOOKUP(OrderData[[#This Row],[Customer ID]],tbl_customer[Customer ID],tbl_customer[Customer Name])</f>
        <v>Bearnard Wardell</v>
      </c>
      <c r="M968" s="7" t="str">
        <f>_xlfn.XLOOKUP(OrderData[[#This Row],[Customer ID]],tbl_customer[Customer ID],tbl_customer[City])</f>
        <v>Brooklyn</v>
      </c>
      <c r="N968" s="7" t="str">
        <f>_xlfn.XLOOKUP(OrderData[[#This Row],[Customer ID]],tbl_customer[Customer ID],tbl_customer[Country])</f>
        <v>United States</v>
      </c>
      <c r="O968" s="7" t="str">
        <f>_xlfn.XLOOKUP(OrderData[[#This Row],[Customer ID]],tbl_customer[Customer ID],tbl_customer[Loyalty Card])</f>
        <v>Yes</v>
      </c>
    </row>
    <row r="969" spans="1:15" x14ac:dyDescent="0.25">
      <c r="A969" s="2" t="s">
        <v>1870</v>
      </c>
      <c r="B969" s="12">
        <v>44246</v>
      </c>
      <c r="C969" s="12" t="str">
        <f>TEXT(OrderData[[#This Row],[Order Date]],"yyyy")</f>
        <v>2021</v>
      </c>
      <c r="D969" s="2" t="s">
        <v>1871</v>
      </c>
      <c r="E969" t="s">
        <v>114</v>
      </c>
      <c r="F969" s="17">
        <v>1</v>
      </c>
      <c r="G969" s="20">
        <f>_xlfn.XLOOKUP(OrderData[[#This Row],[Product ID]],tbl_product[Product ID],tbl_product[Unit Price])</f>
        <v>2.6849999999999996</v>
      </c>
      <c r="H969" s="20">
        <f>OrderData[[#This Row],[Quantity]]*OrderData[[#This Row],[unit price]]</f>
        <v>2.6849999999999996</v>
      </c>
      <c r="I969" s="15">
        <f>_xlfn.XLOOKUP(OrderData[[#This Row],[Product ID]],tbl_product[Product ID],tbl_product[Size])</f>
        <v>0.2</v>
      </c>
      <c r="J969" s="6" t="str">
        <f>_xlfn.XLOOKUP(OrderData[[#This Row],[Product ID]],tbl_product[Product ID],tbl_product[Roast Type])</f>
        <v>D</v>
      </c>
      <c r="K969" s="7" t="str">
        <f>_xlfn.XLOOKUP(OrderData[[#This Row],[Product ID]],tbl_product[Product ID],tbl_product[Coffee Type])</f>
        <v>Rob</v>
      </c>
      <c r="L969" s="7" t="str">
        <f>_xlfn.XLOOKUP(OrderData[[#This Row],[Customer ID]],tbl_customer[Customer ID],tbl_customer[Customer Name])</f>
        <v>Zeke Walisiak</v>
      </c>
      <c r="M969" s="7" t="str">
        <f>_xlfn.XLOOKUP(OrderData[[#This Row],[Customer ID]],tbl_customer[Customer ID],tbl_customer[City])</f>
        <v>Booterstown</v>
      </c>
      <c r="N969" s="7" t="str">
        <f>_xlfn.XLOOKUP(OrderData[[#This Row],[Customer ID]],tbl_customer[Customer ID],tbl_customer[Country])</f>
        <v>Ireland</v>
      </c>
      <c r="O969" s="7" t="str">
        <f>_xlfn.XLOOKUP(OrderData[[#This Row],[Customer ID]],tbl_customer[Customer ID],tbl_customer[Loyalty Card])</f>
        <v>Yes</v>
      </c>
    </row>
    <row r="970" spans="1:15" x14ac:dyDescent="0.25">
      <c r="A970" s="2" t="s">
        <v>1872</v>
      </c>
      <c r="B970" s="12">
        <v>44642</v>
      </c>
      <c r="C970" s="12" t="str">
        <f>TEXT(OrderData[[#This Row],[Order Date]],"yyyy")</f>
        <v>2022</v>
      </c>
      <c r="D970" s="2" t="s">
        <v>1873</v>
      </c>
      <c r="E970" t="s">
        <v>175</v>
      </c>
      <c r="F970" s="17">
        <v>2</v>
      </c>
      <c r="G970" s="20">
        <f>_xlfn.XLOOKUP(OrderData[[#This Row],[Product ID]],tbl_product[Product ID],tbl_product[Unit Price])</f>
        <v>2.9849999999999999</v>
      </c>
      <c r="H970" s="20">
        <f>OrderData[[#This Row],[Quantity]]*OrderData[[#This Row],[unit price]]</f>
        <v>5.97</v>
      </c>
      <c r="I970" s="15">
        <f>_xlfn.XLOOKUP(OrderData[[#This Row],[Product ID]],tbl_product[Product ID],tbl_product[Size])</f>
        <v>0.2</v>
      </c>
      <c r="J970" s="6" t="str">
        <f>_xlfn.XLOOKUP(OrderData[[#This Row],[Product ID]],tbl_product[Product ID],tbl_product[Roast Type])</f>
        <v>M</v>
      </c>
      <c r="K970" s="7" t="str">
        <f>_xlfn.XLOOKUP(OrderData[[#This Row],[Product ID]],tbl_product[Product ID],tbl_product[Coffee Type])</f>
        <v>Rob</v>
      </c>
      <c r="L970" s="7" t="str">
        <f>_xlfn.XLOOKUP(OrderData[[#This Row],[Customer ID]],tbl_customer[Customer ID],tbl_customer[Customer Name])</f>
        <v>Wiley Leopold</v>
      </c>
      <c r="M970" s="7" t="str">
        <f>_xlfn.XLOOKUP(OrderData[[#This Row],[Customer ID]],tbl_customer[Customer ID],tbl_customer[City])</f>
        <v>Gainesville</v>
      </c>
      <c r="N970" s="7" t="str">
        <f>_xlfn.XLOOKUP(OrderData[[#This Row],[Customer ID]],tbl_customer[Customer ID],tbl_customer[Country])</f>
        <v>United States</v>
      </c>
      <c r="O970" s="7" t="str">
        <f>_xlfn.XLOOKUP(OrderData[[#This Row],[Customer ID]],tbl_customer[Customer ID],tbl_customer[Loyalty Card])</f>
        <v>No</v>
      </c>
    </row>
    <row r="971" spans="1:15" x14ac:dyDescent="0.25">
      <c r="A971" s="2" t="s">
        <v>1874</v>
      </c>
      <c r="B971" s="12">
        <v>43649</v>
      </c>
      <c r="C971" s="12" t="str">
        <f>TEXT(OrderData[[#This Row],[Order Date]],"yyyy")</f>
        <v>2019</v>
      </c>
      <c r="D971" s="2" t="s">
        <v>1875</v>
      </c>
      <c r="E971" t="s">
        <v>26</v>
      </c>
      <c r="F971" s="17">
        <v>1</v>
      </c>
      <c r="G971" s="20">
        <f>_xlfn.XLOOKUP(OrderData[[#This Row],[Product ID]],tbl_product[Product ID],tbl_product[Unit Price])</f>
        <v>12.95</v>
      </c>
      <c r="H971" s="20">
        <f>OrderData[[#This Row],[Quantity]]*OrderData[[#This Row],[unit price]]</f>
        <v>12.95</v>
      </c>
      <c r="I971" s="15">
        <f>_xlfn.XLOOKUP(OrderData[[#This Row],[Product ID]],tbl_product[Product ID],tbl_product[Size])</f>
        <v>1</v>
      </c>
      <c r="J971" s="6" t="str">
        <f>_xlfn.XLOOKUP(OrderData[[#This Row],[Product ID]],tbl_product[Product ID],tbl_product[Roast Type])</f>
        <v>D</v>
      </c>
      <c r="K971" s="7" t="str">
        <f>_xlfn.XLOOKUP(OrderData[[#This Row],[Product ID]],tbl_product[Product ID],tbl_product[Coffee Type])</f>
        <v>Lib</v>
      </c>
      <c r="L971" s="7" t="str">
        <f>_xlfn.XLOOKUP(OrderData[[#This Row],[Customer ID]],tbl_customer[Customer ID],tbl_customer[Customer Name])</f>
        <v>Chiarra Shalders</v>
      </c>
      <c r="M971" s="7" t="str">
        <f>_xlfn.XLOOKUP(OrderData[[#This Row],[Customer ID]],tbl_customer[Customer ID],tbl_customer[City])</f>
        <v>Clearwater</v>
      </c>
      <c r="N971" s="7" t="str">
        <f>_xlfn.XLOOKUP(OrderData[[#This Row],[Customer ID]],tbl_customer[Customer ID],tbl_customer[Country])</f>
        <v>United States</v>
      </c>
      <c r="O971" s="7" t="str">
        <f>_xlfn.XLOOKUP(OrderData[[#This Row],[Customer ID]],tbl_customer[Customer ID],tbl_customer[Loyalty Card])</f>
        <v>Yes</v>
      </c>
    </row>
    <row r="972" spans="1:15" x14ac:dyDescent="0.25">
      <c r="A972" s="2" t="s">
        <v>1876</v>
      </c>
      <c r="B972" s="12">
        <v>43729</v>
      </c>
      <c r="C972" s="12" t="str">
        <f>TEXT(OrderData[[#This Row],[Order Date]],"yyyy")</f>
        <v>2019</v>
      </c>
      <c r="D972" s="2" t="s">
        <v>1877</v>
      </c>
      <c r="E972" t="s">
        <v>16</v>
      </c>
      <c r="F972" s="17">
        <v>1</v>
      </c>
      <c r="G972" s="20">
        <f>_xlfn.XLOOKUP(OrderData[[#This Row],[Product ID]],tbl_product[Product ID],tbl_product[Unit Price])</f>
        <v>8.25</v>
      </c>
      <c r="H972" s="20">
        <f>OrderData[[#This Row],[Quantity]]*OrderData[[#This Row],[unit price]]</f>
        <v>8.25</v>
      </c>
      <c r="I972" s="15">
        <f>_xlfn.XLOOKUP(OrderData[[#This Row],[Product ID]],tbl_product[Product ID],tbl_product[Size])</f>
        <v>0.5</v>
      </c>
      <c r="J972" s="6" t="str">
        <f>_xlfn.XLOOKUP(OrderData[[#This Row],[Product ID]],tbl_product[Product ID],tbl_product[Roast Type])</f>
        <v>M</v>
      </c>
      <c r="K972" s="7" t="str">
        <f>_xlfn.XLOOKUP(OrderData[[#This Row],[Product ID]],tbl_product[Product ID],tbl_product[Coffee Type])</f>
        <v>Exc</v>
      </c>
      <c r="L972" s="7" t="str">
        <f>_xlfn.XLOOKUP(OrderData[[#This Row],[Customer ID]],tbl_customer[Customer ID],tbl_customer[Customer Name])</f>
        <v>Sharl Southerill</v>
      </c>
      <c r="M972" s="7" t="str">
        <f>_xlfn.XLOOKUP(OrderData[[#This Row],[Customer ID]],tbl_customer[Customer ID],tbl_customer[City])</f>
        <v>Amarillo</v>
      </c>
      <c r="N972" s="7" t="str">
        <f>_xlfn.XLOOKUP(OrderData[[#This Row],[Customer ID]],tbl_customer[Customer ID],tbl_customer[Country])</f>
        <v>United States</v>
      </c>
      <c r="O972" s="7" t="str">
        <f>_xlfn.XLOOKUP(OrderData[[#This Row],[Customer ID]],tbl_customer[Customer ID],tbl_customer[Loyalty Card])</f>
        <v>No</v>
      </c>
    </row>
    <row r="973" spans="1:15" x14ac:dyDescent="0.25">
      <c r="A973" s="2" t="s">
        <v>1878</v>
      </c>
      <c r="B973" s="12">
        <v>43703</v>
      </c>
      <c r="C973" s="12" t="str">
        <f>TEXT(OrderData[[#This Row],[Order Date]],"yyyy")</f>
        <v>2019</v>
      </c>
      <c r="D973" s="2" t="s">
        <v>1879</v>
      </c>
      <c r="E973" t="s">
        <v>217</v>
      </c>
      <c r="F973" s="17">
        <v>5</v>
      </c>
      <c r="G973" s="20">
        <f>_xlfn.XLOOKUP(OrderData[[#This Row],[Product ID]],tbl_product[Product ID],tbl_product[Unit Price])</f>
        <v>29.784999999999997</v>
      </c>
      <c r="H973" s="20">
        <f>OrderData[[#This Row],[Quantity]]*OrderData[[#This Row],[unit price]]</f>
        <v>148.92499999999998</v>
      </c>
      <c r="I973" s="15">
        <f>_xlfn.XLOOKUP(OrderData[[#This Row],[Product ID]],tbl_product[Product ID],tbl_product[Size])</f>
        <v>2.5</v>
      </c>
      <c r="J973" s="6" t="str">
        <f>_xlfn.XLOOKUP(OrderData[[#This Row],[Product ID]],tbl_product[Product ID],tbl_product[Roast Type])</f>
        <v>L</v>
      </c>
      <c r="K973" s="7" t="str">
        <f>_xlfn.XLOOKUP(OrderData[[#This Row],[Product ID]],tbl_product[Product ID],tbl_product[Coffee Type])</f>
        <v>Ara</v>
      </c>
      <c r="L973" s="7" t="str">
        <f>_xlfn.XLOOKUP(OrderData[[#This Row],[Customer ID]],tbl_customer[Customer ID],tbl_customer[Customer Name])</f>
        <v>Noni Furber</v>
      </c>
      <c r="M973" s="7" t="str">
        <f>_xlfn.XLOOKUP(OrderData[[#This Row],[Customer ID]],tbl_customer[Customer ID],tbl_customer[City])</f>
        <v>Fort Worth</v>
      </c>
      <c r="N973" s="7" t="str">
        <f>_xlfn.XLOOKUP(OrderData[[#This Row],[Customer ID]],tbl_customer[Customer ID],tbl_customer[Country])</f>
        <v>United States</v>
      </c>
      <c r="O973" s="7" t="str">
        <f>_xlfn.XLOOKUP(OrderData[[#This Row],[Customer ID]],tbl_customer[Customer ID],tbl_customer[Loyalty Card])</f>
        <v>No</v>
      </c>
    </row>
    <row r="974" spans="1:15" x14ac:dyDescent="0.25">
      <c r="A974" s="2" t="s">
        <v>1880</v>
      </c>
      <c r="B974" s="12">
        <v>44411</v>
      </c>
      <c r="C974" s="12" t="str">
        <f>TEXT(OrderData[[#This Row],[Order Date]],"yyyy")</f>
        <v>2021</v>
      </c>
      <c r="D974" s="2" t="s">
        <v>1881</v>
      </c>
      <c r="E974" t="s">
        <v>217</v>
      </c>
      <c r="F974" s="17">
        <v>3</v>
      </c>
      <c r="G974" s="20">
        <f>_xlfn.XLOOKUP(OrderData[[#This Row],[Product ID]],tbl_product[Product ID],tbl_product[Unit Price])</f>
        <v>29.784999999999997</v>
      </c>
      <c r="H974" s="20">
        <f>OrderData[[#This Row],[Quantity]]*OrderData[[#This Row],[unit price]]</f>
        <v>89.35499999999999</v>
      </c>
      <c r="I974" s="15">
        <f>_xlfn.XLOOKUP(OrderData[[#This Row],[Product ID]],tbl_product[Product ID],tbl_product[Size])</f>
        <v>2.5</v>
      </c>
      <c r="J974" s="6" t="str">
        <f>_xlfn.XLOOKUP(OrderData[[#This Row],[Product ID]],tbl_product[Product ID],tbl_product[Roast Type])</f>
        <v>L</v>
      </c>
      <c r="K974" s="7" t="str">
        <f>_xlfn.XLOOKUP(OrderData[[#This Row],[Product ID]],tbl_product[Product ID],tbl_product[Coffee Type])</f>
        <v>Ara</v>
      </c>
      <c r="L974" s="7" t="str">
        <f>_xlfn.XLOOKUP(OrderData[[#This Row],[Customer ID]],tbl_customer[Customer ID],tbl_customer[Customer Name])</f>
        <v>Dinah Crutcher</v>
      </c>
      <c r="M974" s="7" t="str">
        <f>_xlfn.XLOOKUP(OrderData[[#This Row],[Customer ID]],tbl_customer[Customer ID],tbl_customer[City])</f>
        <v>Lusk</v>
      </c>
      <c r="N974" s="7" t="str">
        <f>_xlfn.XLOOKUP(OrderData[[#This Row],[Customer ID]],tbl_customer[Customer ID],tbl_customer[Country])</f>
        <v>Ireland</v>
      </c>
      <c r="O974" s="7" t="str">
        <f>_xlfn.XLOOKUP(OrderData[[#This Row],[Customer ID]],tbl_customer[Customer ID],tbl_customer[Loyalty Card])</f>
        <v>Yes</v>
      </c>
    </row>
    <row r="975" spans="1:15" x14ac:dyDescent="0.25">
      <c r="A975" s="2" t="s">
        <v>1882</v>
      </c>
      <c r="B975" s="12">
        <v>44493</v>
      </c>
      <c r="C975" s="12" t="str">
        <f>TEXT(OrderData[[#This Row],[Order Date]],"yyyy")</f>
        <v>2021</v>
      </c>
      <c r="D975" s="2" t="s">
        <v>1883</v>
      </c>
      <c r="E975" t="s">
        <v>109</v>
      </c>
      <c r="F975" s="17">
        <v>6</v>
      </c>
      <c r="G975" s="20">
        <f>_xlfn.XLOOKUP(OrderData[[#This Row],[Product ID]],tbl_product[Product ID],tbl_product[Unit Price])</f>
        <v>14.55</v>
      </c>
      <c r="H975" s="20">
        <f>OrderData[[#This Row],[Quantity]]*OrderData[[#This Row],[unit price]]</f>
        <v>87.300000000000011</v>
      </c>
      <c r="I975" s="15">
        <f>_xlfn.XLOOKUP(OrderData[[#This Row],[Product ID]],tbl_product[Product ID],tbl_product[Size])</f>
        <v>1</v>
      </c>
      <c r="J975" s="6" t="str">
        <f>_xlfn.XLOOKUP(OrderData[[#This Row],[Product ID]],tbl_product[Product ID],tbl_product[Roast Type])</f>
        <v>M</v>
      </c>
      <c r="K975" s="7" t="str">
        <f>_xlfn.XLOOKUP(OrderData[[#This Row],[Product ID]],tbl_product[Product ID],tbl_product[Coffee Type])</f>
        <v>Lib</v>
      </c>
      <c r="L975" s="7" t="str">
        <f>_xlfn.XLOOKUP(OrderData[[#This Row],[Customer ID]],tbl_customer[Customer ID],tbl_customer[Customer Name])</f>
        <v>Charlean Keave</v>
      </c>
      <c r="M975" s="7" t="str">
        <f>_xlfn.XLOOKUP(OrderData[[#This Row],[Customer ID]],tbl_customer[Customer ID],tbl_customer[City])</f>
        <v>Pensacola</v>
      </c>
      <c r="N975" s="7" t="str">
        <f>_xlfn.XLOOKUP(OrderData[[#This Row],[Customer ID]],tbl_customer[Customer ID],tbl_customer[Country])</f>
        <v>United States</v>
      </c>
      <c r="O975" s="7" t="str">
        <f>_xlfn.XLOOKUP(OrderData[[#This Row],[Customer ID]],tbl_customer[Customer ID],tbl_customer[Loyalty Card])</f>
        <v>No</v>
      </c>
    </row>
    <row r="976" spans="1:15" x14ac:dyDescent="0.25">
      <c r="A976" s="2" t="s">
        <v>1884</v>
      </c>
      <c r="B976" s="12">
        <v>43556</v>
      </c>
      <c r="C976" s="12" t="str">
        <f>TEXT(OrderData[[#This Row],[Order Date]],"yyyy")</f>
        <v>2019</v>
      </c>
      <c r="D976" s="2" t="s">
        <v>1885</v>
      </c>
      <c r="E976" t="s">
        <v>159</v>
      </c>
      <c r="F976" s="17">
        <v>1</v>
      </c>
      <c r="G976" s="20">
        <f>_xlfn.XLOOKUP(OrderData[[#This Row],[Product ID]],tbl_product[Product ID],tbl_product[Unit Price])</f>
        <v>5.3699999999999992</v>
      </c>
      <c r="H976" s="20">
        <f>OrderData[[#This Row],[Quantity]]*OrderData[[#This Row],[unit price]]</f>
        <v>5.3699999999999992</v>
      </c>
      <c r="I976" s="15">
        <f>_xlfn.XLOOKUP(OrderData[[#This Row],[Product ID]],tbl_product[Product ID],tbl_product[Size])</f>
        <v>0.5</v>
      </c>
      <c r="J976" s="6" t="str">
        <f>_xlfn.XLOOKUP(OrderData[[#This Row],[Product ID]],tbl_product[Product ID],tbl_product[Roast Type])</f>
        <v>D</v>
      </c>
      <c r="K976" s="7" t="str">
        <f>_xlfn.XLOOKUP(OrderData[[#This Row],[Product ID]],tbl_product[Product ID],tbl_product[Coffee Type])</f>
        <v>Rob</v>
      </c>
      <c r="L976" s="7" t="str">
        <f>_xlfn.XLOOKUP(OrderData[[#This Row],[Customer ID]],tbl_customer[Customer ID],tbl_customer[Customer Name])</f>
        <v>Sada Roseborough</v>
      </c>
      <c r="M976" s="7" t="str">
        <f>_xlfn.XLOOKUP(OrderData[[#This Row],[Customer ID]],tbl_customer[Customer ID],tbl_customer[City])</f>
        <v>Tacoma</v>
      </c>
      <c r="N976" s="7" t="str">
        <f>_xlfn.XLOOKUP(OrderData[[#This Row],[Customer ID]],tbl_customer[Customer ID],tbl_customer[Country])</f>
        <v>United States</v>
      </c>
      <c r="O976" s="7" t="str">
        <f>_xlfn.XLOOKUP(OrderData[[#This Row],[Customer ID]],tbl_customer[Customer ID],tbl_customer[Loyalty Card])</f>
        <v>Yes</v>
      </c>
    </row>
    <row r="977" spans="1:15" x14ac:dyDescent="0.25">
      <c r="A977" s="2" t="s">
        <v>1886</v>
      </c>
      <c r="B977" s="12">
        <v>44538</v>
      </c>
      <c r="C977" s="12" t="str">
        <f>TEXT(OrderData[[#This Row],[Order Date]],"yyyy")</f>
        <v>2021</v>
      </c>
      <c r="D977" s="2" t="s">
        <v>1887</v>
      </c>
      <c r="E977" t="s">
        <v>67</v>
      </c>
      <c r="F977" s="17">
        <v>3</v>
      </c>
      <c r="G977" s="20">
        <f>_xlfn.XLOOKUP(OrderData[[#This Row],[Product ID]],tbl_product[Product ID],tbl_product[Unit Price])</f>
        <v>2.9849999999999999</v>
      </c>
      <c r="H977" s="20">
        <f>OrderData[[#This Row],[Quantity]]*OrderData[[#This Row],[unit price]]</f>
        <v>8.9550000000000001</v>
      </c>
      <c r="I977" s="15">
        <f>_xlfn.XLOOKUP(OrderData[[#This Row],[Product ID]],tbl_product[Product ID],tbl_product[Size])</f>
        <v>0.2</v>
      </c>
      <c r="J977" s="6" t="str">
        <f>_xlfn.XLOOKUP(OrderData[[#This Row],[Product ID]],tbl_product[Product ID],tbl_product[Roast Type])</f>
        <v>D</v>
      </c>
      <c r="K977" s="7" t="str">
        <f>_xlfn.XLOOKUP(OrderData[[#This Row],[Product ID]],tbl_product[Product ID],tbl_product[Coffee Type])</f>
        <v>Ara</v>
      </c>
      <c r="L977" s="7" t="str">
        <f>_xlfn.XLOOKUP(OrderData[[#This Row],[Customer ID]],tbl_customer[Customer ID],tbl_customer[Customer Name])</f>
        <v>Clayton Kingwell</v>
      </c>
      <c r="M977" s="7" t="str">
        <f>_xlfn.XLOOKUP(OrderData[[#This Row],[Customer ID]],tbl_customer[Customer ID],tbl_customer[City])</f>
        <v>Rathnew</v>
      </c>
      <c r="N977" s="7" t="str">
        <f>_xlfn.XLOOKUP(OrderData[[#This Row],[Customer ID]],tbl_customer[Customer ID],tbl_customer[Country])</f>
        <v>Ireland</v>
      </c>
      <c r="O977" s="7" t="str">
        <f>_xlfn.XLOOKUP(OrderData[[#This Row],[Customer ID]],tbl_customer[Customer ID],tbl_customer[Loyalty Card])</f>
        <v>Yes</v>
      </c>
    </row>
    <row r="978" spans="1:15" x14ac:dyDescent="0.25">
      <c r="A978" s="2" t="s">
        <v>1888</v>
      </c>
      <c r="B978" s="12">
        <v>43643</v>
      </c>
      <c r="C978" s="12" t="str">
        <f>TEXT(OrderData[[#This Row],[Order Date]],"yyyy")</f>
        <v>2019</v>
      </c>
      <c r="D978" s="2" t="s">
        <v>1889</v>
      </c>
      <c r="E978" t="s">
        <v>23</v>
      </c>
      <c r="F978" s="17">
        <v>5</v>
      </c>
      <c r="G978" s="20">
        <f>_xlfn.XLOOKUP(OrderData[[#This Row],[Product ID]],tbl_product[Product ID],tbl_product[Unit Price])</f>
        <v>27.484999999999996</v>
      </c>
      <c r="H978" s="20">
        <f>OrderData[[#This Row],[Quantity]]*OrderData[[#This Row],[unit price]]</f>
        <v>137.42499999999998</v>
      </c>
      <c r="I978" s="15">
        <f>_xlfn.XLOOKUP(OrderData[[#This Row],[Product ID]],tbl_product[Product ID],tbl_product[Size])</f>
        <v>2.5</v>
      </c>
      <c r="J978" s="6" t="str">
        <f>_xlfn.XLOOKUP(OrderData[[#This Row],[Product ID]],tbl_product[Product ID],tbl_product[Roast Type])</f>
        <v>L</v>
      </c>
      <c r="K978" s="7" t="str">
        <f>_xlfn.XLOOKUP(OrderData[[#This Row],[Product ID]],tbl_product[Product ID],tbl_product[Coffee Type])</f>
        <v>Rob</v>
      </c>
      <c r="L978" s="7" t="str">
        <f>_xlfn.XLOOKUP(OrderData[[#This Row],[Customer ID]],tbl_customer[Customer ID],tbl_customer[Customer Name])</f>
        <v>Kacy Canto</v>
      </c>
      <c r="M978" s="7" t="str">
        <f>_xlfn.XLOOKUP(OrderData[[#This Row],[Customer ID]],tbl_customer[Customer ID],tbl_customer[City])</f>
        <v>Fort Wayne</v>
      </c>
      <c r="N978" s="7" t="str">
        <f>_xlfn.XLOOKUP(OrderData[[#This Row],[Customer ID]],tbl_customer[Customer ID],tbl_customer[Country])</f>
        <v>United States</v>
      </c>
      <c r="O978" s="7" t="str">
        <f>_xlfn.XLOOKUP(OrderData[[#This Row],[Customer ID]],tbl_customer[Customer ID],tbl_customer[Loyalty Card])</f>
        <v>Yes</v>
      </c>
    </row>
    <row r="979" spans="1:15" x14ac:dyDescent="0.25">
      <c r="A979" s="2" t="s">
        <v>1890</v>
      </c>
      <c r="B979" s="12">
        <v>44026</v>
      </c>
      <c r="C979" s="12" t="str">
        <f>TEXT(OrderData[[#This Row],[Order Date]],"yyyy")</f>
        <v>2020</v>
      </c>
      <c r="D979" s="2" t="s">
        <v>1891</v>
      </c>
      <c r="E979" t="s">
        <v>202</v>
      </c>
      <c r="F979" s="17">
        <v>5</v>
      </c>
      <c r="G979" s="20">
        <f>_xlfn.XLOOKUP(OrderData[[#This Row],[Product ID]],tbl_product[Product ID],tbl_product[Unit Price])</f>
        <v>11.95</v>
      </c>
      <c r="H979" s="20">
        <f>OrderData[[#This Row],[Quantity]]*OrderData[[#This Row],[unit price]]</f>
        <v>59.75</v>
      </c>
      <c r="I979" s="15">
        <f>_xlfn.XLOOKUP(OrderData[[#This Row],[Product ID]],tbl_product[Product ID],tbl_product[Size])</f>
        <v>1</v>
      </c>
      <c r="J979" s="6" t="str">
        <f>_xlfn.XLOOKUP(OrderData[[#This Row],[Product ID]],tbl_product[Product ID],tbl_product[Roast Type])</f>
        <v>L</v>
      </c>
      <c r="K979" s="7" t="str">
        <f>_xlfn.XLOOKUP(OrderData[[#This Row],[Product ID]],tbl_product[Product ID],tbl_product[Coffee Type])</f>
        <v>Rob</v>
      </c>
      <c r="L979" s="7" t="str">
        <f>_xlfn.XLOOKUP(OrderData[[#This Row],[Customer ID]],tbl_customer[Customer ID],tbl_customer[Customer Name])</f>
        <v>Mab Blakemore</v>
      </c>
      <c r="M979" s="7" t="str">
        <f>_xlfn.XLOOKUP(OrderData[[#This Row],[Customer ID]],tbl_customer[Customer ID],tbl_customer[City])</f>
        <v>Amarillo</v>
      </c>
      <c r="N979" s="7" t="str">
        <f>_xlfn.XLOOKUP(OrderData[[#This Row],[Customer ID]],tbl_customer[Customer ID],tbl_customer[Country])</f>
        <v>United States</v>
      </c>
      <c r="O979" s="7" t="str">
        <f>_xlfn.XLOOKUP(OrderData[[#This Row],[Customer ID]],tbl_customer[Customer ID],tbl_customer[Loyalty Card])</f>
        <v>No</v>
      </c>
    </row>
    <row r="980" spans="1:15" x14ac:dyDescent="0.25">
      <c r="A980" s="2" t="s">
        <v>1892</v>
      </c>
      <c r="B980" s="12">
        <v>43913</v>
      </c>
      <c r="C980" s="12" t="str">
        <f>TEXT(OrderData[[#This Row],[Order Date]],"yyyy")</f>
        <v>2020</v>
      </c>
      <c r="D980" s="2" t="s">
        <v>1883</v>
      </c>
      <c r="E980" t="s">
        <v>205</v>
      </c>
      <c r="F980" s="17">
        <v>3</v>
      </c>
      <c r="G980" s="20">
        <f>_xlfn.XLOOKUP(OrderData[[#This Row],[Product ID]],tbl_product[Product ID],tbl_product[Unit Price])</f>
        <v>7.77</v>
      </c>
      <c r="H980" s="20">
        <f>OrderData[[#This Row],[Quantity]]*OrderData[[#This Row],[unit price]]</f>
        <v>23.31</v>
      </c>
      <c r="I980" s="15">
        <f>_xlfn.XLOOKUP(OrderData[[#This Row],[Product ID]],tbl_product[Product ID],tbl_product[Size])</f>
        <v>0.5</v>
      </c>
      <c r="J980" s="6" t="str">
        <f>_xlfn.XLOOKUP(OrderData[[#This Row],[Product ID]],tbl_product[Product ID],tbl_product[Roast Type])</f>
        <v>L</v>
      </c>
      <c r="K980" s="7" t="str">
        <f>_xlfn.XLOOKUP(OrderData[[#This Row],[Product ID]],tbl_product[Product ID],tbl_product[Coffee Type])</f>
        <v>Ara</v>
      </c>
      <c r="L980" s="7" t="str">
        <f>_xlfn.XLOOKUP(OrderData[[#This Row],[Customer ID]],tbl_customer[Customer ID],tbl_customer[Customer Name])</f>
        <v>Charlean Keave</v>
      </c>
      <c r="M980" s="7" t="str">
        <f>_xlfn.XLOOKUP(OrderData[[#This Row],[Customer ID]],tbl_customer[Customer ID],tbl_customer[City])</f>
        <v>Pensacola</v>
      </c>
      <c r="N980" s="7" t="str">
        <f>_xlfn.XLOOKUP(OrderData[[#This Row],[Customer ID]],tbl_customer[Customer ID],tbl_customer[Country])</f>
        <v>United States</v>
      </c>
      <c r="O980" s="7" t="str">
        <f>_xlfn.XLOOKUP(OrderData[[#This Row],[Customer ID]],tbl_customer[Customer ID],tbl_customer[Loyalty Card])</f>
        <v>No</v>
      </c>
    </row>
    <row r="981" spans="1:15" x14ac:dyDescent="0.25">
      <c r="A981" s="2" t="s">
        <v>1893</v>
      </c>
      <c r="B981" s="12">
        <v>43856</v>
      </c>
      <c r="C981" s="12" t="str">
        <f>TEXT(OrderData[[#This Row],[Order Date]],"yyyy")</f>
        <v>2020</v>
      </c>
      <c r="D981" s="2" t="s">
        <v>1894</v>
      </c>
      <c r="E981" t="s">
        <v>159</v>
      </c>
      <c r="F981" s="17">
        <v>2</v>
      </c>
      <c r="G981" s="20">
        <f>_xlfn.XLOOKUP(OrderData[[#This Row],[Product ID]],tbl_product[Product ID],tbl_product[Unit Price])</f>
        <v>5.3699999999999992</v>
      </c>
      <c r="H981" s="20">
        <f>OrderData[[#This Row],[Quantity]]*OrderData[[#This Row],[unit price]]</f>
        <v>10.739999999999998</v>
      </c>
      <c r="I981" s="15">
        <f>_xlfn.XLOOKUP(OrderData[[#This Row],[Product ID]],tbl_product[Product ID],tbl_product[Size])</f>
        <v>0.5</v>
      </c>
      <c r="J981" s="6" t="str">
        <f>_xlfn.XLOOKUP(OrderData[[#This Row],[Product ID]],tbl_product[Product ID],tbl_product[Roast Type])</f>
        <v>D</v>
      </c>
      <c r="K981" s="7" t="str">
        <f>_xlfn.XLOOKUP(OrderData[[#This Row],[Product ID]],tbl_product[Product ID],tbl_product[Coffee Type])</f>
        <v>Rob</v>
      </c>
      <c r="L981" s="7" t="str">
        <f>_xlfn.XLOOKUP(OrderData[[#This Row],[Customer ID]],tbl_customer[Customer ID],tbl_customer[Customer Name])</f>
        <v>Javier Causnett</v>
      </c>
      <c r="M981" s="7" t="str">
        <f>_xlfn.XLOOKUP(OrderData[[#This Row],[Customer ID]],tbl_customer[Customer ID],tbl_customer[City])</f>
        <v>Silver Spring</v>
      </c>
      <c r="N981" s="7" t="str">
        <f>_xlfn.XLOOKUP(OrderData[[#This Row],[Customer ID]],tbl_customer[Customer ID],tbl_customer[Country])</f>
        <v>United States</v>
      </c>
      <c r="O981" s="7" t="str">
        <f>_xlfn.XLOOKUP(OrderData[[#This Row],[Customer ID]],tbl_customer[Customer ID],tbl_customer[Loyalty Card])</f>
        <v>No</v>
      </c>
    </row>
    <row r="982" spans="1:15" x14ac:dyDescent="0.25">
      <c r="A982" s="2" t="s">
        <v>1895</v>
      </c>
      <c r="B982" s="12">
        <v>43982</v>
      </c>
      <c r="C982" s="12" t="str">
        <f>TEXT(OrderData[[#This Row],[Order Date]],"yyyy")</f>
        <v>2020</v>
      </c>
      <c r="D982" s="2" t="s">
        <v>1896</v>
      </c>
      <c r="E982" t="s">
        <v>543</v>
      </c>
      <c r="F982" s="17">
        <v>6</v>
      </c>
      <c r="G982" s="20">
        <f>_xlfn.XLOOKUP(OrderData[[#This Row],[Product ID]],tbl_product[Product ID],tbl_product[Unit Price])</f>
        <v>27.945</v>
      </c>
      <c r="H982" s="20">
        <f>OrderData[[#This Row],[Quantity]]*OrderData[[#This Row],[unit price]]</f>
        <v>167.67000000000002</v>
      </c>
      <c r="I982" s="15">
        <f>_xlfn.XLOOKUP(OrderData[[#This Row],[Product ID]],tbl_product[Product ID],tbl_product[Size])</f>
        <v>2.5</v>
      </c>
      <c r="J982" s="6" t="str">
        <f>_xlfn.XLOOKUP(OrderData[[#This Row],[Product ID]],tbl_product[Product ID],tbl_product[Roast Type])</f>
        <v>D</v>
      </c>
      <c r="K982" s="7" t="str">
        <f>_xlfn.XLOOKUP(OrderData[[#This Row],[Product ID]],tbl_product[Product ID],tbl_product[Coffee Type])</f>
        <v>Exc</v>
      </c>
      <c r="L982" s="7" t="str">
        <f>_xlfn.XLOOKUP(OrderData[[#This Row],[Customer ID]],tbl_customer[Customer ID],tbl_customer[Customer Name])</f>
        <v>Demetris Micheli</v>
      </c>
      <c r="M982" s="7" t="str">
        <f>_xlfn.XLOOKUP(OrderData[[#This Row],[Customer ID]],tbl_customer[Customer ID],tbl_customer[City])</f>
        <v>Madison</v>
      </c>
      <c r="N982" s="7" t="str">
        <f>_xlfn.XLOOKUP(OrderData[[#This Row],[Customer ID]],tbl_customer[Customer ID],tbl_customer[Country])</f>
        <v>United States</v>
      </c>
      <c r="O982" s="7" t="str">
        <f>_xlfn.XLOOKUP(OrderData[[#This Row],[Customer ID]],tbl_customer[Customer ID],tbl_customer[Loyalty Card])</f>
        <v>Yes</v>
      </c>
    </row>
    <row r="983" spans="1:15" x14ac:dyDescent="0.25">
      <c r="A983" s="2" t="s">
        <v>1897</v>
      </c>
      <c r="B983" s="12">
        <v>44397</v>
      </c>
      <c r="C983" s="12" t="str">
        <f>TEXT(OrderData[[#This Row],[Order Date]],"yyyy")</f>
        <v>2021</v>
      </c>
      <c r="D983" s="2" t="s">
        <v>1898</v>
      </c>
      <c r="E983" t="s">
        <v>64</v>
      </c>
      <c r="F983" s="17">
        <v>6</v>
      </c>
      <c r="G983" s="20">
        <f>_xlfn.XLOOKUP(OrderData[[#This Row],[Product ID]],tbl_product[Product ID],tbl_product[Unit Price])</f>
        <v>3.645</v>
      </c>
      <c r="H983" s="20">
        <f>OrderData[[#This Row],[Quantity]]*OrderData[[#This Row],[unit price]]</f>
        <v>21.87</v>
      </c>
      <c r="I983" s="15">
        <f>_xlfn.XLOOKUP(OrderData[[#This Row],[Product ID]],tbl_product[Product ID],tbl_product[Size])</f>
        <v>0.2</v>
      </c>
      <c r="J983" s="6" t="str">
        <f>_xlfn.XLOOKUP(OrderData[[#This Row],[Product ID]],tbl_product[Product ID],tbl_product[Roast Type])</f>
        <v>D</v>
      </c>
      <c r="K983" s="7" t="str">
        <f>_xlfn.XLOOKUP(OrderData[[#This Row],[Product ID]],tbl_product[Product ID],tbl_product[Coffee Type])</f>
        <v>Exc</v>
      </c>
      <c r="L983" s="7" t="str">
        <f>_xlfn.XLOOKUP(OrderData[[#This Row],[Customer ID]],tbl_customer[Customer ID],tbl_customer[Customer Name])</f>
        <v>Chloette Bernardot</v>
      </c>
      <c r="M983" s="7" t="str">
        <f>_xlfn.XLOOKUP(OrderData[[#This Row],[Customer ID]],tbl_customer[Customer ID],tbl_customer[City])</f>
        <v>Conroe</v>
      </c>
      <c r="N983" s="7" t="str">
        <f>_xlfn.XLOOKUP(OrderData[[#This Row],[Customer ID]],tbl_customer[Customer ID],tbl_customer[Country])</f>
        <v>United States</v>
      </c>
      <c r="O983" s="7" t="str">
        <f>_xlfn.XLOOKUP(OrderData[[#This Row],[Customer ID]],tbl_customer[Customer ID],tbl_customer[Loyalty Card])</f>
        <v>Yes</v>
      </c>
    </row>
    <row r="984" spans="1:15" x14ac:dyDescent="0.25">
      <c r="A984" s="2" t="s">
        <v>1899</v>
      </c>
      <c r="B984" s="12">
        <v>44785</v>
      </c>
      <c r="C984" s="12" t="str">
        <f>TEXT(OrderData[[#This Row],[Order Date]],"yyyy")</f>
        <v>2022</v>
      </c>
      <c r="D984" s="2" t="s">
        <v>1900</v>
      </c>
      <c r="E984" t="s">
        <v>202</v>
      </c>
      <c r="F984" s="17">
        <v>2</v>
      </c>
      <c r="G984" s="20">
        <f>_xlfn.XLOOKUP(OrderData[[#This Row],[Product ID]],tbl_product[Product ID],tbl_product[Unit Price])</f>
        <v>11.95</v>
      </c>
      <c r="H984" s="20">
        <f>OrderData[[#This Row],[Quantity]]*OrderData[[#This Row],[unit price]]</f>
        <v>23.9</v>
      </c>
      <c r="I984" s="15">
        <f>_xlfn.XLOOKUP(OrderData[[#This Row],[Product ID]],tbl_product[Product ID],tbl_product[Size])</f>
        <v>1</v>
      </c>
      <c r="J984" s="6" t="str">
        <f>_xlfn.XLOOKUP(OrderData[[#This Row],[Product ID]],tbl_product[Product ID],tbl_product[Roast Type])</f>
        <v>L</v>
      </c>
      <c r="K984" s="7" t="str">
        <f>_xlfn.XLOOKUP(OrderData[[#This Row],[Product ID]],tbl_product[Product ID],tbl_product[Coffee Type])</f>
        <v>Rob</v>
      </c>
      <c r="L984" s="7" t="str">
        <f>_xlfn.XLOOKUP(OrderData[[#This Row],[Customer ID]],tbl_customer[Customer ID],tbl_customer[Customer Name])</f>
        <v>Kim Kemery</v>
      </c>
      <c r="M984" s="7" t="str">
        <f>_xlfn.XLOOKUP(OrderData[[#This Row],[Customer ID]],tbl_customer[Customer ID],tbl_customer[City])</f>
        <v>Denton</v>
      </c>
      <c r="N984" s="7" t="str">
        <f>_xlfn.XLOOKUP(OrderData[[#This Row],[Customer ID]],tbl_customer[Customer ID],tbl_customer[Country])</f>
        <v>United States</v>
      </c>
      <c r="O984" s="7" t="str">
        <f>_xlfn.XLOOKUP(OrderData[[#This Row],[Customer ID]],tbl_customer[Customer ID],tbl_customer[Loyalty Card])</f>
        <v>Yes</v>
      </c>
    </row>
    <row r="985" spans="1:15" x14ac:dyDescent="0.25">
      <c r="A985" s="2" t="s">
        <v>1901</v>
      </c>
      <c r="B985" s="12">
        <v>43831</v>
      </c>
      <c r="C985" s="12" t="str">
        <f>TEXT(OrderData[[#This Row],[Order Date]],"yyyy")</f>
        <v>2020</v>
      </c>
      <c r="D985" s="2" t="s">
        <v>1902</v>
      </c>
      <c r="E985" t="s">
        <v>57</v>
      </c>
      <c r="F985" s="17">
        <v>2</v>
      </c>
      <c r="G985" s="20">
        <f>_xlfn.XLOOKUP(OrderData[[#This Row],[Product ID]],tbl_product[Product ID],tbl_product[Unit Price])</f>
        <v>3.375</v>
      </c>
      <c r="H985" s="20">
        <f>OrderData[[#This Row],[Quantity]]*OrderData[[#This Row],[unit price]]</f>
        <v>6.75</v>
      </c>
      <c r="I985" s="15">
        <f>_xlfn.XLOOKUP(OrderData[[#This Row],[Product ID]],tbl_product[Product ID],tbl_product[Size])</f>
        <v>0.2</v>
      </c>
      <c r="J985" s="6" t="str">
        <f>_xlfn.XLOOKUP(OrderData[[#This Row],[Product ID]],tbl_product[Product ID],tbl_product[Roast Type])</f>
        <v>M</v>
      </c>
      <c r="K985" s="7" t="str">
        <f>_xlfn.XLOOKUP(OrderData[[#This Row],[Product ID]],tbl_product[Product ID],tbl_product[Coffee Type])</f>
        <v>Ara</v>
      </c>
      <c r="L985" s="7" t="str">
        <f>_xlfn.XLOOKUP(OrderData[[#This Row],[Customer ID]],tbl_customer[Customer ID],tbl_customer[Customer Name])</f>
        <v>Fanchette Parlot</v>
      </c>
      <c r="M985" s="7" t="str">
        <f>_xlfn.XLOOKUP(OrderData[[#This Row],[Customer ID]],tbl_customer[Customer ID],tbl_customer[City])</f>
        <v>Columbus</v>
      </c>
      <c r="N985" s="7" t="str">
        <f>_xlfn.XLOOKUP(OrderData[[#This Row],[Customer ID]],tbl_customer[Customer ID],tbl_customer[Country])</f>
        <v>United States</v>
      </c>
      <c r="O985" s="7" t="str">
        <f>_xlfn.XLOOKUP(OrderData[[#This Row],[Customer ID]],tbl_customer[Customer ID],tbl_customer[Loyalty Card])</f>
        <v>Yes</v>
      </c>
    </row>
    <row r="986" spans="1:15" x14ac:dyDescent="0.25">
      <c r="A986" s="2" t="s">
        <v>1903</v>
      </c>
      <c r="B986" s="12">
        <v>44214</v>
      </c>
      <c r="C986" s="12" t="str">
        <f>TEXT(OrderData[[#This Row],[Order Date]],"yyyy")</f>
        <v>2021</v>
      </c>
      <c r="D986" s="2" t="s">
        <v>1904</v>
      </c>
      <c r="E986" t="s">
        <v>125</v>
      </c>
      <c r="F986" s="17">
        <v>1</v>
      </c>
      <c r="G986" s="20">
        <f>_xlfn.XLOOKUP(OrderData[[#This Row],[Product ID]],tbl_product[Product ID],tbl_product[Unit Price])</f>
        <v>31.624999999999996</v>
      </c>
      <c r="H986" s="20">
        <f>OrderData[[#This Row],[Quantity]]*OrderData[[#This Row],[unit price]]</f>
        <v>31.624999999999996</v>
      </c>
      <c r="I986" s="15">
        <f>_xlfn.XLOOKUP(OrderData[[#This Row],[Product ID]],tbl_product[Product ID],tbl_product[Size])</f>
        <v>2.5</v>
      </c>
      <c r="J986" s="6" t="str">
        <f>_xlfn.XLOOKUP(OrderData[[#This Row],[Product ID]],tbl_product[Product ID],tbl_product[Roast Type])</f>
        <v>M</v>
      </c>
      <c r="K986" s="7" t="str">
        <f>_xlfn.XLOOKUP(OrderData[[#This Row],[Product ID]],tbl_product[Product ID],tbl_product[Coffee Type])</f>
        <v>Exc</v>
      </c>
      <c r="L986" s="7" t="str">
        <f>_xlfn.XLOOKUP(OrderData[[#This Row],[Customer ID]],tbl_customer[Customer ID],tbl_customer[Customer Name])</f>
        <v>Ramon Cheak</v>
      </c>
      <c r="M986" s="7" t="str">
        <f>_xlfn.XLOOKUP(OrderData[[#This Row],[Customer ID]],tbl_customer[Customer ID],tbl_customer[City])</f>
        <v>Bundoran</v>
      </c>
      <c r="N986" s="7" t="str">
        <f>_xlfn.XLOOKUP(OrderData[[#This Row],[Customer ID]],tbl_customer[Customer ID],tbl_customer[Country])</f>
        <v>Ireland</v>
      </c>
      <c r="O986" s="7" t="str">
        <f>_xlfn.XLOOKUP(OrderData[[#This Row],[Customer ID]],tbl_customer[Customer ID],tbl_customer[Loyalty Card])</f>
        <v>Yes</v>
      </c>
    </row>
    <row r="987" spans="1:15" x14ac:dyDescent="0.25">
      <c r="A987" s="2" t="s">
        <v>1905</v>
      </c>
      <c r="B987" s="12">
        <v>44561</v>
      </c>
      <c r="C987" s="12" t="str">
        <f>TEXT(OrderData[[#This Row],[Order Date]],"yyyy")</f>
        <v>2021</v>
      </c>
      <c r="D987" s="2" t="s">
        <v>1906</v>
      </c>
      <c r="E987" t="s">
        <v>202</v>
      </c>
      <c r="F987" s="17">
        <v>4</v>
      </c>
      <c r="G987" s="20">
        <f>_xlfn.XLOOKUP(OrderData[[#This Row],[Product ID]],tbl_product[Product ID],tbl_product[Unit Price])</f>
        <v>11.95</v>
      </c>
      <c r="H987" s="20">
        <f>OrderData[[#This Row],[Quantity]]*OrderData[[#This Row],[unit price]]</f>
        <v>47.8</v>
      </c>
      <c r="I987" s="15">
        <f>_xlfn.XLOOKUP(OrderData[[#This Row],[Product ID]],tbl_product[Product ID],tbl_product[Size])</f>
        <v>1</v>
      </c>
      <c r="J987" s="6" t="str">
        <f>_xlfn.XLOOKUP(OrderData[[#This Row],[Product ID]],tbl_product[Product ID],tbl_product[Roast Type])</f>
        <v>L</v>
      </c>
      <c r="K987" s="7" t="str">
        <f>_xlfn.XLOOKUP(OrderData[[#This Row],[Product ID]],tbl_product[Product ID],tbl_product[Coffee Type])</f>
        <v>Rob</v>
      </c>
      <c r="L987" s="7" t="str">
        <f>_xlfn.XLOOKUP(OrderData[[#This Row],[Customer ID]],tbl_customer[Customer ID],tbl_customer[Customer Name])</f>
        <v>Koressa O'Geneay</v>
      </c>
      <c r="M987" s="7" t="str">
        <f>_xlfn.XLOOKUP(OrderData[[#This Row],[Customer ID]],tbl_customer[Customer ID],tbl_customer[City])</f>
        <v>Aurora</v>
      </c>
      <c r="N987" s="7" t="str">
        <f>_xlfn.XLOOKUP(OrderData[[#This Row],[Customer ID]],tbl_customer[Customer ID],tbl_customer[Country])</f>
        <v>United States</v>
      </c>
      <c r="O987" s="7" t="str">
        <f>_xlfn.XLOOKUP(OrderData[[#This Row],[Customer ID]],tbl_customer[Customer ID],tbl_customer[Loyalty Card])</f>
        <v>No</v>
      </c>
    </row>
    <row r="988" spans="1:15" x14ac:dyDescent="0.25">
      <c r="A988" s="2" t="s">
        <v>1907</v>
      </c>
      <c r="B988" s="12">
        <v>43955</v>
      </c>
      <c r="C988" s="12" t="str">
        <f>TEXT(OrderData[[#This Row],[Order Date]],"yyyy")</f>
        <v>2020</v>
      </c>
      <c r="D988" s="2" t="s">
        <v>1908</v>
      </c>
      <c r="E988" t="s">
        <v>210</v>
      </c>
      <c r="F988" s="17">
        <v>1</v>
      </c>
      <c r="G988" s="20">
        <f>_xlfn.XLOOKUP(OrderData[[#This Row],[Product ID]],tbl_product[Product ID],tbl_product[Unit Price])</f>
        <v>33.464999999999996</v>
      </c>
      <c r="H988" s="20">
        <f>OrderData[[#This Row],[Quantity]]*OrderData[[#This Row],[unit price]]</f>
        <v>33.464999999999996</v>
      </c>
      <c r="I988" s="15">
        <f>_xlfn.XLOOKUP(OrderData[[#This Row],[Product ID]],tbl_product[Product ID],tbl_product[Size])</f>
        <v>2.5</v>
      </c>
      <c r="J988" s="6" t="str">
        <f>_xlfn.XLOOKUP(OrderData[[#This Row],[Product ID]],tbl_product[Product ID],tbl_product[Roast Type])</f>
        <v>M</v>
      </c>
      <c r="K988" s="7" t="str">
        <f>_xlfn.XLOOKUP(OrderData[[#This Row],[Product ID]],tbl_product[Product ID],tbl_product[Coffee Type])</f>
        <v>Lib</v>
      </c>
      <c r="L988" s="7" t="str">
        <f>_xlfn.XLOOKUP(OrderData[[#This Row],[Customer ID]],tbl_customer[Customer ID],tbl_customer[Customer Name])</f>
        <v>Claudell Ayre</v>
      </c>
      <c r="M988" s="7" t="str">
        <f>_xlfn.XLOOKUP(OrderData[[#This Row],[Customer ID]],tbl_customer[Customer ID],tbl_customer[City])</f>
        <v>Daytona Beach</v>
      </c>
      <c r="N988" s="7" t="str">
        <f>_xlfn.XLOOKUP(OrderData[[#This Row],[Customer ID]],tbl_customer[Customer ID],tbl_customer[Country])</f>
        <v>United States</v>
      </c>
      <c r="O988" s="7" t="str">
        <f>_xlfn.XLOOKUP(OrderData[[#This Row],[Customer ID]],tbl_customer[Customer ID],tbl_customer[Loyalty Card])</f>
        <v>No</v>
      </c>
    </row>
    <row r="989" spans="1:15" x14ac:dyDescent="0.25">
      <c r="A989" s="2" t="s">
        <v>1909</v>
      </c>
      <c r="B989" s="12">
        <v>44247</v>
      </c>
      <c r="C989" s="12" t="str">
        <f>TEXT(OrderData[[#This Row],[Order Date]],"yyyy")</f>
        <v>2021</v>
      </c>
      <c r="D989" s="2" t="s">
        <v>1910</v>
      </c>
      <c r="E989" t="s">
        <v>85</v>
      </c>
      <c r="F989" s="17">
        <v>5</v>
      </c>
      <c r="G989" s="20">
        <f>_xlfn.XLOOKUP(OrderData[[#This Row],[Product ID]],tbl_product[Product ID],tbl_product[Unit Price])</f>
        <v>5.97</v>
      </c>
      <c r="H989" s="20">
        <f>OrderData[[#This Row],[Quantity]]*OrderData[[#This Row],[unit price]]</f>
        <v>29.849999999999998</v>
      </c>
      <c r="I989" s="15">
        <f>_xlfn.XLOOKUP(OrderData[[#This Row],[Product ID]],tbl_product[Product ID],tbl_product[Size])</f>
        <v>0.5</v>
      </c>
      <c r="J989" s="6" t="str">
        <f>_xlfn.XLOOKUP(OrderData[[#This Row],[Product ID]],tbl_product[Product ID],tbl_product[Roast Type])</f>
        <v>D</v>
      </c>
      <c r="K989" s="7" t="str">
        <f>_xlfn.XLOOKUP(OrderData[[#This Row],[Product ID]],tbl_product[Product ID],tbl_product[Coffee Type])</f>
        <v>Ara</v>
      </c>
      <c r="L989" s="7" t="str">
        <f>_xlfn.XLOOKUP(OrderData[[#This Row],[Customer ID]],tbl_customer[Customer ID],tbl_customer[Customer Name])</f>
        <v>Lorianne Kyneton</v>
      </c>
      <c r="M989" s="7" t="str">
        <f>_xlfn.XLOOKUP(OrderData[[#This Row],[Customer ID]],tbl_customer[Customer ID],tbl_customer[City])</f>
        <v>Seaton</v>
      </c>
      <c r="N989" s="7" t="str">
        <f>_xlfn.XLOOKUP(OrderData[[#This Row],[Customer ID]],tbl_customer[Customer ID],tbl_customer[Country])</f>
        <v>United Kingdom</v>
      </c>
      <c r="O989" s="7" t="str">
        <f>_xlfn.XLOOKUP(OrderData[[#This Row],[Customer ID]],tbl_customer[Customer ID],tbl_customer[Loyalty Card])</f>
        <v>Yes</v>
      </c>
    </row>
    <row r="990" spans="1:15" x14ac:dyDescent="0.25">
      <c r="A990" s="2" t="s">
        <v>1911</v>
      </c>
      <c r="B990" s="12">
        <v>43897</v>
      </c>
      <c r="C990" s="12" t="str">
        <f>TEXT(OrderData[[#This Row],[Order Date]],"yyyy")</f>
        <v>2020</v>
      </c>
      <c r="D990" s="2" t="s">
        <v>1912</v>
      </c>
      <c r="E990" t="s">
        <v>15</v>
      </c>
      <c r="F990" s="17">
        <v>3</v>
      </c>
      <c r="G990" s="20">
        <f>_xlfn.XLOOKUP(OrderData[[#This Row],[Product ID]],tbl_product[Product ID],tbl_product[Unit Price])</f>
        <v>9.9499999999999993</v>
      </c>
      <c r="H990" s="20">
        <f>OrderData[[#This Row],[Quantity]]*OrderData[[#This Row],[unit price]]</f>
        <v>29.849999999999998</v>
      </c>
      <c r="I990" s="15">
        <f>_xlfn.XLOOKUP(OrderData[[#This Row],[Product ID]],tbl_product[Product ID],tbl_product[Size])</f>
        <v>1</v>
      </c>
      <c r="J990" s="6" t="str">
        <f>_xlfn.XLOOKUP(OrderData[[#This Row],[Product ID]],tbl_product[Product ID],tbl_product[Roast Type])</f>
        <v>M</v>
      </c>
      <c r="K990" s="7" t="str">
        <f>_xlfn.XLOOKUP(OrderData[[#This Row],[Product ID]],tbl_product[Product ID],tbl_product[Coffee Type])</f>
        <v>Rob</v>
      </c>
      <c r="L990" s="7" t="str">
        <f>_xlfn.XLOOKUP(OrderData[[#This Row],[Customer ID]],tbl_customer[Customer ID],tbl_customer[Customer Name])</f>
        <v>Adele McFayden</v>
      </c>
      <c r="M990" s="7" t="str">
        <f>_xlfn.XLOOKUP(OrderData[[#This Row],[Customer ID]],tbl_customer[Customer ID],tbl_customer[City])</f>
        <v>Wirral</v>
      </c>
      <c r="N990" s="7" t="str">
        <f>_xlfn.XLOOKUP(OrderData[[#This Row],[Customer ID]],tbl_customer[Customer ID],tbl_customer[Country])</f>
        <v>United Kingdom</v>
      </c>
      <c r="O990" s="7" t="str">
        <f>_xlfn.XLOOKUP(OrderData[[#This Row],[Customer ID]],tbl_customer[Customer ID],tbl_customer[Loyalty Card])</f>
        <v>Yes</v>
      </c>
    </row>
    <row r="991" spans="1:15" x14ac:dyDescent="0.25">
      <c r="A991" s="2" t="s">
        <v>1913</v>
      </c>
      <c r="B991" s="12">
        <v>43560</v>
      </c>
      <c r="C991" s="12" t="str">
        <f>TEXT(OrderData[[#This Row],[Order Date]],"yyyy")</f>
        <v>2019</v>
      </c>
      <c r="D991" s="2" t="s">
        <v>1914</v>
      </c>
      <c r="E991" t="s">
        <v>184</v>
      </c>
      <c r="F991" s="17">
        <v>6</v>
      </c>
      <c r="G991" s="20">
        <f>_xlfn.XLOOKUP(OrderData[[#This Row],[Product ID]],tbl_product[Product ID],tbl_product[Unit Price])</f>
        <v>25.874999999999996</v>
      </c>
      <c r="H991" s="20">
        <f>OrderData[[#This Row],[Quantity]]*OrderData[[#This Row],[unit price]]</f>
        <v>155.24999999999997</v>
      </c>
      <c r="I991" s="15">
        <f>_xlfn.XLOOKUP(OrderData[[#This Row],[Product ID]],tbl_product[Product ID],tbl_product[Size])</f>
        <v>2.5</v>
      </c>
      <c r="J991" s="6" t="str">
        <f>_xlfn.XLOOKUP(OrderData[[#This Row],[Product ID]],tbl_product[Product ID],tbl_product[Roast Type])</f>
        <v>M</v>
      </c>
      <c r="K991" s="7" t="str">
        <f>_xlfn.XLOOKUP(OrderData[[#This Row],[Product ID]],tbl_product[Product ID],tbl_product[Coffee Type])</f>
        <v>Ara</v>
      </c>
      <c r="L991" s="7" t="str">
        <f>_xlfn.XLOOKUP(OrderData[[#This Row],[Customer ID]],tbl_customer[Customer ID],tbl_customer[Customer Name])</f>
        <v>Herta Layne</v>
      </c>
      <c r="M991" s="7" t="str">
        <f>_xlfn.XLOOKUP(OrderData[[#This Row],[Customer ID]],tbl_customer[Customer ID],tbl_customer[City])</f>
        <v>Saint Louis</v>
      </c>
      <c r="N991" s="7" t="str">
        <f>_xlfn.XLOOKUP(OrderData[[#This Row],[Customer ID]],tbl_customer[Customer ID],tbl_customer[Country])</f>
        <v>United States</v>
      </c>
      <c r="O991" s="7" t="str">
        <f>_xlfn.XLOOKUP(OrderData[[#This Row],[Customer ID]],tbl_customer[Customer ID],tbl_customer[Loyalty Card])</f>
        <v>Yes</v>
      </c>
    </row>
    <row r="992" spans="1:15" x14ac:dyDescent="0.25">
      <c r="A992" s="2" t="s">
        <v>1915</v>
      </c>
      <c r="B992" s="12">
        <v>44718</v>
      </c>
      <c r="C992" s="12" t="str">
        <f>TEXT(OrderData[[#This Row],[Order Date]],"yyyy")</f>
        <v>2022</v>
      </c>
      <c r="D992" s="2" t="s">
        <v>1916</v>
      </c>
      <c r="E992" t="s">
        <v>64</v>
      </c>
      <c r="F992" s="17">
        <v>5</v>
      </c>
      <c r="G992" s="20">
        <f>_xlfn.XLOOKUP(OrderData[[#This Row],[Product ID]],tbl_product[Product ID],tbl_product[Unit Price])</f>
        <v>3.645</v>
      </c>
      <c r="H992" s="20">
        <f>OrderData[[#This Row],[Quantity]]*OrderData[[#This Row],[unit price]]</f>
        <v>18.225000000000001</v>
      </c>
      <c r="I992" s="15">
        <f>_xlfn.XLOOKUP(OrderData[[#This Row],[Product ID]],tbl_product[Product ID],tbl_product[Size])</f>
        <v>0.2</v>
      </c>
      <c r="J992" s="6" t="str">
        <f>_xlfn.XLOOKUP(OrderData[[#This Row],[Product ID]],tbl_product[Product ID],tbl_product[Roast Type])</f>
        <v>D</v>
      </c>
      <c r="K992" s="7" t="str">
        <f>_xlfn.XLOOKUP(OrderData[[#This Row],[Product ID]],tbl_product[Product ID],tbl_product[Coffee Type])</f>
        <v>Exc</v>
      </c>
      <c r="L992" s="7" t="str">
        <f>_xlfn.XLOOKUP(OrderData[[#This Row],[Customer ID]],tbl_customer[Customer ID],tbl_customer[Customer Name])</f>
        <v>Marguerite Graves</v>
      </c>
      <c r="M992" s="7" t="str">
        <f>_xlfn.XLOOKUP(OrderData[[#This Row],[Customer ID]],tbl_customer[Customer ID],tbl_customer[City])</f>
        <v>Fort Smith</v>
      </c>
      <c r="N992" s="7" t="str">
        <f>_xlfn.XLOOKUP(OrderData[[#This Row],[Customer ID]],tbl_customer[Customer ID],tbl_customer[Country])</f>
        <v>United States</v>
      </c>
      <c r="O992" s="7" t="str">
        <f>_xlfn.XLOOKUP(OrderData[[#This Row],[Customer ID]],tbl_customer[Customer ID],tbl_customer[Loyalty Card])</f>
        <v>No</v>
      </c>
    </row>
    <row r="993" spans="1:15" x14ac:dyDescent="0.25">
      <c r="A993" s="2" t="s">
        <v>1915</v>
      </c>
      <c r="B993" s="12">
        <v>44718</v>
      </c>
      <c r="C993" s="12" t="str">
        <f>TEXT(OrderData[[#This Row],[Order Date]],"yyyy")</f>
        <v>2022</v>
      </c>
      <c r="D993" s="2" t="s">
        <v>1916</v>
      </c>
      <c r="E993" t="s">
        <v>136</v>
      </c>
      <c r="F993" s="17">
        <v>2</v>
      </c>
      <c r="G993" s="20">
        <f>_xlfn.XLOOKUP(OrderData[[#This Row],[Product ID]],tbl_product[Product ID],tbl_product[Unit Price])</f>
        <v>7.77</v>
      </c>
      <c r="H993" s="20">
        <f>OrderData[[#This Row],[Quantity]]*OrderData[[#This Row],[unit price]]</f>
        <v>15.54</v>
      </c>
      <c r="I993" s="15">
        <f>_xlfn.XLOOKUP(OrderData[[#This Row],[Product ID]],tbl_product[Product ID],tbl_product[Size])</f>
        <v>0.5</v>
      </c>
      <c r="J993" s="6" t="str">
        <f>_xlfn.XLOOKUP(OrderData[[#This Row],[Product ID]],tbl_product[Product ID],tbl_product[Roast Type])</f>
        <v>D</v>
      </c>
      <c r="K993" s="7" t="str">
        <f>_xlfn.XLOOKUP(OrderData[[#This Row],[Product ID]],tbl_product[Product ID],tbl_product[Coffee Type])</f>
        <v>Lib</v>
      </c>
      <c r="L993" s="7" t="str">
        <f>_xlfn.XLOOKUP(OrderData[[#This Row],[Customer ID]],tbl_customer[Customer ID],tbl_customer[Customer Name])</f>
        <v>Marguerite Graves</v>
      </c>
      <c r="M993" s="7" t="str">
        <f>_xlfn.XLOOKUP(OrderData[[#This Row],[Customer ID]],tbl_customer[Customer ID],tbl_customer[City])</f>
        <v>Fort Smith</v>
      </c>
      <c r="N993" s="7" t="str">
        <f>_xlfn.XLOOKUP(OrderData[[#This Row],[Customer ID]],tbl_customer[Customer ID],tbl_customer[Country])</f>
        <v>United States</v>
      </c>
      <c r="O993" s="7" t="str">
        <f>_xlfn.XLOOKUP(OrderData[[#This Row],[Customer ID]],tbl_customer[Customer ID],tbl_customer[Loyalty Card])</f>
        <v>No</v>
      </c>
    </row>
    <row r="994" spans="1:15" x14ac:dyDescent="0.25">
      <c r="A994" s="2" t="s">
        <v>1917</v>
      </c>
      <c r="B994" s="12">
        <v>44276</v>
      </c>
      <c r="C994" s="12" t="str">
        <f>TEXT(OrderData[[#This Row],[Order Date]],"yyyy")</f>
        <v>2021</v>
      </c>
      <c r="D994" s="2" t="s">
        <v>1918</v>
      </c>
      <c r="E994" t="s">
        <v>117</v>
      </c>
      <c r="F994" s="17">
        <v>3</v>
      </c>
      <c r="G994" s="20">
        <f>_xlfn.XLOOKUP(OrderData[[#This Row],[Product ID]],tbl_product[Product ID],tbl_product[Unit Price])</f>
        <v>36.454999999999998</v>
      </c>
      <c r="H994" s="20">
        <f>OrderData[[#This Row],[Quantity]]*OrderData[[#This Row],[unit price]]</f>
        <v>109.36499999999999</v>
      </c>
      <c r="I994" s="15">
        <f>_xlfn.XLOOKUP(OrderData[[#This Row],[Product ID]],tbl_product[Product ID],tbl_product[Size])</f>
        <v>2.5</v>
      </c>
      <c r="J994" s="6" t="str">
        <f>_xlfn.XLOOKUP(OrderData[[#This Row],[Product ID]],tbl_product[Product ID],tbl_product[Roast Type])</f>
        <v>L</v>
      </c>
      <c r="K994" s="7" t="str">
        <f>_xlfn.XLOOKUP(OrderData[[#This Row],[Product ID]],tbl_product[Product ID],tbl_product[Coffee Type])</f>
        <v>Lib</v>
      </c>
      <c r="L994" s="7" t="str">
        <f>_xlfn.XLOOKUP(OrderData[[#This Row],[Customer ID]],tbl_customer[Customer ID],tbl_customer[Customer Name])</f>
        <v>Desdemona Eye</v>
      </c>
      <c r="M994" s="7" t="str">
        <f>_xlfn.XLOOKUP(OrderData[[#This Row],[Customer ID]],tbl_customer[Customer ID],tbl_customer[City])</f>
        <v>Bagenalstown</v>
      </c>
      <c r="N994" s="7" t="str">
        <f>_xlfn.XLOOKUP(OrderData[[#This Row],[Customer ID]],tbl_customer[Customer ID],tbl_customer[Country])</f>
        <v>Ireland</v>
      </c>
      <c r="O994" s="7" t="str">
        <f>_xlfn.XLOOKUP(OrderData[[#This Row],[Customer ID]],tbl_customer[Customer ID],tbl_customer[Loyalty Card])</f>
        <v>No</v>
      </c>
    </row>
    <row r="995" spans="1:15" x14ac:dyDescent="0.25">
      <c r="A995" s="2" t="s">
        <v>1919</v>
      </c>
      <c r="B995" s="12">
        <v>44549</v>
      </c>
      <c r="C995" s="12" t="str">
        <f>TEXT(OrderData[[#This Row],[Order Date]],"yyyy")</f>
        <v>2021</v>
      </c>
      <c r="D995" s="2" t="s">
        <v>1920</v>
      </c>
      <c r="E995" t="s">
        <v>19</v>
      </c>
      <c r="F995" s="17">
        <v>6</v>
      </c>
      <c r="G995" s="20">
        <f>_xlfn.XLOOKUP(OrderData[[#This Row],[Product ID]],tbl_product[Product ID],tbl_product[Unit Price])</f>
        <v>12.95</v>
      </c>
      <c r="H995" s="20">
        <f>OrderData[[#This Row],[Quantity]]*OrderData[[#This Row],[unit price]]</f>
        <v>77.699999999999989</v>
      </c>
      <c r="I995" s="15">
        <f>_xlfn.XLOOKUP(OrderData[[#This Row],[Product ID]],tbl_product[Product ID],tbl_product[Size])</f>
        <v>1</v>
      </c>
      <c r="J995" s="6" t="str">
        <f>_xlfn.XLOOKUP(OrderData[[#This Row],[Product ID]],tbl_product[Product ID],tbl_product[Roast Type])</f>
        <v>L</v>
      </c>
      <c r="K995" s="7" t="str">
        <f>_xlfn.XLOOKUP(OrderData[[#This Row],[Product ID]],tbl_product[Product ID],tbl_product[Coffee Type])</f>
        <v>Ara</v>
      </c>
      <c r="L995" s="7" t="str">
        <f>_xlfn.XLOOKUP(OrderData[[#This Row],[Customer ID]],tbl_customer[Customer ID],tbl_customer[Customer Name])</f>
        <v>Margarette Sterland</v>
      </c>
      <c r="M995" s="7" t="str">
        <f>_xlfn.XLOOKUP(OrderData[[#This Row],[Customer ID]],tbl_customer[Customer ID],tbl_customer[City])</f>
        <v>Philadelphia</v>
      </c>
      <c r="N995" s="7" t="str">
        <f>_xlfn.XLOOKUP(OrderData[[#This Row],[Customer ID]],tbl_customer[Customer ID],tbl_customer[Country])</f>
        <v>United States</v>
      </c>
      <c r="O995" s="7" t="str">
        <f>_xlfn.XLOOKUP(OrderData[[#This Row],[Customer ID]],tbl_customer[Customer ID],tbl_customer[Loyalty Card])</f>
        <v>No</v>
      </c>
    </row>
    <row r="996" spans="1:15" x14ac:dyDescent="0.25">
      <c r="A996" s="2" t="s">
        <v>1921</v>
      </c>
      <c r="B996" s="12">
        <v>44244</v>
      </c>
      <c r="C996" s="12" t="str">
        <f>TEXT(OrderData[[#This Row],[Order Date]],"yyyy")</f>
        <v>2021</v>
      </c>
      <c r="D996" s="2" t="s">
        <v>1922</v>
      </c>
      <c r="E996" t="s">
        <v>67</v>
      </c>
      <c r="F996" s="17">
        <v>3</v>
      </c>
      <c r="G996" s="20">
        <f>_xlfn.XLOOKUP(OrderData[[#This Row],[Product ID]],tbl_product[Product ID],tbl_product[Unit Price])</f>
        <v>2.9849999999999999</v>
      </c>
      <c r="H996" s="20">
        <f>OrderData[[#This Row],[Quantity]]*OrderData[[#This Row],[unit price]]</f>
        <v>8.9550000000000001</v>
      </c>
      <c r="I996" s="15">
        <f>_xlfn.XLOOKUP(OrderData[[#This Row],[Product ID]],tbl_product[Product ID],tbl_product[Size])</f>
        <v>0.2</v>
      </c>
      <c r="J996" s="6" t="str">
        <f>_xlfn.XLOOKUP(OrderData[[#This Row],[Product ID]],tbl_product[Product ID],tbl_product[Roast Type])</f>
        <v>D</v>
      </c>
      <c r="K996" s="7" t="str">
        <f>_xlfn.XLOOKUP(OrderData[[#This Row],[Product ID]],tbl_product[Product ID],tbl_product[Coffee Type])</f>
        <v>Ara</v>
      </c>
      <c r="L996" s="7" t="str">
        <f>_xlfn.XLOOKUP(OrderData[[#This Row],[Customer ID]],tbl_customer[Customer ID],tbl_customer[Customer Name])</f>
        <v>Catharine Scoines</v>
      </c>
      <c r="M996" s="7" t="str">
        <f>_xlfn.XLOOKUP(OrderData[[#This Row],[Customer ID]],tbl_customer[Customer ID],tbl_customer[City])</f>
        <v>Watergrasshill</v>
      </c>
      <c r="N996" s="7" t="str">
        <f>_xlfn.XLOOKUP(OrderData[[#This Row],[Customer ID]],tbl_customer[Customer ID],tbl_customer[Country])</f>
        <v>Ireland</v>
      </c>
      <c r="O996" s="7" t="str">
        <f>_xlfn.XLOOKUP(OrderData[[#This Row],[Customer ID]],tbl_customer[Customer ID],tbl_customer[Loyalty Card])</f>
        <v>No</v>
      </c>
    </row>
    <row r="997" spans="1:15" x14ac:dyDescent="0.25">
      <c r="A997" s="2" t="s">
        <v>1923</v>
      </c>
      <c r="B997" s="12">
        <v>43836</v>
      </c>
      <c r="C997" s="12" t="str">
        <f>TEXT(OrderData[[#This Row],[Order Date]],"yyyy")</f>
        <v>2020</v>
      </c>
      <c r="D997" s="2" t="s">
        <v>1924</v>
      </c>
      <c r="E997" t="s">
        <v>23</v>
      </c>
      <c r="F997" s="17">
        <v>1</v>
      </c>
      <c r="G997" s="20">
        <f>_xlfn.XLOOKUP(OrderData[[#This Row],[Product ID]],tbl_product[Product ID],tbl_product[Unit Price])</f>
        <v>27.484999999999996</v>
      </c>
      <c r="H997" s="20">
        <f>OrderData[[#This Row],[Quantity]]*OrderData[[#This Row],[unit price]]</f>
        <v>27.484999999999996</v>
      </c>
      <c r="I997" s="15">
        <f>_xlfn.XLOOKUP(OrderData[[#This Row],[Product ID]],tbl_product[Product ID],tbl_product[Size])</f>
        <v>2.5</v>
      </c>
      <c r="J997" s="6" t="str">
        <f>_xlfn.XLOOKUP(OrderData[[#This Row],[Product ID]],tbl_product[Product ID],tbl_product[Roast Type])</f>
        <v>L</v>
      </c>
      <c r="K997" s="7" t="str">
        <f>_xlfn.XLOOKUP(OrderData[[#This Row],[Product ID]],tbl_product[Product ID],tbl_product[Coffee Type])</f>
        <v>Rob</v>
      </c>
      <c r="L997" s="7" t="str">
        <f>_xlfn.XLOOKUP(OrderData[[#This Row],[Customer ID]],tbl_customer[Customer ID],tbl_customer[Customer Name])</f>
        <v>Jennica Tewelson</v>
      </c>
      <c r="M997" s="7" t="str">
        <f>_xlfn.XLOOKUP(OrderData[[#This Row],[Customer ID]],tbl_customer[Customer ID],tbl_customer[City])</f>
        <v>Dallas</v>
      </c>
      <c r="N997" s="7" t="str">
        <f>_xlfn.XLOOKUP(OrderData[[#This Row],[Customer ID]],tbl_customer[Customer ID],tbl_customer[Country])</f>
        <v>United States</v>
      </c>
      <c r="O997" s="7" t="str">
        <f>_xlfn.XLOOKUP(OrderData[[#This Row],[Customer ID]],tbl_customer[Customer ID],tbl_customer[Loyalty Card])</f>
        <v>No</v>
      </c>
    </row>
    <row r="998" spans="1:15" x14ac:dyDescent="0.25">
      <c r="A998" s="2" t="s">
        <v>1925</v>
      </c>
      <c r="B998" s="12">
        <v>44685</v>
      </c>
      <c r="C998" s="12" t="str">
        <f>TEXT(OrderData[[#This Row],[Order Date]],"yyyy")</f>
        <v>2022</v>
      </c>
      <c r="D998" s="2" t="s">
        <v>1916</v>
      </c>
      <c r="E998" t="s">
        <v>35</v>
      </c>
      <c r="F998" s="17">
        <v>5</v>
      </c>
      <c r="G998" s="20">
        <f>_xlfn.XLOOKUP(OrderData[[#This Row],[Product ID]],tbl_product[Product ID],tbl_product[Unit Price])</f>
        <v>5.97</v>
      </c>
      <c r="H998" s="20">
        <f>OrderData[[#This Row],[Quantity]]*OrderData[[#This Row],[unit price]]</f>
        <v>29.849999999999998</v>
      </c>
      <c r="I998" s="15">
        <f>_xlfn.XLOOKUP(OrderData[[#This Row],[Product ID]],tbl_product[Product ID],tbl_product[Size])</f>
        <v>0.5</v>
      </c>
      <c r="J998" s="6" t="str">
        <f>_xlfn.XLOOKUP(OrderData[[#This Row],[Product ID]],tbl_product[Product ID],tbl_product[Roast Type])</f>
        <v>M</v>
      </c>
      <c r="K998" s="7" t="str">
        <f>_xlfn.XLOOKUP(OrderData[[#This Row],[Product ID]],tbl_product[Product ID],tbl_product[Coffee Type])</f>
        <v>Rob</v>
      </c>
      <c r="L998" s="7" t="str">
        <f>_xlfn.XLOOKUP(OrderData[[#This Row],[Customer ID]],tbl_customer[Customer ID],tbl_customer[Customer Name])</f>
        <v>Marguerite Graves</v>
      </c>
      <c r="M998" s="7" t="str">
        <f>_xlfn.XLOOKUP(OrderData[[#This Row],[Customer ID]],tbl_customer[Customer ID],tbl_customer[City])</f>
        <v>Fort Smith</v>
      </c>
      <c r="N998" s="7" t="str">
        <f>_xlfn.XLOOKUP(OrderData[[#This Row],[Customer ID]],tbl_customer[Customer ID],tbl_customer[Country])</f>
        <v>United States</v>
      </c>
      <c r="O998" s="7" t="str">
        <f>_xlfn.XLOOKUP(OrderData[[#This Row],[Customer ID]],tbl_customer[Customer ID],tbl_customer[Loyalty Card])</f>
        <v>No</v>
      </c>
    </row>
    <row r="999" spans="1:15" x14ac:dyDescent="0.25">
      <c r="A999" s="2" t="s">
        <v>1926</v>
      </c>
      <c r="B999" s="12">
        <v>43749</v>
      </c>
      <c r="C999" s="12" t="str">
        <f>TEXT(OrderData[[#This Row],[Order Date]],"yyyy")</f>
        <v>2019</v>
      </c>
      <c r="D999" s="2" t="s">
        <v>1916</v>
      </c>
      <c r="E999" t="s">
        <v>80</v>
      </c>
      <c r="F999" s="17">
        <v>4</v>
      </c>
      <c r="G999" s="20">
        <f>_xlfn.XLOOKUP(OrderData[[#This Row],[Product ID]],tbl_product[Product ID],tbl_product[Unit Price])</f>
        <v>6.75</v>
      </c>
      <c r="H999" s="20">
        <f>OrderData[[#This Row],[Quantity]]*OrderData[[#This Row],[unit price]]</f>
        <v>27</v>
      </c>
      <c r="I999" s="15">
        <f>_xlfn.XLOOKUP(OrderData[[#This Row],[Product ID]],tbl_product[Product ID],tbl_product[Size])</f>
        <v>0.5</v>
      </c>
      <c r="J999" s="6" t="str">
        <f>_xlfn.XLOOKUP(OrderData[[#This Row],[Product ID]],tbl_product[Product ID],tbl_product[Roast Type])</f>
        <v>M</v>
      </c>
      <c r="K999" s="7" t="str">
        <f>_xlfn.XLOOKUP(OrderData[[#This Row],[Product ID]],tbl_product[Product ID],tbl_product[Coffee Type])</f>
        <v>Ara</v>
      </c>
      <c r="L999" s="7" t="str">
        <f>_xlfn.XLOOKUP(OrderData[[#This Row],[Customer ID]],tbl_customer[Customer ID],tbl_customer[Customer Name])</f>
        <v>Marguerite Graves</v>
      </c>
      <c r="M999" s="7" t="str">
        <f>_xlfn.XLOOKUP(OrderData[[#This Row],[Customer ID]],tbl_customer[Customer ID],tbl_customer[City])</f>
        <v>Fort Smith</v>
      </c>
      <c r="N999" s="7" t="str">
        <f>_xlfn.XLOOKUP(OrderData[[#This Row],[Customer ID]],tbl_customer[Customer ID],tbl_customer[Country])</f>
        <v>United States</v>
      </c>
      <c r="O999" s="7" t="str">
        <f>_xlfn.XLOOKUP(OrderData[[#This Row],[Customer ID]],tbl_customer[Customer ID],tbl_customer[Loyalty Card])</f>
        <v>No</v>
      </c>
    </row>
    <row r="1000" spans="1:15" x14ac:dyDescent="0.25">
      <c r="A1000" s="2" t="s">
        <v>1927</v>
      </c>
      <c r="B1000" s="12">
        <v>44411</v>
      </c>
      <c r="C1000" s="12" t="str">
        <f>TEXT(OrderData[[#This Row],[Order Date]],"yyyy")</f>
        <v>2021</v>
      </c>
      <c r="D1000" s="2" t="s">
        <v>1928</v>
      </c>
      <c r="E1000" t="s">
        <v>40</v>
      </c>
      <c r="F1000" s="17">
        <v>1</v>
      </c>
      <c r="G1000" s="20">
        <f>_xlfn.XLOOKUP(OrderData[[#This Row],[Product ID]],tbl_product[Product ID],tbl_product[Unit Price])</f>
        <v>9.9499999999999993</v>
      </c>
      <c r="H1000" s="20">
        <f>OrderData[[#This Row],[Quantity]]*OrderData[[#This Row],[unit price]]</f>
        <v>9.9499999999999993</v>
      </c>
      <c r="I1000" s="15">
        <f>_xlfn.XLOOKUP(OrderData[[#This Row],[Product ID]],tbl_product[Product ID],tbl_product[Size])</f>
        <v>1</v>
      </c>
      <c r="J1000" s="6" t="str">
        <f>_xlfn.XLOOKUP(OrderData[[#This Row],[Product ID]],tbl_product[Product ID],tbl_product[Roast Type])</f>
        <v>D</v>
      </c>
      <c r="K1000" s="7" t="str">
        <f>_xlfn.XLOOKUP(OrderData[[#This Row],[Product ID]],tbl_product[Product ID],tbl_product[Coffee Type])</f>
        <v>Ara</v>
      </c>
      <c r="L1000" s="7" t="str">
        <f>_xlfn.XLOOKUP(OrderData[[#This Row],[Customer ID]],tbl_customer[Customer ID],tbl_customer[Customer Name])</f>
        <v>Nicolina Jenny</v>
      </c>
      <c r="M1000" s="7" t="str">
        <f>_xlfn.XLOOKUP(OrderData[[#This Row],[Customer ID]],tbl_customer[Customer ID],tbl_customer[City])</f>
        <v>Whittier</v>
      </c>
      <c r="N1000" s="7" t="str">
        <f>_xlfn.XLOOKUP(OrderData[[#This Row],[Customer ID]],tbl_customer[Customer ID],tbl_customer[Country])</f>
        <v>United States</v>
      </c>
      <c r="O1000" s="7" t="str">
        <f>_xlfn.XLOOKUP(OrderData[[#This Row],[Customer ID]],tbl_customer[Customer ID],tbl_customer[Loyalty Card])</f>
        <v>No</v>
      </c>
    </row>
    <row r="1001" spans="1:15" x14ac:dyDescent="0.25">
      <c r="A1001" s="2" t="s">
        <v>1929</v>
      </c>
      <c r="B1001" s="12">
        <v>44119</v>
      </c>
      <c r="C1001" s="12" t="str">
        <f>TEXT(OrderData[[#This Row],[Order Date]],"yyyy")</f>
        <v>2020</v>
      </c>
      <c r="D1001" s="2" t="s">
        <v>1930</v>
      </c>
      <c r="E1001" t="s">
        <v>77</v>
      </c>
      <c r="F1001" s="17">
        <v>3</v>
      </c>
      <c r="G1001" s="20">
        <f>_xlfn.XLOOKUP(OrderData[[#This Row],[Product ID]],tbl_product[Product ID],tbl_product[Unit Price])</f>
        <v>4.125</v>
      </c>
      <c r="H1001" s="20">
        <f>OrderData[[#This Row],[Quantity]]*OrderData[[#This Row],[unit price]]</f>
        <v>12.375</v>
      </c>
      <c r="I1001" s="15">
        <f>_xlfn.XLOOKUP(OrderData[[#This Row],[Product ID]],tbl_product[Product ID],tbl_product[Size])</f>
        <v>0.2</v>
      </c>
      <c r="J1001" s="6" t="str">
        <f>_xlfn.XLOOKUP(OrderData[[#This Row],[Product ID]],tbl_product[Product ID],tbl_product[Roast Type])</f>
        <v>M</v>
      </c>
      <c r="K1001" s="7" t="str">
        <f>_xlfn.XLOOKUP(OrderData[[#This Row],[Product ID]],tbl_product[Product ID],tbl_product[Coffee Type])</f>
        <v>Exc</v>
      </c>
      <c r="L1001" s="7" t="str">
        <f>_xlfn.XLOOKUP(OrderData[[#This Row],[Customer ID]],tbl_customer[Customer ID],tbl_customer[Customer Name])</f>
        <v>Vidovic Antonelli</v>
      </c>
      <c r="M1001" s="7" t="str">
        <f>_xlfn.XLOOKUP(OrderData[[#This Row],[Customer ID]],tbl_customer[Customer ID],tbl_customer[City])</f>
        <v>London</v>
      </c>
      <c r="N1001" s="7" t="str">
        <f>_xlfn.XLOOKUP(OrderData[[#This Row],[Customer ID]],tbl_customer[Customer ID],tbl_customer[Country])</f>
        <v>United Kingdom</v>
      </c>
      <c r="O1001" s="7" t="str">
        <f>_xlfn.XLOOKUP(OrderData[[#This Row],[Customer ID]],tbl_customer[Customer ID],tbl_customer[Loyalty Card])</f>
        <v>Yes</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XFD1001"/>
  <sheetViews>
    <sheetView workbookViewId="0">
      <selection activeCell="D11" sqref="D11"/>
    </sheetView>
  </sheetViews>
  <sheetFormatPr defaultRowHeight="15" x14ac:dyDescent="0.25"/>
  <cols>
    <col min="1" max="1" width="16.28515625" bestFit="1" customWidth="1"/>
    <col min="2" max="2" width="23.7109375" style="7" bestFit="1" customWidth="1"/>
    <col min="3" max="3" width="39.42578125" bestFit="1" customWidth="1"/>
    <col min="4" max="4" width="18.28515625" style="9" bestFit="1" customWidth="1"/>
    <col min="5" max="5" width="27" bestFit="1" customWidth="1"/>
    <col min="6" max="6" width="20.7109375" style="7" bestFit="1" customWidth="1"/>
    <col min="7" max="7" width="15.42578125" style="7" bestFit="1" customWidth="1"/>
    <col min="8" max="8" width="11.28515625" customWidth="1"/>
    <col min="9" max="9" width="13.85546875" style="7" customWidth="1"/>
    <col min="10" max="18" width="11" customWidth="1"/>
    <col min="19" max="108" width="12" customWidth="1"/>
    <col min="109" max="1008" width="13" customWidth="1"/>
    <col min="1009" max="10008" width="14" customWidth="1"/>
    <col min="10009" max="16384" width="15" customWidth="1"/>
  </cols>
  <sheetData>
    <row r="1" spans="1:16384" x14ac:dyDescent="0.25">
      <c r="A1" s="2" t="s">
        <v>2</v>
      </c>
      <c r="B1" s="6" t="s">
        <v>5</v>
      </c>
      <c r="C1" s="2" t="s">
        <v>6</v>
      </c>
      <c r="D1" s="8" t="s">
        <v>1931</v>
      </c>
      <c r="E1" s="2" t="s">
        <v>1932</v>
      </c>
      <c r="F1" s="6" t="s">
        <v>1933</v>
      </c>
      <c r="G1" s="6" t="s">
        <v>7</v>
      </c>
      <c r="H1" s="2" t="s">
        <v>1934</v>
      </c>
      <c r="I1" s="6" t="s">
        <v>12</v>
      </c>
      <c r="J1" t="s">
        <v>6209</v>
      </c>
      <c r="K1" t="s">
        <v>6195</v>
      </c>
      <c r="L1" t="s">
        <v>6196</v>
      </c>
      <c r="M1" t="s">
        <v>6197</v>
      </c>
      <c r="N1" t="s">
        <v>6198</v>
      </c>
      <c r="O1" t="s">
        <v>6199</v>
      </c>
      <c r="P1" t="s">
        <v>6200</v>
      </c>
      <c r="Q1" t="s">
        <v>6201</v>
      </c>
      <c r="R1" t="s">
        <v>6202</v>
      </c>
      <c r="S1" t="s">
        <v>6203</v>
      </c>
      <c r="T1" t="s">
        <v>6204</v>
      </c>
      <c r="U1" t="s">
        <v>6210</v>
      </c>
      <c r="V1" t="s">
        <v>6211</v>
      </c>
      <c r="W1" t="s">
        <v>6212</v>
      </c>
      <c r="X1" t="s">
        <v>6213</v>
      </c>
      <c r="Y1" t="s">
        <v>6214</v>
      </c>
      <c r="Z1" t="s">
        <v>6215</v>
      </c>
      <c r="AA1" t="s">
        <v>6216</v>
      </c>
      <c r="AB1" t="s">
        <v>6217</v>
      </c>
      <c r="AC1" t="s">
        <v>6218</v>
      </c>
      <c r="AD1" t="s">
        <v>6219</v>
      </c>
      <c r="AE1" t="s">
        <v>6220</v>
      </c>
      <c r="AF1" t="s">
        <v>6221</v>
      </c>
      <c r="AG1" t="s">
        <v>6222</v>
      </c>
      <c r="AH1" t="s">
        <v>6223</v>
      </c>
      <c r="AI1" t="s">
        <v>6224</v>
      </c>
      <c r="AJ1" t="s">
        <v>6225</v>
      </c>
      <c r="AK1" t="s">
        <v>6226</v>
      </c>
      <c r="AL1" t="s">
        <v>6227</v>
      </c>
      <c r="AM1" t="s">
        <v>6228</v>
      </c>
      <c r="AN1" t="s">
        <v>6229</v>
      </c>
      <c r="AO1" t="s">
        <v>6230</v>
      </c>
      <c r="AP1" t="s">
        <v>6231</v>
      </c>
      <c r="AQ1" t="s">
        <v>6232</v>
      </c>
      <c r="AR1" t="s">
        <v>6233</v>
      </c>
      <c r="AS1" t="s">
        <v>6234</v>
      </c>
      <c r="AT1" t="s">
        <v>6235</v>
      </c>
      <c r="AU1" t="s">
        <v>6236</v>
      </c>
      <c r="AV1" t="s">
        <v>6237</v>
      </c>
      <c r="AW1" t="s">
        <v>6238</v>
      </c>
      <c r="AX1" t="s">
        <v>6239</v>
      </c>
      <c r="AY1" t="s">
        <v>6240</v>
      </c>
      <c r="AZ1" t="s">
        <v>6241</v>
      </c>
      <c r="BA1" t="s">
        <v>6242</v>
      </c>
      <c r="BB1" t="s">
        <v>6243</v>
      </c>
      <c r="BC1" t="s">
        <v>6244</v>
      </c>
      <c r="BD1" t="s">
        <v>6245</v>
      </c>
      <c r="BE1" t="s">
        <v>6246</v>
      </c>
      <c r="BF1" t="s">
        <v>6247</v>
      </c>
      <c r="BG1" t="s">
        <v>6248</v>
      </c>
      <c r="BH1" t="s">
        <v>6249</v>
      </c>
      <c r="BI1" t="s">
        <v>6250</v>
      </c>
      <c r="BJ1" t="s">
        <v>6251</v>
      </c>
      <c r="BK1" t="s">
        <v>6252</v>
      </c>
      <c r="BL1" t="s">
        <v>6253</v>
      </c>
      <c r="BM1" t="s">
        <v>6254</v>
      </c>
      <c r="BN1" t="s">
        <v>6255</v>
      </c>
      <c r="BO1" t="s">
        <v>6256</v>
      </c>
      <c r="BP1" t="s">
        <v>6257</v>
      </c>
      <c r="BQ1" t="s">
        <v>6258</v>
      </c>
      <c r="BR1" t="s">
        <v>6259</v>
      </c>
      <c r="BS1" t="s">
        <v>6260</v>
      </c>
      <c r="BT1" t="s">
        <v>6261</v>
      </c>
      <c r="BU1" t="s">
        <v>6262</v>
      </c>
      <c r="BV1" t="s">
        <v>6263</v>
      </c>
      <c r="BW1" t="s">
        <v>6264</v>
      </c>
      <c r="BX1" t="s">
        <v>6265</v>
      </c>
      <c r="BY1" t="s">
        <v>6266</v>
      </c>
      <c r="BZ1" t="s">
        <v>6267</v>
      </c>
      <c r="CA1" t="s">
        <v>6268</v>
      </c>
      <c r="CB1" t="s">
        <v>6269</v>
      </c>
      <c r="CC1" t="s">
        <v>6270</v>
      </c>
      <c r="CD1" t="s">
        <v>6271</v>
      </c>
      <c r="CE1" t="s">
        <v>6272</v>
      </c>
      <c r="CF1" t="s">
        <v>6273</v>
      </c>
      <c r="CG1" t="s">
        <v>6274</v>
      </c>
      <c r="CH1" t="s">
        <v>6275</v>
      </c>
      <c r="CI1" t="s">
        <v>6276</v>
      </c>
      <c r="CJ1" t="s">
        <v>6277</v>
      </c>
      <c r="CK1" t="s">
        <v>6278</v>
      </c>
      <c r="CL1" t="s">
        <v>6279</v>
      </c>
      <c r="CM1" t="s">
        <v>6280</v>
      </c>
      <c r="CN1" t="s">
        <v>6281</v>
      </c>
      <c r="CO1" t="s">
        <v>6282</v>
      </c>
      <c r="CP1" t="s">
        <v>6283</v>
      </c>
      <c r="CQ1" t="s">
        <v>6284</v>
      </c>
      <c r="CR1" t="s">
        <v>6285</v>
      </c>
      <c r="CS1" t="s">
        <v>6286</v>
      </c>
      <c r="CT1" t="s">
        <v>6287</v>
      </c>
      <c r="CU1" t="s">
        <v>6288</v>
      </c>
      <c r="CV1" t="s">
        <v>6289</v>
      </c>
      <c r="CW1" t="s">
        <v>6290</v>
      </c>
      <c r="CX1" t="s">
        <v>6291</v>
      </c>
      <c r="CY1" t="s">
        <v>6292</v>
      </c>
      <c r="CZ1" t="s">
        <v>6293</v>
      </c>
      <c r="DA1" t="s">
        <v>6294</v>
      </c>
      <c r="DB1" t="s">
        <v>6295</v>
      </c>
      <c r="DC1" t="s">
        <v>6296</v>
      </c>
      <c r="DD1" t="s">
        <v>6297</v>
      </c>
      <c r="DE1" t="s">
        <v>6298</v>
      </c>
      <c r="DF1" t="s">
        <v>6299</v>
      </c>
      <c r="DG1" t="s">
        <v>6300</v>
      </c>
      <c r="DH1" t="s">
        <v>6301</v>
      </c>
      <c r="DI1" t="s">
        <v>6302</v>
      </c>
      <c r="DJ1" t="s">
        <v>6303</v>
      </c>
      <c r="DK1" t="s">
        <v>6304</v>
      </c>
      <c r="DL1" t="s">
        <v>6305</v>
      </c>
      <c r="DM1" t="s">
        <v>6306</v>
      </c>
      <c r="DN1" t="s">
        <v>6307</v>
      </c>
      <c r="DO1" t="s">
        <v>6308</v>
      </c>
      <c r="DP1" t="s">
        <v>6309</v>
      </c>
      <c r="DQ1" t="s">
        <v>6310</v>
      </c>
      <c r="DR1" t="s">
        <v>6311</v>
      </c>
      <c r="DS1" t="s">
        <v>6312</v>
      </c>
      <c r="DT1" t="s">
        <v>6313</v>
      </c>
      <c r="DU1" t="s">
        <v>6314</v>
      </c>
      <c r="DV1" t="s">
        <v>6315</v>
      </c>
      <c r="DW1" t="s">
        <v>6316</v>
      </c>
      <c r="DX1" t="s">
        <v>6317</v>
      </c>
      <c r="DY1" t="s">
        <v>6318</v>
      </c>
      <c r="DZ1" t="s">
        <v>6319</v>
      </c>
      <c r="EA1" t="s">
        <v>6320</v>
      </c>
      <c r="EB1" t="s">
        <v>6321</v>
      </c>
      <c r="EC1" t="s">
        <v>6322</v>
      </c>
      <c r="ED1" t="s">
        <v>6323</v>
      </c>
      <c r="EE1" t="s">
        <v>6324</v>
      </c>
      <c r="EF1" t="s">
        <v>6325</v>
      </c>
      <c r="EG1" t="s">
        <v>6326</v>
      </c>
      <c r="EH1" t="s">
        <v>6327</v>
      </c>
      <c r="EI1" t="s">
        <v>6328</v>
      </c>
      <c r="EJ1" t="s">
        <v>6329</v>
      </c>
      <c r="EK1" t="s">
        <v>6330</v>
      </c>
      <c r="EL1" t="s">
        <v>6331</v>
      </c>
      <c r="EM1" t="s">
        <v>6332</v>
      </c>
      <c r="EN1" t="s">
        <v>6333</v>
      </c>
      <c r="EO1" t="s">
        <v>6334</v>
      </c>
      <c r="EP1" t="s">
        <v>6335</v>
      </c>
      <c r="EQ1" t="s">
        <v>6336</v>
      </c>
      <c r="ER1" t="s">
        <v>6337</v>
      </c>
      <c r="ES1" t="s">
        <v>6338</v>
      </c>
      <c r="ET1" t="s">
        <v>6339</v>
      </c>
      <c r="EU1" t="s">
        <v>6340</v>
      </c>
      <c r="EV1" t="s">
        <v>6341</v>
      </c>
      <c r="EW1" t="s">
        <v>6342</v>
      </c>
      <c r="EX1" t="s">
        <v>6343</v>
      </c>
      <c r="EY1" t="s">
        <v>6344</v>
      </c>
      <c r="EZ1" t="s">
        <v>6345</v>
      </c>
      <c r="FA1" t="s">
        <v>6346</v>
      </c>
      <c r="FB1" t="s">
        <v>6347</v>
      </c>
      <c r="FC1" t="s">
        <v>6348</v>
      </c>
      <c r="FD1" t="s">
        <v>6349</v>
      </c>
      <c r="FE1" t="s">
        <v>6350</v>
      </c>
      <c r="FF1" t="s">
        <v>6351</v>
      </c>
      <c r="FG1" t="s">
        <v>6352</v>
      </c>
      <c r="FH1" t="s">
        <v>6353</v>
      </c>
      <c r="FI1" t="s">
        <v>6354</v>
      </c>
      <c r="FJ1" t="s">
        <v>6355</v>
      </c>
      <c r="FK1" t="s">
        <v>6356</v>
      </c>
      <c r="FL1" t="s">
        <v>6357</v>
      </c>
      <c r="FM1" t="s">
        <v>6358</v>
      </c>
      <c r="FN1" t="s">
        <v>6359</v>
      </c>
      <c r="FO1" t="s">
        <v>6360</v>
      </c>
      <c r="FP1" t="s">
        <v>6361</v>
      </c>
      <c r="FQ1" t="s">
        <v>6362</v>
      </c>
      <c r="FR1" t="s">
        <v>6363</v>
      </c>
      <c r="FS1" t="s">
        <v>6364</v>
      </c>
      <c r="FT1" t="s">
        <v>6365</v>
      </c>
      <c r="FU1" t="s">
        <v>6366</v>
      </c>
      <c r="FV1" t="s">
        <v>6367</v>
      </c>
      <c r="FW1" t="s">
        <v>6368</v>
      </c>
      <c r="FX1" t="s">
        <v>6369</v>
      </c>
      <c r="FY1" t="s">
        <v>6370</v>
      </c>
      <c r="FZ1" t="s">
        <v>6371</v>
      </c>
      <c r="GA1" t="s">
        <v>6372</v>
      </c>
      <c r="GB1" t="s">
        <v>6373</v>
      </c>
      <c r="GC1" t="s">
        <v>6374</v>
      </c>
      <c r="GD1" t="s">
        <v>6375</v>
      </c>
      <c r="GE1" t="s">
        <v>6376</v>
      </c>
      <c r="GF1" t="s">
        <v>6377</v>
      </c>
      <c r="GG1" t="s">
        <v>6378</v>
      </c>
      <c r="GH1" t="s">
        <v>6379</v>
      </c>
      <c r="GI1" t="s">
        <v>6380</v>
      </c>
      <c r="GJ1" t="s">
        <v>6381</v>
      </c>
      <c r="GK1" t="s">
        <v>6382</v>
      </c>
      <c r="GL1" t="s">
        <v>6383</v>
      </c>
      <c r="GM1" t="s">
        <v>6384</v>
      </c>
      <c r="GN1" t="s">
        <v>6385</v>
      </c>
      <c r="GO1" t="s">
        <v>6386</v>
      </c>
      <c r="GP1" t="s">
        <v>6387</v>
      </c>
      <c r="GQ1" t="s">
        <v>6388</v>
      </c>
      <c r="GR1" t="s">
        <v>6389</v>
      </c>
      <c r="GS1" t="s">
        <v>6390</v>
      </c>
      <c r="GT1" t="s">
        <v>6391</v>
      </c>
      <c r="GU1" t="s">
        <v>6392</v>
      </c>
      <c r="GV1" t="s">
        <v>6393</v>
      </c>
      <c r="GW1" t="s">
        <v>6394</v>
      </c>
      <c r="GX1" t="s">
        <v>6395</v>
      </c>
      <c r="GY1" t="s">
        <v>6396</v>
      </c>
      <c r="GZ1" t="s">
        <v>6397</v>
      </c>
      <c r="HA1" t="s">
        <v>6398</v>
      </c>
      <c r="HB1" t="s">
        <v>6399</v>
      </c>
      <c r="HC1" t="s">
        <v>6400</v>
      </c>
      <c r="HD1" t="s">
        <v>6401</v>
      </c>
      <c r="HE1" t="s">
        <v>6402</v>
      </c>
      <c r="HF1" t="s">
        <v>6403</v>
      </c>
      <c r="HG1" t="s">
        <v>6404</v>
      </c>
      <c r="HH1" t="s">
        <v>6405</v>
      </c>
      <c r="HI1" t="s">
        <v>6406</v>
      </c>
      <c r="HJ1" t="s">
        <v>6407</v>
      </c>
      <c r="HK1" t="s">
        <v>6408</v>
      </c>
      <c r="HL1" t="s">
        <v>6409</v>
      </c>
      <c r="HM1" t="s">
        <v>6410</v>
      </c>
      <c r="HN1" t="s">
        <v>6411</v>
      </c>
      <c r="HO1" t="s">
        <v>6412</v>
      </c>
      <c r="HP1" t="s">
        <v>6413</v>
      </c>
      <c r="HQ1" t="s">
        <v>6414</v>
      </c>
      <c r="HR1" t="s">
        <v>6415</v>
      </c>
      <c r="HS1" t="s">
        <v>6416</v>
      </c>
      <c r="HT1" t="s">
        <v>6417</v>
      </c>
      <c r="HU1" t="s">
        <v>6418</v>
      </c>
      <c r="HV1" t="s">
        <v>6419</v>
      </c>
      <c r="HW1" t="s">
        <v>6420</v>
      </c>
      <c r="HX1" t="s">
        <v>6421</v>
      </c>
      <c r="HY1" t="s">
        <v>6422</v>
      </c>
      <c r="HZ1" t="s">
        <v>6423</v>
      </c>
      <c r="IA1" t="s">
        <v>6424</v>
      </c>
      <c r="IB1" t="s">
        <v>6425</v>
      </c>
      <c r="IC1" t="s">
        <v>6426</v>
      </c>
      <c r="ID1" t="s">
        <v>6427</v>
      </c>
      <c r="IE1" t="s">
        <v>6428</v>
      </c>
      <c r="IF1" t="s">
        <v>6429</v>
      </c>
      <c r="IG1" t="s">
        <v>6430</v>
      </c>
      <c r="IH1" t="s">
        <v>6431</v>
      </c>
      <c r="II1" t="s">
        <v>6432</v>
      </c>
      <c r="IJ1" t="s">
        <v>6433</v>
      </c>
      <c r="IK1" t="s">
        <v>6434</v>
      </c>
      <c r="IL1" t="s">
        <v>6435</v>
      </c>
      <c r="IM1" t="s">
        <v>6436</v>
      </c>
      <c r="IN1" t="s">
        <v>6437</v>
      </c>
      <c r="IO1" t="s">
        <v>6438</v>
      </c>
      <c r="IP1" t="s">
        <v>6439</v>
      </c>
      <c r="IQ1" t="s">
        <v>6440</v>
      </c>
      <c r="IR1" t="s">
        <v>6441</v>
      </c>
      <c r="IS1" t="s">
        <v>6442</v>
      </c>
      <c r="IT1" t="s">
        <v>6443</v>
      </c>
      <c r="IU1" t="s">
        <v>6444</v>
      </c>
      <c r="IV1" t="s">
        <v>6445</v>
      </c>
      <c r="IW1" t="s">
        <v>6446</v>
      </c>
      <c r="IX1" t="s">
        <v>6447</v>
      </c>
      <c r="IY1" t="s">
        <v>6448</v>
      </c>
      <c r="IZ1" t="s">
        <v>6449</v>
      </c>
      <c r="JA1" t="s">
        <v>6450</v>
      </c>
      <c r="JB1" t="s">
        <v>6451</v>
      </c>
      <c r="JC1" t="s">
        <v>6452</v>
      </c>
      <c r="JD1" t="s">
        <v>6453</v>
      </c>
      <c r="JE1" t="s">
        <v>6454</v>
      </c>
      <c r="JF1" t="s">
        <v>6455</v>
      </c>
      <c r="JG1" t="s">
        <v>6456</v>
      </c>
      <c r="JH1" t="s">
        <v>6457</v>
      </c>
      <c r="JI1" t="s">
        <v>6458</v>
      </c>
      <c r="JJ1" t="s">
        <v>6459</v>
      </c>
      <c r="JK1" t="s">
        <v>6460</v>
      </c>
      <c r="JL1" t="s">
        <v>6461</v>
      </c>
      <c r="JM1" t="s">
        <v>6462</v>
      </c>
      <c r="JN1" t="s">
        <v>6463</v>
      </c>
      <c r="JO1" t="s">
        <v>6464</v>
      </c>
      <c r="JP1" t="s">
        <v>6465</v>
      </c>
      <c r="JQ1" t="s">
        <v>6466</v>
      </c>
      <c r="JR1" t="s">
        <v>6467</v>
      </c>
      <c r="JS1" t="s">
        <v>6468</v>
      </c>
      <c r="JT1" t="s">
        <v>6469</v>
      </c>
      <c r="JU1" t="s">
        <v>6470</v>
      </c>
      <c r="JV1" t="s">
        <v>6471</v>
      </c>
      <c r="JW1" t="s">
        <v>6472</v>
      </c>
      <c r="JX1" t="s">
        <v>6473</v>
      </c>
      <c r="JY1" t="s">
        <v>6474</v>
      </c>
      <c r="JZ1" t="s">
        <v>6475</v>
      </c>
      <c r="KA1" t="s">
        <v>6476</v>
      </c>
      <c r="KB1" t="s">
        <v>6477</v>
      </c>
      <c r="KC1" t="s">
        <v>6478</v>
      </c>
      <c r="KD1" t="s">
        <v>6479</v>
      </c>
      <c r="KE1" t="s">
        <v>6480</v>
      </c>
      <c r="KF1" t="s">
        <v>6481</v>
      </c>
      <c r="KG1" t="s">
        <v>6482</v>
      </c>
      <c r="KH1" t="s">
        <v>6483</v>
      </c>
      <c r="KI1" t="s">
        <v>6484</v>
      </c>
      <c r="KJ1" t="s">
        <v>6485</v>
      </c>
      <c r="KK1" t="s">
        <v>6486</v>
      </c>
      <c r="KL1" t="s">
        <v>6487</v>
      </c>
      <c r="KM1" t="s">
        <v>6488</v>
      </c>
      <c r="KN1" t="s">
        <v>6489</v>
      </c>
      <c r="KO1" t="s">
        <v>6490</v>
      </c>
      <c r="KP1" t="s">
        <v>6491</v>
      </c>
      <c r="KQ1" t="s">
        <v>6492</v>
      </c>
      <c r="KR1" t="s">
        <v>6493</v>
      </c>
      <c r="KS1" t="s">
        <v>6494</v>
      </c>
      <c r="KT1" t="s">
        <v>6495</v>
      </c>
      <c r="KU1" t="s">
        <v>6496</v>
      </c>
      <c r="KV1" t="s">
        <v>6497</v>
      </c>
      <c r="KW1" t="s">
        <v>6498</v>
      </c>
      <c r="KX1" t="s">
        <v>6499</v>
      </c>
      <c r="KY1" t="s">
        <v>6500</v>
      </c>
      <c r="KZ1" t="s">
        <v>6501</v>
      </c>
      <c r="LA1" t="s">
        <v>6502</v>
      </c>
      <c r="LB1" t="s">
        <v>6503</v>
      </c>
      <c r="LC1" t="s">
        <v>6504</v>
      </c>
      <c r="LD1" t="s">
        <v>6505</v>
      </c>
      <c r="LE1" t="s">
        <v>6506</v>
      </c>
      <c r="LF1" t="s">
        <v>6507</v>
      </c>
      <c r="LG1" t="s">
        <v>6508</v>
      </c>
      <c r="LH1" t="s">
        <v>6509</v>
      </c>
      <c r="LI1" t="s">
        <v>6510</v>
      </c>
      <c r="LJ1" t="s">
        <v>6511</v>
      </c>
      <c r="LK1" t="s">
        <v>6512</v>
      </c>
      <c r="LL1" t="s">
        <v>6513</v>
      </c>
      <c r="LM1" t="s">
        <v>6514</v>
      </c>
      <c r="LN1" t="s">
        <v>6515</v>
      </c>
      <c r="LO1" t="s">
        <v>6516</v>
      </c>
      <c r="LP1" t="s">
        <v>6517</v>
      </c>
      <c r="LQ1" t="s">
        <v>6518</v>
      </c>
      <c r="LR1" t="s">
        <v>6519</v>
      </c>
      <c r="LS1" t="s">
        <v>6520</v>
      </c>
      <c r="LT1" t="s">
        <v>6521</v>
      </c>
      <c r="LU1" t="s">
        <v>6522</v>
      </c>
      <c r="LV1" t="s">
        <v>6523</v>
      </c>
      <c r="LW1" t="s">
        <v>6524</v>
      </c>
      <c r="LX1" t="s">
        <v>6525</v>
      </c>
      <c r="LY1" t="s">
        <v>6526</v>
      </c>
      <c r="LZ1" t="s">
        <v>6527</v>
      </c>
      <c r="MA1" t="s">
        <v>6528</v>
      </c>
      <c r="MB1" t="s">
        <v>6529</v>
      </c>
      <c r="MC1" t="s">
        <v>6530</v>
      </c>
      <c r="MD1" t="s">
        <v>6531</v>
      </c>
      <c r="ME1" t="s">
        <v>6532</v>
      </c>
      <c r="MF1" t="s">
        <v>6533</v>
      </c>
      <c r="MG1" t="s">
        <v>6534</v>
      </c>
      <c r="MH1" t="s">
        <v>6535</v>
      </c>
      <c r="MI1" t="s">
        <v>6536</v>
      </c>
      <c r="MJ1" t="s">
        <v>6537</v>
      </c>
      <c r="MK1" t="s">
        <v>6538</v>
      </c>
      <c r="ML1" t="s">
        <v>6539</v>
      </c>
      <c r="MM1" t="s">
        <v>6540</v>
      </c>
      <c r="MN1" t="s">
        <v>6541</v>
      </c>
      <c r="MO1" t="s">
        <v>6542</v>
      </c>
      <c r="MP1" t="s">
        <v>6543</v>
      </c>
      <c r="MQ1" t="s">
        <v>6544</v>
      </c>
      <c r="MR1" t="s">
        <v>6545</v>
      </c>
      <c r="MS1" t="s">
        <v>6546</v>
      </c>
      <c r="MT1" t="s">
        <v>6547</v>
      </c>
      <c r="MU1" t="s">
        <v>6548</v>
      </c>
      <c r="MV1" t="s">
        <v>6549</v>
      </c>
      <c r="MW1" t="s">
        <v>6550</v>
      </c>
      <c r="MX1" t="s">
        <v>6551</v>
      </c>
      <c r="MY1" t="s">
        <v>6552</v>
      </c>
      <c r="MZ1" t="s">
        <v>6553</v>
      </c>
      <c r="NA1" t="s">
        <v>6554</v>
      </c>
      <c r="NB1" t="s">
        <v>6555</v>
      </c>
      <c r="NC1" t="s">
        <v>6556</v>
      </c>
      <c r="ND1" t="s">
        <v>6557</v>
      </c>
      <c r="NE1" t="s">
        <v>6558</v>
      </c>
      <c r="NF1" t="s">
        <v>6559</v>
      </c>
      <c r="NG1" t="s">
        <v>6560</v>
      </c>
      <c r="NH1" t="s">
        <v>6561</v>
      </c>
      <c r="NI1" t="s">
        <v>6562</v>
      </c>
      <c r="NJ1" t="s">
        <v>6563</v>
      </c>
      <c r="NK1" t="s">
        <v>6564</v>
      </c>
      <c r="NL1" t="s">
        <v>6565</v>
      </c>
      <c r="NM1" t="s">
        <v>6566</v>
      </c>
      <c r="NN1" t="s">
        <v>6567</v>
      </c>
      <c r="NO1" t="s">
        <v>6568</v>
      </c>
      <c r="NP1" t="s">
        <v>6569</v>
      </c>
      <c r="NQ1" t="s">
        <v>6570</v>
      </c>
      <c r="NR1" t="s">
        <v>6571</v>
      </c>
      <c r="NS1" t="s">
        <v>6572</v>
      </c>
      <c r="NT1" t="s">
        <v>6573</v>
      </c>
      <c r="NU1" t="s">
        <v>6574</v>
      </c>
      <c r="NV1" t="s">
        <v>6575</v>
      </c>
      <c r="NW1" t="s">
        <v>6576</v>
      </c>
      <c r="NX1" t="s">
        <v>6577</v>
      </c>
      <c r="NY1" t="s">
        <v>6578</v>
      </c>
      <c r="NZ1" t="s">
        <v>6579</v>
      </c>
      <c r="OA1" t="s">
        <v>6580</v>
      </c>
      <c r="OB1" t="s">
        <v>6581</v>
      </c>
      <c r="OC1" t="s">
        <v>6582</v>
      </c>
      <c r="OD1" t="s">
        <v>6583</v>
      </c>
      <c r="OE1" t="s">
        <v>6584</v>
      </c>
      <c r="OF1" t="s">
        <v>6585</v>
      </c>
      <c r="OG1" t="s">
        <v>6586</v>
      </c>
      <c r="OH1" t="s">
        <v>6587</v>
      </c>
      <c r="OI1" t="s">
        <v>6588</v>
      </c>
      <c r="OJ1" t="s">
        <v>6589</v>
      </c>
      <c r="OK1" t="s">
        <v>6590</v>
      </c>
      <c r="OL1" t="s">
        <v>6591</v>
      </c>
      <c r="OM1" t="s">
        <v>6592</v>
      </c>
      <c r="ON1" t="s">
        <v>6593</v>
      </c>
      <c r="OO1" t="s">
        <v>6594</v>
      </c>
      <c r="OP1" t="s">
        <v>6595</v>
      </c>
      <c r="OQ1" t="s">
        <v>6596</v>
      </c>
      <c r="OR1" t="s">
        <v>6597</v>
      </c>
      <c r="OS1" t="s">
        <v>6598</v>
      </c>
      <c r="OT1" t="s">
        <v>6599</v>
      </c>
      <c r="OU1" t="s">
        <v>6600</v>
      </c>
      <c r="OV1" t="s">
        <v>6601</v>
      </c>
      <c r="OW1" t="s">
        <v>6602</v>
      </c>
      <c r="OX1" t="s">
        <v>6603</v>
      </c>
      <c r="OY1" t="s">
        <v>6604</v>
      </c>
      <c r="OZ1" t="s">
        <v>6605</v>
      </c>
      <c r="PA1" t="s">
        <v>6606</v>
      </c>
      <c r="PB1" t="s">
        <v>6607</v>
      </c>
      <c r="PC1" t="s">
        <v>6608</v>
      </c>
      <c r="PD1" t="s">
        <v>6609</v>
      </c>
      <c r="PE1" t="s">
        <v>6610</v>
      </c>
      <c r="PF1" t="s">
        <v>6611</v>
      </c>
      <c r="PG1" t="s">
        <v>6612</v>
      </c>
      <c r="PH1" t="s">
        <v>6613</v>
      </c>
      <c r="PI1" t="s">
        <v>6614</v>
      </c>
      <c r="PJ1" t="s">
        <v>6615</v>
      </c>
      <c r="PK1" t="s">
        <v>6616</v>
      </c>
      <c r="PL1" t="s">
        <v>6617</v>
      </c>
      <c r="PM1" t="s">
        <v>6618</v>
      </c>
      <c r="PN1" t="s">
        <v>6619</v>
      </c>
      <c r="PO1" t="s">
        <v>6620</v>
      </c>
      <c r="PP1" t="s">
        <v>6621</v>
      </c>
      <c r="PQ1" t="s">
        <v>6622</v>
      </c>
      <c r="PR1" t="s">
        <v>6623</v>
      </c>
      <c r="PS1" t="s">
        <v>6624</v>
      </c>
      <c r="PT1" t="s">
        <v>6625</v>
      </c>
      <c r="PU1" t="s">
        <v>6626</v>
      </c>
      <c r="PV1" t="s">
        <v>6627</v>
      </c>
      <c r="PW1" t="s">
        <v>6628</v>
      </c>
      <c r="PX1" t="s">
        <v>6629</v>
      </c>
      <c r="PY1" t="s">
        <v>6630</v>
      </c>
      <c r="PZ1" t="s">
        <v>6631</v>
      </c>
      <c r="QA1" t="s">
        <v>6632</v>
      </c>
      <c r="QB1" t="s">
        <v>6633</v>
      </c>
      <c r="QC1" t="s">
        <v>6634</v>
      </c>
      <c r="QD1" t="s">
        <v>6635</v>
      </c>
      <c r="QE1" t="s">
        <v>6636</v>
      </c>
      <c r="QF1" t="s">
        <v>6637</v>
      </c>
      <c r="QG1" t="s">
        <v>6638</v>
      </c>
      <c r="QH1" t="s">
        <v>6639</v>
      </c>
      <c r="QI1" t="s">
        <v>6640</v>
      </c>
      <c r="QJ1" t="s">
        <v>6641</v>
      </c>
      <c r="QK1" t="s">
        <v>6642</v>
      </c>
      <c r="QL1" t="s">
        <v>6643</v>
      </c>
      <c r="QM1" t="s">
        <v>6644</v>
      </c>
      <c r="QN1" t="s">
        <v>6645</v>
      </c>
      <c r="QO1" t="s">
        <v>6646</v>
      </c>
      <c r="QP1" t="s">
        <v>6647</v>
      </c>
      <c r="QQ1" t="s">
        <v>6648</v>
      </c>
      <c r="QR1" t="s">
        <v>6649</v>
      </c>
      <c r="QS1" t="s">
        <v>6650</v>
      </c>
      <c r="QT1" t="s">
        <v>6651</v>
      </c>
      <c r="QU1" t="s">
        <v>6652</v>
      </c>
      <c r="QV1" t="s">
        <v>6653</v>
      </c>
      <c r="QW1" t="s">
        <v>6654</v>
      </c>
      <c r="QX1" t="s">
        <v>6655</v>
      </c>
      <c r="QY1" t="s">
        <v>6656</v>
      </c>
      <c r="QZ1" t="s">
        <v>6657</v>
      </c>
      <c r="RA1" t="s">
        <v>6658</v>
      </c>
      <c r="RB1" t="s">
        <v>6659</v>
      </c>
      <c r="RC1" t="s">
        <v>6660</v>
      </c>
      <c r="RD1" t="s">
        <v>6661</v>
      </c>
      <c r="RE1" t="s">
        <v>6662</v>
      </c>
      <c r="RF1" t="s">
        <v>6663</v>
      </c>
      <c r="RG1" t="s">
        <v>6664</v>
      </c>
      <c r="RH1" t="s">
        <v>6665</v>
      </c>
      <c r="RI1" t="s">
        <v>6666</v>
      </c>
      <c r="RJ1" t="s">
        <v>6667</v>
      </c>
      <c r="RK1" t="s">
        <v>6668</v>
      </c>
      <c r="RL1" t="s">
        <v>6669</v>
      </c>
      <c r="RM1" t="s">
        <v>6670</v>
      </c>
      <c r="RN1" t="s">
        <v>6671</v>
      </c>
      <c r="RO1" t="s">
        <v>6672</v>
      </c>
      <c r="RP1" t="s">
        <v>6673</v>
      </c>
      <c r="RQ1" t="s">
        <v>6674</v>
      </c>
      <c r="RR1" t="s">
        <v>6675</v>
      </c>
      <c r="RS1" t="s">
        <v>6676</v>
      </c>
      <c r="RT1" t="s">
        <v>6677</v>
      </c>
      <c r="RU1" t="s">
        <v>6678</v>
      </c>
      <c r="RV1" t="s">
        <v>6679</v>
      </c>
      <c r="RW1" t="s">
        <v>6680</v>
      </c>
      <c r="RX1" t="s">
        <v>6681</v>
      </c>
      <c r="RY1" t="s">
        <v>6682</v>
      </c>
      <c r="RZ1" t="s">
        <v>6683</v>
      </c>
      <c r="SA1" t="s">
        <v>6684</v>
      </c>
      <c r="SB1" t="s">
        <v>6685</v>
      </c>
      <c r="SC1" t="s">
        <v>6686</v>
      </c>
      <c r="SD1" t="s">
        <v>6687</v>
      </c>
      <c r="SE1" t="s">
        <v>6688</v>
      </c>
      <c r="SF1" t="s">
        <v>6689</v>
      </c>
      <c r="SG1" t="s">
        <v>6690</v>
      </c>
      <c r="SH1" t="s">
        <v>6691</v>
      </c>
      <c r="SI1" t="s">
        <v>6692</v>
      </c>
      <c r="SJ1" t="s">
        <v>6693</v>
      </c>
      <c r="SK1" t="s">
        <v>6694</v>
      </c>
      <c r="SL1" t="s">
        <v>6695</v>
      </c>
      <c r="SM1" t="s">
        <v>6696</v>
      </c>
      <c r="SN1" t="s">
        <v>6697</v>
      </c>
      <c r="SO1" t="s">
        <v>6698</v>
      </c>
      <c r="SP1" t="s">
        <v>6699</v>
      </c>
      <c r="SQ1" t="s">
        <v>6700</v>
      </c>
      <c r="SR1" t="s">
        <v>6701</v>
      </c>
      <c r="SS1" t="s">
        <v>6702</v>
      </c>
      <c r="ST1" t="s">
        <v>6703</v>
      </c>
      <c r="SU1" t="s">
        <v>6704</v>
      </c>
      <c r="SV1" t="s">
        <v>6705</v>
      </c>
      <c r="SW1" t="s">
        <v>6706</v>
      </c>
      <c r="SX1" t="s">
        <v>6707</v>
      </c>
      <c r="SY1" t="s">
        <v>6708</v>
      </c>
      <c r="SZ1" t="s">
        <v>6709</v>
      </c>
      <c r="TA1" t="s">
        <v>6710</v>
      </c>
      <c r="TB1" t="s">
        <v>6711</v>
      </c>
      <c r="TC1" t="s">
        <v>6712</v>
      </c>
      <c r="TD1" t="s">
        <v>6713</v>
      </c>
      <c r="TE1" t="s">
        <v>6714</v>
      </c>
      <c r="TF1" t="s">
        <v>6715</v>
      </c>
      <c r="TG1" t="s">
        <v>6716</v>
      </c>
      <c r="TH1" t="s">
        <v>6717</v>
      </c>
      <c r="TI1" t="s">
        <v>6718</v>
      </c>
      <c r="TJ1" t="s">
        <v>6719</v>
      </c>
      <c r="TK1" t="s">
        <v>6720</v>
      </c>
      <c r="TL1" t="s">
        <v>6721</v>
      </c>
      <c r="TM1" t="s">
        <v>6722</v>
      </c>
      <c r="TN1" t="s">
        <v>6723</v>
      </c>
      <c r="TO1" t="s">
        <v>6724</v>
      </c>
      <c r="TP1" t="s">
        <v>6725</v>
      </c>
      <c r="TQ1" t="s">
        <v>6726</v>
      </c>
      <c r="TR1" t="s">
        <v>6727</v>
      </c>
      <c r="TS1" t="s">
        <v>6728</v>
      </c>
      <c r="TT1" t="s">
        <v>6729</v>
      </c>
      <c r="TU1" t="s">
        <v>6730</v>
      </c>
      <c r="TV1" t="s">
        <v>6731</v>
      </c>
      <c r="TW1" t="s">
        <v>6732</v>
      </c>
      <c r="TX1" t="s">
        <v>6733</v>
      </c>
      <c r="TY1" t="s">
        <v>6734</v>
      </c>
      <c r="TZ1" t="s">
        <v>6735</v>
      </c>
      <c r="UA1" t="s">
        <v>6736</v>
      </c>
      <c r="UB1" t="s">
        <v>6737</v>
      </c>
      <c r="UC1" t="s">
        <v>6738</v>
      </c>
      <c r="UD1" t="s">
        <v>6739</v>
      </c>
      <c r="UE1" t="s">
        <v>6740</v>
      </c>
      <c r="UF1" t="s">
        <v>6741</v>
      </c>
      <c r="UG1" t="s">
        <v>6742</v>
      </c>
      <c r="UH1" t="s">
        <v>6743</v>
      </c>
      <c r="UI1" t="s">
        <v>6744</v>
      </c>
      <c r="UJ1" t="s">
        <v>6745</v>
      </c>
      <c r="UK1" t="s">
        <v>6746</v>
      </c>
      <c r="UL1" t="s">
        <v>6747</v>
      </c>
      <c r="UM1" t="s">
        <v>6748</v>
      </c>
      <c r="UN1" t="s">
        <v>6749</v>
      </c>
      <c r="UO1" t="s">
        <v>6750</v>
      </c>
      <c r="UP1" t="s">
        <v>6751</v>
      </c>
      <c r="UQ1" t="s">
        <v>6752</v>
      </c>
      <c r="UR1" t="s">
        <v>6753</v>
      </c>
      <c r="US1" t="s">
        <v>6754</v>
      </c>
      <c r="UT1" t="s">
        <v>6755</v>
      </c>
      <c r="UU1" t="s">
        <v>6756</v>
      </c>
      <c r="UV1" t="s">
        <v>6757</v>
      </c>
      <c r="UW1" t="s">
        <v>6758</v>
      </c>
      <c r="UX1" t="s">
        <v>6759</v>
      </c>
      <c r="UY1" t="s">
        <v>6760</v>
      </c>
      <c r="UZ1" t="s">
        <v>6761</v>
      </c>
      <c r="VA1" t="s">
        <v>6762</v>
      </c>
      <c r="VB1" t="s">
        <v>6763</v>
      </c>
      <c r="VC1" t="s">
        <v>6764</v>
      </c>
      <c r="VD1" t="s">
        <v>6765</v>
      </c>
      <c r="VE1" t="s">
        <v>6766</v>
      </c>
      <c r="VF1" t="s">
        <v>6767</v>
      </c>
      <c r="VG1" t="s">
        <v>6768</v>
      </c>
      <c r="VH1" t="s">
        <v>6769</v>
      </c>
      <c r="VI1" t="s">
        <v>6770</v>
      </c>
      <c r="VJ1" t="s">
        <v>6771</v>
      </c>
      <c r="VK1" t="s">
        <v>6772</v>
      </c>
      <c r="VL1" t="s">
        <v>6773</v>
      </c>
      <c r="VM1" t="s">
        <v>6774</v>
      </c>
      <c r="VN1" t="s">
        <v>6775</v>
      </c>
      <c r="VO1" t="s">
        <v>6776</v>
      </c>
      <c r="VP1" t="s">
        <v>6777</v>
      </c>
      <c r="VQ1" t="s">
        <v>6778</v>
      </c>
      <c r="VR1" t="s">
        <v>6779</v>
      </c>
      <c r="VS1" t="s">
        <v>6780</v>
      </c>
      <c r="VT1" t="s">
        <v>6781</v>
      </c>
      <c r="VU1" t="s">
        <v>6782</v>
      </c>
      <c r="VV1" t="s">
        <v>6783</v>
      </c>
      <c r="VW1" t="s">
        <v>6784</v>
      </c>
      <c r="VX1" t="s">
        <v>6785</v>
      </c>
      <c r="VY1" t="s">
        <v>6786</v>
      </c>
      <c r="VZ1" t="s">
        <v>6787</v>
      </c>
      <c r="WA1" t="s">
        <v>6788</v>
      </c>
      <c r="WB1" t="s">
        <v>6789</v>
      </c>
      <c r="WC1" t="s">
        <v>6790</v>
      </c>
      <c r="WD1" t="s">
        <v>6791</v>
      </c>
      <c r="WE1" t="s">
        <v>6792</v>
      </c>
      <c r="WF1" t="s">
        <v>6793</v>
      </c>
      <c r="WG1" t="s">
        <v>6794</v>
      </c>
      <c r="WH1" t="s">
        <v>6795</v>
      </c>
      <c r="WI1" t="s">
        <v>6796</v>
      </c>
      <c r="WJ1" t="s">
        <v>6797</v>
      </c>
      <c r="WK1" t="s">
        <v>6798</v>
      </c>
      <c r="WL1" t="s">
        <v>6799</v>
      </c>
      <c r="WM1" t="s">
        <v>6800</v>
      </c>
      <c r="WN1" t="s">
        <v>6801</v>
      </c>
      <c r="WO1" t="s">
        <v>6802</v>
      </c>
      <c r="WP1" t="s">
        <v>6803</v>
      </c>
      <c r="WQ1" t="s">
        <v>6804</v>
      </c>
      <c r="WR1" t="s">
        <v>6805</v>
      </c>
      <c r="WS1" t="s">
        <v>6806</v>
      </c>
      <c r="WT1" t="s">
        <v>6807</v>
      </c>
      <c r="WU1" t="s">
        <v>6808</v>
      </c>
      <c r="WV1" t="s">
        <v>6809</v>
      </c>
      <c r="WW1" t="s">
        <v>6810</v>
      </c>
      <c r="WX1" t="s">
        <v>6811</v>
      </c>
      <c r="WY1" t="s">
        <v>6812</v>
      </c>
      <c r="WZ1" t="s">
        <v>6813</v>
      </c>
      <c r="XA1" t="s">
        <v>6814</v>
      </c>
      <c r="XB1" t="s">
        <v>6815</v>
      </c>
      <c r="XC1" t="s">
        <v>6816</v>
      </c>
      <c r="XD1" t="s">
        <v>6817</v>
      </c>
      <c r="XE1" t="s">
        <v>6818</v>
      </c>
      <c r="XF1" t="s">
        <v>6819</v>
      </c>
      <c r="XG1" t="s">
        <v>6820</v>
      </c>
      <c r="XH1" t="s">
        <v>6821</v>
      </c>
      <c r="XI1" t="s">
        <v>6822</v>
      </c>
      <c r="XJ1" t="s">
        <v>6823</v>
      </c>
      <c r="XK1" t="s">
        <v>6824</v>
      </c>
      <c r="XL1" t="s">
        <v>6825</v>
      </c>
      <c r="XM1" t="s">
        <v>6826</v>
      </c>
      <c r="XN1" t="s">
        <v>6827</v>
      </c>
      <c r="XO1" t="s">
        <v>6828</v>
      </c>
      <c r="XP1" t="s">
        <v>6829</v>
      </c>
      <c r="XQ1" t="s">
        <v>6830</v>
      </c>
      <c r="XR1" t="s">
        <v>6831</v>
      </c>
      <c r="XS1" t="s">
        <v>6832</v>
      </c>
      <c r="XT1" t="s">
        <v>6833</v>
      </c>
      <c r="XU1" t="s">
        <v>6834</v>
      </c>
      <c r="XV1" t="s">
        <v>6835</v>
      </c>
      <c r="XW1" t="s">
        <v>6836</v>
      </c>
      <c r="XX1" t="s">
        <v>6837</v>
      </c>
      <c r="XY1" t="s">
        <v>6838</v>
      </c>
      <c r="XZ1" t="s">
        <v>6839</v>
      </c>
      <c r="YA1" t="s">
        <v>6840</v>
      </c>
      <c r="YB1" t="s">
        <v>6841</v>
      </c>
      <c r="YC1" t="s">
        <v>6842</v>
      </c>
      <c r="YD1" t="s">
        <v>6843</v>
      </c>
      <c r="YE1" t="s">
        <v>6844</v>
      </c>
      <c r="YF1" t="s">
        <v>6845</v>
      </c>
      <c r="YG1" t="s">
        <v>6846</v>
      </c>
      <c r="YH1" t="s">
        <v>6847</v>
      </c>
      <c r="YI1" t="s">
        <v>6848</v>
      </c>
      <c r="YJ1" t="s">
        <v>6849</v>
      </c>
      <c r="YK1" t="s">
        <v>6850</v>
      </c>
      <c r="YL1" t="s">
        <v>6851</v>
      </c>
      <c r="YM1" t="s">
        <v>6852</v>
      </c>
      <c r="YN1" t="s">
        <v>6853</v>
      </c>
      <c r="YO1" t="s">
        <v>6854</v>
      </c>
      <c r="YP1" t="s">
        <v>6855</v>
      </c>
      <c r="YQ1" t="s">
        <v>6856</v>
      </c>
      <c r="YR1" t="s">
        <v>6857</v>
      </c>
      <c r="YS1" t="s">
        <v>6858</v>
      </c>
      <c r="YT1" t="s">
        <v>6859</v>
      </c>
      <c r="YU1" t="s">
        <v>6860</v>
      </c>
      <c r="YV1" t="s">
        <v>6861</v>
      </c>
      <c r="YW1" t="s">
        <v>6862</v>
      </c>
      <c r="YX1" t="s">
        <v>6863</v>
      </c>
      <c r="YY1" t="s">
        <v>6864</v>
      </c>
      <c r="YZ1" t="s">
        <v>6865</v>
      </c>
      <c r="ZA1" t="s">
        <v>6866</v>
      </c>
      <c r="ZB1" t="s">
        <v>6867</v>
      </c>
      <c r="ZC1" t="s">
        <v>6868</v>
      </c>
      <c r="ZD1" t="s">
        <v>6869</v>
      </c>
      <c r="ZE1" t="s">
        <v>6870</v>
      </c>
      <c r="ZF1" t="s">
        <v>6871</v>
      </c>
      <c r="ZG1" t="s">
        <v>6872</v>
      </c>
      <c r="ZH1" t="s">
        <v>6873</v>
      </c>
      <c r="ZI1" t="s">
        <v>6874</v>
      </c>
      <c r="ZJ1" t="s">
        <v>6875</v>
      </c>
      <c r="ZK1" t="s">
        <v>6876</v>
      </c>
      <c r="ZL1" t="s">
        <v>6877</v>
      </c>
      <c r="ZM1" t="s">
        <v>6878</v>
      </c>
      <c r="ZN1" t="s">
        <v>6879</v>
      </c>
      <c r="ZO1" t="s">
        <v>6880</v>
      </c>
      <c r="ZP1" t="s">
        <v>6881</v>
      </c>
      <c r="ZQ1" t="s">
        <v>6882</v>
      </c>
      <c r="ZR1" t="s">
        <v>6883</v>
      </c>
      <c r="ZS1" t="s">
        <v>6884</v>
      </c>
      <c r="ZT1" t="s">
        <v>6885</v>
      </c>
      <c r="ZU1" t="s">
        <v>6886</v>
      </c>
      <c r="ZV1" t="s">
        <v>6887</v>
      </c>
      <c r="ZW1" t="s">
        <v>6888</v>
      </c>
      <c r="ZX1" t="s">
        <v>6889</v>
      </c>
      <c r="ZY1" t="s">
        <v>6890</v>
      </c>
      <c r="ZZ1" t="s">
        <v>6891</v>
      </c>
      <c r="AAA1" t="s">
        <v>6892</v>
      </c>
      <c r="AAB1" t="s">
        <v>6893</v>
      </c>
      <c r="AAC1" t="s">
        <v>6894</v>
      </c>
      <c r="AAD1" t="s">
        <v>6895</v>
      </c>
      <c r="AAE1" t="s">
        <v>6896</v>
      </c>
      <c r="AAF1" t="s">
        <v>6897</v>
      </c>
      <c r="AAG1" t="s">
        <v>6898</v>
      </c>
      <c r="AAH1" t="s">
        <v>6899</v>
      </c>
      <c r="AAI1" t="s">
        <v>6900</v>
      </c>
      <c r="AAJ1" t="s">
        <v>6901</v>
      </c>
      <c r="AAK1" t="s">
        <v>6902</v>
      </c>
      <c r="AAL1" t="s">
        <v>6903</v>
      </c>
      <c r="AAM1" t="s">
        <v>6904</v>
      </c>
      <c r="AAN1" t="s">
        <v>6905</v>
      </c>
      <c r="AAO1" t="s">
        <v>6906</v>
      </c>
      <c r="AAP1" t="s">
        <v>6907</v>
      </c>
      <c r="AAQ1" t="s">
        <v>6908</v>
      </c>
      <c r="AAR1" t="s">
        <v>6909</v>
      </c>
      <c r="AAS1" t="s">
        <v>6910</v>
      </c>
      <c r="AAT1" t="s">
        <v>6911</v>
      </c>
      <c r="AAU1" t="s">
        <v>6912</v>
      </c>
      <c r="AAV1" t="s">
        <v>6913</v>
      </c>
      <c r="AAW1" t="s">
        <v>6914</v>
      </c>
      <c r="AAX1" t="s">
        <v>6915</v>
      </c>
      <c r="AAY1" t="s">
        <v>6916</v>
      </c>
      <c r="AAZ1" t="s">
        <v>6917</v>
      </c>
      <c r="ABA1" t="s">
        <v>6918</v>
      </c>
      <c r="ABB1" t="s">
        <v>6919</v>
      </c>
      <c r="ABC1" t="s">
        <v>6920</v>
      </c>
      <c r="ABD1" t="s">
        <v>6921</v>
      </c>
      <c r="ABE1" t="s">
        <v>6922</v>
      </c>
      <c r="ABF1" t="s">
        <v>6923</v>
      </c>
      <c r="ABG1" t="s">
        <v>6924</v>
      </c>
      <c r="ABH1" t="s">
        <v>6925</v>
      </c>
      <c r="ABI1" t="s">
        <v>6926</v>
      </c>
      <c r="ABJ1" t="s">
        <v>6927</v>
      </c>
      <c r="ABK1" t="s">
        <v>6928</v>
      </c>
      <c r="ABL1" t="s">
        <v>6929</v>
      </c>
      <c r="ABM1" t="s">
        <v>6930</v>
      </c>
      <c r="ABN1" t="s">
        <v>6931</v>
      </c>
      <c r="ABO1" t="s">
        <v>6932</v>
      </c>
      <c r="ABP1" t="s">
        <v>6933</v>
      </c>
      <c r="ABQ1" t="s">
        <v>6934</v>
      </c>
      <c r="ABR1" t="s">
        <v>6935</v>
      </c>
      <c r="ABS1" t="s">
        <v>6936</v>
      </c>
      <c r="ABT1" t="s">
        <v>6937</v>
      </c>
      <c r="ABU1" t="s">
        <v>6938</v>
      </c>
      <c r="ABV1" t="s">
        <v>6939</v>
      </c>
      <c r="ABW1" t="s">
        <v>6940</v>
      </c>
      <c r="ABX1" t="s">
        <v>6941</v>
      </c>
      <c r="ABY1" t="s">
        <v>6942</v>
      </c>
      <c r="ABZ1" t="s">
        <v>6943</v>
      </c>
      <c r="ACA1" t="s">
        <v>6944</v>
      </c>
      <c r="ACB1" t="s">
        <v>6945</v>
      </c>
      <c r="ACC1" t="s">
        <v>6946</v>
      </c>
      <c r="ACD1" t="s">
        <v>6947</v>
      </c>
      <c r="ACE1" t="s">
        <v>6948</v>
      </c>
      <c r="ACF1" t="s">
        <v>6949</v>
      </c>
      <c r="ACG1" t="s">
        <v>6950</v>
      </c>
      <c r="ACH1" t="s">
        <v>6951</v>
      </c>
      <c r="ACI1" t="s">
        <v>6952</v>
      </c>
      <c r="ACJ1" t="s">
        <v>6953</v>
      </c>
      <c r="ACK1" t="s">
        <v>6954</v>
      </c>
      <c r="ACL1" t="s">
        <v>6955</v>
      </c>
      <c r="ACM1" t="s">
        <v>6956</v>
      </c>
      <c r="ACN1" t="s">
        <v>6957</v>
      </c>
      <c r="ACO1" t="s">
        <v>6958</v>
      </c>
      <c r="ACP1" t="s">
        <v>6959</v>
      </c>
      <c r="ACQ1" t="s">
        <v>6960</v>
      </c>
      <c r="ACR1" t="s">
        <v>6961</v>
      </c>
      <c r="ACS1" t="s">
        <v>6962</v>
      </c>
      <c r="ACT1" t="s">
        <v>6963</v>
      </c>
      <c r="ACU1" t="s">
        <v>6964</v>
      </c>
      <c r="ACV1" t="s">
        <v>6965</v>
      </c>
      <c r="ACW1" t="s">
        <v>6966</v>
      </c>
      <c r="ACX1" t="s">
        <v>6967</v>
      </c>
      <c r="ACY1" t="s">
        <v>6968</v>
      </c>
      <c r="ACZ1" t="s">
        <v>6969</v>
      </c>
      <c r="ADA1" t="s">
        <v>6970</v>
      </c>
      <c r="ADB1" t="s">
        <v>6971</v>
      </c>
      <c r="ADC1" t="s">
        <v>6972</v>
      </c>
      <c r="ADD1" t="s">
        <v>6973</v>
      </c>
      <c r="ADE1" t="s">
        <v>6974</v>
      </c>
      <c r="ADF1" t="s">
        <v>6975</v>
      </c>
      <c r="ADG1" t="s">
        <v>6976</v>
      </c>
      <c r="ADH1" t="s">
        <v>6977</v>
      </c>
      <c r="ADI1" t="s">
        <v>6978</v>
      </c>
      <c r="ADJ1" t="s">
        <v>6979</v>
      </c>
      <c r="ADK1" t="s">
        <v>6980</v>
      </c>
      <c r="ADL1" t="s">
        <v>6981</v>
      </c>
      <c r="ADM1" t="s">
        <v>6982</v>
      </c>
      <c r="ADN1" t="s">
        <v>6983</v>
      </c>
      <c r="ADO1" t="s">
        <v>6984</v>
      </c>
      <c r="ADP1" t="s">
        <v>6985</v>
      </c>
      <c r="ADQ1" t="s">
        <v>6986</v>
      </c>
      <c r="ADR1" t="s">
        <v>6987</v>
      </c>
      <c r="ADS1" t="s">
        <v>6988</v>
      </c>
      <c r="ADT1" t="s">
        <v>6989</v>
      </c>
      <c r="ADU1" t="s">
        <v>6990</v>
      </c>
      <c r="ADV1" t="s">
        <v>6991</v>
      </c>
      <c r="ADW1" t="s">
        <v>6992</v>
      </c>
      <c r="ADX1" t="s">
        <v>6993</v>
      </c>
      <c r="ADY1" t="s">
        <v>6994</v>
      </c>
      <c r="ADZ1" t="s">
        <v>6995</v>
      </c>
      <c r="AEA1" t="s">
        <v>6996</v>
      </c>
      <c r="AEB1" t="s">
        <v>6997</v>
      </c>
      <c r="AEC1" t="s">
        <v>6998</v>
      </c>
      <c r="AED1" t="s">
        <v>6999</v>
      </c>
      <c r="AEE1" t="s">
        <v>7000</v>
      </c>
      <c r="AEF1" t="s">
        <v>7001</v>
      </c>
      <c r="AEG1" t="s">
        <v>7002</v>
      </c>
      <c r="AEH1" t="s">
        <v>7003</v>
      </c>
      <c r="AEI1" t="s">
        <v>7004</v>
      </c>
      <c r="AEJ1" t="s">
        <v>7005</v>
      </c>
      <c r="AEK1" t="s">
        <v>7006</v>
      </c>
      <c r="AEL1" t="s">
        <v>7007</v>
      </c>
      <c r="AEM1" t="s">
        <v>7008</v>
      </c>
      <c r="AEN1" t="s">
        <v>7009</v>
      </c>
      <c r="AEO1" t="s">
        <v>7010</v>
      </c>
      <c r="AEP1" t="s">
        <v>7011</v>
      </c>
      <c r="AEQ1" t="s">
        <v>7012</v>
      </c>
      <c r="AER1" t="s">
        <v>7013</v>
      </c>
      <c r="AES1" t="s">
        <v>7014</v>
      </c>
      <c r="AET1" t="s">
        <v>7015</v>
      </c>
      <c r="AEU1" t="s">
        <v>7016</v>
      </c>
      <c r="AEV1" t="s">
        <v>7017</v>
      </c>
      <c r="AEW1" t="s">
        <v>7018</v>
      </c>
      <c r="AEX1" t="s">
        <v>7019</v>
      </c>
      <c r="AEY1" t="s">
        <v>7020</v>
      </c>
      <c r="AEZ1" t="s">
        <v>7021</v>
      </c>
      <c r="AFA1" t="s">
        <v>7022</v>
      </c>
      <c r="AFB1" t="s">
        <v>7023</v>
      </c>
      <c r="AFC1" t="s">
        <v>7024</v>
      </c>
      <c r="AFD1" t="s">
        <v>7025</v>
      </c>
      <c r="AFE1" t="s">
        <v>7026</v>
      </c>
      <c r="AFF1" t="s">
        <v>7027</v>
      </c>
      <c r="AFG1" t="s">
        <v>7028</v>
      </c>
      <c r="AFH1" t="s">
        <v>7029</v>
      </c>
      <c r="AFI1" t="s">
        <v>7030</v>
      </c>
      <c r="AFJ1" t="s">
        <v>7031</v>
      </c>
      <c r="AFK1" t="s">
        <v>7032</v>
      </c>
      <c r="AFL1" t="s">
        <v>7033</v>
      </c>
      <c r="AFM1" t="s">
        <v>7034</v>
      </c>
      <c r="AFN1" t="s">
        <v>7035</v>
      </c>
      <c r="AFO1" t="s">
        <v>7036</v>
      </c>
      <c r="AFP1" t="s">
        <v>7037</v>
      </c>
      <c r="AFQ1" t="s">
        <v>7038</v>
      </c>
      <c r="AFR1" t="s">
        <v>7039</v>
      </c>
      <c r="AFS1" t="s">
        <v>7040</v>
      </c>
      <c r="AFT1" t="s">
        <v>7041</v>
      </c>
      <c r="AFU1" t="s">
        <v>7042</v>
      </c>
      <c r="AFV1" t="s">
        <v>7043</v>
      </c>
      <c r="AFW1" t="s">
        <v>7044</v>
      </c>
      <c r="AFX1" t="s">
        <v>7045</v>
      </c>
      <c r="AFY1" t="s">
        <v>7046</v>
      </c>
      <c r="AFZ1" t="s">
        <v>7047</v>
      </c>
      <c r="AGA1" t="s">
        <v>7048</v>
      </c>
      <c r="AGB1" t="s">
        <v>7049</v>
      </c>
      <c r="AGC1" t="s">
        <v>7050</v>
      </c>
      <c r="AGD1" t="s">
        <v>7051</v>
      </c>
      <c r="AGE1" t="s">
        <v>7052</v>
      </c>
      <c r="AGF1" t="s">
        <v>7053</v>
      </c>
      <c r="AGG1" t="s">
        <v>7054</v>
      </c>
      <c r="AGH1" t="s">
        <v>7055</v>
      </c>
      <c r="AGI1" t="s">
        <v>7056</v>
      </c>
      <c r="AGJ1" t="s">
        <v>7057</v>
      </c>
      <c r="AGK1" t="s">
        <v>7058</v>
      </c>
      <c r="AGL1" t="s">
        <v>7059</v>
      </c>
      <c r="AGM1" t="s">
        <v>7060</v>
      </c>
      <c r="AGN1" t="s">
        <v>7061</v>
      </c>
      <c r="AGO1" t="s">
        <v>7062</v>
      </c>
      <c r="AGP1" t="s">
        <v>7063</v>
      </c>
      <c r="AGQ1" t="s">
        <v>7064</v>
      </c>
      <c r="AGR1" t="s">
        <v>7065</v>
      </c>
      <c r="AGS1" t="s">
        <v>7066</v>
      </c>
      <c r="AGT1" t="s">
        <v>7067</v>
      </c>
      <c r="AGU1" t="s">
        <v>7068</v>
      </c>
      <c r="AGV1" t="s">
        <v>7069</v>
      </c>
      <c r="AGW1" t="s">
        <v>7070</v>
      </c>
      <c r="AGX1" t="s">
        <v>7071</v>
      </c>
      <c r="AGY1" t="s">
        <v>7072</v>
      </c>
      <c r="AGZ1" t="s">
        <v>7073</v>
      </c>
      <c r="AHA1" t="s">
        <v>7074</v>
      </c>
      <c r="AHB1" t="s">
        <v>7075</v>
      </c>
      <c r="AHC1" t="s">
        <v>7076</v>
      </c>
      <c r="AHD1" t="s">
        <v>7077</v>
      </c>
      <c r="AHE1" t="s">
        <v>7078</v>
      </c>
      <c r="AHF1" t="s">
        <v>7079</v>
      </c>
      <c r="AHG1" t="s">
        <v>7080</v>
      </c>
      <c r="AHH1" t="s">
        <v>7081</v>
      </c>
      <c r="AHI1" t="s">
        <v>7082</v>
      </c>
      <c r="AHJ1" t="s">
        <v>7083</v>
      </c>
      <c r="AHK1" t="s">
        <v>7084</v>
      </c>
      <c r="AHL1" t="s">
        <v>7085</v>
      </c>
      <c r="AHM1" t="s">
        <v>7086</v>
      </c>
      <c r="AHN1" t="s">
        <v>7087</v>
      </c>
      <c r="AHO1" t="s">
        <v>7088</v>
      </c>
      <c r="AHP1" t="s">
        <v>7089</v>
      </c>
      <c r="AHQ1" t="s">
        <v>7090</v>
      </c>
      <c r="AHR1" t="s">
        <v>7091</v>
      </c>
      <c r="AHS1" t="s">
        <v>7092</v>
      </c>
      <c r="AHT1" t="s">
        <v>7093</v>
      </c>
      <c r="AHU1" t="s">
        <v>7094</v>
      </c>
      <c r="AHV1" t="s">
        <v>7095</v>
      </c>
      <c r="AHW1" t="s">
        <v>7096</v>
      </c>
      <c r="AHX1" t="s">
        <v>7097</v>
      </c>
      <c r="AHY1" t="s">
        <v>7098</v>
      </c>
      <c r="AHZ1" t="s">
        <v>7099</v>
      </c>
      <c r="AIA1" t="s">
        <v>7100</v>
      </c>
      <c r="AIB1" t="s">
        <v>7101</v>
      </c>
      <c r="AIC1" t="s">
        <v>7102</v>
      </c>
      <c r="AID1" t="s">
        <v>7103</v>
      </c>
      <c r="AIE1" t="s">
        <v>7104</v>
      </c>
      <c r="AIF1" t="s">
        <v>7105</v>
      </c>
      <c r="AIG1" t="s">
        <v>7106</v>
      </c>
      <c r="AIH1" t="s">
        <v>7107</v>
      </c>
      <c r="AII1" t="s">
        <v>7108</v>
      </c>
      <c r="AIJ1" t="s">
        <v>7109</v>
      </c>
      <c r="AIK1" t="s">
        <v>7110</v>
      </c>
      <c r="AIL1" t="s">
        <v>7111</v>
      </c>
      <c r="AIM1" t="s">
        <v>7112</v>
      </c>
      <c r="AIN1" t="s">
        <v>7113</v>
      </c>
      <c r="AIO1" t="s">
        <v>7114</v>
      </c>
      <c r="AIP1" t="s">
        <v>7115</v>
      </c>
      <c r="AIQ1" t="s">
        <v>7116</v>
      </c>
      <c r="AIR1" t="s">
        <v>7117</v>
      </c>
      <c r="AIS1" t="s">
        <v>7118</v>
      </c>
      <c r="AIT1" t="s">
        <v>7119</v>
      </c>
      <c r="AIU1" t="s">
        <v>7120</v>
      </c>
      <c r="AIV1" t="s">
        <v>7121</v>
      </c>
      <c r="AIW1" t="s">
        <v>7122</v>
      </c>
      <c r="AIX1" t="s">
        <v>7123</v>
      </c>
      <c r="AIY1" t="s">
        <v>7124</v>
      </c>
      <c r="AIZ1" t="s">
        <v>7125</v>
      </c>
      <c r="AJA1" t="s">
        <v>7126</v>
      </c>
      <c r="AJB1" t="s">
        <v>7127</v>
      </c>
      <c r="AJC1" t="s">
        <v>7128</v>
      </c>
      <c r="AJD1" t="s">
        <v>7129</v>
      </c>
      <c r="AJE1" t="s">
        <v>7130</v>
      </c>
      <c r="AJF1" t="s">
        <v>7131</v>
      </c>
      <c r="AJG1" t="s">
        <v>7132</v>
      </c>
      <c r="AJH1" t="s">
        <v>7133</v>
      </c>
      <c r="AJI1" t="s">
        <v>7134</v>
      </c>
      <c r="AJJ1" t="s">
        <v>7135</v>
      </c>
      <c r="AJK1" t="s">
        <v>7136</v>
      </c>
      <c r="AJL1" t="s">
        <v>7137</v>
      </c>
      <c r="AJM1" t="s">
        <v>7138</v>
      </c>
      <c r="AJN1" t="s">
        <v>7139</v>
      </c>
      <c r="AJO1" t="s">
        <v>7140</v>
      </c>
      <c r="AJP1" t="s">
        <v>7141</v>
      </c>
      <c r="AJQ1" t="s">
        <v>7142</v>
      </c>
      <c r="AJR1" t="s">
        <v>7143</v>
      </c>
      <c r="AJS1" t="s">
        <v>7144</v>
      </c>
      <c r="AJT1" t="s">
        <v>7145</v>
      </c>
      <c r="AJU1" t="s">
        <v>7146</v>
      </c>
      <c r="AJV1" t="s">
        <v>7147</v>
      </c>
      <c r="AJW1" t="s">
        <v>7148</v>
      </c>
      <c r="AJX1" t="s">
        <v>7149</v>
      </c>
      <c r="AJY1" t="s">
        <v>7150</v>
      </c>
      <c r="AJZ1" t="s">
        <v>7151</v>
      </c>
      <c r="AKA1" t="s">
        <v>7152</v>
      </c>
      <c r="AKB1" t="s">
        <v>7153</v>
      </c>
      <c r="AKC1" t="s">
        <v>7154</v>
      </c>
      <c r="AKD1" t="s">
        <v>7155</v>
      </c>
      <c r="AKE1" t="s">
        <v>7156</v>
      </c>
      <c r="AKF1" t="s">
        <v>7157</v>
      </c>
      <c r="AKG1" t="s">
        <v>7158</v>
      </c>
      <c r="AKH1" t="s">
        <v>7159</v>
      </c>
      <c r="AKI1" t="s">
        <v>7160</v>
      </c>
      <c r="AKJ1" t="s">
        <v>7161</v>
      </c>
      <c r="AKK1" t="s">
        <v>7162</v>
      </c>
      <c r="AKL1" t="s">
        <v>7163</v>
      </c>
      <c r="AKM1" t="s">
        <v>7164</v>
      </c>
      <c r="AKN1" t="s">
        <v>7165</v>
      </c>
      <c r="AKO1" t="s">
        <v>7166</v>
      </c>
      <c r="AKP1" t="s">
        <v>7167</v>
      </c>
      <c r="AKQ1" t="s">
        <v>7168</v>
      </c>
      <c r="AKR1" t="s">
        <v>7169</v>
      </c>
      <c r="AKS1" t="s">
        <v>7170</v>
      </c>
      <c r="AKT1" t="s">
        <v>7171</v>
      </c>
      <c r="AKU1" t="s">
        <v>7172</v>
      </c>
      <c r="AKV1" t="s">
        <v>7173</v>
      </c>
      <c r="AKW1" t="s">
        <v>7174</v>
      </c>
      <c r="AKX1" t="s">
        <v>7175</v>
      </c>
      <c r="AKY1" t="s">
        <v>7176</v>
      </c>
      <c r="AKZ1" t="s">
        <v>7177</v>
      </c>
      <c r="ALA1" t="s">
        <v>7178</v>
      </c>
      <c r="ALB1" t="s">
        <v>7179</v>
      </c>
      <c r="ALC1" t="s">
        <v>7180</v>
      </c>
      <c r="ALD1" t="s">
        <v>7181</v>
      </c>
      <c r="ALE1" t="s">
        <v>7182</v>
      </c>
      <c r="ALF1" t="s">
        <v>7183</v>
      </c>
      <c r="ALG1" t="s">
        <v>7184</v>
      </c>
      <c r="ALH1" t="s">
        <v>7185</v>
      </c>
      <c r="ALI1" t="s">
        <v>7186</v>
      </c>
      <c r="ALJ1" t="s">
        <v>7187</v>
      </c>
      <c r="ALK1" t="s">
        <v>7188</v>
      </c>
      <c r="ALL1" t="s">
        <v>7189</v>
      </c>
      <c r="ALM1" t="s">
        <v>7190</v>
      </c>
      <c r="ALN1" t="s">
        <v>7191</v>
      </c>
      <c r="ALO1" t="s">
        <v>7192</v>
      </c>
      <c r="ALP1" t="s">
        <v>7193</v>
      </c>
      <c r="ALQ1" t="s">
        <v>7194</v>
      </c>
      <c r="ALR1" t="s">
        <v>7195</v>
      </c>
      <c r="ALS1" t="s">
        <v>7196</v>
      </c>
      <c r="ALT1" t="s">
        <v>7197</v>
      </c>
      <c r="ALU1" t="s">
        <v>7198</v>
      </c>
      <c r="ALV1" t="s">
        <v>7199</v>
      </c>
      <c r="ALW1" t="s">
        <v>7200</v>
      </c>
      <c r="ALX1" t="s">
        <v>7201</v>
      </c>
      <c r="ALY1" t="s">
        <v>7202</v>
      </c>
      <c r="ALZ1" t="s">
        <v>7203</v>
      </c>
      <c r="AMA1" t="s">
        <v>7204</v>
      </c>
      <c r="AMB1" t="s">
        <v>7205</v>
      </c>
      <c r="AMC1" t="s">
        <v>7206</v>
      </c>
      <c r="AMD1" t="s">
        <v>7207</v>
      </c>
      <c r="AME1" t="s">
        <v>7208</v>
      </c>
      <c r="AMF1" t="s">
        <v>7209</v>
      </c>
      <c r="AMG1" t="s">
        <v>7210</v>
      </c>
      <c r="AMH1" t="s">
        <v>7211</v>
      </c>
      <c r="AMI1" t="s">
        <v>7212</v>
      </c>
      <c r="AMJ1" t="s">
        <v>7213</v>
      </c>
      <c r="AMK1" t="s">
        <v>7214</v>
      </c>
      <c r="AML1" t="s">
        <v>7215</v>
      </c>
      <c r="AMM1" t="s">
        <v>7216</v>
      </c>
      <c r="AMN1" t="s">
        <v>7217</v>
      </c>
      <c r="AMO1" t="s">
        <v>7218</v>
      </c>
      <c r="AMP1" t="s">
        <v>7219</v>
      </c>
      <c r="AMQ1" t="s">
        <v>7220</v>
      </c>
      <c r="AMR1" t="s">
        <v>7221</v>
      </c>
      <c r="AMS1" t="s">
        <v>7222</v>
      </c>
      <c r="AMT1" t="s">
        <v>7223</v>
      </c>
      <c r="AMU1" t="s">
        <v>7224</v>
      </c>
      <c r="AMV1" t="s">
        <v>7225</v>
      </c>
      <c r="AMW1" t="s">
        <v>7226</v>
      </c>
      <c r="AMX1" t="s">
        <v>7227</v>
      </c>
      <c r="AMY1" t="s">
        <v>7228</v>
      </c>
      <c r="AMZ1" t="s">
        <v>7229</v>
      </c>
      <c r="ANA1" t="s">
        <v>7230</v>
      </c>
      <c r="ANB1" t="s">
        <v>7231</v>
      </c>
      <c r="ANC1" t="s">
        <v>7232</v>
      </c>
      <c r="AND1" t="s">
        <v>7233</v>
      </c>
      <c r="ANE1" t="s">
        <v>7234</v>
      </c>
      <c r="ANF1" t="s">
        <v>7235</v>
      </c>
      <c r="ANG1" t="s">
        <v>7236</v>
      </c>
      <c r="ANH1" t="s">
        <v>7237</v>
      </c>
      <c r="ANI1" t="s">
        <v>7238</v>
      </c>
      <c r="ANJ1" t="s">
        <v>7239</v>
      </c>
      <c r="ANK1" t="s">
        <v>7240</v>
      </c>
      <c r="ANL1" t="s">
        <v>7241</v>
      </c>
      <c r="ANM1" t="s">
        <v>7242</v>
      </c>
      <c r="ANN1" t="s">
        <v>7243</v>
      </c>
      <c r="ANO1" t="s">
        <v>7244</v>
      </c>
      <c r="ANP1" t="s">
        <v>7245</v>
      </c>
      <c r="ANQ1" t="s">
        <v>7246</v>
      </c>
      <c r="ANR1" t="s">
        <v>7247</v>
      </c>
      <c r="ANS1" t="s">
        <v>7248</v>
      </c>
      <c r="ANT1" t="s">
        <v>7249</v>
      </c>
      <c r="ANU1" t="s">
        <v>7250</v>
      </c>
      <c r="ANV1" t="s">
        <v>7251</v>
      </c>
      <c r="ANW1" t="s">
        <v>7252</v>
      </c>
      <c r="ANX1" t="s">
        <v>7253</v>
      </c>
      <c r="ANY1" t="s">
        <v>7254</v>
      </c>
      <c r="ANZ1" t="s">
        <v>7255</v>
      </c>
      <c r="AOA1" t="s">
        <v>7256</v>
      </c>
      <c r="AOB1" t="s">
        <v>7257</v>
      </c>
      <c r="AOC1" t="s">
        <v>7258</v>
      </c>
      <c r="AOD1" t="s">
        <v>7259</v>
      </c>
      <c r="AOE1" t="s">
        <v>7260</v>
      </c>
      <c r="AOF1" t="s">
        <v>7261</v>
      </c>
      <c r="AOG1" t="s">
        <v>7262</v>
      </c>
      <c r="AOH1" t="s">
        <v>7263</v>
      </c>
      <c r="AOI1" t="s">
        <v>7264</v>
      </c>
      <c r="AOJ1" t="s">
        <v>7265</v>
      </c>
      <c r="AOK1" t="s">
        <v>7266</v>
      </c>
      <c r="AOL1" t="s">
        <v>7267</v>
      </c>
      <c r="AOM1" t="s">
        <v>7268</v>
      </c>
      <c r="AON1" t="s">
        <v>7269</v>
      </c>
      <c r="AOO1" t="s">
        <v>7270</v>
      </c>
      <c r="AOP1" t="s">
        <v>7271</v>
      </c>
      <c r="AOQ1" t="s">
        <v>7272</v>
      </c>
      <c r="AOR1" t="s">
        <v>7273</v>
      </c>
      <c r="AOS1" t="s">
        <v>7274</v>
      </c>
      <c r="AOT1" t="s">
        <v>7275</v>
      </c>
      <c r="AOU1" t="s">
        <v>7276</v>
      </c>
      <c r="AOV1" t="s">
        <v>7277</v>
      </c>
      <c r="AOW1" t="s">
        <v>7278</v>
      </c>
      <c r="AOX1" t="s">
        <v>7279</v>
      </c>
      <c r="AOY1" t="s">
        <v>7280</v>
      </c>
      <c r="AOZ1" t="s">
        <v>7281</v>
      </c>
      <c r="APA1" t="s">
        <v>7282</v>
      </c>
      <c r="APB1" t="s">
        <v>7283</v>
      </c>
      <c r="APC1" t="s">
        <v>7284</v>
      </c>
      <c r="APD1" t="s">
        <v>7285</v>
      </c>
      <c r="APE1" t="s">
        <v>7286</v>
      </c>
      <c r="APF1" t="s">
        <v>7287</v>
      </c>
      <c r="APG1" t="s">
        <v>7288</v>
      </c>
      <c r="APH1" t="s">
        <v>7289</v>
      </c>
      <c r="API1" t="s">
        <v>7290</v>
      </c>
      <c r="APJ1" t="s">
        <v>7291</v>
      </c>
      <c r="APK1" t="s">
        <v>7292</v>
      </c>
      <c r="APL1" t="s">
        <v>7293</v>
      </c>
      <c r="APM1" t="s">
        <v>7294</v>
      </c>
      <c r="APN1" t="s">
        <v>7295</v>
      </c>
      <c r="APO1" t="s">
        <v>7296</v>
      </c>
      <c r="APP1" t="s">
        <v>7297</v>
      </c>
      <c r="APQ1" t="s">
        <v>7298</v>
      </c>
      <c r="APR1" t="s">
        <v>7299</v>
      </c>
      <c r="APS1" t="s">
        <v>7300</v>
      </c>
      <c r="APT1" t="s">
        <v>7301</v>
      </c>
      <c r="APU1" t="s">
        <v>7302</v>
      </c>
      <c r="APV1" t="s">
        <v>7303</v>
      </c>
      <c r="APW1" t="s">
        <v>7304</v>
      </c>
      <c r="APX1" t="s">
        <v>7305</v>
      </c>
      <c r="APY1" t="s">
        <v>7306</v>
      </c>
      <c r="APZ1" t="s">
        <v>7307</v>
      </c>
      <c r="AQA1" t="s">
        <v>7308</v>
      </c>
      <c r="AQB1" t="s">
        <v>7309</v>
      </c>
      <c r="AQC1" t="s">
        <v>7310</v>
      </c>
      <c r="AQD1" t="s">
        <v>7311</v>
      </c>
      <c r="AQE1" t="s">
        <v>7312</v>
      </c>
      <c r="AQF1" t="s">
        <v>7313</v>
      </c>
      <c r="AQG1" t="s">
        <v>7314</v>
      </c>
      <c r="AQH1" t="s">
        <v>7315</v>
      </c>
      <c r="AQI1" t="s">
        <v>7316</v>
      </c>
      <c r="AQJ1" t="s">
        <v>7317</v>
      </c>
      <c r="AQK1" t="s">
        <v>7318</v>
      </c>
      <c r="AQL1" t="s">
        <v>7319</v>
      </c>
      <c r="AQM1" t="s">
        <v>7320</v>
      </c>
      <c r="AQN1" t="s">
        <v>7321</v>
      </c>
      <c r="AQO1" t="s">
        <v>7322</v>
      </c>
      <c r="AQP1" t="s">
        <v>7323</v>
      </c>
      <c r="AQQ1" t="s">
        <v>7324</v>
      </c>
      <c r="AQR1" t="s">
        <v>7325</v>
      </c>
      <c r="AQS1" t="s">
        <v>7326</v>
      </c>
      <c r="AQT1" t="s">
        <v>7327</v>
      </c>
      <c r="AQU1" t="s">
        <v>7328</v>
      </c>
      <c r="AQV1" t="s">
        <v>7329</v>
      </c>
      <c r="AQW1" t="s">
        <v>7330</v>
      </c>
      <c r="AQX1" t="s">
        <v>7331</v>
      </c>
      <c r="AQY1" t="s">
        <v>7332</v>
      </c>
      <c r="AQZ1" t="s">
        <v>7333</v>
      </c>
      <c r="ARA1" t="s">
        <v>7334</v>
      </c>
      <c r="ARB1" t="s">
        <v>7335</v>
      </c>
      <c r="ARC1" t="s">
        <v>7336</v>
      </c>
      <c r="ARD1" t="s">
        <v>7337</v>
      </c>
      <c r="ARE1" t="s">
        <v>7338</v>
      </c>
      <c r="ARF1" t="s">
        <v>7339</v>
      </c>
      <c r="ARG1" t="s">
        <v>7340</v>
      </c>
      <c r="ARH1" t="s">
        <v>7341</v>
      </c>
      <c r="ARI1" t="s">
        <v>7342</v>
      </c>
      <c r="ARJ1" t="s">
        <v>7343</v>
      </c>
      <c r="ARK1" t="s">
        <v>7344</v>
      </c>
      <c r="ARL1" t="s">
        <v>7345</v>
      </c>
      <c r="ARM1" t="s">
        <v>7346</v>
      </c>
      <c r="ARN1" t="s">
        <v>7347</v>
      </c>
      <c r="ARO1" t="s">
        <v>7348</v>
      </c>
      <c r="ARP1" t="s">
        <v>7349</v>
      </c>
      <c r="ARQ1" t="s">
        <v>7350</v>
      </c>
      <c r="ARR1" t="s">
        <v>7351</v>
      </c>
      <c r="ARS1" t="s">
        <v>7352</v>
      </c>
      <c r="ART1" t="s">
        <v>7353</v>
      </c>
      <c r="ARU1" t="s">
        <v>7354</v>
      </c>
      <c r="ARV1" t="s">
        <v>7355</v>
      </c>
      <c r="ARW1" t="s">
        <v>7356</v>
      </c>
      <c r="ARX1" t="s">
        <v>7357</v>
      </c>
      <c r="ARY1" t="s">
        <v>7358</v>
      </c>
      <c r="ARZ1" t="s">
        <v>7359</v>
      </c>
      <c r="ASA1" t="s">
        <v>7360</v>
      </c>
      <c r="ASB1" t="s">
        <v>7361</v>
      </c>
      <c r="ASC1" t="s">
        <v>7362</v>
      </c>
      <c r="ASD1" t="s">
        <v>7363</v>
      </c>
      <c r="ASE1" t="s">
        <v>7364</v>
      </c>
      <c r="ASF1" t="s">
        <v>7365</v>
      </c>
      <c r="ASG1" t="s">
        <v>7366</v>
      </c>
      <c r="ASH1" t="s">
        <v>7367</v>
      </c>
      <c r="ASI1" t="s">
        <v>7368</v>
      </c>
      <c r="ASJ1" t="s">
        <v>7369</v>
      </c>
      <c r="ASK1" t="s">
        <v>7370</v>
      </c>
      <c r="ASL1" t="s">
        <v>7371</v>
      </c>
      <c r="ASM1" t="s">
        <v>7372</v>
      </c>
      <c r="ASN1" t="s">
        <v>7373</v>
      </c>
      <c r="ASO1" t="s">
        <v>7374</v>
      </c>
      <c r="ASP1" t="s">
        <v>7375</v>
      </c>
      <c r="ASQ1" t="s">
        <v>7376</v>
      </c>
      <c r="ASR1" t="s">
        <v>7377</v>
      </c>
      <c r="ASS1" t="s">
        <v>7378</v>
      </c>
      <c r="AST1" t="s">
        <v>7379</v>
      </c>
      <c r="ASU1" t="s">
        <v>7380</v>
      </c>
      <c r="ASV1" t="s">
        <v>7381</v>
      </c>
      <c r="ASW1" t="s">
        <v>7382</v>
      </c>
      <c r="ASX1" t="s">
        <v>7383</v>
      </c>
      <c r="ASY1" t="s">
        <v>7384</v>
      </c>
      <c r="ASZ1" t="s">
        <v>7385</v>
      </c>
      <c r="ATA1" t="s">
        <v>7386</v>
      </c>
      <c r="ATB1" t="s">
        <v>7387</v>
      </c>
      <c r="ATC1" t="s">
        <v>7388</v>
      </c>
      <c r="ATD1" t="s">
        <v>7389</v>
      </c>
      <c r="ATE1" t="s">
        <v>7390</v>
      </c>
      <c r="ATF1" t="s">
        <v>7391</v>
      </c>
      <c r="ATG1" t="s">
        <v>7392</v>
      </c>
      <c r="ATH1" t="s">
        <v>7393</v>
      </c>
      <c r="ATI1" t="s">
        <v>7394</v>
      </c>
      <c r="ATJ1" t="s">
        <v>7395</v>
      </c>
      <c r="ATK1" t="s">
        <v>7396</v>
      </c>
      <c r="ATL1" t="s">
        <v>7397</v>
      </c>
      <c r="ATM1" t="s">
        <v>7398</v>
      </c>
      <c r="ATN1" t="s">
        <v>7399</v>
      </c>
      <c r="ATO1" t="s">
        <v>7400</v>
      </c>
      <c r="ATP1" t="s">
        <v>7401</v>
      </c>
      <c r="ATQ1" t="s">
        <v>7402</v>
      </c>
      <c r="ATR1" t="s">
        <v>7403</v>
      </c>
      <c r="ATS1" t="s">
        <v>7404</v>
      </c>
      <c r="ATT1" t="s">
        <v>7405</v>
      </c>
      <c r="ATU1" t="s">
        <v>7406</v>
      </c>
      <c r="ATV1" t="s">
        <v>7407</v>
      </c>
      <c r="ATW1" t="s">
        <v>7408</v>
      </c>
      <c r="ATX1" t="s">
        <v>7409</v>
      </c>
      <c r="ATY1" t="s">
        <v>7410</v>
      </c>
      <c r="ATZ1" t="s">
        <v>7411</v>
      </c>
      <c r="AUA1" t="s">
        <v>7412</v>
      </c>
      <c r="AUB1" t="s">
        <v>7413</v>
      </c>
      <c r="AUC1" t="s">
        <v>7414</v>
      </c>
      <c r="AUD1" t="s">
        <v>7415</v>
      </c>
      <c r="AUE1" t="s">
        <v>7416</v>
      </c>
      <c r="AUF1" t="s">
        <v>7417</v>
      </c>
      <c r="AUG1" t="s">
        <v>7418</v>
      </c>
      <c r="AUH1" t="s">
        <v>7419</v>
      </c>
      <c r="AUI1" t="s">
        <v>7420</v>
      </c>
      <c r="AUJ1" t="s">
        <v>7421</v>
      </c>
      <c r="AUK1" t="s">
        <v>7422</v>
      </c>
      <c r="AUL1" t="s">
        <v>7423</v>
      </c>
      <c r="AUM1" t="s">
        <v>7424</v>
      </c>
      <c r="AUN1" t="s">
        <v>7425</v>
      </c>
      <c r="AUO1" t="s">
        <v>7426</v>
      </c>
      <c r="AUP1" t="s">
        <v>7427</v>
      </c>
      <c r="AUQ1" t="s">
        <v>7428</v>
      </c>
      <c r="AUR1" t="s">
        <v>7429</v>
      </c>
      <c r="AUS1" t="s">
        <v>7430</v>
      </c>
      <c r="AUT1" t="s">
        <v>7431</v>
      </c>
      <c r="AUU1" t="s">
        <v>7432</v>
      </c>
      <c r="AUV1" t="s">
        <v>7433</v>
      </c>
      <c r="AUW1" t="s">
        <v>7434</v>
      </c>
      <c r="AUX1" t="s">
        <v>7435</v>
      </c>
      <c r="AUY1" t="s">
        <v>7436</v>
      </c>
      <c r="AUZ1" t="s">
        <v>7437</v>
      </c>
      <c r="AVA1" t="s">
        <v>7438</v>
      </c>
      <c r="AVB1" t="s">
        <v>7439</v>
      </c>
      <c r="AVC1" t="s">
        <v>7440</v>
      </c>
      <c r="AVD1" t="s">
        <v>7441</v>
      </c>
      <c r="AVE1" t="s">
        <v>7442</v>
      </c>
      <c r="AVF1" t="s">
        <v>7443</v>
      </c>
      <c r="AVG1" t="s">
        <v>7444</v>
      </c>
      <c r="AVH1" t="s">
        <v>7445</v>
      </c>
      <c r="AVI1" t="s">
        <v>7446</v>
      </c>
      <c r="AVJ1" t="s">
        <v>7447</v>
      </c>
      <c r="AVK1" t="s">
        <v>7448</v>
      </c>
      <c r="AVL1" t="s">
        <v>7449</v>
      </c>
      <c r="AVM1" t="s">
        <v>7450</v>
      </c>
      <c r="AVN1" t="s">
        <v>7451</v>
      </c>
      <c r="AVO1" t="s">
        <v>7452</v>
      </c>
      <c r="AVP1" t="s">
        <v>7453</v>
      </c>
      <c r="AVQ1" t="s">
        <v>7454</v>
      </c>
      <c r="AVR1" t="s">
        <v>7455</v>
      </c>
      <c r="AVS1" t="s">
        <v>7456</v>
      </c>
      <c r="AVT1" t="s">
        <v>7457</v>
      </c>
      <c r="AVU1" t="s">
        <v>7458</v>
      </c>
      <c r="AVV1" t="s">
        <v>7459</v>
      </c>
      <c r="AVW1" t="s">
        <v>7460</v>
      </c>
      <c r="AVX1" t="s">
        <v>7461</v>
      </c>
      <c r="AVY1" t="s">
        <v>7462</v>
      </c>
      <c r="AVZ1" t="s">
        <v>7463</v>
      </c>
      <c r="AWA1" t="s">
        <v>7464</v>
      </c>
      <c r="AWB1" t="s">
        <v>7465</v>
      </c>
      <c r="AWC1" t="s">
        <v>7466</v>
      </c>
      <c r="AWD1" t="s">
        <v>7467</v>
      </c>
      <c r="AWE1" t="s">
        <v>7468</v>
      </c>
      <c r="AWF1" t="s">
        <v>7469</v>
      </c>
      <c r="AWG1" t="s">
        <v>7470</v>
      </c>
      <c r="AWH1" t="s">
        <v>7471</v>
      </c>
      <c r="AWI1" t="s">
        <v>7472</v>
      </c>
      <c r="AWJ1" t="s">
        <v>7473</v>
      </c>
      <c r="AWK1" t="s">
        <v>7474</v>
      </c>
      <c r="AWL1" t="s">
        <v>7475</v>
      </c>
      <c r="AWM1" t="s">
        <v>7476</v>
      </c>
      <c r="AWN1" t="s">
        <v>7477</v>
      </c>
      <c r="AWO1" t="s">
        <v>7478</v>
      </c>
      <c r="AWP1" t="s">
        <v>7479</v>
      </c>
      <c r="AWQ1" t="s">
        <v>7480</v>
      </c>
      <c r="AWR1" t="s">
        <v>7481</v>
      </c>
      <c r="AWS1" t="s">
        <v>7482</v>
      </c>
      <c r="AWT1" t="s">
        <v>7483</v>
      </c>
      <c r="AWU1" t="s">
        <v>7484</v>
      </c>
      <c r="AWV1" t="s">
        <v>7485</v>
      </c>
      <c r="AWW1" t="s">
        <v>7486</v>
      </c>
      <c r="AWX1" t="s">
        <v>7487</v>
      </c>
      <c r="AWY1" t="s">
        <v>7488</v>
      </c>
      <c r="AWZ1" t="s">
        <v>7489</v>
      </c>
      <c r="AXA1" t="s">
        <v>7490</v>
      </c>
      <c r="AXB1" t="s">
        <v>7491</v>
      </c>
      <c r="AXC1" t="s">
        <v>7492</v>
      </c>
      <c r="AXD1" t="s">
        <v>7493</v>
      </c>
      <c r="AXE1" t="s">
        <v>7494</v>
      </c>
      <c r="AXF1" t="s">
        <v>7495</v>
      </c>
      <c r="AXG1" t="s">
        <v>7496</v>
      </c>
      <c r="AXH1" t="s">
        <v>7497</v>
      </c>
      <c r="AXI1" t="s">
        <v>7498</v>
      </c>
      <c r="AXJ1" t="s">
        <v>7499</v>
      </c>
      <c r="AXK1" t="s">
        <v>7500</v>
      </c>
      <c r="AXL1" t="s">
        <v>7501</v>
      </c>
      <c r="AXM1" t="s">
        <v>7502</v>
      </c>
      <c r="AXN1" t="s">
        <v>7503</v>
      </c>
      <c r="AXO1" t="s">
        <v>7504</v>
      </c>
      <c r="AXP1" t="s">
        <v>7505</v>
      </c>
      <c r="AXQ1" t="s">
        <v>7506</v>
      </c>
      <c r="AXR1" t="s">
        <v>7507</v>
      </c>
      <c r="AXS1" t="s">
        <v>7508</v>
      </c>
      <c r="AXT1" t="s">
        <v>7509</v>
      </c>
      <c r="AXU1" t="s">
        <v>7510</v>
      </c>
      <c r="AXV1" t="s">
        <v>7511</v>
      </c>
      <c r="AXW1" t="s">
        <v>7512</v>
      </c>
      <c r="AXX1" t="s">
        <v>7513</v>
      </c>
      <c r="AXY1" t="s">
        <v>7514</v>
      </c>
      <c r="AXZ1" t="s">
        <v>7515</v>
      </c>
      <c r="AYA1" t="s">
        <v>7516</v>
      </c>
      <c r="AYB1" t="s">
        <v>7517</v>
      </c>
      <c r="AYC1" t="s">
        <v>7518</v>
      </c>
      <c r="AYD1" t="s">
        <v>7519</v>
      </c>
      <c r="AYE1" t="s">
        <v>7520</v>
      </c>
      <c r="AYF1" t="s">
        <v>7521</v>
      </c>
      <c r="AYG1" t="s">
        <v>7522</v>
      </c>
      <c r="AYH1" t="s">
        <v>7523</v>
      </c>
      <c r="AYI1" t="s">
        <v>7524</v>
      </c>
      <c r="AYJ1" t="s">
        <v>7525</v>
      </c>
      <c r="AYK1" t="s">
        <v>7526</v>
      </c>
      <c r="AYL1" t="s">
        <v>7527</v>
      </c>
      <c r="AYM1" t="s">
        <v>7528</v>
      </c>
      <c r="AYN1" t="s">
        <v>7529</v>
      </c>
      <c r="AYO1" t="s">
        <v>7530</v>
      </c>
      <c r="AYP1" t="s">
        <v>7531</v>
      </c>
      <c r="AYQ1" t="s">
        <v>7532</v>
      </c>
      <c r="AYR1" t="s">
        <v>7533</v>
      </c>
      <c r="AYS1" t="s">
        <v>7534</v>
      </c>
      <c r="AYT1" t="s">
        <v>7535</v>
      </c>
      <c r="AYU1" t="s">
        <v>7536</v>
      </c>
      <c r="AYV1" t="s">
        <v>7537</v>
      </c>
      <c r="AYW1" t="s">
        <v>7538</v>
      </c>
      <c r="AYX1" t="s">
        <v>7539</v>
      </c>
      <c r="AYY1" t="s">
        <v>7540</v>
      </c>
      <c r="AYZ1" t="s">
        <v>7541</v>
      </c>
      <c r="AZA1" t="s">
        <v>7542</v>
      </c>
      <c r="AZB1" t="s">
        <v>7543</v>
      </c>
      <c r="AZC1" t="s">
        <v>7544</v>
      </c>
      <c r="AZD1" t="s">
        <v>7545</v>
      </c>
      <c r="AZE1" t="s">
        <v>7546</v>
      </c>
      <c r="AZF1" t="s">
        <v>7547</v>
      </c>
      <c r="AZG1" t="s">
        <v>7548</v>
      </c>
      <c r="AZH1" t="s">
        <v>7549</v>
      </c>
      <c r="AZI1" t="s">
        <v>7550</v>
      </c>
      <c r="AZJ1" t="s">
        <v>7551</v>
      </c>
      <c r="AZK1" t="s">
        <v>7552</v>
      </c>
      <c r="AZL1" t="s">
        <v>7553</v>
      </c>
      <c r="AZM1" t="s">
        <v>7554</v>
      </c>
      <c r="AZN1" t="s">
        <v>7555</v>
      </c>
      <c r="AZO1" t="s">
        <v>7556</v>
      </c>
      <c r="AZP1" t="s">
        <v>7557</v>
      </c>
      <c r="AZQ1" t="s">
        <v>7558</v>
      </c>
      <c r="AZR1" t="s">
        <v>7559</v>
      </c>
      <c r="AZS1" t="s">
        <v>7560</v>
      </c>
      <c r="AZT1" t="s">
        <v>7561</v>
      </c>
      <c r="AZU1" t="s">
        <v>7562</v>
      </c>
      <c r="AZV1" t="s">
        <v>7563</v>
      </c>
      <c r="AZW1" t="s">
        <v>7564</v>
      </c>
      <c r="AZX1" t="s">
        <v>7565</v>
      </c>
      <c r="AZY1" t="s">
        <v>7566</v>
      </c>
      <c r="AZZ1" t="s">
        <v>7567</v>
      </c>
      <c r="BAA1" t="s">
        <v>7568</v>
      </c>
      <c r="BAB1" t="s">
        <v>7569</v>
      </c>
      <c r="BAC1" t="s">
        <v>7570</v>
      </c>
      <c r="BAD1" t="s">
        <v>7571</v>
      </c>
      <c r="BAE1" t="s">
        <v>7572</v>
      </c>
      <c r="BAF1" t="s">
        <v>7573</v>
      </c>
      <c r="BAG1" t="s">
        <v>7574</v>
      </c>
      <c r="BAH1" t="s">
        <v>7575</v>
      </c>
      <c r="BAI1" t="s">
        <v>7576</v>
      </c>
      <c r="BAJ1" t="s">
        <v>7577</v>
      </c>
      <c r="BAK1" t="s">
        <v>7578</v>
      </c>
      <c r="BAL1" t="s">
        <v>7579</v>
      </c>
      <c r="BAM1" t="s">
        <v>7580</v>
      </c>
      <c r="BAN1" t="s">
        <v>7581</v>
      </c>
      <c r="BAO1" t="s">
        <v>7582</v>
      </c>
      <c r="BAP1" t="s">
        <v>7583</v>
      </c>
      <c r="BAQ1" t="s">
        <v>7584</v>
      </c>
      <c r="BAR1" t="s">
        <v>7585</v>
      </c>
      <c r="BAS1" t="s">
        <v>7586</v>
      </c>
      <c r="BAT1" t="s">
        <v>7587</v>
      </c>
      <c r="BAU1" t="s">
        <v>7588</v>
      </c>
      <c r="BAV1" t="s">
        <v>7589</v>
      </c>
      <c r="BAW1" t="s">
        <v>7590</v>
      </c>
      <c r="BAX1" t="s">
        <v>7591</v>
      </c>
      <c r="BAY1" t="s">
        <v>7592</v>
      </c>
      <c r="BAZ1" t="s">
        <v>7593</v>
      </c>
      <c r="BBA1" t="s">
        <v>7594</v>
      </c>
      <c r="BBB1" t="s">
        <v>7595</v>
      </c>
      <c r="BBC1" t="s">
        <v>7596</v>
      </c>
      <c r="BBD1" t="s">
        <v>7597</v>
      </c>
      <c r="BBE1" t="s">
        <v>7598</v>
      </c>
      <c r="BBF1" t="s">
        <v>7599</v>
      </c>
      <c r="BBG1" t="s">
        <v>7600</v>
      </c>
      <c r="BBH1" t="s">
        <v>7601</v>
      </c>
      <c r="BBI1" t="s">
        <v>7602</v>
      </c>
      <c r="BBJ1" t="s">
        <v>7603</v>
      </c>
      <c r="BBK1" t="s">
        <v>7604</v>
      </c>
      <c r="BBL1" t="s">
        <v>7605</v>
      </c>
      <c r="BBM1" t="s">
        <v>7606</v>
      </c>
      <c r="BBN1" t="s">
        <v>7607</v>
      </c>
      <c r="BBO1" t="s">
        <v>7608</v>
      </c>
      <c r="BBP1" t="s">
        <v>7609</v>
      </c>
      <c r="BBQ1" t="s">
        <v>7610</v>
      </c>
      <c r="BBR1" t="s">
        <v>7611</v>
      </c>
      <c r="BBS1" t="s">
        <v>7612</v>
      </c>
      <c r="BBT1" t="s">
        <v>7613</v>
      </c>
      <c r="BBU1" t="s">
        <v>7614</v>
      </c>
      <c r="BBV1" t="s">
        <v>7615</v>
      </c>
      <c r="BBW1" t="s">
        <v>7616</v>
      </c>
      <c r="BBX1" t="s">
        <v>7617</v>
      </c>
      <c r="BBY1" t="s">
        <v>7618</v>
      </c>
      <c r="BBZ1" t="s">
        <v>7619</v>
      </c>
      <c r="BCA1" t="s">
        <v>7620</v>
      </c>
      <c r="BCB1" t="s">
        <v>7621</v>
      </c>
      <c r="BCC1" t="s">
        <v>7622</v>
      </c>
      <c r="BCD1" t="s">
        <v>7623</v>
      </c>
      <c r="BCE1" t="s">
        <v>7624</v>
      </c>
      <c r="BCF1" t="s">
        <v>7625</v>
      </c>
      <c r="BCG1" t="s">
        <v>7626</v>
      </c>
      <c r="BCH1" t="s">
        <v>7627</v>
      </c>
      <c r="BCI1" t="s">
        <v>7628</v>
      </c>
      <c r="BCJ1" t="s">
        <v>7629</v>
      </c>
      <c r="BCK1" t="s">
        <v>7630</v>
      </c>
      <c r="BCL1" t="s">
        <v>7631</v>
      </c>
      <c r="BCM1" t="s">
        <v>7632</v>
      </c>
      <c r="BCN1" t="s">
        <v>7633</v>
      </c>
      <c r="BCO1" t="s">
        <v>7634</v>
      </c>
      <c r="BCP1" t="s">
        <v>7635</v>
      </c>
      <c r="BCQ1" t="s">
        <v>7636</v>
      </c>
      <c r="BCR1" t="s">
        <v>7637</v>
      </c>
      <c r="BCS1" t="s">
        <v>7638</v>
      </c>
      <c r="BCT1" t="s">
        <v>7639</v>
      </c>
      <c r="BCU1" t="s">
        <v>7640</v>
      </c>
      <c r="BCV1" t="s">
        <v>7641</v>
      </c>
      <c r="BCW1" t="s">
        <v>7642</v>
      </c>
      <c r="BCX1" t="s">
        <v>7643</v>
      </c>
      <c r="BCY1" t="s">
        <v>7644</v>
      </c>
      <c r="BCZ1" t="s">
        <v>7645</v>
      </c>
      <c r="BDA1" t="s">
        <v>7646</v>
      </c>
      <c r="BDB1" t="s">
        <v>7647</v>
      </c>
      <c r="BDC1" t="s">
        <v>7648</v>
      </c>
      <c r="BDD1" t="s">
        <v>7649</v>
      </c>
      <c r="BDE1" t="s">
        <v>7650</v>
      </c>
      <c r="BDF1" t="s">
        <v>7651</v>
      </c>
      <c r="BDG1" t="s">
        <v>7652</v>
      </c>
      <c r="BDH1" t="s">
        <v>7653</v>
      </c>
      <c r="BDI1" t="s">
        <v>7654</v>
      </c>
      <c r="BDJ1" t="s">
        <v>7655</v>
      </c>
      <c r="BDK1" t="s">
        <v>7656</v>
      </c>
      <c r="BDL1" t="s">
        <v>7657</v>
      </c>
      <c r="BDM1" t="s">
        <v>7658</v>
      </c>
      <c r="BDN1" t="s">
        <v>7659</v>
      </c>
      <c r="BDO1" t="s">
        <v>7660</v>
      </c>
      <c r="BDP1" t="s">
        <v>7661</v>
      </c>
      <c r="BDQ1" t="s">
        <v>7662</v>
      </c>
      <c r="BDR1" t="s">
        <v>7663</v>
      </c>
      <c r="BDS1" t="s">
        <v>7664</v>
      </c>
      <c r="BDT1" t="s">
        <v>7665</v>
      </c>
      <c r="BDU1" t="s">
        <v>7666</v>
      </c>
      <c r="BDV1" t="s">
        <v>7667</v>
      </c>
      <c r="BDW1" t="s">
        <v>7668</v>
      </c>
      <c r="BDX1" t="s">
        <v>7669</v>
      </c>
      <c r="BDY1" t="s">
        <v>7670</v>
      </c>
      <c r="BDZ1" t="s">
        <v>7671</v>
      </c>
      <c r="BEA1" t="s">
        <v>7672</v>
      </c>
      <c r="BEB1" t="s">
        <v>7673</v>
      </c>
      <c r="BEC1" t="s">
        <v>7674</v>
      </c>
      <c r="BED1" t="s">
        <v>7675</v>
      </c>
      <c r="BEE1" t="s">
        <v>7676</v>
      </c>
      <c r="BEF1" t="s">
        <v>7677</v>
      </c>
      <c r="BEG1" t="s">
        <v>7678</v>
      </c>
      <c r="BEH1" t="s">
        <v>7679</v>
      </c>
      <c r="BEI1" t="s">
        <v>7680</v>
      </c>
      <c r="BEJ1" t="s">
        <v>7681</v>
      </c>
      <c r="BEK1" t="s">
        <v>7682</v>
      </c>
      <c r="BEL1" t="s">
        <v>7683</v>
      </c>
      <c r="BEM1" t="s">
        <v>7684</v>
      </c>
      <c r="BEN1" t="s">
        <v>7685</v>
      </c>
      <c r="BEO1" t="s">
        <v>7686</v>
      </c>
      <c r="BEP1" t="s">
        <v>7687</v>
      </c>
      <c r="BEQ1" t="s">
        <v>7688</v>
      </c>
      <c r="BER1" t="s">
        <v>7689</v>
      </c>
      <c r="BES1" t="s">
        <v>7690</v>
      </c>
      <c r="BET1" t="s">
        <v>7691</v>
      </c>
      <c r="BEU1" t="s">
        <v>7692</v>
      </c>
      <c r="BEV1" t="s">
        <v>7693</v>
      </c>
      <c r="BEW1" t="s">
        <v>7694</v>
      </c>
      <c r="BEX1" t="s">
        <v>7695</v>
      </c>
      <c r="BEY1" t="s">
        <v>7696</v>
      </c>
      <c r="BEZ1" t="s">
        <v>7697</v>
      </c>
      <c r="BFA1" t="s">
        <v>7698</v>
      </c>
      <c r="BFB1" t="s">
        <v>7699</v>
      </c>
      <c r="BFC1" t="s">
        <v>7700</v>
      </c>
      <c r="BFD1" t="s">
        <v>7701</v>
      </c>
      <c r="BFE1" t="s">
        <v>7702</v>
      </c>
      <c r="BFF1" t="s">
        <v>7703</v>
      </c>
      <c r="BFG1" t="s">
        <v>7704</v>
      </c>
      <c r="BFH1" t="s">
        <v>7705</v>
      </c>
      <c r="BFI1" t="s">
        <v>7706</v>
      </c>
      <c r="BFJ1" t="s">
        <v>7707</v>
      </c>
      <c r="BFK1" t="s">
        <v>7708</v>
      </c>
      <c r="BFL1" t="s">
        <v>7709</v>
      </c>
      <c r="BFM1" t="s">
        <v>7710</v>
      </c>
      <c r="BFN1" t="s">
        <v>7711</v>
      </c>
      <c r="BFO1" t="s">
        <v>7712</v>
      </c>
      <c r="BFP1" t="s">
        <v>7713</v>
      </c>
      <c r="BFQ1" t="s">
        <v>7714</v>
      </c>
      <c r="BFR1" t="s">
        <v>7715</v>
      </c>
      <c r="BFS1" t="s">
        <v>7716</v>
      </c>
      <c r="BFT1" t="s">
        <v>7717</v>
      </c>
      <c r="BFU1" t="s">
        <v>7718</v>
      </c>
      <c r="BFV1" t="s">
        <v>7719</v>
      </c>
      <c r="BFW1" t="s">
        <v>7720</v>
      </c>
      <c r="BFX1" t="s">
        <v>7721</v>
      </c>
      <c r="BFY1" t="s">
        <v>7722</v>
      </c>
      <c r="BFZ1" t="s">
        <v>7723</v>
      </c>
      <c r="BGA1" t="s">
        <v>7724</v>
      </c>
      <c r="BGB1" t="s">
        <v>7725</v>
      </c>
      <c r="BGC1" t="s">
        <v>7726</v>
      </c>
      <c r="BGD1" t="s">
        <v>7727</v>
      </c>
      <c r="BGE1" t="s">
        <v>7728</v>
      </c>
      <c r="BGF1" t="s">
        <v>7729</v>
      </c>
      <c r="BGG1" t="s">
        <v>7730</v>
      </c>
      <c r="BGH1" t="s">
        <v>7731</v>
      </c>
      <c r="BGI1" t="s">
        <v>7732</v>
      </c>
      <c r="BGJ1" t="s">
        <v>7733</v>
      </c>
      <c r="BGK1" t="s">
        <v>7734</v>
      </c>
      <c r="BGL1" t="s">
        <v>7735</v>
      </c>
      <c r="BGM1" t="s">
        <v>7736</v>
      </c>
      <c r="BGN1" t="s">
        <v>7737</v>
      </c>
      <c r="BGO1" t="s">
        <v>7738</v>
      </c>
      <c r="BGP1" t="s">
        <v>7739</v>
      </c>
      <c r="BGQ1" t="s">
        <v>7740</v>
      </c>
      <c r="BGR1" t="s">
        <v>7741</v>
      </c>
      <c r="BGS1" t="s">
        <v>7742</v>
      </c>
      <c r="BGT1" t="s">
        <v>7743</v>
      </c>
      <c r="BGU1" t="s">
        <v>7744</v>
      </c>
      <c r="BGV1" t="s">
        <v>7745</v>
      </c>
      <c r="BGW1" t="s">
        <v>7746</v>
      </c>
      <c r="BGX1" t="s">
        <v>7747</v>
      </c>
      <c r="BGY1" t="s">
        <v>7748</v>
      </c>
      <c r="BGZ1" t="s">
        <v>7749</v>
      </c>
      <c r="BHA1" t="s">
        <v>7750</v>
      </c>
      <c r="BHB1" t="s">
        <v>7751</v>
      </c>
      <c r="BHC1" t="s">
        <v>7752</v>
      </c>
      <c r="BHD1" t="s">
        <v>7753</v>
      </c>
      <c r="BHE1" t="s">
        <v>7754</v>
      </c>
      <c r="BHF1" t="s">
        <v>7755</v>
      </c>
      <c r="BHG1" t="s">
        <v>7756</v>
      </c>
      <c r="BHH1" t="s">
        <v>7757</v>
      </c>
      <c r="BHI1" t="s">
        <v>7758</v>
      </c>
      <c r="BHJ1" t="s">
        <v>7759</v>
      </c>
      <c r="BHK1" t="s">
        <v>7760</v>
      </c>
      <c r="BHL1" t="s">
        <v>7761</v>
      </c>
      <c r="BHM1" t="s">
        <v>7762</v>
      </c>
      <c r="BHN1" t="s">
        <v>7763</v>
      </c>
      <c r="BHO1" t="s">
        <v>7764</v>
      </c>
      <c r="BHP1" t="s">
        <v>7765</v>
      </c>
      <c r="BHQ1" t="s">
        <v>7766</v>
      </c>
      <c r="BHR1" t="s">
        <v>7767</v>
      </c>
      <c r="BHS1" t="s">
        <v>7768</v>
      </c>
      <c r="BHT1" t="s">
        <v>7769</v>
      </c>
      <c r="BHU1" t="s">
        <v>7770</v>
      </c>
      <c r="BHV1" t="s">
        <v>7771</v>
      </c>
      <c r="BHW1" t="s">
        <v>7772</v>
      </c>
      <c r="BHX1" t="s">
        <v>7773</v>
      </c>
      <c r="BHY1" t="s">
        <v>7774</v>
      </c>
      <c r="BHZ1" t="s">
        <v>7775</v>
      </c>
      <c r="BIA1" t="s">
        <v>7776</v>
      </c>
      <c r="BIB1" t="s">
        <v>7777</v>
      </c>
      <c r="BIC1" t="s">
        <v>7778</v>
      </c>
      <c r="BID1" t="s">
        <v>7779</v>
      </c>
      <c r="BIE1" t="s">
        <v>7780</v>
      </c>
      <c r="BIF1" t="s">
        <v>7781</v>
      </c>
      <c r="BIG1" t="s">
        <v>7782</v>
      </c>
      <c r="BIH1" t="s">
        <v>7783</v>
      </c>
      <c r="BII1" t="s">
        <v>7784</v>
      </c>
      <c r="BIJ1" t="s">
        <v>7785</v>
      </c>
      <c r="BIK1" t="s">
        <v>7786</v>
      </c>
      <c r="BIL1" t="s">
        <v>7787</v>
      </c>
      <c r="BIM1" t="s">
        <v>7788</v>
      </c>
      <c r="BIN1" t="s">
        <v>7789</v>
      </c>
      <c r="BIO1" t="s">
        <v>7790</v>
      </c>
      <c r="BIP1" t="s">
        <v>7791</v>
      </c>
      <c r="BIQ1" t="s">
        <v>7792</v>
      </c>
      <c r="BIR1" t="s">
        <v>7793</v>
      </c>
      <c r="BIS1" t="s">
        <v>7794</v>
      </c>
      <c r="BIT1" t="s">
        <v>7795</v>
      </c>
      <c r="BIU1" t="s">
        <v>7796</v>
      </c>
      <c r="BIV1" t="s">
        <v>7797</v>
      </c>
      <c r="BIW1" t="s">
        <v>7798</v>
      </c>
      <c r="BIX1" t="s">
        <v>7799</v>
      </c>
      <c r="BIY1" t="s">
        <v>7800</v>
      </c>
      <c r="BIZ1" t="s">
        <v>7801</v>
      </c>
      <c r="BJA1" t="s">
        <v>7802</v>
      </c>
      <c r="BJB1" t="s">
        <v>7803</v>
      </c>
      <c r="BJC1" t="s">
        <v>7804</v>
      </c>
      <c r="BJD1" t="s">
        <v>7805</v>
      </c>
      <c r="BJE1" t="s">
        <v>7806</v>
      </c>
      <c r="BJF1" t="s">
        <v>7807</v>
      </c>
      <c r="BJG1" t="s">
        <v>7808</v>
      </c>
      <c r="BJH1" t="s">
        <v>7809</v>
      </c>
      <c r="BJI1" t="s">
        <v>7810</v>
      </c>
      <c r="BJJ1" t="s">
        <v>7811</v>
      </c>
      <c r="BJK1" t="s">
        <v>7812</v>
      </c>
      <c r="BJL1" t="s">
        <v>7813</v>
      </c>
      <c r="BJM1" t="s">
        <v>7814</v>
      </c>
      <c r="BJN1" t="s">
        <v>7815</v>
      </c>
      <c r="BJO1" t="s">
        <v>7816</v>
      </c>
      <c r="BJP1" t="s">
        <v>7817</v>
      </c>
      <c r="BJQ1" t="s">
        <v>7818</v>
      </c>
      <c r="BJR1" t="s">
        <v>7819</v>
      </c>
      <c r="BJS1" t="s">
        <v>7820</v>
      </c>
      <c r="BJT1" t="s">
        <v>7821</v>
      </c>
      <c r="BJU1" t="s">
        <v>7822</v>
      </c>
      <c r="BJV1" t="s">
        <v>7823</v>
      </c>
      <c r="BJW1" t="s">
        <v>7824</v>
      </c>
      <c r="BJX1" t="s">
        <v>7825</v>
      </c>
      <c r="BJY1" t="s">
        <v>7826</v>
      </c>
      <c r="BJZ1" t="s">
        <v>7827</v>
      </c>
      <c r="BKA1" t="s">
        <v>7828</v>
      </c>
      <c r="BKB1" t="s">
        <v>7829</v>
      </c>
      <c r="BKC1" t="s">
        <v>7830</v>
      </c>
      <c r="BKD1" t="s">
        <v>7831</v>
      </c>
      <c r="BKE1" t="s">
        <v>7832</v>
      </c>
      <c r="BKF1" t="s">
        <v>7833</v>
      </c>
      <c r="BKG1" t="s">
        <v>7834</v>
      </c>
      <c r="BKH1" t="s">
        <v>7835</v>
      </c>
      <c r="BKI1" t="s">
        <v>7836</v>
      </c>
      <c r="BKJ1" t="s">
        <v>7837</v>
      </c>
      <c r="BKK1" t="s">
        <v>7838</v>
      </c>
      <c r="BKL1" t="s">
        <v>7839</v>
      </c>
      <c r="BKM1" t="s">
        <v>7840</v>
      </c>
      <c r="BKN1" t="s">
        <v>7841</v>
      </c>
      <c r="BKO1" t="s">
        <v>7842</v>
      </c>
      <c r="BKP1" t="s">
        <v>7843</v>
      </c>
      <c r="BKQ1" t="s">
        <v>7844</v>
      </c>
      <c r="BKR1" t="s">
        <v>7845</v>
      </c>
      <c r="BKS1" t="s">
        <v>7846</v>
      </c>
      <c r="BKT1" t="s">
        <v>7847</v>
      </c>
      <c r="BKU1" t="s">
        <v>7848</v>
      </c>
      <c r="BKV1" t="s">
        <v>7849</v>
      </c>
      <c r="BKW1" t="s">
        <v>7850</v>
      </c>
      <c r="BKX1" t="s">
        <v>7851</v>
      </c>
      <c r="BKY1" t="s">
        <v>7852</v>
      </c>
      <c r="BKZ1" t="s">
        <v>7853</v>
      </c>
      <c r="BLA1" t="s">
        <v>7854</v>
      </c>
      <c r="BLB1" t="s">
        <v>7855</v>
      </c>
      <c r="BLC1" t="s">
        <v>7856</v>
      </c>
      <c r="BLD1" t="s">
        <v>7857</v>
      </c>
      <c r="BLE1" t="s">
        <v>7858</v>
      </c>
      <c r="BLF1" t="s">
        <v>7859</v>
      </c>
      <c r="BLG1" t="s">
        <v>7860</v>
      </c>
      <c r="BLH1" t="s">
        <v>7861</v>
      </c>
      <c r="BLI1" t="s">
        <v>7862</v>
      </c>
      <c r="BLJ1" t="s">
        <v>7863</v>
      </c>
      <c r="BLK1" t="s">
        <v>7864</v>
      </c>
      <c r="BLL1" t="s">
        <v>7865</v>
      </c>
      <c r="BLM1" t="s">
        <v>7866</v>
      </c>
      <c r="BLN1" t="s">
        <v>7867</v>
      </c>
      <c r="BLO1" t="s">
        <v>7868</v>
      </c>
      <c r="BLP1" t="s">
        <v>7869</v>
      </c>
      <c r="BLQ1" t="s">
        <v>7870</v>
      </c>
      <c r="BLR1" t="s">
        <v>7871</v>
      </c>
      <c r="BLS1" t="s">
        <v>7872</v>
      </c>
      <c r="BLT1" t="s">
        <v>7873</v>
      </c>
      <c r="BLU1" t="s">
        <v>7874</v>
      </c>
      <c r="BLV1" t="s">
        <v>7875</v>
      </c>
      <c r="BLW1" t="s">
        <v>7876</v>
      </c>
      <c r="BLX1" t="s">
        <v>7877</v>
      </c>
      <c r="BLY1" t="s">
        <v>7878</v>
      </c>
      <c r="BLZ1" t="s">
        <v>7879</v>
      </c>
      <c r="BMA1" t="s">
        <v>7880</v>
      </c>
      <c r="BMB1" t="s">
        <v>7881</v>
      </c>
      <c r="BMC1" t="s">
        <v>7882</v>
      </c>
      <c r="BMD1" t="s">
        <v>7883</v>
      </c>
      <c r="BME1" t="s">
        <v>7884</v>
      </c>
      <c r="BMF1" t="s">
        <v>7885</v>
      </c>
      <c r="BMG1" t="s">
        <v>7886</v>
      </c>
      <c r="BMH1" t="s">
        <v>7887</v>
      </c>
      <c r="BMI1" t="s">
        <v>7888</v>
      </c>
      <c r="BMJ1" t="s">
        <v>7889</v>
      </c>
      <c r="BMK1" t="s">
        <v>7890</v>
      </c>
      <c r="BML1" t="s">
        <v>7891</v>
      </c>
      <c r="BMM1" t="s">
        <v>7892</v>
      </c>
      <c r="BMN1" t="s">
        <v>7893</v>
      </c>
      <c r="BMO1" t="s">
        <v>7894</v>
      </c>
      <c r="BMP1" t="s">
        <v>7895</v>
      </c>
      <c r="BMQ1" t="s">
        <v>7896</v>
      </c>
      <c r="BMR1" t="s">
        <v>7897</v>
      </c>
      <c r="BMS1" t="s">
        <v>7898</v>
      </c>
      <c r="BMT1" t="s">
        <v>7899</v>
      </c>
      <c r="BMU1" t="s">
        <v>7900</v>
      </c>
      <c r="BMV1" t="s">
        <v>7901</v>
      </c>
      <c r="BMW1" t="s">
        <v>7902</v>
      </c>
      <c r="BMX1" t="s">
        <v>7903</v>
      </c>
      <c r="BMY1" t="s">
        <v>7904</v>
      </c>
      <c r="BMZ1" t="s">
        <v>7905</v>
      </c>
      <c r="BNA1" t="s">
        <v>7906</v>
      </c>
      <c r="BNB1" t="s">
        <v>7907</v>
      </c>
      <c r="BNC1" t="s">
        <v>7908</v>
      </c>
      <c r="BND1" t="s">
        <v>7909</v>
      </c>
      <c r="BNE1" t="s">
        <v>7910</v>
      </c>
      <c r="BNF1" t="s">
        <v>7911</v>
      </c>
      <c r="BNG1" t="s">
        <v>7912</v>
      </c>
      <c r="BNH1" t="s">
        <v>7913</v>
      </c>
      <c r="BNI1" t="s">
        <v>7914</v>
      </c>
      <c r="BNJ1" t="s">
        <v>7915</v>
      </c>
      <c r="BNK1" t="s">
        <v>7916</v>
      </c>
      <c r="BNL1" t="s">
        <v>7917</v>
      </c>
      <c r="BNM1" t="s">
        <v>7918</v>
      </c>
      <c r="BNN1" t="s">
        <v>7919</v>
      </c>
      <c r="BNO1" t="s">
        <v>7920</v>
      </c>
      <c r="BNP1" t="s">
        <v>7921</v>
      </c>
      <c r="BNQ1" t="s">
        <v>7922</v>
      </c>
      <c r="BNR1" t="s">
        <v>7923</v>
      </c>
      <c r="BNS1" t="s">
        <v>7924</v>
      </c>
      <c r="BNT1" t="s">
        <v>7925</v>
      </c>
      <c r="BNU1" t="s">
        <v>7926</v>
      </c>
      <c r="BNV1" t="s">
        <v>7927</v>
      </c>
      <c r="BNW1" t="s">
        <v>7928</v>
      </c>
      <c r="BNX1" t="s">
        <v>7929</v>
      </c>
      <c r="BNY1" t="s">
        <v>7930</v>
      </c>
      <c r="BNZ1" t="s">
        <v>7931</v>
      </c>
      <c r="BOA1" t="s">
        <v>7932</v>
      </c>
      <c r="BOB1" t="s">
        <v>7933</v>
      </c>
      <c r="BOC1" t="s">
        <v>7934</v>
      </c>
      <c r="BOD1" t="s">
        <v>7935</v>
      </c>
      <c r="BOE1" t="s">
        <v>7936</v>
      </c>
      <c r="BOF1" t="s">
        <v>7937</v>
      </c>
      <c r="BOG1" t="s">
        <v>7938</v>
      </c>
      <c r="BOH1" t="s">
        <v>7939</v>
      </c>
      <c r="BOI1" t="s">
        <v>7940</v>
      </c>
      <c r="BOJ1" t="s">
        <v>7941</v>
      </c>
      <c r="BOK1" t="s">
        <v>7942</v>
      </c>
      <c r="BOL1" t="s">
        <v>7943</v>
      </c>
      <c r="BOM1" t="s">
        <v>7944</v>
      </c>
      <c r="BON1" t="s">
        <v>7945</v>
      </c>
      <c r="BOO1" t="s">
        <v>7946</v>
      </c>
      <c r="BOP1" t="s">
        <v>7947</v>
      </c>
      <c r="BOQ1" t="s">
        <v>7948</v>
      </c>
      <c r="BOR1" t="s">
        <v>7949</v>
      </c>
      <c r="BOS1" t="s">
        <v>7950</v>
      </c>
      <c r="BOT1" t="s">
        <v>7951</v>
      </c>
      <c r="BOU1" t="s">
        <v>7952</v>
      </c>
      <c r="BOV1" t="s">
        <v>7953</v>
      </c>
      <c r="BOW1" t="s">
        <v>7954</v>
      </c>
      <c r="BOX1" t="s">
        <v>7955</v>
      </c>
      <c r="BOY1" t="s">
        <v>7956</v>
      </c>
      <c r="BOZ1" t="s">
        <v>7957</v>
      </c>
      <c r="BPA1" t="s">
        <v>7958</v>
      </c>
      <c r="BPB1" t="s">
        <v>7959</v>
      </c>
      <c r="BPC1" t="s">
        <v>7960</v>
      </c>
      <c r="BPD1" t="s">
        <v>7961</v>
      </c>
      <c r="BPE1" t="s">
        <v>7962</v>
      </c>
      <c r="BPF1" t="s">
        <v>7963</v>
      </c>
      <c r="BPG1" t="s">
        <v>7964</v>
      </c>
      <c r="BPH1" t="s">
        <v>7965</v>
      </c>
      <c r="BPI1" t="s">
        <v>7966</v>
      </c>
      <c r="BPJ1" t="s">
        <v>7967</v>
      </c>
      <c r="BPK1" t="s">
        <v>7968</v>
      </c>
      <c r="BPL1" t="s">
        <v>7969</v>
      </c>
      <c r="BPM1" t="s">
        <v>7970</v>
      </c>
      <c r="BPN1" t="s">
        <v>7971</v>
      </c>
      <c r="BPO1" t="s">
        <v>7972</v>
      </c>
      <c r="BPP1" t="s">
        <v>7973</v>
      </c>
      <c r="BPQ1" t="s">
        <v>7974</v>
      </c>
      <c r="BPR1" t="s">
        <v>7975</v>
      </c>
      <c r="BPS1" t="s">
        <v>7976</v>
      </c>
      <c r="BPT1" t="s">
        <v>7977</v>
      </c>
      <c r="BPU1" t="s">
        <v>7978</v>
      </c>
      <c r="BPV1" t="s">
        <v>7979</v>
      </c>
      <c r="BPW1" t="s">
        <v>7980</v>
      </c>
      <c r="BPX1" t="s">
        <v>7981</v>
      </c>
      <c r="BPY1" t="s">
        <v>7982</v>
      </c>
      <c r="BPZ1" t="s">
        <v>7983</v>
      </c>
      <c r="BQA1" t="s">
        <v>7984</v>
      </c>
      <c r="BQB1" t="s">
        <v>7985</v>
      </c>
      <c r="BQC1" t="s">
        <v>7986</v>
      </c>
      <c r="BQD1" t="s">
        <v>7987</v>
      </c>
      <c r="BQE1" t="s">
        <v>7988</v>
      </c>
      <c r="BQF1" t="s">
        <v>7989</v>
      </c>
      <c r="BQG1" t="s">
        <v>7990</v>
      </c>
      <c r="BQH1" t="s">
        <v>7991</v>
      </c>
      <c r="BQI1" t="s">
        <v>7992</v>
      </c>
      <c r="BQJ1" t="s">
        <v>7993</v>
      </c>
      <c r="BQK1" t="s">
        <v>7994</v>
      </c>
      <c r="BQL1" t="s">
        <v>7995</v>
      </c>
      <c r="BQM1" t="s">
        <v>7996</v>
      </c>
      <c r="BQN1" t="s">
        <v>7997</v>
      </c>
      <c r="BQO1" t="s">
        <v>7998</v>
      </c>
      <c r="BQP1" t="s">
        <v>7999</v>
      </c>
      <c r="BQQ1" t="s">
        <v>8000</v>
      </c>
      <c r="BQR1" t="s">
        <v>8001</v>
      </c>
      <c r="BQS1" t="s">
        <v>8002</v>
      </c>
      <c r="BQT1" t="s">
        <v>8003</v>
      </c>
      <c r="BQU1" t="s">
        <v>8004</v>
      </c>
      <c r="BQV1" t="s">
        <v>8005</v>
      </c>
      <c r="BQW1" t="s">
        <v>8006</v>
      </c>
      <c r="BQX1" t="s">
        <v>8007</v>
      </c>
      <c r="BQY1" t="s">
        <v>8008</v>
      </c>
      <c r="BQZ1" t="s">
        <v>8009</v>
      </c>
      <c r="BRA1" t="s">
        <v>8010</v>
      </c>
      <c r="BRB1" t="s">
        <v>8011</v>
      </c>
      <c r="BRC1" t="s">
        <v>8012</v>
      </c>
      <c r="BRD1" t="s">
        <v>8013</v>
      </c>
      <c r="BRE1" t="s">
        <v>8014</v>
      </c>
      <c r="BRF1" t="s">
        <v>8015</v>
      </c>
      <c r="BRG1" t="s">
        <v>8016</v>
      </c>
      <c r="BRH1" t="s">
        <v>8017</v>
      </c>
      <c r="BRI1" t="s">
        <v>8018</v>
      </c>
      <c r="BRJ1" t="s">
        <v>8019</v>
      </c>
      <c r="BRK1" t="s">
        <v>8020</v>
      </c>
      <c r="BRL1" t="s">
        <v>8021</v>
      </c>
      <c r="BRM1" t="s">
        <v>8022</v>
      </c>
      <c r="BRN1" t="s">
        <v>8023</v>
      </c>
      <c r="BRO1" t="s">
        <v>8024</v>
      </c>
      <c r="BRP1" t="s">
        <v>8025</v>
      </c>
      <c r="BRQ1" t="s">
        <v>8026</v>
      </c>
      <c r="BRR1" t="s">
        <v>8027</v>
      </c>
      <c r="BRS1" t="s">
        <v>8028</v>
      </c>
      <c r="BRT1" t="s">
        <v>8029</v>
      </c>
      <c r="BRU1" t="s">
        <v>8030</v>
      </c>
      <c r="BRV1" t="s">
        <v>8031</v>
      </c>
      <c r="BRW1" t="s">
        <v>8032</v>
      </c>
      <c r="BRX1" t="s">
        <v>8033</v>
      </c>
      <c r="BRY1" t="s">
        <v>8034</v>
      </c>
      <c r="BRZ1" t="s">
        <v>8035</v>
      </c>
      <c r="BSA1" t="s">
        <v>8036</v>
      </c>
      <c r="BSB1" t="s">
        <v>8037</v>
      </c>
      <c r="BSC1" t="s">
        <v>8038</v>
      </c>
      <c r="BSD1" t="s">
        <v>8039</v>
      </c>
      <c r="BSE1" t="s">
        <v>8040</v>
      </c>
      <c r="BSF1" t="s">
        <v>8041</v>
      </c>
      <c r="BSG1" t="s">
        <v>8042</v>
      </c>
      <c r="BSH1" t="s">
        <v>8043</v>
      </c>
      <c r="BSI1" t="s">
        <v>8044</v>
      </c>
      <c r="BSJ1" t="s">
        <v>8045</v>
      </c>
      <c r="BSK1" t="s">
        <v>8046</v>
      </c>
      <c r="BSL1" t="s">
        <v>8047</v>
      </c>
      <c r="BSM1" t="s">
        <v>8048</v>
      </c>
      <c r="BSN1" t="s">
        <v>8049</v>
      </c>
      <c r="BSO1" t="s">
        <v>8050</v>
      </c>
      <c r="BSP1" t="s">
        <v>8051</v>
      </c>
      <c r="BSQ1" t="s">
        <v>8052</v>
      </c>
      <c r="BSR1" t="s">
        <v>8053</v>
      </c>
      <c r="BSS1" t="s">
        <v>8054</v>
      </c>
      <c r="BST1" t="s">
        <v>8055</v>
      </c>
      <c r="BSU1" t="s">
        <v>8056</v>
      </c>
      <c r="BSV1" t="s">
        <v>8057</v>
      </c>
      <c r="BSW1" t="s">
        <v>8058</v>
      </c>
      <c r="BSX1" t="s">
        <v>8059</v>
      </c>
      <c r="BSY1" t="s">
        <v>8060</v>
      </c>
      <c r="BSZ1" t="s">
        <v>8061</v>
      </c>
      <c r="BTA1" t="s">
        <v>8062</v>
      </c>
      <c r="BTB1" t="s">
        <v>8063</v>
      </c>
      <c r="BTC1" t="s">
        <v>8064</v>
      </c>
      <c r="BTD1" t="s">
        <v>8065</v>
      </c>
      <c r="BTE1" t="s">
        <v>8066</v>
      </c>
      <c r="BTF1" t="s">
        <v>8067</v>
      </c>
      <c r="BTG1" t="s">
        <v>8068</v>
      </c>
      <c r="BTH1" t="s">
        <v>8069</v>
      </c>
      <c r="BTI1" t="s">
        <v>8070</v>
      </c>
      <c r="BTJ1" t="s">
        <v>8071</v>
      </c>
      <c r="BTK1" t="s">
        <v>8072</v>
      </c>
      <c r="BTL1" t="s">
        <v>8073</v>
      </c>
      <c r="BTM1" t="s">
        <v>8074</v>
      </c>
      <c r="BTN1" t="s">
        <v>8075</v>
      </c>
      <c r="BTO1" t="s">
        <v>8076</v>
      </c>
      <c r="BTP1" t="s">
        <v>8077</v>
      </c>
      <c r="BTQ1" t="s">
        <v>8078</v>
      </c>
      <c r="BTR1" t="s">
        <v>8079</v>
      </c>
      <c r="BTS1" t="s">
        <v>8080</v>
      </c>
      <c r="BTT1" t="s">
        <v>8081</v>
      </c>
      <c r="BTU1" t="s">
        <v>8082</v>
      </c>
      <c r="BTV1" t="s">
        <v>8083</v>
      </c>
      <c r="BTW1" t="s">
        <v>8084</v>
      </c>
      <c r="BTX1" t="s">
        <v>8085</v>
      </c>
      <c r="BTY1" t="s">
        <v>8086</v>
      </c>
      <c r="BTZ1" t="s">
        <v>8087</v>
      </c>
      <c r="BUA1" t="s">
        <v>8088</v>
      </c>
      <c r="BUB1" t="s">
        <v>8089</v>
      </c>
      <c r="BUC1" t="s">
        <v>8090</v>
      </c>
      <c r="BUD1" t="s">
        <v>8091</v>
      </c>
      <c r="BUE1" t="s">
        <v>8092</v>
      </c>
      <c r="BUF1" t="s">
        <v>8093</v>
      </c>
      <c r="BUG1" t="s">
        <v>8094</v>
      </c>
      <c r="BUH1" t="s">
        <v>8095</v>
      </c>
      <c r="BUI1" t="s">
        <v>8096</v>
      </c>
      <c r="BUJ1" t="s">
        <v>8097</v>
      </c>
      <c r="BUK1" t="s">
        <v>8098</v>
      </c>
      <c r="BUL1" t="s">
        <v>8099</v>
      </c>
      <c r="BUM1" t="s">
        <v>8100</v>
      </c>
      <c r="BUN1" t="s">
        <v>8101</v>
      </c>
      <c r="BUO1" t="s">
        <v>8102</v>
      </c>
      <c r="BUP1" t="s">
        <v>8103</v>
      </c>
      <c r="BUQ1" t="s">
        <v>8104</v>
      </c>
      <c r="BUR1" t="s">
        <v>8105</v>
      </c>
      <c r="BUS1" t="s">
        <v>8106</v>
      </c>
      <c r="BUT1" t="s">
        <v>8107</v>
      </c>
      <c r="BUU1" t="s">
        <v>8108</v>
      </c>
      <c r="BUV1" t="s">
        <v>8109</v>
      </c>
      <c r="BUW1" t="s">
        <v>8110</v>
      </c>
      <c r="BUX1" t="s">
        <v>8111</v>
      </c>
      <c r="BUY1" t="s">
        <v>8112</v>
      </c>
      <c r="BUZ1" t="s">
        <v>8113</v>
      </c>
      <c r="BVA1" t="s">
        <v>8114</v>
      </c>
      <c r="BVB1" t="s">
        <v>8115</v>
      </c>
      <c r="BVC1" t="s">
        <v>8116</v>
      </c>
      <c r="BVD1" t="s">
        <v>8117</v>
      </c>
      <c r="BVE1" t="s">
        <v>8118</v>
      </c>
      <c r="BVF1" t="s">
        <v>8119</v>
      </c>
      <c r="BVG1" t="s">
        <v>8120</v>
      </c>
      <c r="BVH1" t="s">
        <v>8121</v>
      </c>
      <c r="BVI1" t="s">
        <v>8122</v>
      </c>
      <c r="BVJ1" t="s">
        <v>8123</v>
      </c>
      <c r="BVK1" t="s">
        <v>8124</v>
      </c>
      <c r="BVL1" t="s">
        <v>8125</v>
      </c>
      <c r="BVM1" t="s">
        <v>8126</v>
      </c>
      <c r="BVN1" t="s">
        <v>8127</v>
      </c>
      <c r="BVO1" t="s">
        <v>8128</v>
      </c>
      <c r="BVP1" t="s">
        <v>8129</v>
      </c>
      <c r="BVQ1" t="s">
        <v>8130</v>
      </c>
      <c r="BVR1" t="s">
        <v>8131</v>
      </c>
      <c r="BVS1" t="s">
        <v>8132</v>
      </c>
      <c r="BVT1" t="s">
        <v>8133</v>
      </c>
      <c r="BVU1" t="s">
        <v>8134</v>
      </c>
      <c r="BVV1" t="s">
        <v>8135</v>
      </c>
      <c r="BVW1" t="s">
        <v>8136</v>
      </c>
      <c r="BVX1" t="s">
        <v>8137</v>
      </c>
      <c r="BVY1" t="s">
        <v>8138</v>
      </c>
      <c r="BVZ1" t="s">
        <v>8139</v>
      </c>
      <c r="BWA1" t="s">
        <v>8140</v>
      </c>
      <c r="BWB1" t="s">
        <v>8141</v>
      </c>
      <c r="BWC1" t="s">
        <v>8142</v>
      </c>
      <c r="BWD1" t="s">
        <v>8143</v>
      </c>
      <c r="BWE1" t="s">
        <v>8144</v>
      </c>
      <c r="BWF1" t="s">
        <v>8145</v>
      </c>
      <c r="BWG1" t="s">
        <v>8146</v>
      </c>
      <c r="BWH1" t="s">
        <v>8147</v>
      </c>
      <c r="BWI1" t="s">
        <v>8148</v>
      </c>
      <c r="BWJ1" t="s">
        <v>8149</v>
      </c>
      <c r="BWK1" t="s">
        <v>8150</v>
      </c>
      <c r="BWL1" t="s">
        <v>8151</v>
      </c>
      <c r="BWM1" t="s">
        <v>8152</v>
      </c>
      <c r="BWN1" t="s">
        <v>8153</v>
      </c>
      <c r="BWO1" t="s">
        <v>8154</v>
      </c>
      <c r="BWP1" t="s">
        <v>8155</v>
      </c>
      <c r="BWQ1" t="s">
        <v>8156</v>
      </c>
      <c r="BWR1" t="s">
        <v>8157</v>
      </c>
      <c r="BWS1" t="s">
        <v>8158</v>
      </c>
      <c r="BWT1" t="s">
        <v>8159</v>
      </c>
      <c r="BWU1" t="s">
        <v>8160</v>
      </c>
      <c r="BWV1" t="s">
        <v>8161</v>
      </c>
      <c r="BWW1" t="s">
        <v>8162</v>
      </c>
      <c r="BWX1" t="s">
        <v>8163</v>
      </c>
      <c r="BWY1" t="s">
        <v>8164</v>
      </c>
      <c r="BWZ1" t="s">
        <v>8165</v>
      </c>
      <c r="BXA1" t="s">
        <v>8166</v>
      </c>
      <c r="BXB1" t="s">
        <v>8167</v>
      </c>
      <c r="BXC1" t="s">
        <v>8168</v>
      </c>
      <c r="BXD1" t="s">
        <v>8169</v>
      </c>
      <c r="BXE1" t="s">
        <v>8170</v>
      </c>
      <c r="BXF1" t="s">
        <v>8171</v>
      </c>
      <c r="BXG1" t="s">
        <v>8172</v>
      </c>
      <c r="BXH1" t="s">
        <v>8173</v>
      </c>
      <c r="BXI1" t="s">
        <v>8174</v>
      </c>
      <c r="BXJ1" t="s">
        <v>8175</v>
      </c>
      <c r="BXK1" t="s">
        <v>8176</v>
      </c>
      <c r="BXL1" t="s">
        <v>8177</v>
      </c>
      <c r="BXM1" t="s">
        <v>8178</v>
      </c>
      <c r="BXN1" t="s">
        <v>8179</v>
      </c>
      <c r="BXO1" t="s">
        <v>8180</v>
      </c>
      <c r="BXP1" t="s">
        <v>8181</v>
      </c>
      <c r="BXQ1" t="s">
        <v>8182</v>
      </c>
      <c r="BXR1" t="s">
        <v>8183</v>
      </c>
      <c r="BXS1" t="s">
        <v>8184</v>
      </c>
      <c r="BXT1" t="s">
        <v>8185</v>
      </c>
      <c r="BXU1" t="s">
        <v>8186</v>
      </c>
      <c r="BXV1" t="s">
        <v>8187</v>
      </c>
      <c r="BXW1" t="s">
        <v>8188</v>
      </c>
      <c r="BXX1" t="s">
        <v>8189</v>
      </c>
      <c r="BXY1" t="s">
        <v>8190</v>
      </c>
      <c r="BXZ1" t="s">
        <v>8191</v>
      </c>
      <c r="BYA1" t="s">
        <v>8192</v>
      </c>
      <c r="BYB1" t="s">
        <v>8193</v>
      </c>
      <c r="BYC1" t="s">
        <v>8194</v>
      </c>
      <c r="BYD1" t="s">
        <v>8195</v>
      </c>
      <c r="BYE1" t="s">
        <v>8196</v>
      </c>
      <c r="BYF1" t="s">
        <v>8197</v>
      </c>
      <c r="BYG1" t="s">
        <v>8198</v>
      </c>
      <c r="BYH1" t="s">
        <v>8199</v>
      </c>
      <c r="BYI1" t="s">
        <v>8200</v>
      </c>
      <c r="BYJ1" t="s">
        <v>8201</v>
      </c>
      <c r="BYK1" t="s">
        <v>8202</v>
      </c>
      <c r="BYL1" t="s">
        <v>8203</v>
      </c>
      <c r="BYM1" t="s">
        <v>8204</v>
      </c>
      <c r="BYN1" t="s">
        <v>8205</v>
      </c>
      <c r="BYO1" t="s">
        <v>8206</v>
      </c>
      <c r="BYP1" t="s">
        <v>8207</v>
      </c>
      <c r="BYQ1" t="s">
        <v>8208</v>
      </c>
      <c r="BYR1" t="s">
        <v>8209</v>
      </c>
      <c r="BYS1" t="s">
        <v>8210</v>
      </c>
      <c r="BYT1" t="s">
        <v>8211</v>
      </c>
      <c r="BYU1" t="s">
        <v>8212</v>
      </c>
      <c r="BYV1" t="s">
        <v>8213</v>
      </c>
      <c r="BYW1" t="s">
        <v>8214</v>
      </c>
      <c r="BYX1" t="s">
        <v>8215</v>
      </c>
      <c r="BYY1" t="s">
        <v>8216</v>
      </c>
      <c r="BYZ1" t="s">
        <v>8217</v>
      </c>
      <c r="BZA1" t="s">
        <v>8218</v>
      </c>
      <c r="BZB1" t="s">
        <v>8219</v>
      </c>
      <c r="BZC1" t="s">
        <v>8220</v>
      </c>
      <c r="BZD1" t="s">
        <v>8221</v>
      </c>
      <c r="BZE1" t="s">
        <v>8222</v>
      </c>
      <c r="BZF1" t="s">
        <v>8223</v>
      </c>
      <c r="BZG1" t="s">
        <v>8224</v>
      </c>
      <c r="BZH1" t="s">
        <v>8225</v>
      </c>
      <c r="BZI1" t="s">
        <v>8226</v>
      </c>
      <c r="BZJ1" t="s">
        <v>8227</v>
      </c>
      <c r="BZK1" t="s">
        <v>8228</v>
      </c>
      <c r="BZL1" t="s">
        <v>8229</v>
      </c>
      <c r="BZM1" t="s">
        <v>8230</v>
      </c>
      <c r="BZN1" t="s">
        <v>8231</v>
      </c>
      <c r="BZO1" t="s">
        <v>8232</v>
      </c>
      <c r="BZP1" t="s">
        <v>8233</v>
      </c>
      <c r="BZQ1" t="s">
        <v>8234</v>
      </c>
      <c r="BZR1" t="s">
        <v>8235</v>
      </c>
      <c r="BZS1" t="s">
        <v>8236</v>
      </c>
      <c r="BZT1" t="s">
        <v>8237</v>
      </c>
      <c r="BZU1" t="s">
        <v>8238</v>
      </c>
      <c r="BZV1" t="s">
        <v>8239</v>
      </c>
      <c r="BZW1" t="s">
        <v>8240</v>
      </c>
      <c r="BZX1" t="s">
        <v>8241</v>
      </c>
      <c r="BZY1" t="s">
        <v>8242</v>
      </c>
      <c r="BZZ1" t="s">
        <v>8243</v>
      </c>
      <c r="CAA1" t="s">
        <v>8244</v>
      </c>
      <c r="CAB1" t="s">
        <v>8245</v>
      </c>
      <c r="CAC1" t="s">
        <v>8246</v>
      </c>
      <c r="CAD1" t="s">
        <v>8247</v>
      </c>
      <c r="CAE1" t="s">
        <v>8248</v>
      </c>
      <c r="CAF1" t="s">
        <v>8249</v>
      </c>
      <c r="CAG1" t="s">
        <v>8250</v>
      </c>
      <c r="CAH1" t="s">
        <v>8251</v>
      </c>
      <c r="CAI1" t="s">
        <v>8252</v>
      </c>
      <c r="CAJ1" t="s">
        <v>8253</v>
      </c>
      <c r="CAK1" t="s">
        <v>8254</v>
      </c>
      <c r="CAL1" t="s">
        <v>8255</v>
      </c>
      <c r="CAM1" t="s">
        <v>8256</v>
      </c>
      <c r="CAN1" t="s">
        <v>8257</v>
      </c>
      <c r="CAO1" t="s">
        <v>8258</v>
      </c>
      <c r="CAP1" t="s">
        <v>8259</v>
      </c>
      <c r="CAQ1" t="s">
        <v>8260</v>
      </c>
      <c r="CAR1" t="s">
        <v>8261</v>
      </c>
      <c r="CAS1" t="s">
        <v>8262</v>
      </c>
      <c r="CAT1" t="s">
        <v>8263</v>
      </c>
      <c r="CAU1" t="s">
        <v>8264</v>
      </c>
      <c r="CAV1" t="s">
        <v>8265</v>
      </c>
      <c r="CAW1" t="s">
        <v>8266</v>
      </c>
      <c r="CAX1" t="s">
        <v>8267</v>
      </c>
      <c r="CAY1" t="s">
        <v>8268</v>
      </c>
      <c r="CAZ1" t="s">
        <v>8269</v>
      </c>
      <c r="CBA1" t="s">
        <v>8270</v>
      </c>
      <c r="CBB1" t="s">
        <v>8271</v>
      </c>
      <c r="CBC1" t="s">
        <v>8272</v>
      </c>
      <c r="CBD1" t="s">
        <v>8273</v>
      </c>
      <c r="CBE1" t="s">
        <v>8274</v>
      </c>
      <c r="CBF1" t="s">
        <v>8275</v>
      </c>
      <c r="CBG1" t="s">
        <v>8276</v>
      </c>
      <c r="CBH1" t="s">
        <v>8277</v>
      </c>
      <c r="CBI1" t="s">
        <v>8278</v>
      </c>
      <c r="CBJ1" t="s">
        <v>8279</v>
      </c>
      <c r="CBK1" t="s">
        <v>8280</v>
      </c>
      <c r="CBL1" t="s">
        <v>8281</v>
      </c>
      <c r="CBM1" t="s">
        <v>8282</v>
      </c>
      <c r="CBN1" t="s">
        <v>8283</v>
      </c>
      <c r="CBO1" t="s">
        <v>8284</v>
      </c>
      <c r="CBP1" t="s">
        <v>8285</v>
      </c>
      <c r="CBQ1" t="s">
        <v>8286</v>
      </c>
      <c r="CBR1" t="s">
        <v>8287</v>
      </c>
      <c r="CBS1" t="s">
        <v>8288</v>
      </c>
      <c r="CBT1" t="s">
        <v>8289</v>
      </c>
      <c r="CBU1" t="s">
        <v>8290</v>
      </c>
      <c r="CBV1" t="s">
        <v>8291</v>
      </c>
      <c r="CBW1" t="s">
        <v>8292</v>
      </c>
      <c r="CBX1" t="s">
        <v>8293</v>
      </c>
      <c r="CBY1" t="s">
        <v>8294</v>
      </c>
      <c r="CBZ1" t="s">
        <v>8295</v>
      </c>
      <c r="CCA1" t="s">
        <v>8296</v>
      </c>
      <c r="CCB1" t="s">
        <v>8297</v>
      </c>
      <c r="CCC1" t="s">
        <v>8298</v>
      </c>
      <c r="CCD1" t="s">
        <v>8299</v>
      </c>
      <c r="CCE1" t="s">
        <v>8300</v>
      </c>
      <c r="CCF1" t="s">
        <v>8301</v>
      </c>
      <c r="CCG1" t="s">
        <v>8302</v>
      </c>
      <c r="CCH1" t="s">
        <v>8303</v>
      </c>
      <c r="CCI1" t="s">
        <v>8304</v>
      </c>
      <c r="CCJ1" t="s">
        <v>8305</v>
      </c>
      <c r="CCK1" t="s">
        <v>8306</v>
      </c>
      <c r="CCL1" t="s">
        <v>8307</v>
      </c>
      <c r="CCM1" t="s">
        <v>8308</v>
      </c>
      <c r="CCN1" t="s">
        <v>8309</v>
      </c>
      <c r="CCO1" t="s">
        <v>8310</v>
      </c>
      <c r="CCP1" t="s">
        <v>8311</v>
      </c>
      <c r="CCQ1" t="s">
        <v>8312</v>
      </c>
      <c r="CCR1" t="s">
        <v>8313</v>
      </c>
      <c r="CCS1" t="s">
        <v>8314</v>
      </c>
      <c r="CCT1" t="s">
        <v>8315</v>
      </c>
      <c r="CCU1" t="s">
        <v>8316</v>
      </c>
      <c r="CCV1" t="s">
        <v>8317</v>
      </c>
      <c r="CCW1" t="s">
        <v>8318</v>
      </c>
      <c r="CCX1" t="s">
        <v>8319</v>
      </c>
      <c r="CCY1" t="s">
        <v>8320</v>
      </c>
      <c r="CCZ1" t="s">
        <v>8321</v>
      </c>
      <c r="CDA1" t="s">
        <v>8322</v>
      </c>
      <c r="CDB1" t="s">
        <v>8323</v>
      </c>
      <c r="CDC1" t="s">
        <v>8324</v>
      </c>
      <c r="CDD1" t="s">
        <v>8325</v>
      </c>
      <c r="CDE1" t="s">
        <v>8326</v>
      </c>
      <c r="CDF1" t="s">
        <v>8327</v>
      </c>
      <c r="CDG1" t="s">
        <v>8328</v>
      </c>
      <c r="CDH1" t="s">
        <v>8329</v>
      </c>
      <c r="CDI1" t="s">
        <v>8330</v>
      </c>
      <c r="CDJ1" t="s">
        <v>8331</v>
      </c>
      <c r="CDK1" t="s">
        <v>8332</v>
      </c>
      <c r="CDL1" t="s">
        <v>8333</v>
      </c>
      <c r="CDM1" t="s">
        <v>8334</v>
      </c>
      <c r="CDN1" t="s">
        <v>8335</v>
      </c>
      <c r="CDO1" t="s">
        <v>8336</v>
      </c>
      <c r="CDP1" t="s">
        <v>8337</v>
      </c>
      <c r="CDQ1" t="s">
        <v>8338</v>
      </c>
      <c r="CDR1" t="s">
        <v>8339</v>
      </c>
      <c r="CDS1" t="s">
        <v>8340</v>
      </c>
      <c r="CDT1" t="s">
        <v>8341</v>
      </c>
      <c r="CDU1" t="s">
        <v>8342</v>
      </c>
      <c r="CDV1" t="s">
        <v>8343</v>
      </c>
      <c r="CDW1" t="s">
        <v>8344</v>
      </c>
      <c r="CDX1" t="s">
        <v>8345</v>
      </c>
      <c r="CDY1" t="s">
        <v>8346</v>
      </c>
      <c r="CDZ1" t="s">
        <v>8347</v>
      </c>
      <c r="CEA1" t="s">
        <v>8348</v>
      </c>
      <c r="CEB1" t="s">
        <v>8349</v>
      </c>
      <c r="CEC1" t="s">
        <v>8350</v>
      </c>
      <c r="CED1" t="s">
        <v>8351</v>
      </c>
      <c r="CEE1" t="s">
        <v>8352</v>
      </c>
      <c r="CEF1" t="s">
        <v>8353</v>
      </c>
      <c r="CEG1" t="s">
        <v>8354</v>
      </c>
      <c r="CEH1" t="s">
        <v>8355</v>
      </c>
      <c r="CEI1" t="s">
        <v>8356</v>
      </c>
      <c r="CEJ1" t="s">
        <v>8357</v>
      </c>
      <c r="CEK1" t="s">
        <v>8358</v>
      </c>
      <c r="CEL1" t="s">
        <v>8359</v>
      </c>
      <c r="CEM1" t="s">
        <v>8360</v>
      </c>
      <c r="CEN1" t="s">
        <v>8361</v>
      </c>
      <c r="CEO1" t="s">
        <v>8362</v>
      </c>
      <c r="CEP1" t="s">
        <v>8363</v>
      </c>
      <c r="CEQ1" t="s">
        <v>8364</v>
      </c>
      <c r="CER1" t="s">
        <v>8365</v>
      </c>
      <c r="CES1" t="s">
        <v>8366</v>
      </c>
      <c r="CET1" t="s">
        <v>8367</v>
      </c>
      <c r="CEU1" t="s">
        <v>8368</v>
      </c>
      <c r="CEV1" t="s">
        <v>8369</v>
      </c>
      <c r="CEW1" t="s">
        <v>8370</v>
      </c>
      <c r="CEX1" t="s">
        <v>8371</v>
      </c>
      <c r="CEY1" t="s">
        <v>8372</v>
      </c>
      <c r="CEZ1" t="s">
        <v>8373</v>
      </c>
      <c r="CFA1" t="s">
        <v>8374</v>
      </c>
      <c r="CFB1" t="s">
        <v>8375</v>
      </c>
      <c r="CFC1" t="s">
        <v>8376</v>
      </c>
      <c r="CFD1" t="s">
        <v>8377</v>
      </c>
      <c r="CFE1" t="s">
        <v>8378</v>
      </c>
      <c r="CFF1" t="s">
        <v>8379</v>
      </c>
      <c r="CFG1" t="s">
        <v>8380</v>
      </c>
      <c r="CFH1" t="s">
        <v>8381</v>
      </c>
      <c r="CFI1" t="s">
        <v>8382</v>
      </c>
      <c r="CFJ1" t="s">
        <v>8383</v>
      </c>
      <c r="CFK1" t="s">
        <v>8384</v>
      </c>
      <c r="CFL1" t="s">
        <v>8385</v>
      </c>
      <c r="CFM1" t="s">
        <v>8386</v>
      </c>
      <c r="CFN1" t="s">
        <v>8387</v>
      </c>
      <c r="CFO1" t="s">
        <v>8388</v>
      </c>
      <c r="CFP1" t="s">
        <v>8389</v>
      </c>
      <c r="CFQ1" t="s">
        <v>8390</v>
      </c>
      <c r="CFR1" t="s">
        <v>8391</v>
      </c>
      <c r="CFS1" t="s">
        <v>8392</v>
      </c>
      <c r="CFT1" t="s">
        <v>8393</v>
      </c>
      <c r="CFU1" t="s">
        <v>8394</v>
      </c>
      <c r="CFV1" t="s">
        <v>8395</v>
      </c>
      <c r="CFW1" t="s">
        <v>8396</v>
      </c>
      <c r="CFX1" t="s">
        <v>8397</v>
      </c>
      <c r="CFY1" t="s">
        <v>8398</v>
      </c>
      <c r="CFZ1" t="s">
        <v>8399</v>
      </c>
      <c r="CGA1" t="s">
        <v>8400</v>
      </c>
      <c r="CGB1" t="s">
        <v>8401</v>
      </c>
      <c r="CGC1" t="s">
        <v>8402</v>
      </c>
      <c r="CGD1" t="s">
        <v>8403</v>
      </c>
      <c r="CGE1" t="s">
        <v>8404</v>
      </c>
      <c r="CGF1" t="s">
        <v>8405</v>
      </c>
      <c r="CGG1" t="s">
        <v>8406</v>
      </c>
      <c r="CGH1" t="s">
        <v>8407</v>
      </c>
      <c r="CGI1" t="s">
        <v>8408</v>
      </c>
      <c r="CGJ1" t="s">
        <v>8409</v>
      </c>
      <c r="CGK1" t="s">
        <v>8410</v>
      </c>
      <c r="CGL1" t="s">
        <v>8411</v>
      </c>
      <c r="CGM1" t="s">
        <v>8412</v>
      </c>
      <c r="CGN1" t="s">
        <v>8413</v>
      </c>
      <c r="CGO1" t="s">
        <v>8414</v>
      </c>
      <c r="CGP1" t="s">
        <v>8415</v>
      </c>
      <c r="CGQ1" t="s">
        <v>8416</v>
      </c>
      <c r="CGR1" t="s">
        <v>8417</v>
      </c>
      <c r="CGS1" t="s">
        <v>8418</v>
      </c>
      <c r="CGT1" t="s">
        <v>8419</v>
      </c>
      <c r="CGU1" t="s">
        <v>8420</v>
      </c>
      <c r="CGV1" t="s">
        <v>8421</v>
      </c>
      <c r="CGW1" t="s">
        <v>8422</v>
      </c>
      <c r="CGX1" t="s">
        <v>8423</v>
      </c>
      <c r="CGY1" t="s">
        <v>8424</v>
      </c>
      <c r="CGZ1" t="s">
        <v>8425</v>
      </c>
      <c r="CHA1" t="s">
        <v>8426</v>
      </c>
      <c r="CHB1" t="s">
        <v>8427</v>
      </c>
      <c r="CHC1" t="s">
        <v>8428</v>
      </c>
      <c r="CHD1" t="s">
        <v>8429</v>
      </c>
      <c r="CHE1" t="s">
        <v>8430</v>
      </c>
      <c r="CHF1" t="s">
        <v>8431</v>
      </c>
      <c r="CHG1" t="s">
        <v>8432</v>
      </c>
      <c r="CHH1" t="s">
        <v>8433</v>
      </c>
      <c r="CHI1" t="s">
        <v>8434</v>
      </c>
      <c r="CHJ1" t="s">
        <v>8435</v>
      </c>
      <c r="CHK1" t="s">
        <v>8436</v>
      </c>
      <c r="CHL1" t="s">
        <v>8437</v>
      </c>
      <c r="CHM1" t="s">
        <v>8438</v>
      </c>
      <c r="CHN1" t="s">
        <v>8439</v>
      </c>
      <c r="CHO1" t="s">
        <v>8440</v>
      </c>
      <c r="CHP1" t="s">
        <v>8441</v>
      </c>
      <c r="CHQ1" t="s">
        <v>8442</v>
      </c>
      <c r="CHR1" t="s">
        <v>8443</v>
      </c>
      <c r="CHS1" t="s">
        <v>8444</v>
      </c>
      <c r="CHT1" t="s">
        <v>8445</v>
      </c>
      <c r="CHU1" t="s">
        <v>8446</v>
      </c>
      <c r="CHV1" t="s">
        <v>8447</v>
      </c>
      <c r="CHW1" t="s">
        <v>8448</v>
      </c>
      <c r="CHX1" t="s">
        <v>8449</v>
      </c>
      <c r="CHY1" t="s">
        <v>8450</v>
      </c>
      <c r="CHZ1" t="s">
        <v>8451</v>
      </c>
      <c r="CIA1" t="s">
        <v>8452</v>
      </c>
      <c r="CIB1" t="s">
        <v>8453</v>
      </c>
      <c r="CIC1" t="s">
        <v>8454</v>
      </c>
      <c r="CID1" t="s">
        <v>8455</v>
      </c>
      <c r="CIE1" t="s">
        <v>8456</v>
      </c>
      <c r="CIF1" t="s">
        <v>8457</v>
      </c>
      <c r="CIG1" t="s">
        <v>8458</v>
      </c>
      <c r="CIH1" t="s">
        <v>8459</v>
      </c>
      <c r="CII1" t="s">
        <v>8460</v>
      </c>
      <c r="CIJ1" t="s">
        <v>8461</v>
      </c>
      <c r="CIK1" t="s">
        <v>8462</v>
      </c>
      <c r="CIL1" t="s">
        <v>8463</v>
      </c>
      <c r="CIM1" t="s">
        <v>8464</v>
      </c>
      <c r="CIN1" t="s">
        <v>8465</v>
      </c>
      <c r="CIO1" t="s">
        <v>8466</v>
      </c>
      <c r="CIP1" t="s">
        <v>8467</v>
      </c>
      <c r="CIQ1" t="s">
        <v>8468</v>
      </c>
      <c r="CIR1" t="s">
        <v>8469</v>
      </c>
      <c r="CIS1" t="s">
        <v>8470</v>
      </c>
      <c r="CIT1" t="s">
        <v>8471</v>
      </c>
      <c r="CIU1" t="s">
        <v>8472</v>
      </c>
      <c r="CIV1" t="s">
        <v>8473</v>
      </c>
      <c r="CIW1" t="s">
        <v>8474</v>
      </c>
      <c r="CIX1" t="s">
        <v>8475</v>
      </c>
      <c r="CIY1" t="s">
        <v>8476</v>
      </c>
      <c r="CIZ1" t="s">
        <v>8477</v>
      </c>
      <c r="CJA1" t="s">
        <v>8478</v>
      </c>
      <c r="CJB1" t="s">
        <v>8479</v>
      </c>
      <c r="CJC1" t="s">
        <v>8480</v>
      </c>
      <c r="CJD1" t="s">
        <v>8481</v>
      </c>
      <c r="CJE1" t="s">
        <v>8482</v>
      </c>
      <c r="CJF1" t="s">
        <v>8483</v>
      </c>
      <c r="CJG1" t="s">
        <v>8484</v>
      </c>
      <c r="CJH1" t="s">
        <v>8485</v>
      </c>
      <c r="CJI1" t="s">
        <v>8486</v>
      </c>
      <c r="CJJ1" t="s">
        <v>8487</v>
      </c>
      <c r="CJK1" t="s">
        <v>8488</v>
      </c>
      <c r="CJL1" t="s">
        <v>8489</v>
      </c>
      <c r="CJM1" t="s">
        <v>8490</v>
      </c>
      <c r="CJN1" t="s">
        <v>8491</v>
      </c>
      <c r="CJO1" t="s">
        <v>8492</v>
      </c>
      <c r="CJP1" t="s">
        <v>8493</v>
      </c>
      <c r="CJQ1" t="s">
        <v>8494</v>
      </c>
      <c r="CJR1" t="s">
        <v>8495</v>
      </c>
      <c r="CJS1" t="s">
        <v>8496</v>
      </c>
      <c r="CJT1" t="s">
        <v>8497</v>
      </c>
      <c r="CJU1" t="s">
        <v>8498</v>
      </c>
      <c r="CJV1" t="s">
        <v>8499</v>
      </c>
      <c r="CJW1" t="s">
        <v>8500</v>
      </c>
      <c r="CJX1" t="s">
        <v>8501</v>
      </c>
      <c r="CJY1" t="s">
        <v>8502</v>
      </c>
      <c r="CJZ1" t="s">
        <v>8503</v>
      </c>
      <c r="CKA1" t="s">
        <v>8504</v>
      </c>
      <c r="CKB1" t="s">
        <v>8505</v>
      </c>
      <c r="CKC1" t="s">
        <v>8506</v>
      </c>
      <c r="CKD1" t="s">
        <v>8507</v>
      </c>
      <c r="CKE1" t="s">
        <v>8508</v>
      </c>
      <c r="CKF1" t="s">
        <v>8509</v>
      </c>
      <c r="CKG1" t="s">
        <v>8510</v>
      </c>
      <c r="CKH1" t="s">
        <v>8511</v>
      </c>
      <c r="CKI1" t="s">
        <v>8512</v>
      </c>
      <c r="CKJ1" t="s">
        <v>8513</v>
      </c>
      <c r="CKK1" t="s">
        <v>8514</v>
      </c>
      <c r="CKL1" t="s">
        <v>8515</v>
      </c>
      <c r="CKM1" t="s">
        <v>8516</v>
      </c>
      <c r="CKN1" t="s">
        <v>8517</v>
      </c>
      <c r="CKO1" t="s">
        <v>8518</v>
      </c>
      <c r="CKP1" t="s">
        <v>8519</v>
      </c>
      <c r="CKQ1" t="s">
        <v>8520</v>
      </c>
      <c r="CKR1" t="s">
        <v>8521</v>
      </c>
      <c r="CKS1" t="s">
        <v>8522</v>
      </c>
      <c r="CKT1" t="s">
        <v>8523</v>
      </c>
      <c r="CKU1" t="s">
        <v>8524</v>
      </c>
      <c r="CKV1" t="s">
        <v>8525</v>
      </c>
      <c r="CKW1" t="s">
        <v>8526</v>
      </c>
      <c r="CKX1" t="s">
        <v>8527</v>
      </c>
      <c r="CKY1" t="s">
        <v>8528</v>
      </c>
      <c r="CKZ1" t="s">
        <v>8529</v>
      </c>
      <c r="CLA1" t="s">
        <v>8530</v>
      </c>
      <c r="CLB1" t="s">
        <v>8531</v>
      </c>
      <c r="CLC1" t="s">
        <v>8532</v>
      </c>
      <c r="CLD1" t="s">
        <v>8533</v>
      </c>
      <c r="CLE1" t="s">
        <v>8534</v>
      </c>
      <c r="CLF1" t="s">
        <v>8535</v>
      </c>
      <c r="CLG1" t="s">
        <v>8536</v>
      </c>
      <c r="CLH1" t="s">
        <v>8537</v>
      </c>
      <c r="CLI1" t="s">
        <v>8538</v>
      </c>
      <c r="CLJ1" t="s">
        <v>8539</v>
      </c>
      <c r="CLK1" t="s">
        <v>8540</v>
      </c>
      <c r="CLL1" t="s">
        <v>8541</v>
      </c>
      <c r="CLM1" t="s">
        <v>8542</v>
      </c>
      <c r="CLN1" t="s">
        <v>8543</v>
      </c>
      <c r="CLO1" t="s">
        <v>8544</v>
      </c>
      <c r="CLP1" t="s">
        <v>8545</v>
      </c>
      <c r="CLQ1" t="s">
        <v>8546</v>
      </c>
      <c r="CLR1" t="s">
        <v>8547</v>
      </c>
      <c r="CLS1" t="s">
        <v>8548</v>
      </c>
      <c r="CLT1" t="s">
        <v>8549</v>
      </c>
      <c r="CLU1" t="s">
        <v>8550</v>
      </c>
      <c r="CLV1" t="s">
        <v>8551</v>
      </c>
      <c r="CLW1" t="s">
        <v>8552</v>
      </c>
      <c r="CLX1" t="s">
        <v>8553</v>
      </c>
      <c r="CLY1" t="s">
        <v>8554</v>
      </c>
      <c r="CLZ1" t="s">
        <v>8555</v>
      </c>
      <c r="CMA1" t="s">
        <v>8556</v>
      </c>
      <c r="CMB1" t="s">
        <v>8557</v>
      </c>
      <c r="CMC1" t="s">
        <v>8558</v>
      </c>
      <c r="CMD1" t="s">
        <v>8559</v>
      </c>
      <c r="CME1" t="s">
        <v>8560</v>
      </c>
      <c r="CMF1" t="s">
        <v>8561</v>
      </c>
      <c r="CMG1" t="s">
        <v>8562</v>
      </c>
      <c r="CMH1" t="s">
        <v>8563</v>
      </c>
      <c r="CMI1" t="s">
        <v>8564</v>
      </c>
      <c r="CMJ1" t="s">
        <v>8565</v>
      </c>
      <c r="CMK1" t="s">
        <v>8566</v>
      </c>
      <c r="CML1" t="s">
        <v>8567</v>
      </c>
      <c r="CMM1" t="s">
        <v>8568</v>
      </c>
      <c r="CMN1" t="s">
        <v>8569</v>
      </c>
      <c r="CMO1" t="s">
        <v>8570</v>
      </c>
      <c r="CMP1" t="s">
        <v>8571</v>
      </c>
      <c r="CMQ1" t="s">
        <v>8572</v>
      </c>
      <c r="CMR1" t="s">
        <v>8573</v>
      </c>
      <c r="CMS1" t="s">
        <v>8574</v>
      </c>
      <c r="CMT1" t="s">
        <v>8575</v>
      </c>
      <c r="CMU1" t="s">
        <v>8576</v>
      </c>
      <c r="CMV1" t="s">
        <v>8577</v>
      </c>
      <c r="CMW1" t="s">
        <v>8578</v>
      </c>
      <c r="CMX1" t="s">
        <v>8579</v>
      </c>
      <c r="CMY1" t="s">
        <v>8580</v>
      </c>
      <c r="CMZ1" t="s">
        <v>8581</v>
      </c>
      <c r="CNA1" t="s">
        <v>8582</v>
      </c>
      <c r="CNB1" t="s">
        <v>8583</v>
      </c>
      <c r="CNC1" t="s">
        <v>8584</v>
      </c>
      <c r="CND1" t="s">
        <v>8585</v>
      </c>
      <c r="CNE1" t="s">
        <v>8586</v>
      </c>
      <c r="CNF1" t="s">
        <v>8587</v>
      </c>
      <c r="CNG1" t="s">
        <v>8588</v>
      </c>
      <c r="CNH1" t="s">
        <v>8589</v>
      </c>
      <c r="CNI1" t="s">
        <v>8590</v>
      </c>
      <c r="CNJ1" t="s">
        <v>8591</v>
      </c>
      <c r="CNK1" t="s">
        <v>8592</v>
      </c>
      <c r="CNL1" t="s">
        <v>8593</v>
      </c>
      <c r="CNM1" t="s">
        <v>8594</v>
      </c>
      <c r="CNN1" t="s">
        <v>8595</v>
      </c>
      <c r="CNO1" t="s">
        <v>8596</v>
      </c>
      <c r="CNP1" t="s">
        <v>8597</v>
      </c>
      <c r="CNQ1" t="s">
        <v>8598</v>
      </c>
      <c r="CNR1" t="s">
        <v>8599</v>
      </c>
      <c r="CNS1" t="s">
        <v>8600</v>
      </c>
      <c r="CNT1" t="s">
        <v>8601</v>
      </c>
      <c r="CNU1" t="s">
        <v>8602</v>
      </c>
      <c r="CNV1" t="s">
        <v>8603</v>
      </c>
      <c r="CNW1" t="s">
        <v>8604</v>
      </c>
      <c r="CNX1" t="s">
        <v>8605</v>
      </c>
      <c r="CNY1" t="s">
        <v>8606</v>
      </c>
      <c r="CNZ1" t="s">
        <v>8607</v>
      </c>
      <c r="COA1" t="s">
        <v>8608</v>
      </c>
      <c r="COB1" t="s">
        <v>8609</v>
      </c>
      <c r="COC1" t="s">
        <v>8610</v>
      </c>
      <c r="COD1" t="s">
        <v>8611</v>
      </c>
      <c r="COE1" t="s">
        <v>8612</v>
      </c>
      <c r="COF1" t="s">
        <v>8613</v>
      </c>
      <c r="COG1" t="s">
        <v>8614</v>
      </c>
      <c r="COH1" t="s">
        <v>8615</v>
      </c>
      <c r="COI1" t="s">
        <v>8616</v>
      </c>
      <c r="COJ1" t="s">
        <v>8617</v>
      </c>
      <c r="COK1" t="s">
        <v>8618</v>
      </c>
      <c r="COL1" t="s">
        <v>8619</v>
      </c>
      <c r="COM1" t="s">
        <v>8620</v>
      </c>
      <c r="CON1" t="s">
        <v>8621</v>
      </c>
      <c r="COO1" t="s">
        <v>8622</v>
      </c>
      <c r="COP1" t="s">
        <v>8623</v>
      </c>
      <c r="COQ1" t="s">
        <v>8624</v>
      </c>
      <c r="COR1" t="s">
        <v>8625</v>
      </c>
      <c r="COS1" t="s">
        <v>8626</v>
      </c>
      <c r="COT1" t="s">
        <v>8627</v>
      </c>
      <c r="COU1" t="s">
        <v>8628</v>
      </c>
      <c r="COV1" t="s">
        <v>8629</v>
      </c>
      <c r="COW1" t="s">
        <v>8630</v>
      </c>
      <c r="COX1" t="s">
        <v>8631</v>
      </c>
      <c r="COY1" t="s">
        <v>8632</v>
      </c>
      <c r="COZ1" t="s">
        <v>8633</v>
      </c>
      <c r="CPA1" t="s">
        <v>8634</v>
      </c>
      <c r="CPB1" t="s">
        <v>8635</v>
      </c>
      <c r="CPC1" t="s">
        <v>8636</v>
      </c>
      <c r="CPD1" t="s">
        <v>8637</v>
      </c>
      <c r="CPE1" t="s">
        <v>8638</v>
      </c>
      <c r="CPF1" t="s">
        <v>8639</v>
      </c>
      <c r="CPG1" t="s">
        <v>8640</v>
      </c>
      <c r="CPH1" t="s">
        <v>8641</v>
      </c>
      <c r="CPI1" t="s">
        <v>8642</v>
      </c>
      <c r="CPJ1" t="s">
        <v>8643</v>
      </c>
      <c r="CPK1" t="s">
        <v>8644</v>
      </c>
      <c r="CPL1" t="s">
        <v>8645</v>
      </c>
      <c r="CPM1" t="s">
        <v>8646</v>
      </c>
      <c r="CPN1" t="s">
        <v>8647</v>
      </c>
      <c r="CPO1" t="s">
        <v>8648</v>
      </c>
      <c r="CPP1" t="s">
        <v>8649</v>
      </c>
      <c r="CPQ1" t="s">
        <v>8650</v>
      </c>
      <c r="CPR1" t="s">
        <v>8651</v>
      </c>
      <c r="CPS1" t="s">
        <v>8652</v>
      </c>
      <c r="CPT1" t="s">
        <v>8653</v>
      </c>
      <c r="CPU1" t="s">
        <v>8654</v>
      </c>
      <c r="CPV1" t="s">
        <v>8655</v>
      </c>
      <c r="CPW1" t="s">
        <v>8656</v>
      </c>
      <c r="CPX1" t="s">
        <v>8657</v>
      </c>
      <c r="CPY1" t="s">
        <v>8658</v>
      </c>
      <c r="CPZ1" t="s">
        <v>8659</v>
      </c>
      <c r="CQA1" t="s">
        <v>8660</v>
      </c>
      <c r="CQB1" t="s">
        <v>8661</v>
      </c>
      <c r="CQC1" t="s">
        <v>8662</v>
      </c>
      <c r="CQD1" t="s">
        <v>8663</v>
      </c>
      <c r="CQE1" t="s">
        <v>8664</v>
      </c>
      <c r="CQF1" t="s">
        <v>8665</v>
      </c>
      <c r="CQG1" t="s">
        <v>8666</v>
      </c>
      <c r="CQH1" t="s">
        <v>8667</v>
      </c>
      <c r="CQI1" t="s">
        <v>8668</v>
      </c>
      <c r="CQJ1" t="s">
        <v>8669</v>
      </c>
      <c r="CQK1" t="s">
        <v>8670</v>
      </c>
      <c r="CQL1" t="s">
        <v>8671</v>
      </c>
      <c r="CQM1" t="s">
        <v>8672</v>
      </c>
      <c r="CQN1" t="s">
        <v>8673</v>
      </c>
      <c r="CQO1" t="s">
        <v>8674</v>
      </c>
      <c r="CQP1" t="s">
        <v>8675</v>
      </c>
      <c r="CQQ1" t="s">
        <v>8676</v>
      </c>
      <c r="CQR1" t="s">
        <v>8677</v>
      </c>
      <c r="CQS1" t="s">
        <v>8678</v>
      </c>
      <c r="CQT1" t="s">
        <v>8679</v>
      </c>
      <c r="CQU1" t="s">
        <v>8680</v>
      </c>
      <c r="CQV1" t="s">
        <v>8681</v>
      </c>
      <c r="CQW1" t="s">
        <v>8682</v>
      </c>
      <c r="CQX1" t="s">
        <v>8683</v>
      </c>
      <c r="CQY1" t="s">
        <v>8684</v>
      </c>
      <c r="CQZ1" t="s">
        <v>8685</v>
      </c>
      <c r="CRA1" t="s">
        <v>8686</v>
      </c>
      <c r="CRB1" t="s">
        <v>8687</v>
      </c>
      <c r="CRC1" t="s">
        <v>8688</v>
      </c>
      <c r="CRD1" t="s">
        <v>8689</v>
      </c>
      <c r="CRE1" t="s">
        <v>8690</v>
      </c>
      <c r="CRF1" t="s">
        <v>8691</v>
      </c>
      <c r="CRG1" t="s">
        <v>8692</v>
      </c>
      <c r="CRH1" t="s">
        <v>8693</v>
      </c>
      <c r="CRI1" t="s">
        <v>8694</v>
      </c>
      <c r="CRJ1" t="s">
        <v>8695</v>
      </c>
      <c r="CRK1" t="s">
        <v>8696</v>
      </c>
      <c r="CRL1" t="s">
        <v>8697</v>
      </c>
      <c r="CRM1" t="s">
        <v>8698</v>
      </c>
      <c r="CRN1" t="s">
        <v>8699</v>
      </c>
      <c r="CRO1" t="s">
        <v>8700</v>
      </c>
      <c r="CRP1" t="s">
        <v>8701</v>
      </c>
      <c r="CRQ1" t="s">
        <v>8702</v>
      </c>
      <c r="CRR1" t="s">
        <v>8703</v>
      </c>
      <c r="CRS1" t="s">
        <v>8704</v>
      </c>
      <c r="CRT1" t="s">
        <v>8705</v>
      </c>
      <c r="CRU1" t="s">
        <v>8706</v>
      </c>
      <c r="CRV1" t="s">
        <v>8707</v>
      </c>
      <c r="CRW1" t="s">
        <v>8708</v>
      </c>
      <c r="CRX1" t="s">
        <v>8709</v>
      </c>
      <c r="CRY1" t="s">
        <v>8710</v>
      </c>
      <c r="CRZ1" t="s">
        <v>8711</v>
      </c>
      <c r="CSA1" t="s">
        <v>8712</v>
      </c>
      <c r="CSB1" t="s">
        <v>8713</v>
      </c>
      <c r="CSC1" t="s">
        <v>8714</v>
      </c>
      <c r="CSD1" t="s">
        <v>8715</v>
      </c>
      <c r="CSE1" t="s">
        <v>8716</v>
      </c>
      <c r="CSF1" t="s">
        <v>8717</v>
      </c>
      <c r="CSG1" t="s">
        <v>8718</v>
      </c>
      <c r="CSH1" t="s">
        <v>8719</v>
      </c>
      <c r="CSI1" t="s">
        <v>8720</v>
      </c>
      <c r="CSJ1" t="s">
        <v>8721</v>
      </c>
      <c r="CSK1" t="s">
        <v>8722</v>
      </c>
      <c r="CSL1" t="s">
        <v>8723</v>
      </c>
      <c r="CSM1" t="s">
        <v>8724</v>
      </c>
      <c r="CSN1" t="s">
        <v>8725</v>
      </c>
      <c r="CSO1" t="s">
        <v>8726</v>
      </c>
      <c r="CSP1" t="s">
        <v>8727</v>
      </c>
      <c r="CSQ1" t="s">
        <v>8728</v>
      </c>
      <c r="CSR1" t="s">
        <v>8729</v>
      </c>
      <c r="CSS1" t="s">
        <v>8730</v>
      </c>
      <c r="CST1" t="s">
        <v>8731</v>
      </c>
      <c r="CSU1" t="s">
        <v>8732</v>
      </c>
      <c r="CSV1" t="s">
        <v>8733</v>
      </c>
      <c r="CSW1" t="s">
        <v>8734</v>
      </c>
      <c r="CSX1" t="s">
        <v>8735</v>
      </c>
      <c r="CSY1" t="s">
        <v>8736</v>
      </c>
      <c r="CSZ1" t="s">
        <v>8737</v>
      </c>
      <c r="CTA1" t="s">
        <v>8738</v>
      </c>
      <c r="CTB1" t="s">
        <v>8739</v>
      </c>
      <c r="CTC1" t="s">
        <v>8740</v>
      </c>
      <c r="CTD1" t="s">
        <v>8741</v>
      </c>
      <c r="CTE1" t="s">
        <v>8742</v>
      </c>
      <c r="CTF1" t="s">
        <v>8743</v>
      </c>
      <c r="CTG1" t="s">
        <v>8744</v>
      </c>
      <c r="CTH1" t="s">
        <v>8745</v>
      </c>
      <c r="CTI1" t="s">
        <v>8746</v>
      </c>
      <c r="CTJ1" t="s">
        <v>8747</v>
      </c>
      <c r="CTK1" t="s">
        <v>8748</v>
      </c>
      <c r="CTL1" t="s">
        <v>8749</v>
      </c>
      <c r="CTM1" t="s">
        <v>8750</v>
      </c>
      <c r="CTN1" t="s">
        <v>8751</v>
      </c>
      <c r="CTO1" t="s">
        <v>8752</v>
      </c>
      <c r="CTP1" t="s">
        <v>8753</v>
      </c>
      <c r="CTQ1" t="s">
        <v>8754</v>
      </c>
      <c r="CTR1" t="s">
        <v>8755</v>
      </c>
      <c r="CTS1" t="s">
        <v>8756</v>
      </c>
      <c r="CTT1" t="s">
        <v>8757</v>
      </c>
      <c r="CTU1" t="s">
        <v>8758</v>
      </c>
      <c r="CTV1" t="s">
        <v>8759</v>
      </c>
      <c r="CTW1" t="s">
        <v>8760</v>
      </c>
      <c r="CTX1" t="s">
        <v>8761</v>
      </c>
      <c r="CTY1" t="s">
        <v>8762</v>
      </c>
      <c r="CTZ1" t="s">
        <v>8763</v>
      </c>
      <c r="CUA1" t="s">
        <v>8764</v>
      </c>
      <c r="CUB1" t="s">
        <v>8765</v>
      </c>
      <c r="CUC1" t="s">
        <v>8766</v>
      </c>
      <c r="CUD1" t="s">
        <v>8767</v>
      </c>
      <c r="CUE1" t="s">
        <v>8768</v>
      </c>
      <c r="CUF1" t="s">
        <v>8769</v>
      </c>
      <c r="CUG1" t="s">
        <v>8770</v>
      </c>
      <c r="CUH1" t="s">
        <v>8771</v>
      </c>
      <c r="CUI1" t="s">
        <v>8772</v>
      </c>
      <c r="CUJ1" t="s">
        <v>8773</v>
      </c>
      <c r="CUK1" t="s">
        <v>8774</v>
      </c>
      <c r="CUL1" t="s">
        <v>8775</v>
      </c>
      <c r="CUM1" t="s">
        <v>8776</v>
      </c>
      <c r="CUN1" t="s">
        <v>8777</v>
      </c>
      <c r="CUO1" t="s">
        <v>8778</v>
      </c>
      <c r="CUP1" t="s">
        <v>8779</v>
      </c>
      <c r="CUQ1" t="s">
        <v>8780</v>
      </c>
      <c r="CUR1" t="s">
        <v>8781</v>
      </c>
      <c r="CUS1" t="s">
        <v>8782</v>
      </c>
      <c r="CUT1" t="s">
        <v>8783</v>
      </c>
      <c r="CUU1" t="s">
        <v>8784</v>
      </c>
      <c r="CUV1" t="s">
        <v>8785</v>
      </c>
      <c r="CUW1" t="s">
        <v>8786</v>
      </c>
      <c r="CUX1" t="s">
        <v>8787</v>
      </c>
      <c r="CUY1" t="s">
        <v>8788</v>
      </c>
      <c r="CUZ1" t="s">
        <v>8789</v>
      </c>
      <c r="CVA1" t="s">
        <v>8790</v>
      </c>
      <c r="CVB1" t="s">
        <v>8791</v>
      </c>
      <c r="CVC1" t="s">
        <v>8792</v>
      </c>
      <c r="CVD1" t="s">
        <v>8793</v>
      </c>
      <c r="CVE1" t="s">
        <v>8794</v>
      </c>
      <c r="CVF1" t="s">
        <v>8795</v>
      </c>
      <c r="CVG1" t="s">
        <v>8796</v>
      </c>
      <c r="CVH1" t="s">
        <v>8797</v>
      </c>
      <c r="CVI1" t="s">
        <v>8798</v>
      </c>
      <c r="CVJ1" t="s">
        <v>8799</v>
      </c>
      <c r="CVK1" t="s">
        <v>8800</v>
      </c>
      <c r="CVL1" t="s">
        <v>8801</v>
      </c>
      <c r="CVM1" t="s">
        <v>8802</v>
      </c>
      <c r="CVN1" t="s">
        <v>8803</v>
      </c>
      <c r="CVO1" t="s">
        <v>8804</v>
      </c>
      <c r="CVP1" t="s">
        <v>8805</v>
      </c>
      <c r="CVQ1" t="s">
        <v>8806</v>
      </c>
      <c r="CVR1" t="s">
        <v>8807</v>
      </c>
      <c r="CVS1" t="s">
        <v>8808</v>
      </c>
      <c r="CVT1" t="s">
        <v>8809</v>
      </c>
      <c r="CVU1" t="s">
        <v>8810</v>
      </c>
      <c r="CVV1" t="s">
        <v>8811</v>
      </c>
      <c r="CVW1" t="s">
        <v>8812</v>
      </c>
      <c r="CVX1" t="s">
        <v>8813</v>
      </c>
      <c r="CVY1" t="s">
        <v>8814</v>
      </c>
      <c r="CVZ1" t="s">
        <v>8815</v>
      </c>
      <c r="CWA1" t="s">
        <v>8816</v>
      </c>
      <c r="CWB1" t="s">
        <v>8817</v>
      </c>
      <c r="CWC1" t="s">
        <v>8818</v>
      </c>
      <c r="CWD1" t="s">
        <v>8819</v>
      </c>
      <c r="CWE1" t="s">
        <v>8820</v>
      </c>
      <c r="CWF1" t="s">
        <v>8821</v>
      </c>
      <c r="CWG1" t="s">
        <v>8822</v>
      </c>
      <c r="CWH1" t="s">
        <v>8823</v>
      </c>
      <c r="CWI1" t="s">
        <v>8824</v>
      </c>
      <c r="CWJ1" t="s">
        <v>8825</v>
      </c>
      <c r="CWK1" t="s">
        <v>8826</v>
      </c>
      <c r="CWL1" t="s">
        <v>8827</v>
      </c>
      <c r="CWM1" t="s">
        <v>8828</v>
      </c>
      <c r="CWN1" t="s">
        <v>8829</v>
      </c>
      <c r="CWO1" t="s">
        <v>8830</v>
      </c>
      <c r="CWP1" t="s">
        <v>8831</v>
      </c>
      <c r="CWQ1" t="s">
        <v>8832</v>
      </c>
      <c r="CWR1" t="s">
        <v>8833</v>
      </c>
      <c r="CWS1" t="s">
        <v>8834</v>
      </c>
      <c r="CWT1" t="s">
        <v>8835</v>
      </c>
      <c r="CWU1" t="s">
        <v>8836</v>
      </c>
      <c r="CWV1" t="s">
        <v>8837</v>
      </c>
      <c r="CWW1" t="s">
        <v>8838</v>
      </c>
      <c r="CWX1" t="s">
        <v>8839</v>
      </c>
      <c r="CWY1" t="s">
        <v>8840</v>
      </c>
      <c r="CWZ1" t="s">
        <v>8841</v>
      </c>
      <c r="CXA1" t="s">
        <v>8842</v>
      </c>
      <c r="CXB1" t="s">
        <v>8843</v>
      </c>
      <c r="CXC1" t="s">
        <v>8844</v>
      </c>
      <c r="CXD1" t="s">
        <v>8845</v>
      </c>
      <c r="CXE1" t="s">
        <v>8846</v>
      </c>
      <c r="CXF1" t="s">
        <v>8847</v>
      </c>
      <c r="CXG1" t="s">
        <v>8848</v>
      </c>
      <c r="CXH1" t="s">
        <v>8849</v>
      </c>
      <c r="CXI1" t="s">
        <v>8850</v>
      </c>
      <c r="CXJ1" t="s">
        <v>8851</v>
      </c>
      <c r="CXK1" t="s">
        <v>8852</v>
      </c>
      <c r="CXL1" t="s">
        <v>8853</v>
      </c>
      <c r="CXM1" t="s">
        <v>8854</v>
      </c>
      <c r="CXN1" t="s">
        <v>8855</v>
      </c>
      <c r="CXO1" t="s">
        <v>8856</v>
      </c>
      <c r="CXP1" t="s">
        <v>8857</v>
      </c>
      <c r="CXQ1" t="s">
        <v>8858</v>
      </c>
      <c r="CXR1" t="s">
        <v>8859</v>
      </c>
      <c r="CXS1" t="s">
        <v>8860</v>
      </c>
      <c r="CXT1" t="s">
        <v>8861</v>
      </c>
      <c r="CXU1" t="s">
        <v>8862</v>
      </c>
      <c r="CXV1" t="s">
        <v>8863</v>
      </c>
      <c r="CXW1" t="s">
        <v>8864</v>
      </c>
      <c r="CXX1" t="s">
        <v>8865</v>
      </c>
      <c r="CXY1" t="s">
        <v>8866</v>
      </c>
      <c r="CXZ1" t="s">
        <v>8867</v>
      </c>
      <c r="CYA1" t="s">
        <v>8868</v>
      </c>
      <c r="CYB1" t="s">
        <v>8869</v>
      </c>
      <c r="CYC1" t="s">
        <v>8870</v>
      </c>
      <c r="CYD1" t="s">
        <v>8871</v>
      </c>
      <c r="CYE1" t="s">
        <v>8872</v>
      </c>
      <c r="CYF1" t="s">
        <v>8873</v>
      </c>
      <c r="CYG1" t="s">
        <v>8874</v>
      </c>
      <c r="CYH1" t="s">
        <v>8875</v>
      </c>
      <c r="CYI1" t="s">
        <v>8876</v>
      </c>
      <c r="CYJ1" t="s">
        <v>8877</v>
      </c>
      <c r="CYK1" t="s">
        <v>8878</v>
      </c>
      <c r="CYL1" t="s">
        <v>8879</v>
      </c>
      <c r="CYM1" t="s">
        <v>8880</v>
      </c>
      <c r="CYN1" t="s">
        <v>8881</v>
      </c>
      <c r="CYO1" t="s">
        <v>8882</v>
      </c>
      <c r="CYP1" t="s">
        <v>8883</v>
      </c>
      <c r="CYQ1" t="s">
        <v>8884</v>
      </c>
      <c r="CYR1" t="s">
        <v>8885</v>
      </c>
      <c r="CYS1" t="s">
        <v>8886</v>
      </c>
      <c r="CYT1" t="s">
        <v>8887</v>
      </c>
      <c r="CYU1" t="s">
        <v>8888</v>
      </c>
      <c r="CYV1" t="s">
        <v>8889</v>
      </c>
      <c r="CYW1" t="s">
        <v>8890</v>
      </c>
      <c r="CYX1" t="s">
        <v>8891</v>
      </c>
      <c r="CYY1" t="s">
        <v>8892</v>
      </c>
      <c r="CYZ1" t="s">
        <v>8893</v>
      </c>
      <c r="CZA1" t="s">
        <v>8894</v>
      </c>
      <c r="CZB1" t="s">
        <v>8895</v>
      </c>
      <c r="CZC1" t="s">
        <v>8896</v>
      </c>
      <c r="CZD1" t="s">
        <v>8897</v>
      </c>
      <c r="CZE1" t="s">
        <v>8898</v>
      </c>
      <c r="CZF1" t="s">
        <v>8899</v>
      </c>
      <c r="CZG1" t="s">
        <v>8900</v>
      </c>
      <c r="CZH1" t="s">
        <v>8901</v>
      </c>
      <c r="CZI1" t="s">
        <v>8902</v>
      </c>
      <c r="CZJ1" t="s">
        <v>8903</v>
      </c>
      <c r="CZK1" t="s">
        <v>8904</v>
      </c>
      <c r="CZL1" t="s">
        <v>8905</v>
      </c>
      <c r="CZM1" t="s">
        <v>8906</v>
      </c>
      <c r="CZN1" t="s">
        <v>8907</v>
      </c>
      <c r="CZO1" t="s">
        <v>8908</v>
      </c>
      <c r="CZP1" t="s">
        <v>8909</v>
      </c>
      <c r="CZQ1" t="s">
        <v>8910</v>
      </c>
      <c r="CZR1" t="s">
        <v>8911</v>
      </c>
      <c r="CZS1" t="s">
        <v>8912</v>
      </c>
      <c r="CZT1" t="s">
        <v>8913</v>
      </c>
      <c r="CZU1" t="s">
        <v>8914</v>
      </c>
      <c r="CZV1" t="s">
        <v>8915</v>
      </c>
      <c r="CZW1" t="s">
        <v>8916</v>
      </c>
      <c r="CZX1" t="s">
        <v>8917</v>
      </c>
      <c r="CZY1" t="s">
        <v>8918</v>
      </c>
      <c r="CZZ1" t="s">
        <v>8919</v>
      </c>
      <c r="DAA1" t="s">
        <v>8920</v>
      </c>
      <c r="DAB1" t="s">
        <v>8921</v>
      </c>
      <c r="DAC1" t="s">
        <v>8922</v>
      </c>
      <c r="DAD1" t="s">
        <v>8923</v>
      </c>
      <c r="DAE1" t="s">
        <v>8924</v>
      </c>
      <c r="DAF1" t="s">
        <v>8925</v>
      </c>
      <c r="DAG1" t="s">
        <v>8926</v>
      </c>
      <c r="DAH1" t="s">
        <v>8927</v>
      </c>
      <c r="DAI1" t="s">
        <v>8928</v>
      </c>
      <c r="DAJ1" t="s">
        <v>8929</v>
      </c>
      <c r="DAK1" t="s">
        <v>8930</v>
      </c>
      <c r="DAL1" t="s">
        <v>8931</v>
      </c>
      <c r="DAM1" t="s">
        <v>8932</v>
      </c>
      <c r="DAN1" t="s">
        <v>8933</v>
      </c>
      <c r="DAO1" t="s">
        <v>8934</v>
      </c>
      <c r="DAP1" t="s">
        <v>8935</v>
      </c>
      <c r="DAQ1" t="s">
        <v>8936</v>
      </c>
      <c r="DAR1" t="s">
        <v>8937</v>
      </c>
      <c r="DAS1" t="s">
        <v>8938</v>
      </c>
      <c r="DAT1" t="s">
        <v>8939</v>
      </c>
      <c r="DAU1" t="s">
        <v>8940</v>
      </c>
      <c r="DAV1" t="s">
        <v>8941</v>
      </c>
      <c r="DAW1" t="s">
        <v>8942</v>
      </c>
      <c r="DAX1" t="s">
        <v>8943</v>
      </c>
      <c r="DAY1" t="s">
        <v>8944</v>
      </c>
      <c r="DAZ1" t="s">
        <v>8945</v>
      </c>
      <c r="DBA1" t="s">
        <v>8946</v>
      </c>
      <c r="DBB1" t="s">
        <v>8947</v>
      </c>
      <c r="DBC1" t="s">
        <v>8948</v>
      </c>
      <c r="DBD1" t="s">
        <v>8949</v>
      </c>
      <c r="DBE1" t="s">
        <v>8950</v>
      </c>
      <c r="DBF1" t="s">
        <v>8951</v>
      </c>
      <c r="DBG1" t="s">
        <v>8952</v>
      </c>
      <c r="DBH1" t="s">
        <v>8953</v>
      </c>
      <c r="DBI1" t="s">
        <v>8954</v>
      </c>
      <c r="DBJ1" t="s">
        <v>8955</v>
      </c>
      <c r="DBK1" t="s">
        <v>8956</v>
      </c>
      <c r="DBL1" t="s">
        <v>8957</v>
      </c>
      <c r="DBM1" t="s">
        <v>8958</v>
      </c>
      <c r="DBN1" t="s">
        <v>8959</v>
      </c>
      <c r="DBO1" t="s">
        <v>8960</v>
      </c>
      <c r="DBP1" t="s">
        <v>8961</v>
      </c>
      <c r="DBQ1" t="s">
        <v>8962</v>
      </c>
      <c r="DBR1" t="s">
        <v>8963</v>
      </c>
      <c r="DBS1" t="s">
        <v>8964</v>
      </c>
      <c r="DBT1" t="s">
        <v>8965</v>
      </c>
      <c r="DBU1" t="s">
        <v>8966</v>
      </c>
      <c r="DBV1" t="s">
        <v>8967</v>
      </c>
      <c r="DBW1" t="s">
        <v>8968</v>
      </c>
      <c r="DBX1" t="s">
        <v>8969</v>
      </c>
      <c r="DBY1" t="s">
        <v>8970</v>
      </c>
      <c r="DBZ1" t="s">
        <v>8971</v>
      </c>
      <c r="DCA1" t="s">
        <v>8972</v>
      </c>
      <c r="DCB1" t="s">
        <v>8973</v>
      </c>
      <c r="DCC1" t="s">
        <v>8974</v>
      </c>
      <c r="DCD1" t="s">
        <v>8975</v>
      </c>
      <c r="DCE1" t="s">
        <v>8976</v>
      </c>
      <c r="DCF1" t="s">
        <v>8977</v>
      </c>
      <c r="DCG1" t="s">
        <v>8978</v>
      </c>
      <c r="DCH1" t="s">
        <v>8979</v>
      </c>
      <c r="DCI1" t="s">
        <v>8980</v>
      </c>
      <c r="DCJ1" t="s">
        <v>8981</v>
      </c>
      <c r="DCK1" t="s">
        <v>8982</v>
      </c>
      <c r="DCL1" t="s">
        <v>8983</v>
      </c>
      <c r="DCM1" t="s">
        <v>8984</v>
      </c>
      <c r="DCN1" t="s">
        <v>8985</v>
      </c>
      <c r="DCO1" t="s">
        <v>8986</v>
      </c>
      <c r="DCP1" t="s">
        <v>8987</v>
      </c>
      <c r="DCQ1" t="s">
        <v>8988</v>
      </c>
      <c r="DCR1" t="s">
        <v>8989</v>
      </c>
      <c r="DCS1" t="s">
        <v>8990</v>
      </c>
      <c r="DCT1" t="s">
        <v>8991</v>
      </c>
      <c r="DCU1" t="s">
        <v>8992</v>
      </c>
      <c r="DCV1" t="s">
        <v>8993</v>
      </c>
      <c r="DCW1" t="s">
        <v>8994</v>
      </c>
      <c r="DCX1" t="s">
        <v>8995</v>
      </c>
      <c r="DCY1" t="s">
        <v>8996</v>
      </c>
      <c r="DCZ1" t="s">
        <v>8997</v>
      </c>
      <c r="DDA1" t="s">
        <v>8998</v>
      </c>
      <c r="DDB1" t="s">
        <v>8999</v>
      </c>
      <c r="DDC1" t="s">
        <v>9000</v>
      </c>
      <c r="DDD1" t="s">
        <v>9001</v>
      </c>
      <c r="DDE1" t="s">
        <v>9002</v>
      </c>
      <c r="DDF1" t="s">
        <v>9003</v>
      </c>
      <c r="DDG1" t="s">
        <v>9004</v>
      </c>
      <c r="DDH1" t="s">
        <v>9005</v>
      </c>
      <c r="DDI1" t="s">
        <v>9006</v>
      </c>
      <c r="DDJ1" t="s">
        <v>9007</v>
      </c>
      <c r="DDK1" t="s">
        <v>9008</v>
      </c>
      <c r="DDL1" t="s">
        <v>9009</v>
      </c>
      <c r="DDM1" t="s">
        <v>9010</v>
      </c>
      <c r="DDN1" t="s">
        <v>9011</v>
      </c>
      <c r="DDO1" t="s">
        <v>9012</v>
      </c>
      <c r="DDP1" t="s">
        <v>9013</v>
      </c>
      <c r="DDQ1" t="s">
        <v>9014</v>
      </c>
      <c r="DDR1" t="s">
        <v>9015</v>
      </c>
      <c r="DDS1" t="s">
        <v>9016</v>
      </c>
      <c r="DDT1" t="s">
        <v>9017</v>
      </c>
      <c r="DDU1" t="s">
        <v>9018</v>
      </c>
      <c r="DDV1" t="s">
        <v>9019</v>
      </c>
      <c r="DDW1" t="s">
        <v>9020</v>
      </c>
      <c r="DDX1" t="s">
        <v>9021</v>
      </c>
      <c r="DDY1" t="s">
        <v>9022</v>
      </c>
      <c r="DDZ1" t="s">
        <v>9023</v>
      </c>
      <c r="DEA1" t="s">
        <v>9024</v>
      </c>
      <c r="DEB1" t="s">
        <v>9025</v>
      </c>
      <c r="DEC1" t="s">
        <v>9026</v>
      </c>
      <c r="DED1" t="s">
        <v>9027</v>
      </c>
      <c r="DEE1" t="s">
        <v>9028</v>
      </c>
      <c r="DEF1" t="s">
        <v>9029</v>
      </c>
      <c r="DEG1" t="s">
        <v>9030</v>
      </c>
      <c r="DEH1" t="s">
        <v>9031</v>
      </c>
      <c r="DEI1" t="s">
        <v>9032</v>
      </c>
      <c r="DEJ1" t="s">
        <v>9033</v>
      </c>
      <c r="DEK1" t="s">
        <v>9034</v>
      </c>
      <c r="DEL1" t="s">
        <v>9035</v>
      </c>
      <c r="DEM1" t="s">
        <v>9036</v>
      </c>
      <c r="DEN1" t="s">
        <v>9037</v>
      </c>
      <c r="DEO1" t="s">
        <v>9038</v>
      </c>
      <c r="DEP1" t="s">
        <v>9039</v>
      </c>
      <c r="DEQ1" t="s">
        <v>9040</v>
      </c>
      <c r="DER1" t="s">
        <v>9041</v>
      </c>
      <c r="DES1" t="s">
        <v>9042</v>
      </c>
      <c r="DET1" t="s">
        <v>9043</v>
      </c>
      <c r="DEU1" t="s">
        <v>9044</v>
      </c>
      <c r="DEV1" t="s">
        <v>9045</v>
      </c>
      <c r="DEW1" t="s">
        <v>9046</v>
      </c>
      <c r="DEX1" t="s">
        <v>9047</v>
      </c>
      <c r="DEY1" t="s">
        <v>9048</v>
      </c>
      <c r="DEZ1" t="s">
        <v>9049</v>
      </c>
      <c r="DFA1" t="s">
        <v>9050</v>
      </c>
      <c r="DFB1" t="s">
        <v>9051</v>
      </c>
      <c r="DFC1" t="s">
        <v>9052</v>
      </c>
      <c r="DFD1" t="s">
        <v>9053</v>
      </c>
      <c r="DFE1" t="s">
        <v>9054</v>
      </c>
      <c r="DFF1" t="s">
        <v>9055</v>
      </c>
      <c r="DFG1" t="s">
        <v>9056</v>
      </c>
      <c r="DFH1" t="s">
        <v>9057</v>
      </c>
      <c r="DFI1" t="s">
        <v>9058</v>
      </c>
      <c r="DFJ1" t="s">
        <v>9059</v>
      </c>
      <c r="DFK1" t="s">
        <v>9060</v>
      </c>
      <c r="DFL1" t="s">
        <v>9061</v>
      </c>
      <c r="DFM1" t="s">
        <v>9062</v>
      </c>
      <c r="DFN1" t="s">
        <v>9063</v>
      </c>
      <c r="DFO1" t="s">
        <v>9064</v>
      </c>
      <c r="DFP1" t="s">
        <v>9065</v>
      </c>
      <c r="DFQ1" t="s">
        <v>9066</v>
      </c>
      <c r="DFR1" t="s">
        <v>9067</v>
      </c>
      <c r="DFS1" t="s">
        <v>9068</v>
      </c>
      <c r="DFT1" t="s">
        <v>9069</v>
      </c>
      <c r="DFU1" t="s">
        <v>9070</v>
      </c>
      <c r="DFV1" t="s">
        <v>9071</v>
      </c>
      <c r="DFW1" t="s">
        <v>9072</v>
      </c>
      <c r="DFX1" t="s">
        <v>9073</v>
      </c>
      <c r="DFY1" t="s">
        <v>9074</v>
      </c>
      <c r="DFZ1" t="s">
        <v>9075</v>
      </c>
      <c r="DGA1" t="s">
        <v>9076</v>
      </c>
      <c r="DGB1" t="s">
        <v>9077</v>
      </c>
      <c r="DGC1" t="s">
        <v>9078</v>
      </c>
      <c r="DGD1" t="s">
        <v>9079</v>
      </c>
      <c r="DGE1" t="s">
        <v>9080</v>
      </c>
      <c r="DGF1" t="s">
        <v>9081</v>
      </c>
      <c r="DGG1" t="s">
        <v>9082</v>
      </c>
      <c r="DGH1" t="s">
        <v>9083</v>
      </c>
      <c r="DGI1" t="s">
        <v>9084</v>
      </c>
      <c r="DGJ1" t="s">
        <v>9085</v>
      </c>
      <c r="DGK1" t="s">
        <v>9086</v>
      </c>
      <c r="DGL1" t="s">
        <v>9087</v>
      </c>
      <c r="DGM1" t="s">
        <v>9088</v>
      </c>
      <c r="DGN1" t="s">
        <v>9089</v>
      </c>
      <c r="DGO1" t="s">
        <v>9090</v>
      </c>
      <c r="DGP1" t="s">
        <v>9091</v>
      </c>
      <c r="DGQ1" t="s">
        <v>9092</v>
      </c>
      <c r="DGR1" t="s">
        <v>9093</v>
      </c>
      <c r="DGS1" t="s">
        <v>9094</v>
      </c>
      <c r="DGT1" t="s">
        <v>9095</v>
      </c>
      <c r="DGU1" t="s">
        <v>9096</v>
      </c>
      <c r="DGV1" t="s">
        <v>9097</v>
      </c>
      <c r="DGW1" t="s">
        <v>9098</v>
      </c>
      <c r="DGX1" t="s">
        <v>9099</v>
      </c>
      <c r="DGY1" t="s">
        <v>9100</v>
      </c>
      <c r="DGZ1" t="s">
        <v>9101</v>
      </c>
      <c r="DHA1" t="s">
        <v>9102</v>
      </c>
      <c r="DHB1" t="s">
        <v>9103</v>
      </c>
      <c r="DHC1" t="s">
        <v>9104</v>
      </c>
      <c r="DHD1" t="s">
        <v>9105</v>
      </c>
      <c r="DHE1" t="s">
        <v>9106</v>
      </c>
      <c r="DHF1" t="s">
        <v>9107</v>
      </c>
      <c r="DHG1" t="s">
        <v>9108</v>
      </c>
      <c r="DHH1" t="s">
        <v>9109</v>
      </c>
      <c r="DHI1" t="s">
        <v>9110</v>
      </c>
      <c r="DHJ1" t="s">
        <v>9111</v>
      </c>
      <c r="DHK1" t="s">
        <v>9112</v>
      </c>
      <c r="DHL1" t="s">
        <v>9113</v>
      </c>
      <c r="DHM1" t="s">
        <v>9114</v>
      </c>
      <c r="DHN1" t="s">
        <v>9115</v>
      </c>
      <c r="DHO1" t="s">
        <v>9116</v>
      </c>
      <c r="DHP1" t="s">
        <v>9117</v>
      </c>
      <c r="DHQ1" t="s">
        <v>9118</v>
      </c>
      <c r="DHR1" t="s">
        <v>9119</v>
      </c>
      <c r="DHS1" t="s">
        <v>9120</v>
      </c>
      <c r="DHT1" t="s">
        <v>9121</v>
      </c>
      <c r="DHU1" t="s">
        <v>9122</v>
      </c>
      <c r="DHV1" t="s">
        <v>9123</v>
      </c>
      <c r="DHW1" t="s">
        <v>9124</v>
      </c>
      <c r="DHX1" t="s">
        <v>9125</v>
      </c>
      <c r="DHY1" t="s">
        <v>9126</v>
      </c>
      <c r="DHZ1" t="s">
        <v>9127</v>
      </c>
      <c r="DIA1" t="s">
        <v>9128</v>
      </c>
      <c r="DIB1" t="s">
        <v>9129</v>
      </c>
      <c r="DIC1" t="s">
        <v>9130</v>
      </c>
      <c r="DID1" t="s">
        <v>9131</v>
      </c>
      <c r="DIE1" t="s">
        <v>9132</v>
      </c>
      <c r="DIF1" t="s">
        <v>9133</v>
      </c>
      <c r="DIG1" t="s">
        <v>9134</v>
      </c>
      <c r="DIH1" t="s">
        <v>9135</v>
      </c>
      <c r="DII1" t="s">
        <v>9136</v>
      </c>
      <c r="DIJ1" t="s">
        <v>9137</v>
      </c>
      <c r="DIK1" t="s">
        <v>9138</v>
      </c>
      <c r="DIL1" t="s">
        <v>9139</v>
      </c>
      <c r="DIM1" t="s">
        <v>9140</v>
      </c>
      <c r="DIN1" t="s">
        <v>9141</v>
      </c>
      <c r="DIO1" t="s">
        <v>9142</v>
      </c>
      <c r="DIP1" t="s">
        <v>9143</v>
      </c>
      <c r="DIQ1" t="s">
        <v>9144</v>
      </c>
      <c r="DIR1" t="s">
        <v>9145</v>
      </c>
      <c r="DIS1" t="s">
        <v>9146</v>
      </c>
      <c r="DIT1" t="s">
        <v>9147</v>
      </c>
      <c r="DIU1" t="s">
        <v>9148</v>
      </c>
      <c r="DIV1" t="s">
        <v>9149</v>
      </c>
      <c r="DIW1" t="s">
        <v>9150</v>
      </c>
      <c r="DIX1" t="s">
        <v>9151</v>
      </c>
      <c r="DIY1" t="s">
        <v>9152</v>
      </c>
      <c r="DIZ1" t="s">
        <v>9153</v>
      </c>
      <c r="DJA1" t="s">
        <v>9154</v>
      </c>
      <c r="DJB1" t="s">
        <v>9155</v>
      </c>
      <c r="DJC1" t="s">
        <v>9156</v>
      </c>
      <c r="DJD1" t="s">
        <v>9157</v>
      </c>
      <c r="DJE1" t="s">
        <v>9158</v>
      </c>
      <c r="DJF1" t="s">
        <v>9159</v>
      </c>
      <c r="DJG1" t="s">
        <v>9160</v>
      </c>
      <c r="DJH1" t="s">
        <v>9161</v>
      </c>
      <c r="DJI1" t="s">
        <v>9162</v>
      </c>
      <c r="DJJ1" t="s">
        <v>9163</v>
      </c>
      <c r="DJK1" t="s">
        <v>9164</v>
      </c>
      <c r="DJL1" t="s">
        <v>9165</v>
      </c>
      <c r="DJM1" t="s">
        <v>9166</v>
      </c>
      <c r="DJN1" t="s">
        <v>9167</v>
      </c>
      <c r="DJO1" t="s">
        <v>9168</v>
      </c>
      <c r="DJP1" t="s">
        <v>9169</v>
      </c>
      <c r="DJQ1" t="s">
        <v>9170</v>
      </c>
      <c r="DJR1" t="s">
        <v>9171</v>
      </c>
      <c r="DJS1" t="s">
        <v>9172</v>
      </c>
      <c r="DJT1" t="s">
        <v>9173</v>
      </c>
      <c r="DJU1" t="s">
        <v>9174</v>
      </c>
      <c r="DJV1" t="s">
        <v>9175</v>
      </c>
      <c r="DJW1" t="s">
        <v>9176</v>
      </c>
      <c r="DJX1" t="s">
        <v>9177</v>
      </c>
      <c r="DJY1" t="s">
        <v>9178</v>
      </c>
      <c r="DJZ1" t="s">
        <v>9179</v>
      </c>
      <c r="DKA1" t="s">
        <v>9180</v>
      </c>
      <c r="DKB1" t="s">
        <v>9181</v>
      </c>
      <c r="DKC1" t="s">
        <v>9182</v>
      </c>
      <c r="DKD1" t="s">
        <v>9183</v>
      </c>
      <c r="DKE1" t="s">
        <v>9184</v>
      </c>
      <c r="DKF1" t="s">
        <v>9185</v>
      </c>
      <c r="DKG1" t="s">
        <v>9186</v>
      </c>
      <c r="DKH1" t="s">
        <v>9187</v>
      </c>
      <c r="DKI1" t="s">
        <v>9188</v>
      </c>
      <c r="DKJ1" t="s">
        <v>9189</v>
      </c>
      <c r="DKK1" t="s">
        <v>9190</v>
      </c>
      <c r="DKL1" t="s">
        <v>9191</v>
      </c>
      <c r="DKM1" t="s">
        <v>9192</v>
      </c>
      <c r="DKN1" t="s">
        <v>9193</v>
      </c>
      <c r="DKO1" t="s">
        <v>9194</v>
      </c>
      <c r="DKP1" t="s">
        <v>9195</v>
      </c>
      <c r="DKQ1" t="s">
        <v>9196</v>
      </c>
      <c r="DKR1" t="s">
        <v>9197</v>
      </c>
      <c r="DKS1" t="s">
        <v>9198</v>
      </c>
      <c r="DKT1" t="s">
        <v>9199</v>
      </c>
      <c r="DKU1" t="s">
        <v>9200</v>
      </c>
      <c r="DKV1" t="s">
        <v>9201</v>
      </c>
      <c r="DKW1" t="s">
        <v>9202</v>
      </c>
      <c r="DKX1" t="s">
        <v>9203</v>
      </c>
      <c r="DKY1" t="s">
        <v>9204</v>
      </c>
      <c r="DKZ1" t="s">
        <v>9205</v>
      </c>
      <c r="DLA1" t="s">
        <v>9206</v>
      </c>
      <c r="DLB1" t="s">
        <v>9207</v>
      </c>
      <c r="DLC1" t="s">
        <v>9208</v>
      </c>
      <c r="DLD1" t="s">
        <v>9209</v>
      </c>
      <c r="DLE1" t="s">
        <v>9210</v>
      </c>
      <c r="DLF1" t="s">
        <v>9211</v>
      </c>
      <c r="DLG1" t="s">
        <v>9212</v>
      </c>
      <c r="DLH1" t="s">
        <v>9213</v>
      </c>
      <c r="DLI1" t="s">
        <v>9214</v>
      </c>
      <c r="DLJ1" t="s">
        <v>9215</v>
      </c>
      <c r="DLK1" t="s">
        <v>9216</v>
      </c>
      <c r="DLL1" t="s">
        <v>9217</v>
      </c>
      <c r="DLM1" t="s">
        <v>9218</v>
      </c>
      <c r="DLN1" t="s">
        <v>9219</v>
      </c>
      <c r="DLO1" t="s">
        <v>9220</v>
      </c>
      <c r="DLP1" t="s">
        <v>9221</v>
      </c>
      <c r="DLQ1" t="s">
        <v>9222</v>
      </c>
      <c r="DLR1" t="s">
        <v>9223</v>
      </c>
      <c r="DLS1" t="s">
        <v>9224</v>
      </c>
      <c r="DLT1" t="s">
        <v>9225</v>
      </c>
      <c r="DLU1" t="s">
        <v>9226</v>
      </c>
      <c r="DLV1" t="s">
        <v>9227</v>
      </c>
      <c r="DLW1" t="s">
        <v>9228</v>
      </c>
      <c r="DLX1" t="s">
        <v>9229</v>
      </c>
      <c r="DLY1" t="s">
        <v>9230</v>
      </c>
      <c r="DLZ1" t="s">
        <v>9231</v>
      </c>
      <c r="DMA1" t="s">
        <v>9232</v>
      </c>
      <c r="DMB1" t="s">
        <v>9233</v>
      </c>
      <c r="DMC1" t="s">
        <v>9234</v>
      </c>
      <c r="DMD1" t="s">
        <v>9235</v>
      </c>
      <c r="DME1" t="s">
        <v>9236</v>
      </c>
      <c r="DMF1" t="s">
        <v>9237</v>
      </c>
      <c r="DMG1" t="s">
        <v>9238</v>
      </c>
      <c r="DMH1" t="s">
        <v>9239</v>
      </c>
      <c r="DMI1" t="s">
        <v>9240</v>
      </c>
      <c r="DMJ1" t="s">
        <v>9241</v>
      </c>
      <c r="DMK1" t="s">
        <v>9242</v>
      </c>
      <c r="DML1" t="s">
        <v>9243</v>
      </c>
      <c r="DMM1" t="s">
        <v>9244</v>
      </c>
      <c r="DMN1" t="s">
        <v>9245</v>
      </c>
      <c r="DMO1" t="s">
        <v>9246</v>
      </c>
      <c r="DMP1" t="s">
        <v>9247</v>
      </c>
      <c r="DMQ1" t="s">
        <v>9248</v>
      </c>
      <c r="DMR1" t="s">
        <v>9249</v>
      </c>
      <c r="DMS1" t="s">
        <v>9250</v>
      </c>
      <c r="DMT1" t="s">
        <v>9251</v>
      </c>
      <c r="DMU1" t="s">
        <v>9252</v>
      </c>
      <c r="DMV1" t="s">
        <v>9253</v>
      </c>
      <c r="DMW1" t="s">
        <v>9254</v>
      </c>
      <c r="DMX1" t="s">
        <v>9255</v>
      </c>
      <c r="DMY1" t="s">
        <v>9256</v>
      </c>
      <c r="DMZ1" t="s">
        <v>9257</v>
      </c>
      <c r="DNA1" t="s">
        <v>9258</v>
      </c>
      <c r="DNB1" t="s">
        <v>9259</v>
      </c>
      <c r="DNC1" t="s">
        <v>9260</v>
      </c>
      <c r="DND1" t="s">
        <v>9261</v>
      </c>
      <c r="DNE1" t="s">
        <v>9262</v>
      </c>
      <c r="DNF1" t="s">
        <v>9263</v>
      </c>
      <c r="DNG1" t="s">
        <v>9264</v>
      </c>
      <c r="DNH1" t="s">
        <v>9265</v>
      </c>
      <c r="DNI1" t="s">
        <v>9266</v>
      </c>
      <c r="DNJ1" t="s">
        <v>9267</v>
      </c>
      <c r="DNK1" t="s">
        <v>9268</v>
      </c>
      <c r="DNL1" t="s">
        <v>9269</v>
      </c>
      <c r="DNM1" t="s">
        <v>9270</v>
      </c>
      <c r="DNN1" t="s">
        <v>9271</v>
      </c>
      <c r="DNO1" t="s">
        <v>9272</v>
      </c>
      <c r="DNP1" t="s">
        <v>9273</v>
      </c>
      <c r="DNQ1" t="s">
        <v>9274</v>
      </c>
      <c r="DNR1" t="s">
        <v>9275</v>
      </c>
      <c r="DNS1" t="s">
        <v>9276</v>
      </c>
      <c r="DNT1" t="s">
        <v>9277</v>
      </c>
      <c r="DNU1" t="s">
        <v>9278</v>
      </c>
      <c r="DNV1" t="s">
        <v>9279</v>
      </c>
      <c r="DNW1" t="s">
        <v>9280</v>
      </c>
      <c r="DNX1" t="s">
        <v>9281</v>
      </c>
      <c r="DNY1" t="s">
        <v>9282</v>
      </c>
      <c r="DNZ1" t="s">
        <v>9283</v>
      </c>
      <c r="DOA1" t="s">
        <v>9284</v>
      </c>
      <c r="DOB1" t="s">
        <v>9285</v>
      </c>
      <c r="DOC1" t="s">
        <v>9286</v>
      </c>
      <c r="DOD1" t="s">
        <v>9287</v>
      </c>
      <c r="DOE1" t="s">
        <v>9288</v>
      </c>
      <c r="DOF1" t="s">
        <v>9289</v>
      </c>
      <c r="DOG1" t="s">
        <v>9290</v>
      </c>
      <c r="DOH1" t="s">
        <v>9291</v>
      </c>
      <c r="DOI1" t="s">
        <v>9292</v>
      </c>
      <c r="DOJ1" t="s">
        <v>9293</v>
      </c>
      <c r="DOK1" t="s">
        <v>9294</v>
      </c>
      <c r="DOL1" t="s">
        <v>9295</v>
      </c>
      <c r="DOM1" t="s">
        <v>9296</v>
      </c>
      <c r="DON1" t="s">
        <v>9297</v>
      </c>
      <c r="DOO1" t="s">
        <v>9298</v>
      </c>
      <c r="DOP1" t="s">
        <v>9299</v>
      </c>
      <c r="DOQ1" t="s">
        <v>9300</v>
      </c>
      <c r="DOR1" t="s">
        <v>9301</v>
      </c>
      <c r="DOS1" t="s">
        <v>9302</v>
      </c>
      <c r="DOT1" t="s">
        <v>9303</v>
      </c>
      <c r="DOU1" t="s">
        <v>9304</v>
      </c>
      <c r="DOV1" t="s">
        <v>9305</v>
      </c>
      <c r="DOW1" t="s">
        <v>9306</v>
      </c>
      <c r="DOX1" t="s">
        <v>9307</v>
      </c>
      <c r="DOY1" t="s">
        <v>9308</v>
      </c>
      <c r="DOZ1" t="s">
        <v>9309</v>
      </c>
      <c r="DPA1" t="s">
        <v>9310</v>
      </c>
      <c r="DPB1" t="s">
        <v>9311</v>
      </c>
      <c r="DPC1" t="s">
        <v>9312</v>
      </c>
      <c r="DPD1" t="s">
        <v>9313</v>
      </c>
      <c r="DPE1" t="s">
        <v>9314</v>
      </c>
      <c r="DPF1" t="s">
        <v>9315</v>
      </c>
      <c r="DPG1" t="s">
        <v>9316</v>
      </c>
      <c r="DPH1" t="s">
        <v>9317</v>
      </c>
      <c r="DPI1" t="s">
        <v>9318</v>
      </c>
      <c r="DPJ1" t="s">
        <v>9319</v>
      </c>
      <c r="DPK1" t="s">
        <v>9320</v>
      </c>
      <c r="DPL1" t="s">
        <v>9321</v>
      </c>
      <c r="DPM1" t="s">
        <v>9322</v>
      </c>
      <c r="DPN1" t="s">
        <v>9323</v>
      </c>
      <c r="DPO1" t="s">
        <v>9324</v>
      </c>
      <c r="DPP1" t="s">
        <v>9325</v>
      </c>
      <c r="DPQ1" t="s">
        <v>9326</v>
      </c>
      <c r="DPR1" t="s">
        <v>9327</v>
      </c>
      <c r="DPS1" t="s">
        <v>9328</v>
      </c>
      <c r="DPT1" t="s">
        <v>9329</v>
      </c>
      <c r="DPU1" t="s">
        <v>9330</v>
      </c>
      <c r="DPV1" t="s">
        <v>9331</v>
      </c>
      <c r="DPW1" t="s">
        <v>9332</v>
      </c>
      <c r="DPX1" t="s">
        <v>9333</v>
      </c>
      <c r="DPY1" t="s">
        <v>9334</v>
      </c>
      <c r="DPZ1" t="s">
        <v>9335</v>
      </c>
      <c r="DQA1" t="s">
        <v>9336</v>
      </c>
      <c r="DQB1" t="s">
        <v>9337</v>
      </c>
      <c r="DQC1" t="s">
        <v>9338</v>
      </c>
      <c r="DQD1" t="s">
        <v>9339</v>
      </c>
      <c r="DQE1" t="s">
        <v>9340</v>
      </c>
      <c r="DQF1" t="s">
        <v>9341</v>
      </c>
      <c r="DQG1" t="s">
        <v>9342</v>
      </c>
      <c r="DQH1" t="s">
        <v>9343</v>
      </c>
      <c r="DQI1" t="s">
        <v>9344</v>
      </c>
      <c r="DQJ1" t="s">
        <v>9345</v>
      </c>
      <c r="DQK1" t="s">
        <v>9346</v>
      </c>
      <c r="DQL1" t="s">
        <v>9347</v>
      </c>
      <c r="DQM1" t="s">
        <v>9348</v>
      </c>
      <c r="DQN1" t="s">
        <v>9349</v>
      </c>
      <c r="DQO1" t="s">
        <v>9350</v>
      </c>
      <c r="DQP1" t="s">
        <v>9351</v>
      </c>
      <c r="DQQ1" t="s">
        <v>9352</v>
      </c>
      <c r="DQR1" t="s">
        <v>9353</v>
      </c>
      <c r="DQS1" t="s">
        <v>9354</v>
      </c>
      <c r="DQT1" t="s">
        <v>9355</v>
      </c>
      <c r="DQU1" t="s">
        <v>9356</v>
      </c>
      <c r="DQV1" t="s">
        <v>9357</v>
      </c>
      <c r="DQW1" t="s">
        <v>9358</v>
      </c>
      <c r="DQX1" t="s">
        <v>9359</v>
      </c>
      <c r="DQY1" t="s">
        <v>9360</v>
      </c>
      <c r="DQZ1" t="s">
        <v>9361</v>
      </c>
      <c r="DRA1" t="s">
        <v>9362</v>
      </c>
      <c r="DRB1" t="s">
        <v>9363</v>
      </c>
      <c r="DRC1" t="s">
        <v>9364</v>
      </c>
      <c r="DRD1" t="s">
        <v>9365</v>
      </c>
      <c r="DRE1" t="s">
        <v>9366</v>
      </c>
      <c r="DRF1" t="s">
        <v>9367</v>
      </c>
      <c r="DRG1" t="s">
        <v>9368</v>
      </c>
      <c r="DRH1" t="s">
        <v>9369</v>
      </c>
      <c r="DRI1" t="s">
        <v>9370</v>
      </c>
      <c r="DRJ1" t="s">
        <v>9371</v>
      </c>
      <c r="DRK1" t="s">
        <v>9372</v>
      </c>
      <c r="DRL1" t="s">
        <v>9373</v>
      </c>
      <c r="DRM1" t="s">
        <v>9374</v>
      </c>
      <c r="DRN1" t="s">
        <v>9375</v>
      </c>
      <c r="DRO1" t="s">
        <v>9376</v>
      </c>
      <c r="DRP1" t="s">
        <v>9377</v>
      </c>
      <c r="DRQ1" t="s">
        <v>9378</v>
      </c>
      <c r="DRR1" t="s">
        <v>9379</v>
      </c>
      <c r="DRS1" t="s">
        <v>9380</v>
      </c>
      <c r="DRT1" t="s">
        <v>9381</v>
      </c>
      <c r="DRU1" t="s">
        <v>9382</v>
      </c>
      <c r="DRV1" t="s">
        <v>9383</v>
      </c>
      <c r="DRW1" t="s">
        <v>9384</v>
      </c>
      <c r="DRX1" t="s">
        <v>9385</v>
      </c>
      <c r="DRY1" t="s">
        <v>9386</v>
      </c>
      <c r="DRZ1" t="s">
        <v>9387</v>
      </c>
      <c r="DSA1" t="s">
        <v>9388</v>
      </c>
      <c r="DSB1" t="s">
        <v>9389</v>
      </c>
      <c r="DSC1" t="s">
        <v>9390</v>
      </c>
      <c r="DSD1" t="s">
        <v>9391</v>
      </c>
      <c r="DSE1" t="s">
        <v>9392</v>
      </c>
      <c r="DSF1" t="s">
        <v>9393</v>
      </c>
      <c r="DSG1" t="s">
        <v>9394</v>
      </c>
      <c r="DSH1" t="s">
        <v>9395</v>
      </c>
      <c r="DSI1" t="s">
        <v>9396</v>
      </c>
      <c r="DSJ1" t="s">
        <v>9397</v>
      </c>
      <c r="DSK1" t="s">
        <v>9398</v>
      </c>
      <c r="DSL1" t="s">
        <v>9399</v>
      </c>
      <c r="DSM1" t="s">
        <v>9400</v>
      </c>
      <c r="DSN1" t="s">
        <v>9401</v>
      </c>
      <c r="DSO1" t="s">
        <v>9402</v>
      </c>
      <c r="DSP1" t="s">
        <v>9403</v>
      </c>
      <c r="DSQ1" t="s">
        <v>9404</v>
      </c>
      <c r="DSR1" t="s">
        <v>9405</v>
      </c>
      <c r="DSS1" t="s">
        <v>9406</v>
      </c>
      <c r="DST1" t="s">
        <v>9407</v>
      </c>
      <c r="DSU1" t="s">
        <v>9408</v>
      </c>
      <c r="DSV1" t="s">
        <v>9409</v>
      </c>
      <c r="DSW1" t="s">
        <v>9410</v>
      </c>
      <c r="DSX1" t="s">
        <v>9411</v>
      </c>
      <c r="DSY1" t="s">
        <v>9412</v>
      </c>
      <c r="DSZ1" t="s">
        <v>9413</v>
      </c>
      <c r="DTA1" t="s">
        <v>9414</v>
      </c>
      <c r="DTB1" t="s">
        <v>9415</v>
      </c>
      <c r="DTC1" t="s">
        <v>9416</v>
      </c>
      <c r="DTD1" t="s">
        <v>9417</v>
      </c>
      <c r="DTE1" t="s">
        <v>9418</v>
      </c>
      <c r="DTF1" t="s">
        <v>9419</v>
      </c>
      <c r="DTG1" t="s">
        <v>9420</v>
      </c>
      <c r="DTH1" t="s">
        <v>9421</v>
      </c>
      <c r="DTI1" t="s">
        <v>9422</v>
      </c>
      <c r="DTJ1" t="s">
        <v>9423</v>
      </c>
      <c r="DTK1" t="s">
        <v>9424</v>
      </c>
      <c r="DTL1" t="s">
        <v>9425</v>
      </c>
      <c r="DTM1" t="s">
        <v>9426</v>
      </c>
      <c r="DTN1" t="s">
        <v>9427</v>
      </c>
      <c r="DTO1" t="s">
        <v>9428</v>
      </c>
      <c r="DTP1" t="s">
        <v>9429</v>
      </c>
      <c r="DTQ1" t="s">
        <v>9430</v>
      </c>
      <c r="DTR1" t="s">
        <v>9431</v>
      </c>
      <c r="DTS1" t="s">
        <v>9432</v>
      </c>
      <c r="DTT1" t="s">
        <v>9433</v>
      </c>
      <c r="DTU1" t="s">
        <v>9434</v>
      </c>
      <c r="DTV1" t="s">
        <v>9435</v>
      </c>
      <c r="DTW1" t="s">
        <v>9436</v>
      </c>
      <c r="DTX1" t="s">
        <v>9437</v>
      </c>
      <c r="DTY1" t="s">
        <v>9438</v>
      </c>
      <c r="DTZ1" t="s">
        <v>9439</v>
      </c>
      <c r="DUA1" t="s">
        <v>9440</v>
      </c>
      <c r="DUB1" t="s">
        <v>9441</v>
      </c>
      <c r="DUC1" t="s">
        <v>9442</v>
      </c>
      <c r="DUD1" t="s">
        <v>9443</v>
      </c>
      <c r="DUE1" t="s">
        <v>9444</v>
      </c>
      <c r="DUF1" t="s">
        <v>9445</v>
      </c>
      <c r="DUG1" t="s">
        <v>9446</v>
      </c>
      <c r="DUH1" t="s">
        <v>9447</v>
      </c>
      <c r="DUI1" t="s">
        <v>9448</v>
      </c>
      <c r="DUJ1" t="s">
        <v>9449</v>
      </c>
      <c r="DUK1" t="s">
        <v>9450</v>
      </c>
      <c r="DUL1" t="s">
        <v>9451</v>
      </c>
      <c r="DUM1" t="s">
        <v>9452</v>
      </c>
      <c r="DUN1" t="s">
        <v>9453</v>
      </c>
      <c r="DUO1" t="s">
        <v>9454</v>
      </c>
      <c r="DUP1" t="s">
        <v>9455</v>
      </c>
      <c r="DUQ1" t="s">
        <v>9456</v>
      </c>
      <c r="DUR1" t="s">
        <v>9457</v>
      </c>
      <c r="DUS1" t="s">
        <v>9458</v>
      </c>
      <c r="DUT1" t="s">
        <v>9459</v>
      </c>
      <c r="DUU1" t="s">
        <v>9460</v>
      </c>
      <c r="DUV1" t="s">
        <v>9461</v>
      </c>
      <c r="DUW1" t="s">
        <v>9462</v>
      </c>
      <c r="DUX1" t="s">
        <v>9463</v>
      </c>
      <c r="DUY1" t="s">
        <v>9464</v>
      </c>
      <c r="DUZ1" t="s">
        <v>9465</v>
      </c>
      <c r="DVA1" t="s">
        <v>9466</v>
      </c>
      <c r="DVB1" t="s">
        <v>9467</v>
      </c>
      <c r="DVC1" t="s">
        <v>9468</v>
      </c>
      <c r="DVD1" t="s">
        <v>9469</v>
      </c>
      <c r="DVE1" t="s">
        <v>9470</v>
      </c>
      <c r="DVF1" t="s">
        <v>9471</v>
      </c>
      <c r="DVG1" t="s">
        <v>9472</v>
      </c>
      <c r="DVH1" t="s">
        <v>9473</v>
      </c>
      <c r="DVI1" t="s">
        <v>9474</v>
      </c>
      <c r="DVJ1" t="s">
        <v>9475</v>
      </c>
      <c r="DVK1" t="s">
        <v>9476</v>
      </c>
      <c r="DVL1" t="s">
        <v>9477</v>
      </c>
      <c r="DVM1" t="s">
        <v>9478</v>
      </c>
      <c r="DVN1" t="s">
        <v>9479</v>
      </c>
      <c r="DVO1" t="s">
        <v>9480</v>
      </c>
      <c r="DVP1" t="s">
        <v>9481</v>
      </c>
      <c r="DVQ1" t="s">
        <v>9482</v>
      </c>
      <c r="DVR1" t="s">
        <v>9483</v>
      </c>
      <c r="DVS1" t="s">
        <v>9484</v>
      </c>
      <c r="DVT1" t="s">
        <v>9485</v>
      </c>
      <c r="DVU1" t="s">
        <v>9486</v>
      </c>
      <c r="DVV1" t="s">
        <v>9487</v>
      </c>
      <c r="DVW1" t="s">
        <v>9488</v>
      </c>
      <c r="DVX1" t="s">
        <v>9489</v>
      </c>
      <c r="DVY1" t="s">
        <v>9490</v>
      </c>
      <c r="DVZ1" t="s">
        <v>9491</v>
      </c>
      <c r="DWA1" t="s">
        <v>9492</v>
      </c>
      <c r="DWB1" t="s">
        <v>9493</v>
      </c>
      <c r="DWC1" t="s">
        <v>9494</v>
      </c>
      <c r="DWD1" t="s">
        <v>9495</v>
      </c>
      <c r="DWE1" t="s">
        <v>9496</v>
      </c>
      <c r="DWF1" t="s">
        <v>9497</v>
      </c>
      <c r="DWG1" t="s">
        <v>9498</v>
      </c>
      <c r="DWH1" t="s">
        <v>9499</v>
      </c>
      <c r="DWI1" t="s">
        <v>9500</v>
      </c>
      <c r="DWJ1" t="s">
        <v>9501</v>
      </c>
      <c r="DWK1" t="s">
        <v>9502</v>
      </c>
      <c r="DWL1" t="s">
        <v>9503</v>
      </c>
      <c r="DWM1" t="s">
        <v>9504</v>
      </c>
      <c r="DWN1" t="s">
        <v>9505</v>
      </c>
      <c r="DWO1" t="s">
        <v>9506</v>
      </c>
      <c r="DWP1" t="s">
        <v>9507</v>
      </c>
      <c r="DWQ1" t="s">
        <v>9508</v>
      </c>
      <c r="DWR1" t="s">
        <v>9509</v>
      </c>
      <c r="DWS1" t="s">
        <v>9510</v>
      </c>
      <c r="DWT1" t="s">
        <v>9511</v>
      </c>
      <c r="DWU1" t="s">
        <v>9512</v>
      </c>
      <c r="DWV1" t="s">
        <v>9513</v>
      </c>
      <c r="DWW1" t="s">
        <v>9514</v>
      </c>
      <c r="DWX1" t="s">
        <v>9515</v>
      </c>
      <c r="DWY1" t="s">
        <v>9516</v>
      </c>
      <c r="DWZ1" t="s">
        <v>9517</v>
      </c>
      <c r="DXA1" t="s">
        <v>9518</v>
      </c>
      <c r="DXB1" t="s">
        <v>9519</v>
      </c>
      <c r="DXC1" t="s">
        <v>9520</v>
      </c>
      <c r="DXD1" t="s">
        <v>9521</v>
      </c>
      <c r="DXE1" t="s">
        <v>9522</v>
      </c>
      <c r="DXF1" t="s">
        <v>9523</v>
      </c>
      <c r="DXG1" t="s">
        <v>9524</v>
      </c>
      <c r="DXH1" t="s">
        <v>9525</v>
      </c>
      <c r="DXI1" t="s">
        <v>9526</v>
      </c>
      <c r="DXJ1" t="s">
        <v>9527</v>
      </c>
      <c r="DXK1" t="s">
        <v>9528</v>
      </c>
      <c r="DXL1" t="s">
        <v>9529</v>
      </c>
      <c r="DXM1" t="s">
        <v>9530</v>
      </c>
      <c r="DXN1" t="s">
        <v>9531</v>
      </c>
      <c r="DXO1" t="s">
        <v>9532</v>
      </c>
      <c r="DXP1" t="s">
        <v>9533</v>
      </c>
      <c r="DXQ1" t="s">
        <v>9534</v>
      </c>
      <c r="DXR1" t="s">
        <v>9535</v>
      </c>
      <c r="DXS1" t="s">
        <v>9536</v>
      </c>
      <c r="DXT1" t="s">
        <v>9537</v>
      </c>
      <c r="DXU1" t="s">
        <v>9538</v>
      </c>
      <c r="DXV1" t="s">
        <v>9539</v>
      </c>
      <c r="DXW1" t="s">
        <v>9540</v>
      </c>
      <c r="DXX1" t="s">
        <v>9541</v>
      </c>
      <c r="DXY1" t="s">
        <v>9542</v>
      </c>
      <c r="DXZ1" t="s">
        <v>9543</v>
      </c>
      <c r="DYA1" t="s">
        <v>9544</v>
      </c>
      <c r="DYB1" t="s">
        <v>9545</v>
      </c>
      <c r="DYC1" t="s">
        <v>9546</v>
      </c>
      <c r="DYD1" t="s">
        <v>9547</v>
      </c>
      <c r="DYE1" t="s">
        <v>9548</v>
      </c>
      <c r="DYF1" t="s">
        <v>9549</v>
      </c>
      <c r="DYG1" t="s">
        <v>9550</v>
      </c>
      <c r="DYH1" t="s">
        <v>9551</v>
      </c>
      <c r="DYI1" t="s">
        <v>9552</v>
      </c>
      <c r="DYJ1" t="s">
        <v>9553</v>
      </c>
      <c r="DYK1" t="s">
        <v>9554</v>
      </c>
      <c r="DYL1" t="s">
        <v>9555</v>
      </c>
      <c r="DYM1" t="s">
        <v>9556</v>
      </c>
      <c r="DYN1" t="s">
        <v>9557</v>
      </c>
      <c r="DYO1" t="s">
        <v>9558</v>
      </c>
      <c r="DYP1" t="s">
        <v>9559</v>
      </c>
      <c r="DYQ1" t="s">
        <v>9560</v>
      </c>
      <c r="DYR1" t="s">
        <v>9561</v>
      </c>
      <c r="DYS1" t="s">
        <v>9562</v>
      </c>
      <c r="DYT1" t="s">
        <v>9563</v>
      </c>
      <c r="DYU1" t="s">
        <v>9564</v>
      </c>
      <c r="DYV1" t="s">
        <v>9565</v>
      </c>
      <c r="DYW1" t="s">
        <v>9566</v>
      </c>
      <c r="DYX1" t="s">
        <v>9567</v>
      </c>
      <c r="DYY1" t="s">
        <v>9568</v>
      </c>
      <c r="DYZ1" t="s">
        <v>9569</v>
      </c>
      <c r="DZA1" t="s">
        <v>9570</v>
      </c>
      <c r="DZB1" t="s">
        <v>9571</v>
      </c>
      <c r="DZC1" t="s">
        <v>9572</v>
      </c>
      <c r="DZD1" t="s">
        <v>9573</v>
      </c>
      <c r="DZE1" t="s">
        <v>9574</v>
      </c>
      <c r="DZF1" t="s">
        <v>9575</v>
      </c>
      <c r="DZG1" t="s">
        <v>9576</v>
      </c>
      <c r="DZH1" t="s">
        <v>9577</v>
      </c>
      <c r="DZI1" t="s">
        <v>9578</v>
      </c>
      <c r="DZJ1" t="s">
        <v>9579</v>
      </c>
      <c r="DZK1" t="s">
        <v>9580</v>
      </c>
      <c r="DZL1" t="s">
        <v>9581</v>
      </c>
      <c r="DZM1" t="s">
        <v>9582</v>
      </c>
      <c r="DZN1" t="s">
        <v>9583</v>
      </c>
      <c r="DZO1" t="s">
        <v>9584</v>
      </c>
      <c r="DZP1" t="s">
        <v>9585</v>
      </c>
      <c r="DZQ1" t="s">
        <v>9586</v>
      </c>
      <c r="DZR1" t="s">
        <v>9587</v>
      </c>
      <c r="DZS1" t="s">
        <v>9588</v>
      </c>
      <c r="DZT1" t="s">
        <v>9589</v>
      </c>
      <c r="DZU1" t="s">
        <v>9590</v>
      </c>
      <c r="DZV1" t="s">
        <v>9591</v>
      </c>
      <c r="DZW1" t="s">
        <v>9592</v>
      </c>
      <c r="DZX1" t="s">
        <v>9593</v>
      </c>
      <c r="DZY1" t="s">
        <v>9594</v>
      </c>
      <c r="DZZ1" t="s">
        <v>9595</v>
      </c>
      <c r="EAA1" t="s">
        <v>9596</v>
      </c>
      <c r="EAB1" t="s">
        <v>9597</v>
      </c>
      <c r="EAC1" t="s">
        <v>9598</v>
      </c>
      <c r="EAD1" t="s">
        <v>9599</v>
      </c>
      <c r="EAE1" t="s">
        <v>9600</v>
      </c>
      <c r="EAF1" t="s">
        <v>9601</v>
      </c>
      <c r="EAG1" t="s">
        <v>9602</v>
      </c>
      <c r="EAH1" t="s">
        <v>9603</v>
      </c>
      <c r="EAI1" t="s">
        <v>9604</v>
      </c>
      <c r="EAJ1" t="s">
        <v>9605</v>
      </c>
      <c r="EAK1" t="s">
        <v>9606</v>
      </c>
      <c r="EAL1" t="s">
        <v>9607</v>
      </c>
      <c r="EAM1" t="s">
        <v>9608</v>
      </c>
      <c r="EAN1" t="s">
        <v>9609</v>
      </c>
      <c r="EAO1" t="s">
        <v>9610</v>
      </c>
      <c r="EAP1" t="s">
        <v>9611</v>
      </c>
      <c r="EAQ1" t="s">
        <v>9612</v>
      </c>
      <c r="EAR1" t="s">
        <v>9613</v>
      </c>
      <c r="EAS1" t="s">
        <v>9614</v>
      </c>
      <c r="EAT1" t="s">
        <v>9615</v>
      </c>
      <c r="EAU1" t="s">
        <v>9616</v>
      </c>
      <c r="EAV1" t="s">
        <v>9617</v>
      </c>
      <c r="EAW1" t="s">
        <v>9618</v>
      </c>
      <c r="EAX1" t="s">
        <v>9619</v>
      </c>
      <c r="EAY1" t="s">
        <v>9620</v>
      </c>
      <c r="EAZ1" t="s">
        <v>9621</v>
      </c>
      <c r="EBA1" t="s">
        <v>9622</v>
      </c>
      <c r="EBB1" t="s">
        <v>9623</v>
      </c>
      <c r="EBC1" t="s">
        <v>9624</v>
      </c>
      <c r="EBD1" t="s">
        <v>9625</v>
      </c>
      <c r="EBE1" t="s">
        <v>9626</v>
      </c>
      <c r="EBF1" t="s">
        <v>9627</v>
      </c>
      <c r="EBG1" t="s">
        <v>9628</v>
      </c>
      <c r="EBH1" t="s">
        <v>9629</v>
      </c>
      <c r="EBI1" t="s">
        <v>9630</v>
      </c>
      <c r="EBJ1" t="s">
        <v>9631</v>
      </c>
      <c r="EBK1" t="s">
        <v>9632</v>
      </c>
      <c r="EBL1" t="s">
        <v>9633</v>
      </c>
      <c r="EBM1" t="s">
        <v>9634</v>
      </c>
      <c r="EBN1" t="s">
        <v>9635</v>
      </c>
      <c r="EBO1" t="s">
        <v>9636</v>
      </c>
      <c r="EBP1" t="s">
        <v>9637</v>
      </c>
      <c r="EBQ1" t="s">
        <v>9638</v>
      </c>
      <c r="EBR1" t="s">
        <v>9639</v>
      </c>
      <c r="EBS1" t="s">
        <v>9640</v>
      </c>
      <c r="EBT1" t="s">
        <v>9641</v>
      </c>
      <c r="EBU1" t="s">
        <v>9642</v>
      </c>
      <c r="EBV1" t="s">
        <v>9643</v>
      </c>
      <c r="EBW1" t="s">
        <v>9644</v>
      </c>
      <c r="EBX1" t="s">
        <v>9645</v>
      </c>
      <c r="EBY1" t="s">
        <v>9646</v>
      </c>
      <c r="EBZ1" t="s">
        <v>9647</v>
      </c>
      <c r="ECA1" t="s">
        <v>9648</v>
      </c>
      <c r="ECB1" t="s">
        <v>9649</v>
      </c>
      <c r="ECC1" t="s">
        <v>9650</v>
      </c>
      <c r="ECD1" t="s">
        <v>9651</v>
      </c>
      <c r="ECE1" t="s">
        <v>9652</v>
      </c>
      <c r="ECF1" t="s">
        <v>9653</v>
      </c>
      <c r="ECG1" t="s">
        <v>9654</v>
      </c>
      <c r="ECH1" t="s">
        <v>9655</v>
      </c>
      <c r="ECI1" t="s">
        <v>9656</v>
      </c>
      <c r="ECJ1" t="s">
        <v>9657</v>
      </c>
      <c r="ECK1" t="s">
        <v>9658</v>
      </c>
      <c r="ECL1" t="s">
        <v>9659</v>
      </c>
      <c r="ECM1" t="s">
        <v>9660</v>
      </c>
      <c r="ECN1" t="s">
        <v>9661</v>
      </c>
      <c r="ECO1" t="s">
        <v>9662</v>
      </c>
      <c r="ECP1" t="s">
        <v>9663</v>
      </c>
      <c r="ECQ1" t="s">
        <v>9664</v>
      </c>
      <c r="ECR1" t="s">
        <v>9665</v>
      </c>
      <c r="ECS1" t="s">
        <v>9666</v>
      </c>
      <c r="ECT1" t="s">
        <v>9667</v>
      </c>
      <c r="ECU1" t="s">
        <v>9668</v>
      </c>
      <c r="ECV1" t="s">
        <v>9669</v>
      </c>
      <c r="ECW1" t="s">
        <v>9670</v>
      </c>
      <c r="ECX1" t="s">
        <v>9671</v>
      </c>
      <c r="ECY1" t="s">
        <v>9672</v>
      </c>
      <c r="ECZ1" t="s">
        <v>9673</v>
      </c>
      <c r="EDA1" t="s">
        <v>9674</v>
      </c>
      <c r="EDB1" t="s">
        <v>9675</v>
      </c>
      <c r="EDC1" t="s">
        <v>9676</v>
      </c>
      <c r="EDD1" t="s">
        <v>9677</v>
      </c>
      <c r="EDE1" t="s">
        <v>9678</v>
      </c>
      <c r="EDF1" t="s">
        <v>9679</v>
      </c>
      <c r="EDG1" t="s">
        <v>9680</v>
      </c>
      <c r="EDH1" t="s">
        <v>9681</v>
      </c>
      <c r="EDI1" t="s">
        <v>9682</v>
      </c>
      <c r="EDJ1" t="s">
        <v>9683</v>
      </c>
      <c r="EDK1" t="s">
        <v>9684</v>
      </c>
      <c r="EDL1" t="s">
        <v>9685</v>
      </c>
      <c r="EDM1" t="s">
        <v>9686</v>
      </c>
      <c r="EDN1" t="s">
        <v>9687</v>
      </c>
      <c r="EDO1" t="s">
        <v>9688</v>
      </c>
      <c r="EDP1" t="s">
        <v>9689</v>
      </c>
      <c r="EDQ1" t="s">
        <v>9690</v>
      </c>
      <c r="EDR1" t="s">
        <v>9691</v>
      </c>
      <c r="EDS1" t="s">
        <v>9692</v>
      </c>
      <c r="EDT1" t="s">
        <v>9693</v>
      </c>
      <c r="EDU1" t="s">
        <v>9694</v>
      </c>
      <c r="EDV1" t="s">
        <v>9695</v>
      </c>
      <c r="EDW1" t="s">
        <v>9696</v>
      </c>
      <c r="EDX1" t="s">
        <v>9697</v>
      </c>
      <c r="EDY1" t="s">
        <v>9698</v>
      </c>
      <c r="EDZ1" t="s">
        <v>9699</v>
      </c>
      <c r="EEA1" t="s">
        <v>9700</v>
      </c>
      <c r="EEB1" t="s">
        <v>9701</v>
      </c>
      <c r="EEC1" t="s">
        <v>9702</v>
      </c>
      <c r="EED1" t="s">
        <v>9703</v>
      </c>
      <c r="EEE1" t="s">
        <v>9704</v>
      </c>
      <c r="EEF1" t="s">
        <v>9705</v>
      </c>
      <c r="EEG1" t="s">
        <v>9706</v>
      </c>
      <c r="EEH1" t="s">
        <v>9707</v>
      </c>
      <c r="EEI1" t="s">
        <v>9708</v>
      </c>
      <c r="EEJ1" t="s">
        <v>9709</v>
      </c>
      <c r="EEK1" t="s">
        <v>9710</v>
      </c>
      <c r="EEL1" t="s">
        <v>9711</v>
      </c>
      <c r="EEM1" t="s">
        <v>9712</v>
      </c>
      <c r="EEN1" t="s">
        <v>9713</v>
      </c>
      <c r="EEO1" t="s">
        <v>9714</v>
      </c>
      <c r="EEP1" t="s">
        <v>9715</v>
      </c>
      <c r="EEQ1" t="s">
        <v>9716</v>
      </c>
      <c r="EER1" t="s">
        <v>9717</v>
      </c>
      <c r="EES1" t="s">
        <v>9718</v>
      </c>
      <c r="EET1" t="s">
        <v>9719</v>
      </c>
      <c r="EEU1" t="s">
        <v>9720</v>
      </c>
      <c r="EEV1" t="s">
        <v>9721</v>
      </c>
      <c r="EEW1" t="s">
        <v>9722</v>
      </c>
      <c r="EEX1" t="s">
        <v>9723</v>
      </c>
      <c r="EEY1" t="s">
        <v>9724</v>
      </c>
      <c r="EEZ1" t="s">
        <v>9725</v>
      </c>
      <c r="EFA1" t="s">
        <v>9726</v>
      </c>
      <c r="EFB1" t="s">
        <v>9727</v>
      </c>
      <c r="EFC1" t="s">
        <v>9728</v>
      </c>
      <c r="EFD1" t="s">
        <v>9729</v>
      </c>
      <c r="EFE1" t="s">
        <v>9730</v>
      </c>
      <c r="EFF1" t="s">
        <v>9731</v>
      </c>
      <c r="EFG1" t="s">
        <v>9732</v>
      </c>
      <c r="EFH1" t="s">
        <v>9733</v>
      </c>
      <c r="EFI1" t="s">
        <v>9734</v>
      </c>
      <c r="EFJ1" t="s">
        <v>9735</v>
      </c>
      <c r="EFK1" t="s">
        <v>9736</v>
      </c>
      <c r="EFL1" t="s">
        <v>9737</v>
      </c>
      <c r="EFM1" t="s">
        <v>9738</v>
      </c>
      <c r="EFN1" t="s">
        <v>9739</v>
      </c>
      <c r="EFO1" t="s">
        <v>9740</v>
      </c>
      <c r="EFP1" t="s">
        <v>9741</v>
      </c>
      <c r="EFQ1" t="s">
        <v>9742</v>
      </c>
      <c r="EFR1" t="s">
        <v>9743</v>
      </c>
      <c r="EFS1" t="s">
        <v>9744</v>
      </c>
      <c r="EFT1" t="s">
        <v>9745</v>
      </c>
      <c r="EFU1" t="s">
        <v>9746</v>
      </c>
      <c r="EFV1" t="s">
        <v>9747</v>
      </c>
      <c r="EFW1" t="s">
        <v>9748</v>
      </c>
      <c r="EFX1" t="s">
        <v>9749</v>
      </c>
      <c r="EFY1" t="s">
        <v>9750</v>
      </c>
      <c r="EFZ1" t="s">
        <v>9751</v>
      </c>
      <c r="EGA1" t="s">
        <v>9752</v>
      </c>
      <c r="EGB1" t="s">
        <v>9753</v>
      </c>
      <c r="EGC1" t="s">
        <v>9754</v>
      </c>
      <c r="EGD1" t="s">
        <v>9755</v>
      </c>
      <c r="EGE1" t="s">
        <v>9756</v>
      </c>
      <c r="EGF1" t="s">
        <v>9757</v>
      </c>
      <c r="EGG1" t="s">
        <v>9758</v>
      </c>
      <c r="EGH1" t="s">
        <v>9759</v>
      </c>
      <c r="EGI1" t="s">
        <v>9760</v>
      </c>
      <c r="EGJ1" t="s">
        <v>9761</v>
      </c>
      <c r="EGK1" t="s">
        <v>9762</v>
      </c>
      <c r="EGL1" t="s">
        <v>9763</v>
      </c>
      <c r="EGM1" t="s">
        <v>9764</v>
      </c>
      <c r="EGN1" t="s">
        <v>9765</v>
      </c>
      <c r="EGO1" t="s">
        <v>9766</v>
      </c>
      <c r="EGP1" t="s">
        <v>9767</v>
      </c>
      <c r="EGQ1" t="s">
        <v>9768</v>
      </c>
      <c r="EGR1" t="s">
        <v>9769</v>
      </c>
      <c r="EGS1" t="s">
        <v>9770</v>
      </c>
      <c r="EGT1" t="s">
        <v>9771</v>
      </c>
      <c r="EGU1" t="s">
        <v>9772</v>
      </c>
      <c r="EGV1" t="s">
        <v>9773</v>
      </c>
      <c r="EGW1" t="s">
        <v>9774</v>
      </c>
      <c r="EGX1" t="s">
        <v>9775</v>
      </c>
      <c r="EGY1" t="s">
        <v>9776</v>
      </c>
      <c r="EGZ1" t="s">
        <v>9777</v>
      </c>
      <c r="EHA1" t="s">
        <v>9778</v>
      </c>
      <c r="EHB1" t="s">
        <v>9779</v>
      </c>
      <c r="EHC1" t="s">
        <v>9780</v>
      </c>
      <c r="EHD1" t="s">
        <v>9781</v>
      </c>
      <c r="EHE1" t="s">
        <v>9782</v>
      </c>
      <c r="EHF1" t="s">
        <v>9783</v>
      </c>
      <c r="EHG1" t="s">
        <v>9784</v>
      </c>
      <c r="EHH1" t="s">
        <v>9785</v>
      </c>
      <c r="EHI1" t="s">
        <v>9786</v>
      </c>
      <c r="EHJ1" t="s">
        <v>9787</v>
      </c>
      <c r="EHK1" t="s">
        <v>9788</v>
      </c>
      <c r="EHL1" t="s">
        <v>9789</v>
      </c>
      <c r="EHM1" t="s">
        <v>9790</v>
      </c>
      <c r="EHN1" t="s">
        <v>9791</v>
      </c>
      <c r="EHO1" t="s">
        <v>9792</v>
      </c>
      <c r="EHP1" t="s">
        <v>9793</v>
      </c>
      <c r="EHQ1" t="s">
        <v>9794</v>
      </c>
      <c r="EHR1" t="s">
        <v>9795</v>
      </c>
      <c r="EHS1" t="s">
        <v>9796</v>
      </c>
      <c r="EHT1" t="s">
        <v>9797</v>
      </c>
      <c r="EHU1" t="s">
        <v>9798</v>
      </c>
      <c r="EHV1" t="s">
        <v>9799</v>
      </c>
      <c r="EHW1" t="s">
        <v>9800</v>
      </c>
      <c r="EHX1" t="s">
        <v>9801</v>
      </c>
      <c r="EHY1" t="s">
        <v>9802</v>
      </c>
      <c r="EHZ1" t="s">
        <v>9803</v>
      </c>
      <c r="EIA1" t="s">
        <v>9804</v>
      </c>
      <c r="EIB1" t="s">
        <v>9805</v>
      </c>
      <c r="EIC1" t="s">
        <v>9806</v>
      </c>
      <c r="EID1" t="s">
        <v>9807</v>
      </c>
      <c r="EIE1" t="s">
        <v>9808</v>
      </c>
      <c r="EIF1" t="s">
        <v>9809</v>
      </c>
      <c r="EIG1" t="s">
        <v>9810</v>
      </c>
      <c r="EIH1" t="s">
        <v>9811</v>
      </c>
      <c r="EII1" t="s">
        <v>9812</v>
      </c>
      <c r="EIJ1" t="s">
        <v>9813</v>
      </c>
      <c r="EIK1" t="s">
        <v>9814</v>
      </c>
      <c r="EIL1" t="s">
        <v>9815</v>
      </c>
      <c r="EIM1" t="s">
        <v>9816</v>
      </c>
      <c r="EIN1" t="s">
        <v>9817</v>
      </c>
      <c r="EIO1" t="s">
        <v>9818</v>
      </c>
      <c r="EIP1" t="s">
        <v>9819</v>
      </c>
      <c r="EIQ1" t="s">
        <v>9820</v>
      </c>
      <c r="EIR1" t="s">
        <v>9821</v>
      </c>
      <c r="EIS1" t="s">
        <v>9822</v>
      </c>
      <c r="EIT1" t="s">
        <v>9823</v>
      </c>
      <c r="EIU1" t="s">
        <v>9824</v>
      </c>
      <c r="EIV1" t="s">
        <v>9825</v>
      </c>
      <c r="EIW1" t="s">
        <v>9826</v>
      </c>
      <c r="EIX1" t="s">
        <v>9827</v>
      </c>
      <c r="EIY1" t="s">
        <v>9828</v>
      </c>
      <c r="EIZ1" t="s">
        <v>9829</v>
      </c>
      <c r="EJA1" t="s">
        <v>9830</v>
      </c>
      <c r="EJB1" t="s">
        <v>9831</v>
      </c>
      <c r="EJC1" t="s">
        <v>9832</v>
      </c>
      <c r="EJD1" t="s">
        <v>9833</v>
      </c>
      <c r="EJE1" t="s">
        <v>9834</v>
      </c>
      <c r="EJF1" t="s">
        <v>9835</v>
      </c>
      <c r="EJG1" t="s">
        <v>9836</v>
      </c>
      <c r="EJH1" t="s">
        <v>9837</v>
      </c>
      <c r="EJI1" t="s">
        <v>9838</v>
      </c>
      <c r="EJJ1" t="s">
        <v>9839</v>
      </c>
      <c r="EJK1" t="s">
        <v>9840</v>
      </c>
      <c r="EJL1" t="s">
        <v>9841</v>
      </c>
      <c r="EJM1" t="s">
        <v>9842</v>
      </c>
      <c r="EJN1" t="s">
        <v>9843</v>
      </c>
      <c r="EJO1" t="s">
        <v>9844</v>
      </c>
      <c r="EJP1" t="s">
        <v>9845</v>
      </c>
      <c r="EJQ1" t="s">
        <v>9846</v>
      </c>
      <c r="EJR1" t="s">
        <v>9847</v>
      </c>
      <c r="EJS1" t="s">
        <v>9848</v>
      </c>
      <c r="EJT1" t="s">
        <v>9849</v>
      </c>
      <c r="EJU1" t="s">
        <v>9850</v>
      </c>
      <c r="EJV1" t="s">
        <v>9851</v>
      </c>
      <c r="EJW1" t="s">
        <v>9852</v>
      </c>
      <c r="EJX1" t="s">
        <v>9853</v>
      </c>
      <c r="EJY1" t="s">
        <v>9854</v>
      </c>
      <c r="EJZ1" t="s">
        <v>9855</v>
      </c>
      <c r="EKA1" t="s">
        <v>9856</v>
      </c>
      <c r="EKB1" t="s">
        <v>9857</v>
      </c>
      <c r="EKC1" t="s">
        <v>9858</v>
      </c>
      <c r="EKD1" t="s">
        <v>9859</v>
      </c>
      <c r="EKE1" t="s">
        <v>9860</v>
      </c>
      <c r="EKF1" t="s">
        <v>9861</v>
      </c>
      <c r="EKG1" t="s">
        <v>9862</v>
      </c>
      <c r="EKH1" t="s">
        <v>9863</v>
      </c>
      <c r="EKI1" t="s">
        <v>9864</v>
      </c>
      <c r="EKJ1" t="s">
        <v>9865</v>
      </c>
      <c r="EKK1" t="s">
        <v>9866</v>
      </c>
      <c r="EKL1" t="s">
        <v>9867</v>
      </c>
      <c r="EKM1" t="s">
        <v>9868</v>
      </c>
      <c r="EKN1" t="s">
        <v>9869</v>
      </c>
      <c r="EKO1" t="s">
        <v>9870</v>
      </c>
      <c r="EKP1" t="s">
        <v>9871</v>
      </c>
      <c r="EKQ1" t="s">
        <v>9872</v>
      </c>
      <c r="EKR1" t="s">
        <v>9873</v>
      </c>
      <c r="EKS1" t="s">
        <v>9874</v>
      </c>
      <c r="EKT1" t="s">
        <v>9875</v>
      </c>
      <c r="EKU1" t="s">
        <v>9876</v>
      </c>
      <c r="EKV1" t="s">
        <v>9877</v>
      </c>
      <c r="EKW1" t="s">
        <v>9878</v>
      </c>
      <c r="EKX1" t="s">
        <v>9879</v>
      </c>
      <c r="EKY1" t="s">
        <v>9880</v>
      </c>
      <c r="EKZ1" t="s">
        <v>9881</v>
      </c>
      <c r="ELA1" t="s">
        <v>9882</v>
      </c>
      <c r="ELB1" t="s">
        <v>9883</v>
      </c>
      <c r="ELC1" t="s">
        <v>9884</v>
      </c>
      <c r="ELD1" t="s">
        <v>9885</v>
      </c>
      <c r="ELE1" t="s">
        <v>9886</v>
      </c>
      <c r="ELF1" t="s">
        <v>9887</v>
      </c>
      <c r="ELG1" t="s">
        <v>9888</v>
      </c>
      <c r="ELH1" t="s">
        <v>9889</v>
      </c>
      <c r="ELI1" t="s">
        <v>9890</v>
      </c>
      <c r="ELJ1" t="s">
        <v>9891</v>
      </c>
      <c r="ELK1" t="s">
        <v>9892</v>
      </c>
      <c r="ELL1" t="s">
        <v>9893</v>
      </c>
      <c r="ELM1" t="s">
        <v>9894</v>
      </c>
      <c r="ELN1" t="s">
        <v>9895</v>
      </c>
      <c r="ELO1" t="s">
        <v>9896</v>
      </c>
      <c r="ELP1" t="s">
        <v>9897</v>
      </c>
      <c r="ELQ1" t="s">
        <v>9898</v>
      </c>
      <c r="ELR1" t="s">
        <v>9899</v>
      </c>
      <c r="ELS1" t="s">
        <v>9900</v>
      </c>
      <c r="ELT1" t="s">
        <v>9901</v>
      </c>
      <c r="ELU1" t="s">
        <v>9902</v>
      </c>
      <c r="ELV1" t="s">
        <v>9903</v>
      </c>
      <c r="ELW1" t="s">
        <v>9904</v>
      </c>
      <c r="ELX1" t="s">
        <v>9905</v>
      </c>
      <c r="ELY1" t="s">
        <v>9906</v>
      </c>
      <c r="ELZ1" t="s">
        <v>9907</v>
      </c>
      <c r="EMA1" t="s">
        <v>9908</v>
      </c>
      <c r="EMB1" t="s">
        <v>9909</v>
      </c>
      <c r="EMC1" t="s">
        <v>9910</v>
      </c>
      <c r="EMD1" t="s">
        <v>9911</v>
      </c>
      <c r="EME1" t="s">
        <v>9912</v>
      </c>
      <c r="EMF1" t="s">
        <v>9913</v>
      </c>
      <c r="EMG1" t="s">
        <v>9914</v>
      </c>
      <c r="EMH1" t="s">
        <v>9915</v>
      </c>
      <c r="EMI1" t="s">
        <v>9916</v>
      </c>
      <c r="EMJ1" t="s">
        <v>9917</v>
      </c>
      <c r="EMK1" t="s">
        <v>9918</v>
      </c>
      <c r="EML1" t="s">
        <v>9919</v>
      </c>
      <c r="EMM1" t="s">
        <v>9920</v>
      </c>
      <c r="EMN1" t="s">
        <v>9921</v>
      </c>
      <c r="EMO1" t="s">
        <v>9922</v>
      </c>
      <c r="EMP1" t="s">
        <v>9923</v>
      </c>
      <c r="EMQ1" t="s">
        <v>9924</v>
      </c>
      <c r="EMR1" t="s">
        <v>9925</v>
      </c>
      <c r="EMS1" t="s">
        <v>9926</v>
      </c>
      <c r="EMT1" t="s">
        <v>9927</v>
      </c>
      <c r="EMU1" t="s">
        <v>9928</v>
      </c>
      <c r="EMV1" t="s">
        <v>9929</v>
      </c>
      <c r="EMW1" t="s">
        <v>9930</v>
      </c>
      <c r="EMX1" t="s">
        <v>9931</v>
      </c>
      <c r="EMY1" t="s">
        <v>9932</v>
      </c>
      <c r="EMZ1" t="s">
        <v>9933</v>
      </c>
      <c r="ENA1" t="s">
        <v>9934</v>
      </c>
      <c r="ENB1" t="s">
        <v>9935</v>
      </c>
      <c r="ENC1" t="s">
        <v>9936</v>
      </c>
      <c r="END1" t="s">
        <v>9937</v>
      </c>
      <c r="ENE1" t="s">
        <v>9938</v>
      </c>
      <c r="ENF1" t="s">
        <v>9939</v>
      </c>
      <c r="ENG1" t="s">
        <v>9940</v>
      </c>
      <c r="ENH1" t="s">
        <v>9941</v>
      </c>
      <c r="ENI1" t="s">
        <v>9942</v>
      </c>
      <c r="ENJ1" t="s">
        <v>9943</v>
      </c>
      <c r="ENK1" t="s">
        <v>9944</v>
      </c>
      <c r="ENL1" t="s">
        <v>9945</v>
      </c>
      <c r="ENM1" t="s">
        <v>9946</v>
      </c>
      <c r="ENN1" t="s">
        <v>9947</v>
      </c>
      <c r="ENO1" t="s">
        <v>9948</v>
      </c>
      <c r="ENP1" t="s">
        <v>9949</v>
      </c>
      <c r="ENQ1" t="s">
        <v>9950</v>
      </c>
      <c r="ENR1" t="s">
        <v>9951</v>
      </c>
      <c r="ENS1" t="s">
        <v>9952</v>
      </c>
      <c r="ENT1" t="s">
        <v>9953</v>
      </c>
      <c r="ENU1" t="s">
        <v>9954</v>
      </c>
      <c r="ENV1" t="s">
        <v>9955</v>
      </c>
      <c r="ENW1" t="s">
        <v>9956</v>
      </c>
      <c r="ENX1" t="s">
        <v>9957</v>
      </c>
      <c r="ENY1" t="s">
        <v>9958</v>
      </c>
      <c r="ENZ1" t="s">
        <v>9959</v>
      </c>
      <c r="EOA1" t="s">
        <v>9960</v>
      </c>
      <c r="EOB1" t="s">
        <v>9961</v>
      </c>
      <c r="EOC1" t="s">
        <v>9962</v>
      </c>
      <c r="EOD1" t="s">
        <v>9963</v>
      </c>
      <c r="EOE1" t="s">
        <v>9964</v>
      </c>
      <c r="EOF1" t="s">
        <v>9965</v>
      </c>
      <c r="EOG1" t="s">
        <v>9966</v>
      </c>
      <c r="EOH1" t="s">
        <v>9967</v>
      </c>
      <c r="EOI1" t="s">
        <v>9968</v>
      </c>
      <c r="EOJ1" t="s">
        <v>9969</v>
      </c>
      <c r="EOK1" t="s">
        <v>9970</v>
      </c>
      <c r="EOL1" t="s">
        <v>9971</v>
      </c>
      <c r="EOM1" t="s">
        <v>9972</v>
      </c>
      <c r="EON1" t="s">
        <v>9973</v>
      </c>
      <c r="EOO1" t="s">
        <v>9974</v>
      </c>
      <c r="EOP1" t="s">
        <v>9975</v>
      </c>
      <c r="EOQ1" t="s">
        <v>9976</v>
      </c>
      <c r="EOR1" t="s">
        <v>9977</v>
      </c>
      <c r="EOS1" t="s">
        <v>9978</v>
      </c>
      <c r="EOT1" t="s">
        <v>9979</v>
      </c>
      <c r="EOU1" t="s">
        <v>9980</v>
      </c>
      <c r="EOV1" t="s">
        <v>9981</v>
      </c>
      <c r="EOW1" t="s">
        <v>9982</v>
      </c>
      <c r="EOX1" t="s">
        <v>9983</v>
      </c>
      <c r="EOY1" t="s">
        <v>9984</v>
      </c>
      <c r="EOZ1" t="s">
        <v>9985</v>
      </c>
      <c r="EPA1" t="s">
        <v>9986</v>
      </c>
      <c r="EPB1" t="s">
        <v>9987</v>
      </c>
      <c r="EPC1" t="s">
        <v>9988</v>
      </c>
      <c r="EPD1" t="s">
        <v>9989</v>
      </c>
      <c r="EPE1" t="s">
        <v>9990</v>
      </c>
      <c r="EPF1" t="s">
        <v>9991</v>
      </c>
      <c r="EPG1" t="s">
        <v>9992</v>
      </c>
      <c r="EPH1" t="s">
        <v>9993</v>
      </c>
      <c r="EPI1" t="s">
        <v>9994</v>
      </c>
      <c r="EPJ1" t="s">
        <v>9995</v>
      </c>
      <c r="EPK1" t="s">
        <v>9996</v>
      </c>
      <c r="EPL1" t="s">
        <v>9997</v>
      </c>
      <c r="EPM1" t="s">
        <v>9998</v>
      </c>
      <c r="EPN1" t="s">
        <v>9999</v>
      </c>
      <c r="EPO1" t="s">
        <v>10000</v>
      </c>
      <c r="EPP1" t="s">
        <v>10001</v>
      </c>
      <c r="EPQ1" t="s">
        <v>10002</v>
      </c>
      <c r="EPR1" t="s">
        <v>10003</v>
      </c>
      <c r="EPS1" t="s">
        <v>10004</v>
      </c>
      <c r="EPT1" t="s">
        <v>10005</v>
      </c>
      <c r="EPU1" t="s">
        <v>10006</v>
      </c>
      <c r="EPV1" t="s">
        <v>10007</v>
      </c>
      <c r="EPW1" t="s">
        <v>10008</v>
      </c>
      <c r="EPX1" t="s">
        <v>10009</v>
      </c>
      <c r="EPY1" t="s">
        <v>10010</v>
      </c>
      <c r="EPZ1" t="s">
        <v>10011</v>
      </c>
      <c r="EQA1" t="s">
        <v>10012</v>
      </c>
      <c r="EQB1" t="s">
        <v>10013</v>
      </c>
      <c r="EQC1" t="s">
        <v>10014</v>
      </c>
      <c r="EQD1" t="s">
        <v>10015</v>
      </c>
      <c r="EQE1" t="s">
        <v>10016</v>
      </c>
      <c r="EQF1" t="s">
        <v>10017</v>
      </c>
      <c r="EQG1" t="s">
        <v>10018</v>
      </c>
      <c r="EQH1" t="s">
        <v>10019</v>
      </c>
      <c r="EQI1" t="s">
        <v>10020</v>
      </c>
      <c r="EQJ1" t="s">
        <v>10021</v>
      </c>
      <c r="EQK1" t="s">
        <v>10022</v>
      </c>
      <c r="EQL1" t="s">
        <v>10023</v>
      </c>
      <c r="EQM1" t="s">
        <v>10024</v>
      </c>
      <c r="EQN1" t="s">
        <v>10025</v>
      </c>
      <c r="EQO1" t="s">
        <v>10026</v>
      </c>
      <c r="EQP1" t="s">
        <v>10027</v>
      </c>
      <c r="EQQ1" t="s">
        <v>10028</v>
      </c>
      <c r="EQR1" t="s">
        <v>10029</v>
      </c>
      <c r="EQS1" t="s">
        <v>10030</v>
      </c>
      <c r="EQT1" t="s">
        <v>10031</v>
      </c>
      <c r="EQU1" t="s">
        <v>10032</v>
      </c>
      <c r="EQV1" t="s">
        <v>10033</v>
      </c>
      <c r="EQW1" t="s">
        <v>10034</v>
      </c>
      <c r="EQX1" t="s">
        <v>10035</v>
      </c>
      <c r="EQY1" t="s">
        <v>10036</v>
      </c>
      <c r="EQZ1" t="s">
        <v>10037</v>
      </c>
      <c r="ERA1" t="s">
        <v>10038</v>
      </c>
      <c r="ERB1" t="s">
        <v>10039</v>
      </c>
      <c r="ERC1" t="s">
        <v>10040</v>
      </c>
      <c r="ERD1" t="s">
        <v>10041</v>
      </c>
      <c r="ERE1" t="s">
        <v>10042</v>
      </c>
      <c r="ERF1" t="s">
        <v>10043</v>
      </c>
      <c r="ERG1" t="s">
        <v>10044</v>
      </c>
      <c r="ERH1" t="s">
        <v>10045</v>
      </c>
      <c r="ERI1" t="s">
        <v>10046</v>
      </c>
      <c r="ERJ1" t="s">
        <v>10047</v>
      </c>
      <c r="ERK1" t="s">
        <v>10048</v>
      </c>
      <c r="ERL1" t="s">
        <v>10049</v>
      </c>
      <c r="ERM1" t="s">
        <v>10050</v>
      </c>
      <c r="ERN1" t="s">
        <v>10051</v>
      </c>
      <c r="ERO1" t="s">
        <v>10052</v>
      </c>
      <c r="ERP1" t="s">
        <v>10053</v>
      </c>
      <c r="ERQ1" t="s">
        <v>10054</v>
      </c>
      <c r="ERR1" t="s">
        <v>10055</v>
      </c>
      <c r="ERS1" t="s">
        <v>10056</v>
      </c>
      <c r="ERT1" t="s">
        <v>10057</v>
      </c>
      <c r="ERU1" t="s">
        <v>10058</v>
      </c>
      <c r="ERV1" t="s">
        <v>10059</v>
      </c>
      <c r="ERW1" t="s">
        <v>10060</v>
      </c>
      <c r="ERX1" t="s">
        <v>10061</v>
      </c>
      <c r="ERY1" t="s">
        <v>10062</v>
      </c>
      <c r="ERZ1" t="s">
        <v>10063</v>
      </c>
      <c r="ESA1" t="s">
        <v>10064</v>
      </c>
      <c r="ESB1" t="s">
        <v>10065</v>
      </c>
      <c r="ESC1" t="s">
        <v>10066</v>
      </c>
      <c r="ESD1" t="s">
        <v>10067</v>
      </c>
      <c r="ESE1" t="s">
        <v>10068</v>
      </c>
      <c r="ESF1" t="s">
        <v>10069</v>
      </c>
      <c r="ESG1" t="s">
        <v>10070</v>
      </c>
      <c r="ESH1" t="s">
        <v>10071</v>
      </c>
      <c r="ESI1" t="s">
        <v>10072</v>
      </c>
      <c r="ESJ1" t="s">
        <v>10073</v>
      </c>
      <c r="ESK1" t="s">
        <v>10074</v>
      </c>
      <c r="ESL1" t="s">
        <v>10075</v>
      </c>
      <c r="ESM1" t="s">
        <v>10076</v>
      </c>
      <c r="ESN1" t="s">
        <v>10077</v>
      </c>
      <c r="ESO1" t="s">
        <v>10078</v>
      </c>
      <c r="ESP1" t="s">
        <v>10079</v>
      </c>
      <c r="ESQ1" t="s">
        <v>10080</v>
      </c>
      <c r="ESR1" t="s">
        <v>10081</v>
      </c>
      <c r="ESS1" t="s">
        <v>10082</v>
      </c>
      <c r="EST1" t="s">
        <v>10083</v>
      </c>
      <c r="ESU1" t="s">
        <v>10084</v>
      </c>
      <c r="ESV1" t="s">
        <v>10085</v>
      </c>
      <c r="ESW1" t="s">
        <v>10086</v>
      </c>
      <c r="ESX1" t="s">
        <v>10087</v>
      </c>
      <c r="ESY1" t="s">
        <v>10088</v>
      </c>
      <c r="ESZ1" t="s">
        <v>10089</v>
      </c>
      <c r="ETA1" t="s">
        <v>10090</v>
      </c>
      <c r="ETB1" t="s">
        <v>10091</v>
      </c>
      <c r="ETC1" t="s">
        <v>10092</v>
      </c>
      <c r="ETD1" t="s">
        <v>10093</v>
      </c>
      <c r="ETE1" t="s">
        <v>10094</v>
      </c>
      <c r="ETF1" t="s">
        <v>10095</v>
      </c>
      <c r="ETG1" t="s">
        <v>10096</v>
      </c>
      <c r="ETH1" t="s">
        <v>10097</v>
      </c>
      <c r="ETI1" t="s">
        <v>10098</v>
      </c>
      <c r="ETJ1" t="s">
        <v>10099</v>
      </c>
      <c r="ETK1" t="s">
        <v>10100</v>
      </c>
      <c r="ETL1" t="s">
        <v>10101</v>
      </c>
      <c r="ETM1" t="s">
        <v>10102</v>
      </c>
      <c r="ETN1" t="s">
        <v>10103</v>
      </c>
      <c r="ETO1" t="s">
        <v>10104</v>
      </c>
      <c r="ETP1" t="s">
        <v>10105</v>
      </c>
      <c r="ETQ1" t="s">
        <v>10106</v>
      </c>
      <c r="ETR1" t="s">
        <v>10107</v>
      </c>
      <c r="ETS1" t="s">
        <v>10108</v>
      </c>
      <c r="ETT1" t="s">
        <v>10109</v>
      </c>
      <c r="ETU1" t="s">
        <v>10110</v>
      </c>
      <c r="ETV1" t="s">
        <v>10111</v>
      </c>
      <c r="ETW1" t="s">
        <v>10112</v>
      </c>
      <c r="ETX1" t="s">
        <v>10113</v>
      </c>
      <c r="ETY1" t="s">
        <v>10114</v>
      </c>
      <c r="ETZ1" t="s">
        <v>10115</v>
      </c>
      <c r="EUA1" t="s">
        <v>10116</v>
      </c>
      <c r="EUB1" t="s">
        <v>10117</v>
      </c>
      <c r="EUC1" t="s">
        <v>10118</v>
      </c>
      <c r="EUD1" t="s">
        <v>10119</v>
      </c>
      <c r="EUE1" t="s">
        <v>10120</v>
      </c>
      <c r="EUF1" t="s">
        <v>10121</v>
      </c>
      <c r="EUG1" t="s">
        <v>10122</v>
      </c>
      <c r="EUH1" t="s">
        <v>10123</v>
      </c>
      <c r="EUI1" t="s">
        <v>10124</v>
      </c>
      <c r="EUJ1" t="s">
        <v>10125</v>
      </c>
      <c r="EUK1" t="s">
        <v>10126</v>
      </c>
      <c r="EUL1" t="s">
        <v>10127</v>
      </c>
      <c r="EUM1" t="s">
        <v>10128</v>
      </c>
      <c r="EUN1" t="s">
        <v>10129</v>
      </c>
      <c r="EUO1" t="s">
        <v>10130</v>
      </c>
      <c r="EUP1" t="s">
        <v>10131</v>
      </c>
      <c r="EUQ1" t="s">
        <v>10132</v>
      </c>
      <c r="EUR1" t="s">
        <v>10133</v>
      </c>
      <c r="EUS1" t="s">
        <v>10134</v>
      </c>
      <c r="EUT1" t="s">
        <v>10135</v>
      </c>
      <c r="EUU1" t="s">
        <v>10136</v>
      </c>
      <c r="EUV1" t="s">
        <v>10137</v>
      </c>
      <c r="EUW1" t="s">
        <v>10138</v>
      </c>
      <c r="EUX1" t="s">
        <v>10139</v>
      </c>
      <c r="EUY1" t="s">
        <v>10140</v>
      </c>
      <c r="EUZ1" t="s">
        <v>10141</v>
      </c>
      <c r="EVA1" t="s">
        <v>10142</v>
      </c>
      <c r="EVB1" t="s">
        <v>10143</v>
      </c>
      <c r="EVC1" t="s">
        <v>10144</v>
      </c>
      <c r="EVD1" t="s">
        <v>10145</v>
      </c>
      <c r="EVE1" t="s">
        <v>10146</v>
      </c>
      <c r="EVF1" t="s">
        <v>10147</v>
      </c>
      <c r="EVG1" t="s">
        <v>10148</v>
      </c>
      <c r="EVH1" t="s">
        <v>10149</v>
      </c>
      <c r="EVI1" t="s">
        <v>10150</v>
      </c>
      <c r="EVJ1" t="s">
        <v>10151</v>
      </c>
      <c r="EVK1" t="s">
        <v>10152</v>
      </c>
      <c r="EVL1" t="s">
        <v>10153</v>
      </c>
      <c r="EVM1" t="s">
        <v>10154</v>
      </c>
      <c r="EVN1" t="s">
        <v>10155</v>
      </c>
      <c r="EVO1" t="s">
        <v>10156</v>
      </c>
      <c r="EVP1" t="s">
        <v>10157</v>
      </c>
      <c r="EVQ1" t="s">
        <v>10158</v>
      </c>
      <c r="EVR1" t="s">
        <v>10159</v>
      </c>
      <c r="EVS1" t="s">
        <v>10160</v>
      </c>
      <c r="EVT1" t="s">
        <v>10161</v>
      </c>
      <c r="EVU1" t="s">
        <v>10162</v>
      </c>
      <c r="EVV1" t="s">
        <v>10163</v>
      </c>
      <c r="EVW1" t="s">
        <v>10164</v>
      </c>
      <c r="EVX1" t="s">
        <v>10165</v>
      </c>
      <c r="EVY1" t="s">
        <v>10166</v>
      </c>
      <c r="EVZ1" t="s">
        <v>10167</v>
      </c>
      <c r="EWA1" t="s">
        <v>10168</v>
      </c>
      <c r="EWB1" t="s">
        <v>10169</v>
      </c>
      <c r="EWC1" t="s">
        <v>10170</v>
      </c>
      <c r="EWD1" t="s">
        <v>10171</v>
      </c>
      <c r="EWE1" t="s">
        <v>10172</v>
      </c>
      <c r="EWF1" t="s">
        <v>10173</v>
      </c>
      <c r="EWG1" t="s">
        <v>10174</v>
      </c>
      <c r="EWH1" t="s">
        <v>10175</v>
      </c>
      <c r="EWI1" t="s">
        <v>10176</v>
      </c>
      <c r="EWJ1" t="s">
        <v>10177</v>
      </c>
      <c r="EWK1" t="s">
        <v>10178</v>
      </c>
      <c r="EWL1" t="s">
        <v>10179</v>
      </c>
      <c r="EWM1" t="s">
        <v>10180</v>
      </c>
      <c r="EWN1" t="s">
        <v>10181</v>
      </c>
      <c r="EWO1" t="s">
        <v>10182</v>
      </c>
      <c r="EWP1" t="s">
        <v>10183</v>
      </c>
      <c r="EWQ1" t="s">
        <v>10184</v>
      </c>
      <c r="EWR1" t="s">
        <v>10185</v>
      </c>
      <c r="EWS1" t="s">
        <v>10186</v>
      </c>
      <c r="EWT1" t="s">
        <v>10187</v>
      </c>
      <c r="EWU1" t="s">
        <v>10188</v>
      </c>
      <c r="EWV1" t="s">
        <v>10189</v>
      </c>
      <c r="EWW1" t="s">
        <v>10190</v>
      </c>
      <c r="EWX1" t="s">
        <v>10191</v>
      </c>
      <c r="EWY1" t="s">
        <v>10192</v>
      </c>
      <c r="EWZ1" t="s">
        <v>10193</v>
      </c>
      <c r="EXA1" t="s">
        <v>10194</v>
      </c>
      <c r="EXB1" t="s">
        <v>10195</v>
      </c>
      <c r="EXC1" t="s">
        <v>10196</v>
      </c>
      <c r="EXD1" t="s">
        <v>10197</v>
      </c>
      <c r="EXE1" t="s">
        <v>10198</v>
      </c>
      <c r="EXF1" t="s">
        <v>10199</v>
      </c>
      <c r="EXG1" t="s">
        <v>10200</v>
      </c>
      <c r="EXH1" t="s">
        <v>10201</v>
      </c>
      <c r="EXI1" t="s">
        <v>10202</v>
      </c>
      <c r="EXJ1" t="s">
        <v>10203</v>
      </c>
      <c r="EXK1" t="s">
        <v>10204</v>
      </c>
      <c r="EXL1" t="s">
        <v>10205</v>
      </c>
      <c r="EXM1" t="s">
        <v>10206</v>
      </c>
      <c r="EXN1" t="s">
        <v>10207</v>
      </c>
      <c r="EXO1" t="s">
        <v>10208</v>
      </c>
      <c r="EXP1" t="s">
        <v>10209</v>
      </c>
      <c r="EXQ1" t="s">
        <v>10210</v>
      </c>
      <c r="EXR1" t="s">
        <v>10211</v>
      </c>
      <c r="EXS1" t="s">
        <v>10212</v>
      </c>
      <c r="EXT1" t="s">
        <v>10213</v>
      </c>
      <c r="EXU1" t="s">
        <v>10214</v>
      </c>
      <c r="EXV1" t="s">
        <v>10215</v>
      </c>
      <c r="EXW1" t="s">
        <v>10216</v>
      </c>
      <c r="EXX1" t="s">
        <v>10217</v>
      </c>
      <c r="EXY1" t="s">
        <v>10218</v>
      </c>
      <c r="EXZ1" t="s">
        <v>10219</v>
      </c>
      <c r="EYA1" t="s">
        <v>10220</v>
      </c>
      <c r="EYB1" t="s">
        <v>10221</v>
      </c>
      <c r="EYC1" t="s">
        <v>10222</v>
      </c>
      <c r="EYD1" t="s">
        <v>10223</v>
      </c>
      <c r="EYE1" t="s">
        <v>10224</v>
      </c>
      <c r="EYF1" t="s">
        <v>10225</v>
      </c>
      <c r="EYG1" t="s">
        <v>10226</v>
      </c>
      <c r="EYH1" t="s">
        <v>10227</v>
      </c>
      <c r="EYI1" t="s">
        <v>10228</v>
      </c>
      <c r="EYJ1" t="s">
        <v>10229</v>
      </c>
      <c r="EYK1" t="s">
        <v>10230</v>
      </c>
      <c r="EYL1" t="s">
        <v>10231</v>
      </c>
      <c r="EYM1" t="s">
        <v>10232</v>
      </c>
      <c r="EYN1" t="s">
        <v>10233</v>
      </c>
      <c r="EYO1" t="s">
        <v>10234</v>
      </c>
      <c r="EYP1" t="s">
        <v>10235</v>
      </c>
      <c r="EYQ1" t="s">
        <v>10236</v>
      </c>
      <c r="EYR1" t="s">
        <v>10237</v>
      </c>
      <c r="EYS1" t="s">
        <v>10238</v>
      </c>
      <c r="EYT1" t="s">
        <v>10239</v>
      </c>
      <c r="EYU1" t="s">
        <v>10240</v>
      </c>
      <c r="EYV1" t="s">
        <v>10241</v>
      </c>
      <c r="EYW1" t="s">
        <v>10242</v>
      </c>
      <c r="EYX1" t="s">
        <v>10243</v>
      </c>
      <c r="EYY1" t="s">
        <v>10244</v>
      </c>
      <c r="EYZ1" t="s">
        <v>10245</v>
      </c>
      <c r="EZA1" t="s">
        <v>10246</v>
      </c>
      <c r="EZB1" t="s">
        <v>10247</v>
      </c>
      <c r="EZC1" t="s">
        <v>10248</v>
      </c>
      <c r="EZD1" t="s">
        <v>10249</v>
      </c>
      <c r="EZE1" t="s">
        <v>10250</v>
      </c>
      <c r="EZF1" t="s">
        <v>10251</v>
      </c>
      <c r="EZG1" t="s">
        <v>10252</v>
      </c>
      <c r="EZH1" t="s">
        <v>10253</v>
      </c>
      <c r="EZI1" t="s">
        <v>10254</v>
      </c>
      <c r="EZJ1" t="s">
        <v>10255</v>
      </c>
      <c r="EZK1" t="s">
        <v>10256</v>
      </c>
      <c r="EZL1" t="s">
        <v>10257</v>
      </c>
      <c r="EZM1" t="s">
        <v>10258</v>
      </c>
      <c r="EZN1" t="s">
        <v>10259</v>
      </c>
      <c r="EZO1" t="s">
        <v>10260</v>
      </c>
      <c r="EZP1" t="s">
        <v>10261</v>
      </c>
      <c r="EZQ1" t="s">
        <v>10262</v>
      </c>
      <c r="EZR1" t="s">
        <v>10263</v>
      </c>
      <c r="EZS1" t="s">
        <v>10264</v>
      </c>
      <c r="EZT1" t="s">
        <v>10265</v>
      </c>
      <c r="EZU1" t="s">
        <v>10266</v>
      </c>
      <c r="EZV1" t="s">
        <v>10267</v>
      </c>
      <c r="EZW1" t="s">
        <v>10268</v>
      </c>
      <c r="EZX1" t="s">
        <v>10269</v>
      </c>
      <c r="EZY1" t="s">
        <v>10270</v>
      </c>
      <c r="EZZ1" t="s">
        <v>10271</v>
      </c>
      <c r="FAA1" t="s">
        <v>10272</v>
      </c>
      <c r="FAB1" t="s">
        <v>10273</v>
      </c>
      <c r="FAC1" t="s">
        <v>10274</v>
      </c>
      <c r="FAD1" t="s">
        <v>10275</v>
      </c>
      <c r="FAE1" t="s">
        <v>10276</v>
      </c>
      <c r="FAF1" t="s">
        <v>10277</v>
      </c>
      <c r="FAG1" t="s">
        <v>10278</v>
      </c>
      <c r="FAH1" t="s">
        <v>10279</v>
      </c>
      <c r="FAI1" t="s">
        <v>10280</v>
      </c>
      <c r="FAJ1" t="s">
        <v>10281</v>
      </c>
      <c r="FAK1" t="s">
        <v>10282</v>
      </c>
      <c r="FAL1" t="s">
        <v>10283</v>
      </c>
      <c r="FAM1" t="s">
        <v>10284</v>
      </c>
      <c r="FAN1" t="s">
        <v>10285</v>
      </c>
      <c r="FAO1" t="s">
        <v>10286</v>
      </c>
      <c r="FAP1" t="s">
        <v>10287</v>
      </c>
      <c r="FAQ1" t="s">
        <v>10288</v>
      </c>
      <c r="FAR1" t="s">
        <v>10289</v>
      </c>
      <c r="FAS1" t="s">
        <v>10290</v>
      </c>
      <c r="FAT1" t="s">
        <v>10291</v>
      </c>
      <c r="FAU1" t="s">
        <v>10292</v>
      </c>
      <c r="FAV1" t="s">
        <v>10293</v>
      </c>
      <c r="FAW1" t="s">
        <v>10294</v>
      </c>
      <c r="FAX1" t="s">
        <v>10295</v>
      </c>
      <c r="FAY1" t="s">
        <v>10296</v>
      </c>
      <c r="FAZ1" t="s">
        <v>10297</v>
      </c>
      <c r="FBA1" t="s">
        <v>10298</v>
      </c>
      <c r="FBB1" t="s">
        <v>10299</v>
      </c>
      <c r="FBC1" t="s">
        <v>10300</v>
      </c>
      <c r="FBD1" t="s">
        <v>10301</v>
      </c>
      <c r="FBE1" t="s">
        <v>10302</v>
      </c>
      <c r="FBF1" t="s">
        <v>10303</v>
      </c>
      <c r="FBG1" t="s">
        <v>10304</v>
      </c>
      <c r="FBH1" t="s">
        <v>10305</v>
      </c>
      <c r="FBI1" t="s">
        <v>10306</v>
      </c>
      <c r="FBJ1" t="s">
        <v>10307</v>
      </c>
      <c r="FBK1" t="s">
        <v>10308</v>
      </c>
      <c r="FBL1" t="s">
        <v>10309</v>
      </c>
      <c r="FBM1" t="s">
        <v>10310</v>
      </c>
      <c r="FBN1" t="s">
        <v>10311</v>
      </c>
      <c r="FBO1" t="s">
        <v>10312</v>
      </c>
      <c r="FBP1" t="s">
        <v>10313</v>
      </c>
      <c r="FBQ1" t="s">
        <v>10314</v>
      </c>
      <c r="FBR1" t="s">
        <v>10315</v>
      </c>
      <c r="FBS1" t="s">
        <v>10316</v>
      </c>
      <c r="FBT1" t="s">
        <v>10317</v>
      </c>
      <c r="FBU1" t="s">
        <v>10318</v>
      </c>
      <c r="FBV1" t="s">
        <v>10319</v>
      </c>
      <c r="FBW1" t="s">
        <v>10320</v>
      </c>
      <c r="FBX1" t="s">
        <v>10321</v>
      </c>
      <c r="FBY1" t="s">
        <v>10322</v>
      </c>
      <c r="FBZ1" t="s">
        <v>10323</v>
      </c>
      <c r="FCA1" t="s">
        <v>10324</v>
      </c>
      <c r="FCB1" t="s">
        <v>10325</v>
      </c>
      <c r="FCC1" t="s">
        <v>10326</v>
      </c>
      <c r="FCD1" t="s">
        <v>10327</v>
      </c>
      <c r="FCE1" t="s">
        <v>10328</v>
      </c>
      <c r="FCF1" t="s">
        <v>10329</v>
      </c>
      <c r="FCG1" t="s">
        <v>10330</v>
      </c>
      <c r="FCH1" t="s">
        <v>10331</v>
      </c>
      <c r="FCI1" t="s">
        <v>10332</v>
      </c>
      <c r="FCJ1" t="s">
        <v>10333</v>
      </c>
      <c r="FCK1" t="s">
        <v>10334</v>
      </c>
      <c r="FCL1" t="s">
        <v>10335</v>
      </c>
      <c r="FCM1" t="s">
        <v>10336</v>
      </c>
      <c r="FCN1" t="s">
        <v>10337</v>
      </c>
      <c r="FCO1" t="s">
        <v>10338</v>
      </c>
      <c r="FCP1" t="s">
        <v>10339</v>
      </c>
      <c r="FCQ1" t="s">
        <v>10340</v>
      </c>
      <c r="FCR1" t="s">
        <v>10341</v>
      </c>
      <c r="FCS1" t="s">
        <v>10342</v>
      </c>
      <c r="FCT1" t="s">
        <v>10343</v>
      </c>
      <c r="FCU1" t="s">
        <v>10344</v>
      </c>
      <c r="FCV1" t="s">
        <v>10345</v>
      </c>
      <c r="FCW1" t="s">
        <v>10346</v>
      </c>
      <c r="FCX1" t="s">
        <v>10347</v>
      </c>
      <c r="FCY1" t="s">
        <v>10348</v>
      </c>
      <c r="FCZ1" t="s">
        <v>10349</v>
      </c>
      <c r="FDA1" t="s">
        <v>10350</v>
      </c>
      <c r="FDB1" t="s">
        <v>10351</v>
      </c>
      <c r="FDC1" t="s">
        <v>10352</v>
      </c>
      <c r="FDD1" t="s">
        <v>10353</v>
      </c>
      <c r="FDE1" t="s">
        <v>10354</v>
      </c>
      <c r="FDF1" t="s">
        <v>10355</v>
      </c>
      <c r="FDG1" t="s">
        <v>10356</v>
      </c>
      <c r="FDH1" t="s">
        <v>10357</v>
      </c>
      <c r="FDI1" t="s">
        <v>10358</v>
      </c>
      <c r="FDJ1" t="s">
        <v>10359</v>
      </c>
      <c r="FDK1" t="s">
        <v>10360</v>
      </c>
      <c r="FDL1" t="s">
        <v>10361</v>
      </c>
      <c r="FDM1" t="s">
        <v>10362</v>
      </c>
      <c r="FDN1" t="s">
        <v>10363</v>
      </c>
      <c r="FDO1" t="s">
        <v>10364</v>
      </c>
      <c r="FDP1" t="s">
        <v>10365</v>
      </c>
      <c r="FDQ1" t="s">
        <v>10366</v>
      </c>
      <c r="FDR1" t="s">
        <v>10367</v>
      </c>
      <c r="FDS1" t="s">
        <v>10368</v>
      </c>
      <c r="FDT1" t="s">
        <v>10369</v>
      </c>
      <c r="FDU1" t="s">
        <v>10370</v>
      </c>
      <c r="FDV1" t="s">
        <v>10371</v>
      </c>
      <c r="FDW1" t="s">
        <v>10372</v>
      </c>
      <c r="FDX1" t="s">
        <v>10373</v>
      </c>
      <c r="FDY1" t="s">
        <v>10374</v>
      </c>
      <c r="FDZ1" t="s">
        <v>10375</v>
      </c>
      <c r="FEA1" t="s">
        <v>10376</v>
      </c>
      <c r="FEB1" t="s">
        <v>10377</v>
      </c>
      <c r="FEC1" t="s">
        <v>10378</v>
      </c>
      <c r="FED1" t="s">
        <v>10379</v>
      </c>
      <c r="FEE1" t="s">
        <v>10380</v>
      </c>
      <c r="FEF1" t="s">
        <v>10381</v>
      </c>
      <c r="FEG1" t="s">
        <v>10382</v>
      </c>
      <c r="FEH1" t="s">
        <v>10383</v>
      </c>
      <c r="FEI1" t="s">
        <v>10384</v>
      </c>
      <c r="FEJ1" t="s">
        <v>10385</v>
      </c>
      <c r="FEK1" t="s">
        <v>10386</v>
      </c>
      <c r="FEL1" t="s">
        <v>10387</v>
      </c>
      <c r="FEM1" t="s">
        <v>10388</v>
      </c>
      <c r="FEN1" t="s">
        <v>10389</v>
      </c>
      <c r="FEO1" t="s">
        <v>10390</v>
      </c>
      <c r="FEP1" t="s">
        <v>10391</v>
      </c>
      <c r="FEQ1" t="s">
        <v>10392</v>
      </c>
      <c r="FER1" t="s">
        <v>10393</v>
      </c>
      <c r="FES1" t="s">
        <v>10394</v>
      </c>
      <c r="FET1" t="s">
        <v>10395</v>
      </c>
      <c r="FEU1" t="s">
        <v>10396</v>
      </c>
      <c r="FEV1" t="s">
        <v>10397</v>
      </c>
      <c r="FEW1" t="s">
        <v>10398</v>
      </c>
      <c r="FEX1" t="s">
        <v>10399</v>
      </c>
      <c r="FEY1" t="s">
        <v>10400</v>
      </c>
      <c r="FEZ1" t="s">
        <v>10401</v>
      </c>
      <c r="FFA1" t="s">
        <v>10402</v>
      </c>
      <c r="FFB1" t="s">
        <v>10403</v>
      </c>
      <c r="FFC1" t="s">
        <v>10404</v>
      </c>
      <c r="FFD1" t="s">
        <v>10405</v>
      </c>
      <c r="FFE1" t="s">
        <v>10406</v>
      </c>
      <c r="FFF1" t="s">
        <v>10407</v>
      </c>
      <c r="FFG1" t="s">
        <v>10408</v>
      </c>
      <c r="FFH1" t="s">
        <v>10409</v>
      </c>
      <c r="FFI1" t="s">
        <v>10410</v>
      </c>
      <c r="FFJ1" t="s">
        <v>10411</v>
      </c>
      <c r="FFK1" t="s">
        <v>10412</v>
      </c>
      <c r="FFL1" t="s">
        <v>10413</v>
      </c>
      <c r="FFM1" t="s">
        <v>10414</v>
      </c>
      <c r="FFN1" t="s">
        <v>10415</v>
      </c>
      <c r="FFO1" t="s">
        <v>10416</v>
      </c>
      <c r="FFP1" t="s">
        <v>10417</v>
      </c>
      <c r="FFQ1" t="s">
        <v>10418</v>
      </c>
      <c r="FFR1" t="s">
        <v>10419</v>
      </c>
      <c r="FFS1" t="s">
        <v>10420</v>
      </c>
      <c r="FFT1" t="s">
        <v>10421</v>
      </c>
      <c r="FFU1" t="s">
        <v>10422</v>
      </c>
      <c r="FFV1" t="s">
        <v>10423</v>
      </c>
      <c r="FFW1" t="s">
        <v>10424</v>
      </c>
      <c r="FFX1" t="s">
        <v>10425</v>
      </c>
      <c r="FFY1" t="s">
        <v>10426</v>
      </c>
      <c r="FFZ1" t="s">
        <v>10427</v>
      </c>
      <c r="FGA1" t="s">
        <v>10428</v>
      </c>
      <c r="FGB1" t="s">
        <v>10429</v>
      </c>
      <c r="FGC1" t="s">
        <v>10430</v>
      </c>
      <c r="FGD1" t="s">
        <v>10431</v>
      </c>
      <c r="FGE1" t="s">
        <v>10432</v>
      </c>
      <c r="FGF1" t="s">
        <v>10433</v>
      </c>
      <c r="FGG1" t="s">
        <v>10434</v>
      </c>
      <c r="FGH1" t="s">
        <v>10435</v>
      </c>
      <c r="FGI1" t="s">
        <v>10436</v>
      </c>
      <c r="FGJ1" t="s">
        <v>10437</v>
      </c>
      <c r="FGK1" t="s">
        <v>10438</v>
      </c>
      <c r="FGL1" t="s">
        <v>10439</v>
      </c>
      <c r="FGM1" t="s">
        <v>10440</v>
      </c>
      <c r="FGN1" t="s">
        <v>10441</v>
      </c>
      <c r="FGO1" t="s">
        <v>10442</v>
      </c>
      <c r="FGP1" t="s">
        <v>10443</v>
      </c>
      <c r="FGQ1" t="s">
        <v>10444</v>
      </c>
      <c r="FGR1" t="s">
        <v>10445</v>
      </c>
      <c r="FGS1" t="s">
        <v>10446</v>
      </c>
      <c r="FGT1" t="s">
        <v>10447</v>
      </c>
      <c r="FGU1" t="s">
        <v>10448</v>
      </c>
      <c r="FGV1" t="s">
        <v>10449</v>
      </c>
      <c r="FGW1" t="s">
        <v>10450</v>
      </c>
      <c r="FGX1" t="s">
        <v>10451</v>
      </c>
      <c r="FGY1" t="s">
        <v>10452</v>
      </c>
      <c r="FGZ1" t="s">
        <v>10453</v>
      </c>
      <c r="FHA1" t="s">
        <v>10454</v>
      </c>
      <c r="FHB1" t="s">
        <v>10455</v>
      </c>
      <c r="FHC1" t="s">
        <v>10456</v>
      </c>
      <c r="FHD1" t="s">
        <v>10457</v>
      </c>
      <c r="FHE1" t="s">
        <v>10458</v>
      </c>
      <c r="FHF1" t="s">
        <v>10459</v>
      </c>
      <c r="FHG1" t="s">
        <v>10460</v>
      </c>
      <c r="FHH1" t="s">
        <v>10461</v>
      </c>
      <c r="FHI1" t="s">
        <v>10462</v>
      </c>
      <c r="FHJ1" t="s">
        <v>10463</v>
      </c>
      <c r="FHK1" t="s">
        <v>10464</v>
      </c>
      <c r="FHL1" t="s">
        <v>10465</v>
      </c>
      <c r="FHM1" t="s">
        <v>10466</v>
      </c>
      <c r="FHN1" t="s">
        <v>10467</v>
      </c>
      <c r="FHO1" t="s">
        <v>10468</v>
      </c>
      <c r="FHP1" t="s">
        <v>10469</v>
      </c>
      <c r="FHQ1" t="s">
        <v>10470</v>
      </c>
      <c r="FHR1" t="s">
        <v>10471</v>
      </c>
      <c r="FHS1" t="s">
        <v>10472</v>
      </c>
      <c r="FHT1" t="s">
        <v>10473</v>
      </c>
      <c r="FHU1" t="s">
        <v>10474</v>
      </c>
      <c r="FHV1" t="s">
        <v>10475</v>
      </c>
      <c r="FHW1" t="s">
        <v>10476</v>
      </c>
      <c r="FHX1" t="s">
        <v>10477</v>
      </c>
      <c r="FHY1" t="s">
        <v>10478</v>
      </c>
      <c r="FHZ1" t="s">
        <v>10479</v>
      </c>
      <c r="FIA1" t="s">
        <v>10480</v>
      </c>
      <c r="FIB1" t="s">
        <v>10481</v>
      </c>
      <c r="FIC1" t="s">
        <v>10482</v>
      </c>
      <c r="FID1" t="s">
        <v>10483</v>
      </c>
      <c r="FIE1" t="s">
        <v>10484</v>
      </c>
      <c r="FIF1" t="s">
        <v>10485</v>
      </c>
      <c r="FIG1" t="s">
        <v>10486</v>
      </c>
      <c r="FIH1" t="s">
        <v>10487</v>
      </c>
      <c r="FII1" t="s">
        <v>10488</v>
      </c>
      <c r="FIJ1" t="s">
        <v>10489</v>
      </c>
      <c r="FIK1" t="s">
        <v>10490</v>
      </c>
      <c r="FIL1" t="s">
        <v>10491</v>
      </c>
      <c r="FIM1" t="s">
        <v>10492</v>
      </c>
      <c r="FIN1" t="s">
        <v>10493</v>
      </c>
      <c r="FIO1" t="s">
        <v>10494</v>
      </c>
      <c r="FIP1" t="s">
        <v>10495</v>
      </c>
      <c r="FIQ1" t="s">
        <v>10496</v>
      </c>
      <c r="FIR1" t="s">
        <v>10497</v>
      </c>
      <c r="FIS1" t="s">
        <v>10498</v>
      </c>
      <c r="FIT1" t="s">
        <v>10499</v>
      </c>
      <c r="FIU1" t="s">
        <v>10500</v>
      </c>
      <c r="FIV1" t="s">
        <v>10501</v>
      </c>
      <c r="FIW1" t="s">
        <v>10502</v>
      </c>
      <c r="FIX1" t="s">
        <v>10503</v>
      </c>
      <c r="FIY1" t="s">
        <v>10504</v>
      </c>
      <c r="FIZ1" t="s">
        <v>10505</v>
      </c>
      <c r="FJA1" t="s">
        <v>10506</v>
      </c>
      <c r="FJB1" t="s">
        <v>10507</v>
      </c>
      <c r="FJC1" t="s">
        <v>10508</v>
      </c>
      <c r="FJD1" t="s">
        <v>10509</v>
      </c>
      <c r="FJE1" t="s">
        <v>10510</v>
      </c>
      <c r="FJF1" t="s">
        <v>10511</v>
      </c>
      <c r="FJG1" t="s">
        <v>10512</v>
      </c>
      <c r="FJH1" t="s">
        <v>10513</v>
      </c>
      <c r="FJI1" t="s">
        <v>10514</v>
      </c>
      <c r="FJJ1" t="s">
        <v>10515</v>
      </c>
      <c r="FJK1" t="s">
        <v>10516</v>
      </c>
      <c r="FJL1" t="s">
        <v>10517</v>
      </c>
      <c r="FJM1" t="s">
        <v>10518</v>
      </c>
      <c r="FJN1" t="s">
        <v>10519</v>
      </c>
      <c r="FJO1" t="s">
        <v>10520</v>
      </c>
      <c r="FJP1" t="s">
        <v>10521</v>
      </c>
      <c r="FJQ1" t="s">
        <v>10522</v>
      </c>
      <c r="FJR1" t="s">
        <v>10523</v>
      </c>
      <c r="FJS1" t="s">
        <v>10524</v>
      </c>
      <c r="FJT1" t="s">
        <v>10525</v>
      </c>
      <c r="FJU1" t="s">
        <v>10526</v>
      </c>
      <c r="FJV1" t="s">
        <v>10527</v>
      </c>
      <c r="FJW1" t="s">
        <v>10528</v>
      </c>
      <c r="FJX1" t="s">
        <v>10529</v>
      </c>
      <c r="FJY1" t="s">
        <v>10530</v>
      </c>
      <c r="FJZ1" t="s">
        <v>10531</v>
      </c>
      <c r="FKA1" t="s">
        <v>10532</v>
      </c>
      <c r="FKB1" t="s">
        <v>10533</v>
      </c>
      <c r="FKC1" t="s">
        <v>10534</v>
      </c>
      <c r="FKD1" t="s">
        <v>10535</v>
      </c>
      <c r="FKE1" t="s">
        <v>10536</v>
      </c>
      <c r="FKF1" t="s">
        <v>10537</v>
      </c>
      <c r="FKG1" t="s">
        <v>10538</v>
      </c>
      <c r="FKH1" t="s">
        <v>10539</v>
      </c>
      <c r="FKI1" t="s">
        <v>10540</v>
      </c>
      <c r="FKJ1" t="s">
        <v>10541</v>
      </c>
      <c r="FKK1" t="s">
        <v>10542</v>
      </c>
      <c r="FKL1" t="s">
        <v>10543</v>
      </c>
      <c r="FKM1" t="s">
        <v>10544</v>
      </c>
      <c r="FKN1" t="s">
        <v>10545</v>
      </c>
      <c r="FKO1" t="s">
        <v>10546</v>
      </c>
      <c r="FKP1" t="s">
        <v>10547</v>
      </c>
      <c r="FKQ1" t="s">
        <v>10548</v>
      </c>
      <c r="FKR1" t="s">
        <v>10549</v>
      </c>
      <c r="FKS1" t="s">
        <v>10550</v>
      </c>
      <c r="FKT1" t="s">
        <v>10551</v>
      </c>
      <c r="FKU1" t="s">
        <v>10552</v>
      </c>
      <c r="FKV1" t="s">
        <v>10553</v>
      </c>
      <c r="FKW1" t="s">
        <v>10554</v>
      </c>
      <c r="FKX1" t="s">
        <v>10555</v>
      </c>
      <c r="FKY1" t="s">
        <v>10556</v>
      </c>
      <c r="FKZ1" t="s">
        <v>10557</v>
      </c>
      <c r="FLA1" t="s">
        <v>10558</v>
      </c>
      <c r="FLB1" t="s">
        <v>10559</v>
      </c>
      <c r="FLC1" t="s">
        <v>10560</v>
      </c>
      <c r="FLD1" t="s">
        <v>10561</v>
      </c>
      <c r="FLE1" t="s">
        <v>10562</v>
      </c>
      <c r="FLF1" t="s">
        <v>10563</v>
      </c>
      <c r="FLG1" t="s">
        <v>10564</v>
      </c>
      <c r="FLH1" t="s">
        <v>10565</v>
      </c>
      <c r="FLI1" t="s">
        <v>10566</v>
      </c>
      <c r="FLJ1" t="s">
        <v>10567</v>
      </c>
      <c r="FLK1" t="s">
        <v>10568</v>
      </c>
      <c r="FLL1" t="s">
        <v>10569</v>
      </c>
      <c r="FLM1" t="s">
        <v>10570</v>
      </c>
      <c r="FLN1" t="s">
        <v>10571</v>
      </c>
      <c r="FLO1" t="s">
        <v>10572</v>
      </c>
      <c r="FLP1" t="s">
        <v>10573</v>
      </c>
      <c r="FLQ1" t="s">
        <v>10574</v>
      </c>
      <c r="FLR1" t="s">
        <v>10575</v>
      </c>
      <c r="FLS1" t="s">
        <v>10576</v>
      </c>
      <c r="FLT1" t="s">
        <v>10577</v>
      </c>
      <c r="FLU1" t="s">
        <v>10578</v>
      </c>
      <c r="FLV1" t="s">
        <v>10579</v>
      </c>
      <c r="FLW1" t="s">
        <v>10580</v>
      </c>
      <c r="FLX1" t="s">
        <v>10581</v>
      </c>
      <c r="FLY1" t="s">
        <v>10582</v>
      </c>
      <c r="FLZ1" t="s">
        <v>10583</v>
      </c>
      <c r="FMA1" t="s">
        <v>10584</v>
      </c>
      <c r="FMB1" t="s">
        <v>10585</v>
      </c>
      <c r="FMC1" t="s">
        <v>10586</v>
      </c>
      <c r="FMD1" t="s">
        <v>10587</v>
      </c>
      <c r="FME1" t="s">
        <v>10588</v>
      </c>
      <c r="FMF1" t="s">
        <v>10589</v>
      </c>
      <c r="FMG1" t="s">
        <v>10590</v>
      </c>
      <c r="FMH1" t="s">
        <v>10591</v>
      </c>
      <c r="FMI1" t="s">
        <v>10592</v>
      </c>
      <c r="FMJ1" t="s">
        <v>10593</v>
      </c>
      <c r="FMK1" t="s">
        <v>10594</v>
      </c>
      <c r="FML1" t="s">
        <v>10595</v>
      </c>
      <c r="FMM1" t="s">
        <v>10596</v>
      </c>
      <c r="FMN1" t="s">
        <v>10597</v>
      </c>
      <c r="FMO1" t="s">
        <v>10598</v>
      </c>
      <c r="FMP1" t="s">
        <v>10599</v>
      </c>
      <c r="FMQ1" t="s">
        <v>10600</v>
      </c>
      <c r="FMR1" t="s">
        <v>10601</v>
      </c>
      <c r="FMS1" t="s">
        <v>10602</v>
      </c>
      <c r="FMT1" t="s">
        <v>10603</v>
      </c>
      <c r="FMU1" t="s">
        <v>10604</v>
      </c>
      <c r="FMV1" t="s">
        <v>10605</v>
      </c>
      <c r="FMW1" t="s">
        <v>10606</v>
      </c>
      <c r="FMX1" t="s">
        <v>10607</v>
      </c>
      <c r="FMY1" t="s">
        <v>10608</v>
      </c>
      <c r="FMZ1" t="s">
        <v>10609</v>
      </c>
      <c r="FNA1" t="s">
        <v>10610</v>
      </c>
      <c r="FNB1" t="s">
        <v>10611</v>
      </c>
      <c r="FNC1" t="s">
        <v>10612</v>
      </c>
      <c r="FND1" t="s">
        <v>10613</v>
      </c>
      <c r="FNE1" t="s">
        <v>10614</v>
      </c>
      <c r="FNF1" t="s">
        <v>10615</v>
      </c>
      <c r="FNG1" t="s">
        <v>10616</v>
      </c>
      <c r="FNH1" t="s">
        <v>10617</v>
      </c>
      <c r="FNI1" t="s">
        <v>10618</v>
      </c>
      <c r="FNJ1" t="s">
        <v>10619</v>
      </c>
      <c r="FNK1" t="s">
        <v>10620</v>
      </c>
      <c r="FNL1" t="s">
        <v>10621</v>
      </c>
      <c r="FNM1" t="s">
        <v>10622</v>
      </c>
      <c r="FNN1" t="s">
        <v>10623</v>
      </c>
      <c r="FNO1" t="s">
        <v>10624</v>
      </c>
      <c r="FNP1" t="s">
        <v>10625</v>
      </c>
      <c r="FNQ1" t="s">
        <v>10626</v>
      </c>
      <c r="FNR1" t="s">
        <v>10627</v>
      </c>
      <c r="FNS1" t="s">
        <v>10628</v>
      </c>
      <c r="FNT1" t="s">
        <v>10629</v>
      </c>
      <c r="FNU1" t="s">
        <v>10630</v>
      </c>
      <c r="FNV1" t="s">
        <v>10631</v>
      </c>
      <c r="FNW1" t="s">
        <v>10632</v>
      </c>
      <c r="FNX1" t="s">
        <v>10633</v>
      </c>
      <c r="FNY1" t="s">
        <v>10634</v>
      </c>
      <c r="FNZ1" t="s">
        <v>10635</v>
      </c>
      <c r="FOA1" t="s">
        <v>10636</v>
      </c>
      <c r="FOB1" t="s">
        <v>10637</v>
      </c>
      <c r="FOC1" t="s">
        <v>10638</v>
      </c>
      <c r="FOD1" t="s">
        <v>10639</v>
      </c>
      <c r="FOE1" t="s">
        <v>10640</v>
      </c>
      <c r="FOF1" t="s">
        <v>10641</v>
      </c>
      <c r="FOG1" t="s">
        <v>10642</v>
      </c>
      <c r="FOH1" t="s">
        <v>10643</v>
      </c>
      <c r="FOI1" t="s">
        <v>10644</v>
      </c>
      <c r="FOJ1" t="s">
        <v>10645</v>
      </c>
      <c r="FOK1" t="s">
        <v>10646</v>
      </c>
      <c r="FOL1" t="s">
        <v>10647</v>
      </c>
      <c r="FOM1" t="s">
        <v>10648</v>
      </c>
      <c r="FON1" t="s">
        <v>10649</v>
      </c>
      <c r="FOO1" t="s">
        <v>10650</v>
      </c>
      <c r="FOP1" t="s">
        <v>10651</v>
      </c>
      <c r="FOQ1" t="s">
        <v>10652</v>
      </c>
      <c r="FOR1" t="s">
        <v>10653</v>
      </c>
      <c r="FOS1" t="s">
        <v>10654</v>
      </c>
      <c r="FOT1" t="s">
        <v>10655</v>
      </c>
      <c r="FOU1" t="s">
        <v>10656</v>
      </c>
      <c r="FOV1" t="s">
        <v>10657</v>
      </c>
      <c r="FOW1" t="s">
        <v>10658</v>
      </c>
      <c r="FOX1" t="s">
        <v>10659</v>
      </c>
      <c r="FOY1" t="s">
        <v>10660</v>
      </c>
      <c r="FOZ1" t="s">
        <v>10661</v>
      </c>
      <c r="FPA1" t="s">
        <v>10662</v>
      </c>
      <c r="FPB1" t="s">
        <v>10663</v>
      </c>
      <c r="FPC1" t="s">
        <v>10664</v>
      </c>
      <c r="FPD1" t="s">
        <v>10665</v>
      </c>
      <c r="FPE1" t="s">
        <v>10666</v>
      </c>
      <c r="FPF1" t="s">
        <v>10667</v>
      </c>
      <c r="FPG1" t="s">
        <v>10668</v>
      </c>
      <c r="FPH1" t="s">
        <v>10669</v>
      </c>
      <c r="FPI1" t="s">
        <v>10670</v>
      </c>
      <c r="FPJ1" t="s">
        <v>10671</v>
      </c>
      <c r="FPK1" t="s">
        <v>10672</v>
      </c>
      <c r="FPL1" t="s">
        <v>10673</v>
      </c>
      <c r="FPM1" t="s">
        <v>10674</v>
      </c>
      <c r="FPN1" t="s">
        <v>10675</v>
      </c>
      <c r="FPO1" t="s">
        <v>10676</v>
      </c>
      <c r="FPP1" t="s">
        <v>10677</v>
      </c>
      <c r="FPQ1" t="s">
        <v>10678</v>
      </c>
      <c r="FPR1" t="s">
        <v>10679</v>
      </c>
      <c r="FPS1" t="s">
        <v>10680</v>
      </c>
      <c r="FPT1" t="s">
        <v>10681</v>
      </c>
      <c r="FPU1" t="s">
        <v>10682</v>
      </c>
      <c r="FPV1" t="s">
        <v>10683</v>
      </c>
      <c r="FPW1" t="s">
        <v>10684</v>
      </c>
      <c r="FPX1" t="s">
        <v>10685</v>
      </c>
      <c r="FPY1" t="s">
        <v>10686</v>
      </c>
      <c r="FPZ1" t="s">
        <v>10687</v>
      </c>
      <c r="FQA1" t="s">
        <v>10688</v>
      </c>
      <c r="FQB1" t="s">
        <v>10689</v>
      </c>
      <c r="FQC1" t="s">
        <v>10690</v>
      </c>
      <c r="FQD1" t="s">
        <v>10691</v>
      </c>
      <c r="FQE1" t="s">
        <v>10692</v>
      </c>
      <c r="FQF1" t="s">
        <v>10693</v>
      </c>
      <c r="FQG1" t="s">
        <v>10694</v>
      </c>
      <c r="FQH1" t="s">
        <v>10695</v>
      </c>
      <c r="FQI1" t="s">
        <v>10696</v>
      </c>
      <c r="FQJ1" t="s">
        <v>10697</v>
      </c>
      <c r="FQK1" t="s">
        <v>10698</v>
      </c>
      <c r="FQL1" t="s">
        <v>10699</v>
      </c>
      <c r="FQM1" t="s">
        <v>10700</v>
      </c>
      <c r="FQN1" t="s">
        <v>10701</v>
      </c>
      <c r="FQO1" t="s">
        <v>10702</v>
      </c>
      <c r="FQP1" t="s">
        <v>10703</v>
      </c>
      <c r="FQQ1" t="s">
        <v>10704</v>
      </c>
      <c r="FQR1" t="s">
        <v>10705</v>
      </c>
      <c r="FQS1" t="s">
        <v>10706</v>
      </c>
      <c r="FQT1" t="s">
        <v>10707</v>
      </c>
      <c r="FQU1" t="s">
        <v>10708</v>
      </c>
      <c r="FQV1" t="s">
        <v>10709</v>
      </c>
      <c r="FQW1" t="s">
        <v>10710</v>
      </c>
      <c r="FQX1" t="s">
        <v>10711</v>
      </c>
      <c r="FQY1" t="s">
        <v>10712</v>
      </c>
      <c r="FQZ1" t="s">
        <v>10713</v>
      </c>
      <c r="FRA1" t="s">
        <v>10714</v>
      </c>
      <c r="FRB1" t="s">
        <v>10715</v>
      </c>
      <c r="FRC1" t="s">
        <v>10716</v>
      </c>
      <c r="FRD1" t="s">
        <v>10717</v>
      </c>
      <c r="FRE1" t="s">
        <v>10718</v>
      </c>
      <c r="FRF1" t="s">
        <v>10719</v>
      </c>
      <c r="FRG1" t="s">
        <v>10720</v>
      </c>
      <c r="FRH1" t="s">
        <v>10721</v>
      </c>
      <c r="FRI1" t="s">
        <v>10722</v>
      </c>
      <c r="FRJ1" t="s">
        <v>10723</v>
      </c>
      <c r="FRK1" t="s">
        <v>10724</v>
      </c>
      <c r="FRL1" t="s">
        <v>10725</v>
      </c>
      <c r="FRM1" t="s">
        <v>10726</v>
      </c>
      <c r="FRN1" t="s">
        <v>10727</v>
      </c>
      <c r="FRO1" t="s">
        <v>10728</v>
      </c>
      <c r="FRP1" t="s">
        <v>10729</v>
      </c>
      <c r="FRQ1" t="s">
        <v>10730</v>
      </c>
      <c r="FRR1" t="s">
        <v>10731</v>
      </c>
      <c r="FRS1" t="s">
        <v>10732</v>
      </c>
      <c r="FRT1" t="s">
        <v>10733</v>
      </c>
      <c r="FRU1" t="s">
        <v>10734</v>
      </c>
      <c r="FRV1" t="s">
        <v>10735</v>
      </c>
      <c r="FRW1" t="s">
        <v>10736</v>
      </c>
      <c r="FRX1" t="s">
        <v>10737</v>
      </c>
      <c r="FRY1" t="s">
        <v>10738</v>
      </c>
      <c r="FRZ1" t="s">
        <v>10739</v>
      </c>
      <c r="FSA1" t="s">
        <v>10740</v>
      </c>
      <c r="FSB1" t="s">
        <v>10741</v>
      </c>
      <c r="FSC1" t="s">
        <v>10742</v>
      </c>
      <c r="FSD1" t="s">
        <v>10743</v>
      </c>
      <c r="FSE1" t="s">
        <v>10744</v>
      </c>
      <c r="FSF1" t="s">
        <v>10745</v>
      </c>
      <c r="FSG1" t="s">
        <v>10746</v>
      </c>
      <c r="FSH1" t="s">
        <v>10747</v>
      </c>
      <c r="FSI1" t="s">
        <v>10748</v>
      </c>
      <c r="FSJ1" t="s">
        <v>10749</v>
      </c>
      <c r="FSK1" t="s">
        <v>10750</v>
      </c>
      <c r="FSL1" t="s">
        <v>10751</v>
      </c>
      <c r="FSM1" t="s">
        <v>10752</v>
      </c>
      <c r="FSN1" t="s">
        <v>10753</v>
      </c>
      <c r="FSO1" t="s">
        <v>10754</v>
      </c>
      <c r="FSP1" t="s">
        <v>10755</v>
      </c>
      <c r="FSQ1" t="s">
        <v>10756</v>
      </c>
      <c r="FSR1" t="s">
        <v>10757</v>
      </c>
      <c r="FSS1" t="s">
        <v>10758</v>
      </c>
      <c r="FST1" t="s">
        <v>10759</v>
      </c>
      <c r="FSU1" t="s">
        <v>10760</v>
      </c>
      <c r="FSV1" t="s">
        <v>10761</v>
      </c>
      <c r="FSW1" t="s">
        <v>10762</v>
      </c>
      <c r="FSX1" t="s">
        <v>10763</v>
      </c>
      <c r="FSY1" t="s">
        <v>10764</v>
      </c>
      <c r="FSZ1" t="s">
        <v>10765</v>
      </c>
      <c r="FTA1" t="s">
        <v>10766</v>
      </c>
      <c r="FTB1" t="s">
        <v>10767</v>
      </c>
      <c r="FTC1" t="s">
        <v>10768</v>
      </c>
      <c r="FTD1" t="s">
        <v>10769</v>
      </c>
      <c r="FTE1" t="s">
        <v>10770</v>
      </c>
      <c r="FTF1" t="s">
        <v>10771</v>
      </c>
      <c r="FTG1" t="s">
        <v>10772</v>
      </c>
      <c r="FTH1" t="s">
        <v>10773</v>
      </c>
      <c r="FTI1" t="s">
        <v>10774</v>
      </c>
      <c r="FTJ1" t="s">
        <v>10775</v>
      </c>
      <c r="FTK1" t="s">
        <v>10776</v>
      </c>
      <c r="FTL1" t="s">
        <v>10777</v>
      </c>
      <c r="FTM1" t="s">
        <v>10778</v>
      </c>
      <c r="FTN1" t="s">
        <v>10779</v>
      </c>
      <c r="FTO1" t="s">
        <v>10780</v>
      </c>
      <c r="FTP1" t="s">
        <v>10781</v>
      </c>
      <c r="FTQ1" t="s">
        <v>10782</v>
      </c>
      <c r="FTR1" t="s">
        <v>10783</v>
      </c>
      <c r="FTS1" t="s">
        <v>10784</v>
      </c>
      <c r="FTT1" t="s">
        <v>10785</v>
      </c>
      <c r="FTU1" t="s">
        <v>10786</v>
      </c>
      <c r="FTV1" t="s">
        <v>10787</v>
      </c>
      <c r="FTW1" t="s">
        <v>10788</v>
      </c>
      <c r="FTX1" t="s">
        <v>10789</v>
      </c>
      <c r="FTY1" t="s">
        <v>10790</v>
      </c>
      <c r="FTZ1" t="s">
        <v>10791</v>
      </c>
      <c r="FUA1" t="s">
        <v>10792</v>
      </c>
      <c r="FUB1" t="s">
        <v>10793</v>
      </c>
      <c r="FUC1" t="s">
        <v>10794</v>
      </c>
      <c r="FUD1" t="s">
        <v>10795</v>
      </c>
      <c r="FUE1" t="s">
        <v>10796</v>
      </c>
      <c r="FUF1" t="s">
        <v>10797</v>
      </c>
      <c r="FUG1" t="s">
        <v>10798</v>
      </c>
      <c r="FUH1" t="s">
        <v>10799</v>
      </c>
      <c r="FUI1" t="s">
        <v>10800</v>
      </c>
      <c r="FUJ1" t="s">
        <v>10801</v>
      </c>
      <c r="FUK1" t="s">
        <v>10802</v>
      </c>
      <c r="FUL1" t="s">
        <v>10803</v>
      </c>
      <c r="FUM1" t="s">
        <v>10804</v>
      </c>
      <c r="FUN1" t="s">
        <v>10805</v>
      </c>
      <c r="FUO1" t="s">
        <v>10806</v>
      </c>
      <c r="FUP1" t="s">
        <v>10807</v>
      </c>
      <c r="FUQ1" t="s">
        <v>10808</v>
      </c>
      <c r="FUR1" t="s">
        <v>10809</v>
      </c>
      <c r="FUS1" t="s">
        <v>10810</v>
      </c>
      <c r="FUT1" t="s">
        <v>10811</v>
      </c>
      <c r="FUU1" t="s">
        <v>10812</v>
      </c>
      <c r="FUV1" t="s">
        <v>10813</v>
      </c>
      <c r="FUW1" t="s">
        <v>10814</v>
      </c>
      <c r="FUX1" t="s">
        <v>10815</v>
      </c>
      <c r="FUY1" t="s">
        <v>10816</v>
      </c>
      <c r="FUZ1" t="s">
        <v>10817</v>
      </c>
      <c r="FVA1" t="s">
        <v>10818</v>
      </c>
      <c r="FVB1" t="s">
        <v>10819</v>
      </c>
      <c r="FVC1" t="s">
        <v>10820</v>
      </c>
      <c r="FVD1" t="s">
        <v>10821</v>
      </c>
      <c r="FVE1" t="s">
        <v>10822</v>
      </c>
      <c r="FVF1" t="s">
        <v>10823</v>
      </c>
      <c r="FVG1" t="s">
        <v>10824</v>
      </c>
      <c r="FVH1" t="s">
        <v>10825</v>
      </c>
      <c r="FVI1" t="s">
        <v>10826</v>
      </c>
      <c r="FVJ1" t="s">
        <v>10827</v>
      </c>
      <c r="FVK1" t="s">
        <v>10828</v>
      </c>
      <c r="FVL1" t="s">
        <v>10829</v>
      </c>
      <c r="FVM1" t="s">
        <v>10830</v>
      </c>
      <c r="FVN1" t="s">
        <v>10831</v>
      </c>
      <c r="FVO1" t="s">
        <v>10832</v>
      </c>
      <c r="FVP1" t="s">
        <v>10833</v>
      </c>
      <c r="FVQ1" t="s">
        <v>10834</v>
      </c>
      <c r="FVR1" t="s">
        <v>10835</v>
      </c>
      <c r="FVS1" t="s">
        <v>10836</v>
      </c>
      <c r="FVT1" t="s">
        <v>10837</v>
      </c>
      <c r="FVU1" t="s">
        <v>10838</v>
      </c>
      <c r="FVV1" t="s">
        <v>10839</v>
      </c>
      <c r="FVW1" t="s">
        <v>10840</v>
      </c>
      <c r="FVX1" t="s">
        <v>10841</v>
      </c>
      <c r="FVY1" t="s">
        <v>10842</v>
      </c>
      <c r="FVZ1" t="s">
        <v>10843</v>
      </c>
      <c r="FWA1" t="s">
        <v>10844</v>
      </c>
      <c r="FWB1" t="s">
        <v>10845</v>
      </c>
      <c r="FWC1" t="s">
        <v>10846</v>
      </c>
      <c r="FWD1" t="s">
        <v>10847</v>
      </c>
      <c r="FWE1" t="s">
        <v>10848</v>
      </c>
      <c r="FWF1" t="s">
        <v>10849</v>
      </c>
      <c r="FWG1" t="s">
        <v>10850</v>
      </c>
      <c r="FWH1" t="s">
        <v>10851</v>
      </c>
      <c r="FWI1" t="s">
        <v>10852</v>
      </c>
      <c r="FWJ1" t="s">
        <v>10853</v>
      </c>
      <c r="FWK1" t="s">
        <v>10854</v>
      </c>
      <c r="FWL1" t="s">
        <v>10855</v>
      </c>
      <c r="FWM1" t="s">
        <v>10856</v>
      </c>
      <c r="FWN1" t="s">
        <v>10857</v>
      </c>
      <c r="FWO1" t="s">
        <v>10858</v>
      </c>
      <c r="FWP1" t="s">
        <v>10859</v>
      </c>
      <c r="FWQ1" t="s">
        <v>10860</v>
      </c>
      <c r="FWR1" t="s">
        <v>10861</v>
      </c>
      <c r="FWS1" t="s">
        <v>10862</v>
      </c>
      <c r="FWT1" t="s">
        <v>10863</v>
      </c>
      <c r="FWU1" t="s">
        <v>10864</v>
      </c>
      <c r="FWV1" t="s">
        <v>10865</v>
      </c>
      <c r="FWW1" t="s">
        <v>10866</v>
      </c>
      <c r="FWX1" t="s">
        <v>10867</v>
      </c>
      <c r="FWY1" t="s">
        <v>10868</v>
      </c>
      <c r="FWZ1" t="s">
        <v>10869</v>
      </c>
      <c r="FXA1" t="s">
        <v>10870</v>
      </c>
      <c r="FXB1" t="s">
        <v>10871</v>
      </c>
      <c r="FXC1" t="s">
        <v>10872</v>
      </c>
      <c r="FXD1" t="s">
        <v>10873</v>
      </c>
      <c r="FXE1" t="s">
        <v>10874</v>
      </c>
      <c r="FXF1" t="s">
        <v>10875</v>
      </c>
      <c r="FXG1" t="s">
        <v>10876</v>
      </c>
      <c r="FXH1" t="s">
        <v>10877</v>
      </c>
      <c r="FXI1" t="s">
        <v>10878</v>
      </c>
      <c r="FXJ1" t="s">
        <v>10879</v>
      </c>
      <c r="FXK1" t="s">
        <v>10880</v>
      </c>
      <c r="FXL1" t="s">
        <v>10881</v>
      </c>
      <c r="FXM1" t="s">
        <v>10882</v>
      </c>
      <c r="FXN1" t="s">
        <v>10883</v>
      </c>
      <c r="FXO1" t="s">
        <v>10884</v>
      </c>
      <c r="FXP1" t="s">
        <v>10885</v>
      </c>
      <c r="FXQ1" t="s">
        <v>10886</v>
      </c>
      <c r="FXR1" t="s">
        <v>10887</v>
      </c>
      <c r="FXS1" t="s">
        <v>10888</v>
      </c>
      <c r="FXT1" t="s">
        <v>10889</v>
      </c>
      <c r="FXU1" t="s">
        <v>10890</v>
      </c>
      <c r="FXV1" t="s">
        <v>10891</v>
      </c>
      <c r="FXW1" t="s">
        <v>10892</v>
      </c>
      <c r="FXX1" t="s">
        <v>10893</v>
      </c>
      <c r="FXY1" t="s">
        <v>10894</v>
      </c>
      <c r="FXZ1" t="s">
        <v>10895</v>
      </c>
      <c r="FYA1" t="s">
        <v>10896</v>
      </c>
      <c r="FYB1" t="s">
        <v>10897</v>
      </c>
      <c r="FYC1" t="s">
        <v>10898</v>
      </c>
      <c r="FYD1" t="s">
        <v>10899</v>
      </c>
      <c r="FYE1" t="s">
        <v>10900</v>
      </c>
      <c r="FYF1" t="s">
        <v>10901</v>
      </c>
      <c r="FYG1" t="s">
        <v>10902</v>
      </c>
      <c r="FYH1" t="s">
        <v>10903</v>
      </c>
      <c r="FYI1" t="s">
        <v>10904</v>
      </c>
      <c r="FYJ1" t="s">
        <v>10905</v>
      </c>
      <c r="FYK1" t="s">
        <v>10906</v>
      </c>
      <c r="FYL1" t="s">
        <v>10907</v>
      </c>
      <c r="FYM1" t="s">
        <v>10908</v>
      </c>
      <c r="FYN1" t="s">
        <v>10909</v>
      </c>
      <c r="FYO1" t="s">
        <v>10910</v>
      </c>
      <c r="FYP1" t="s">
        <v>10911</v>
      </c>
      <c r="FYQ1" t="s">
        <v>10912</v>
      </c>
      <c r="FYR1" t="s">
        <v>10913</v>
      </c>
      <c r="FYS1" t="s">
        <v>10914</v>
      </c>
      <c r="FYT1" t="s">
        <v>10915</v>
      </c>
      <c r="FYU1" t="s">
        <v>10916</v>
      </c>
      <c r="FYV1" t="s">
        <v>10917</v>
      </c>
      <c r="FYW1" t="s">
        <v>10918</v>
      </c>
      <c r="FYX1" t="s">
        <v>10919</v>
      </c>
      <c r="FYY1" t="s">
        <v>10920</v>
      </c>
      <c r="FYZ1" t="s">
        <v>10921</v>
      </c>
      <c r="FZA1" t="s">
        <v>10922</v>
      </c>
      <c r="FZB1" t="s">
        <v>10923</v>
      </c>
      <c r="FZC1" t="s">
        <v>10924</v>
      </c>
      <c r="FZD1" t="s">
        <v>10925</v>
      </c>
      <c r="FZE1" t="s">
        <v>10926</v>
      </c>
      <c r="FZF1" t="s">
        <v>10927</v>
      </c>
      <c r="FZG1" t="s">
        <v>10928</v>
      </c>
      <c r="FZH1" t="s">
        <v>10929</v>
      </c>
      <c r="FZI1" t="s">
        <v>10930</v>
      </c>
      <c r="FZJ1" t="s">
        <v>10931</v>
      </c>
      <c r="FZK1" t="s">
        <v>10932</v>
      </c>
      <c r="FZL1" t="s">
        <v>10933</v>
      </c>
      <c r="FZM1" t="s">
        <v>10934</v>
      </c>
      <c r="FZN1" t="s">
        <v>10935</v>
      </c>
      <c r="FZO1" t="s">
        <v>10936</v>
      </c>
      <c r="FZP1" t="s">
        <v>10937</v>
      </c>
      <c r="FZQ1" t="s">
        <v>10938</v>
      </c>
      <c r="FZR1" t="s">
        <v>10939</v>
      </c>
      <c r="FZS1" t="s">
        <v>10940</v>
      </c>
      <c r="FZT1" t="s">
        <v>10941</v>
      </c>
      <c r="FZU1" t="s">
        <v>10942</v>
      </c>
      <c r="FZV1" t="s">
        <v>10943</v>
      </c>
      <c r="FZW1" t="s">
        <v>10944</v>
      </c>
      <c r="FZX1" t="s">
        <v>10945</v>
      </c>
      <c r="FZY1" t="s">
        <v>10946</v>
      </c>
      <c r="FZZ1" t="s">
        <v>10947</v>
      </c>
      <c r="GAA1" t="s">
        <v>10948</v>
      </c>
      <c r="GAB1" t="s">
        <v>10949</v>
      </c>
      <c r="GAC1" t="s">
        <v>10950</v>
      </c>
      <c r="GAD1" t="s">
        <v>10951</v>
      </c>
      <c r="GAE1" t="s">
        <v>10952</v>
      </c>
      <c r="GAF1" t="s">
        <v>10953</v>
      </c>
      <c r="GAG1" t="s">
        <v>10954</v>
      </c>
      <c r="GAH1" t="s">
        <v>10955</v>
      </c>
      <c r="GAI1" t="s">
        <v>10956</v>
      </c>
      <c r="GAJ1" t="s">
        <v>10957</v>
      </c>
      <c r="GAK1" t="s">
        <v>10958</v>
      </c>
      <c r="GAL1" t="s">
        <v>10959</v>
      </c>
      <c r="GAM1" t="s">
        <v>10960</v>
      </c>
      <c r="GAN1" t="s">
        <v>10961</v>
      </c>
      <c r="GAO1" t="s">
        <v>10962</v>
      </c>
      <c r="GAP1" t="s">
        <v>10963</v>
      </c>
      <c r="GAQ1" t="s">
        <v>10964</v>
      </c>
      <c r="GAR1" t="s">
        <v>10965</v>
      </c>
      <c r="GAS1" t="s">
        <v>10966</v>
      </c>
      <c r="GAT1" t="s">
        <v>10967</v>
      </c>
      <c r="GAU1" t="s">
        <v>10968</v>
      </c>
      <c r="GAV1" t="s">
        <v>10969</v>
      </c>
      <c r="GAW1" t="s">
        <v>10970</v>
      </c>
      <c r="GAX1" t="s">
        <v>10971</v>
      </c>
      <c r="GAY1" t="s">
        <v>10972</v>
      </c>
      <c r="GAZ1" t="s">
        <v>10973</v>
      </c>
      <c r="GBA1" t="s">
        <v>10974</v>
      </c>
      <c r="GBB1" t="s">
        <v>10975</v>
      </c>
      <c r="GBC1" t="s">
        <v>10976</v>
      </c>
      <c r="GBD1" t="s">
        <v>10977</v>
      </c>
      <c r="GBE1" t="s">
        <v>10978</v>
      </c>
      <c r="GBF1" t="s">
        <v>10979</v>
      </c>
      <c r="GBG1" t="s">
        <v>10980</v>
      </c>
      <c r="GBH1" t="s">
        <v>10981</v>
      </c>
      <c r="GBI1" t="s">
        <v>10982</v>
      </c>
      <c r="GBJ1" t="s">
        <v>10983</v>
      </c>
      <c r="GBK1" t="s">
        <v>10984</v>
      </c>
      <c r="GBL1" t="s">
        <v>10985</v>
      </c>
      <c r="GBM1" t="s">
        <v>10986</v>
      </c>
      <c r="GBN1" t="s">
        <v>10987</v>
      </c>
      <c r="GBO1" t="s">
        <v>10988</v>
      </c>
      <c r="GBP1" t="s">
        <v>10989</v>
      </c>
      <c r="GBQ1" t="s">
        <v>10990</v>
      </c>
      <c r="GBR1" t="s">
        <v>10991</v>
      </c>
      <c r="GBS1" t="s">
        <v>10992</v>
      </c>
      <c r="GBT1" t="s">
        <v>10993</v>
      </c>
      <c r="GBU1" t="s">
        <v>10994</v>
      </c>
      <c r="GBV1" t="s">
        <v>10995</v>
      </c>
      <c r="GBW1" t="s">
        <v>10996</v>
      </c>
      <c r="GBX1" t="s">
        <v>10997</v>
      </c>
      <c r="GBY1" t="s">
        <v>10998</v>
      </c>
      <c r="GBZ1" t="s">
        <v>10999</v>
      </c>
      <c r="GCA1" t="s">
        <v>11000</v>
      </c>
      <c r="GCB1" t="s">
        <v>11001</v>
      </c>
      <c r="GCC1" t="s">
        <v>11002</v>
      </c>
      <c r="GCD1" t="s">
        <v>11003</v>
      </c>
      <c r="GCE1" t="s">
        <v>11004</v>
      </c>
      <c r="GCF1" t="s">
        <v>11005</v>
      </c>
      <c r="GCG1" t="s">
        <v>11006</v>
      </c>
      <c r="GCH1" t="s">
        <v>11007</v>
      </c>
      <c r="GCI1" t="s">
        <v>11008</v>
      </c>
      <c r="GCJ1" t="s">
        <v>11009</v>
      </c>
      <c r="GCK1" t="s">
        <v>11010</v>
      </c>
      <c r="GCL1" t="s">
        <v>11011</v>
      </c>
      <c r="GCM1" t="s">
        <v>11012</v>
      </c>
      <c r="GCN1" t="s">
        <v>11013</v>
      </c>
      <c r="GCO1" t="s">
        <v>11014</v>
      </c>
      <c r="GCP1" t="s">
        <v>11015</v>
      </c>
      <c r="GCQ1" t="s">
        <v>11016</v>
      </c>
      <c r="GCR1" t="s">
        <v>11017</v>
      </c>
      <c r="GCS1" t="s">
        <v>11018</v>
      </c>
      <c r="GCT1" t="s">
        <v>11019</v>
      </c>
      <c r="GCU1" t="s">
        <v>11020</v>
      </c>
      <c r="GCV1" t="s">
        <v>11021</v>
      </c>
      <c r="GCW1" t="s">
        <v>11022</v>
      </c>
      <c r="GCX1" t="s">
        <v>11023</v>
      </c>
      <c r="GCY1" t="s">
        <v>11024</v>
      </c>
      <c r="GCZ1" t="s">
        <v>11025</v>
      </c>
      <c r="GDA1" t="s">
        <v>11026</v>
      </c>
      <c r="GDB1" t="s">
        <v>11027</v>
      </c>
      <c r="GDC1" t="s">
        <v>11028</v>
      </c>
      <c r="GDD1" t="s">
        <v>11029</v>
      </c>
      <c r="GDE1" t="s">
        <v>11030</v>
      </c>
      <c r="GDF1" t="s">
        <v>11031</v>
      </c>
      <c r="GDG1" t="s">
        <v>11032</v>
      </c>
      <c r="GDH1" t="s">
        <v>11033</v>
      </c>
      <c r="GDI1" t="s">
        <v>11034</v>
      </c>
      <c r="GDJ1" t="s">
        <v>11035</v>
      </c>
      <c r="GDK1" t="s">
        <v>11036</v>
      </c>
      <c r="GDL1" t="s">
        <v>11037</v>
      </c>
      <c r="GDM1" t="s">
        <v>11038</v>
      </c>
      <c r="GDN1" t="s">
        <v>11039</v>
      </c>
      <c r="GDO1" t="s">
        <v>11040</v>
      </c>
      <c r="GDP1" t="s">
        <v>11041</v>
      </c>
      <c r="GDQ1" t="s">
        <v>11042</v>
      </c>
      <c r="GDR1" t="s">
        <v>11043</v>
      </c>
      <c r="GDS1" t="s">
        <v>11044</v>
      </c>
      <c r="GDT1" t="s">
        <v>11045</v>
      </c>
      <c r="GDU1" t="s">
        <v>11046</v>
      </c>
      <c r="GDV1" t="s">
        <v>11047</v>
      </c>
      <c r="GDW1" t="s">
        <v>11048</v>
      </c>
      <c r="GDX1" t="s">
        <v>11049</v>
      </c>
      <c r="GDY1" t="s">
        <v>11050</v>
      </c>
      <c r="GDZ1" t="s">
        <v>11051</v>
      </c>
      <c r="GEA1" t="s">
        <v>11052</v>
      </c>
      <c r="GEB1" t="s">
        <v>11053</v>
      </c>
      <c r="GEC1" t="s">
        <v>11054</v>
      </c>
      <c r="GED1" t="s">
        <v>11055</v>
      </c>
      <c r="GEE1" t="s">
        <v>11056</v>
      </c>
      <c r="GEF1" t="s">
        <v>11057</v>
      </c>
      <c r="GEG1" t="s">
        <v>11058</v>
      </c>
      <c r="GEH1" t="s">
        <v>11059</v>
      </c>
      <c r="GEI1" t="s">
        <v>11060</v>
      </c>
      <c r="GEJ1" t="s">
        <v>11061</v>
      </c>
      <c r="GEK1" t="s">
        <v>11062</v>
      </c>
      <c r="GEL1" t="s">
        <v>11063</v>
      </c>
      <c r="GEM1" t="s">
        <v>11064</v>
      </c>
      <c r="GEN1" t="s">
        <v>11065</v>
      </c>
      <c r="GEO1" t="s">
        <v>11066</v>
      </c>
      <c r="GEP1" t="s">
        <v>11067</v>
      </c>
      <c r="GEQ1" t="s">
        <v>11068</v>
      </c>
      <c r="GER1" t="s">
        <v>11069</v>
      </c>
      <c r="GES1" t="s">
        <v>11070</v>
      </c>
      <c r="GET1" t="s">
        <v>11071</v>
      </c>
      <c r="GEU1" t="s">
        <v>11072</v>
      </c>
      <c r="GEV1" t="s">
        <v>11073</v>
      </c>
      <c r="GEW1" t="s">
        <v>11074</v>
      </c>
      <c r="GEX1" t="s">
        <v>11075</v>
      </c>
      <c r="GEY1" t="s">
        <v>11076</v>
      </c>
      <c r="GEZ1" t="s">
        <v>11077</v>
      </c>
      <c r="GFA1" t="s">
        <v>11078</v>
      </c>
      <c r="GFB1" t="s">
        <v>11079</v>
      </c>
      <c r="GFC1" t="s">
        <v>11080</v>
      </c>
      <c r="GFD1" t="s">
        <v>11081</v>
      </c>
      <c r="GFE1" t="s">
        <v>11082</v>
      </c>
      <c r="GFF1" t="s">
        <v>11083</v>
      </c>
      <c r="GFG1" t="s">
        <v>11084</v>
      </c>
      <c r="GFH1" t="s">
        <v>11085</v>
      </c>
      <c r="GFI1" t="s">
        <v>11086</v>
      </c>
      <c r="GFJ1" t="s">
        <v>11087</v>
      </c>
      <c r="GFK1" t="s">
        <v>11088</v>
      </c>
      <c r="GFL1" t="s">
        <v>11089</v>
      </c>
      <c r="GFM1" t="s">
        <v>11090</v>
      </c>
      <c r="GFN1" t="s">
        <v>11091</v>
      </c>
      <c r="GFO1" t="s">
        <v>11092</v>
      </c>
      <c r="GFP1" t="s">
        <v>11093</v>
      </c>
      <c r="GFQ1" t="s">
        <v>11094</v>
      </c>
      <c r="GFR1" t="s">
        <v>11095</v>
      </c>
      <c r="GFS1" t="s">
        <v>11096</v>
      </c>
      <c r="GFT1" t="s">
        <v>11097</v>
      </c>
      <c r="GFU1" t="s">
        <v>11098</v>
      </c>
      <c r="GFV1" t="s">
        <v>11099</v>
      </c>
      <c r="GFW1" t="s">
        <v>11100</v>
      </c>
      <c r="GFX1" t="s">
        <v>11101</v>
      </c>
      <c r="GFY1" t="s">
        <v>11102</v>
      </c>
      <c r="GFZ1" t="s">
        <v>11103</v>
      </c>
      <c r="GGA1" t="s">
        <v>11104</v>
      </c>
      <c r="GGB1" t="s">
        <v>11105</v>
      </c>
      <c r="GGC1" t="s">
        <v>11106</v>
      </c>
      <c r="GGD1" t="s">
        <v>11107</v>
      </c>
      <c r="GGE1" t="s">
        <v>11108</v>
      </c>
      <c r="GGF1" t="s">
        <v>11109</v>
      </c>
      <c r="GGG1" t="s">
        <v>11110</v>
      </c>
      <c r="GGH1" t="s">
        <v>11111</v>
      </c>
      <c r="GGI1" t="s">
        <v>11112</v>
      </c>
      <c r="GGJ1" t="s">
        <v>11113</v>
      </c>
      <c r="GGK1" t="s">
        <v>11114</v>
      </c>
      <c r="GGL1" t="s">
        <v>11115</v>
      </c>
      <c r="GGM1" t="s">
        <v>11116</v>
      </c>
      <c r="GGN1" t="s">
        <v>11117</v>
      </c>
      <c r="GGO1" t="s">
        <v>11118</v>
      </c>
      <c r="GGP1" t="s">
        <v>11119</v>
      </c>
      <c r="GGQ1" t="s">
        <v>11120</v>
      </c>
      <c r="GGR1" t="s">
        <v>11121</v>
      </c>
      <c r="GGS1" t="s">
        <v>11122</v>
      </c>
      <c r="GGT1" t="s">
        <v>11123</v>
      </c>
      <c r="GGU1" t="s">
        <v>11124</v>
      </c>
      <c r="GGV1" t="s">
        <v>11125</v>
      </c>
      <c r="GGW1" t="s">
        <v>11126</v>
      </c>
      <c r="GGX1" t="s">
        <v>11127</v>
      </c>
      <c r="GGY1" t="s">
        <v>11128</v>
      </c>
      <c r="GGZ1" t="s">
        <v>11129</v>
      </c>
      <c r="GHA1" t="s">
        <v>11130</v>
      </c>
      <c r="GHB1" t="s">
        <v>11131</v>
      </c>
      <c r="GHC1" t="s">
        <v>11132</v>
      </c>
      <c r="GHD1" t="s">
        <v>11133</v>
      </c>
      <c r="GHE1" t="s">
        <v>11134</v>
      </c>
      <c r="GHF1" t="s">
        <v>11135</v>
      </c>
      <c r="GHG1" t="s">
        <v>11136</v>
      </c>
      <c r="GHH1" t="s">
        <v>11137</v>
      </c>
      <c r="GHI1" t="s">
        <v>11138</v>
      </c>
      <c r="GHJ1" t="s">
        <v>11139</v>
      </c>
      <c r="GHK1" t="s">
        <v>11140</v>
      </c>
      <c r="GHL1" t="s">
        <v>11141</v>
      </c>
      <c r="GHM1" t="s">
        <v>11142</v>
      </c>
      <c r="GHN1" t="s">
        <v>11143</v>
      </c>
      <c r="GHO1" t="s">
        <v>11144</v>
      </c>
      <c r="GHP1" t="s">
        <v>11145</v>
      </c>
      <c r="GHQ1" t="s">
        <v>11146</v>
      </c>
      <c r="GHR1" t="s">
        <v>11147</v>
      </c>
      <c r="GHS1" t="s">
        <v>11148</v>
      </c>
      <c r="GHT1" t="s">
        <v>11149</v>
      </c>
      <c r="GHU1" t="s">
        <v>11150</v>
      </c>
      <c r="GHV1" t="s">
        <v>11151</v>
      </c>
      <c r="GHW1" t="s">
        <v>11152</v>
      </c>
      <c r="GHX1" t="s">
        <v>11153</v>
      </c>
      <c r="GHY1" t="s">
        <v>11154</v>
      </c>
      <c r="GHZ1" t="s">
        <v>11155</v>
      </c>
      <c r="GIA1" t="s">
        <v>11156</v>
      </c>
      <c r="GIB1" t="s">
        <v>11157</v>
      </c>
      <c r="GIC1" t="s">
        <v>11158</v>
      </c>
      <c r="GID1" t="s">
        <v>11159</v>
      </c>
      <c r="GIE1" t="s">
        <v>11160</v>
      </c>
      <c r="GIF1" t="s">
        <v>11161</v>
      </c>
      <c r="GIG1" t="s">
        <v>11162</v>
      </c>
      <c r="GIH1" t="s">
        <v>11163</v>
      </c>
      <c r="GII1" t="s">
        <v>11164</v>
      </c>
      <c r="GIJ1" t="s">
        <v>11165</v>
      </c>
      <c r="GIK1" t="s">
        <v>11166</v>
      </c>
      <c r="GIL1" t="s">
        <v>11167</v>
      </c>
      <c r="GIM1" t="s">
        <v>11168</v>
      </c>
      <c r="GIN1" t="s">
        <v>11169</v>
      </c>
      <c r="GIO1" t="s">
        <v>11170</v>
      </c>
      <c r="GIP1" t="s">
        <v>11171</v>
      </c>
      <c r="GIQ1" t="s">
        <v>11172</v>
      </c>
      <c r="GIR1" t="s">
        <v>11173</v>
      </c>
      <c r="GIS1" t="s">
        <v>11174</v>
      </c>
      <c r="GIT1" t="s">
        <v>11175</v>
      </c>
      <c r="GIU1" t="s">
        <v>11176</v>
      </c>
      <c r="GIV1" t="s">
        <v>11177</v>
      </c>
      <c r="GIW1" t="s">
        <v>11178</v>
      </c>
      <c r="GIX1" t="s">
        <v>11179</v>
      </c>
      <c r="GIY1" t="s">
        <v>11180</v>
      </c>
      <c r="GIZ1" t="s">
        <v>11181</v>
      </c>
      <c r="GJA1" t="s">
        <v>11182</v>
      </c>
      <c r="GJB1" t="s">
        <v>11183</v>
      </c>
      <c r="GJC1" t="s">
        <v>11184</v>
      </c>
      <c r="GJD1" t="s">
        <v>11185</v>
      </c>
      <c r="GJE1" t="s">
        <v>11186</v>
      </c>
      <c r="GJF1" t="s">
        <v>11187</v>
      </c>
      <c r="GJG1" t="s">
        <v>11188</v>
      </c>
      <c r="GJH1" t="s">
        <v>11189</v>
      </c>
      <c r="GJI1" t="s">
        <v>11190</v>
      </c>
      <c r="GJJ1" t="s">
        <v>11191</v>
      </c>
      <c r="GJK1" t="s">
        <v>11192</v>
      </c>
      <c r="GJL1" t="s">
        <v>11193</v>
      </c>
      <c r="GJM1" t="s">
        <v>11194</v>
      </c>
      <c r="GJN1" t="s">
        <v>11195</v>
      </c>
      <c r="GJO1" t="s">
        <v>11196</v>
      </c>
      <c r="GJP1" t="s">
        <v>11197</v>
      </c>
      <c r="GJQ1" t="s">
        <v>11198</v>
      </c>
      <c r="GJR1" t="s">
        <v>11199</v>
      </c>
      <c r="GJS1" t="s">
        <v>11200</v>
      </c>
      <c r="GJT1" t="s">
        <v>11201</v>
      </c>
      <c r="GJU1" t="s">
        <v>11202</v>
      </c>
      <c r="GJV1" t="s">
        <v>11203</v>
      </c>
      <c r="GJW1" t="s">
        <v>11204</v>
      </c>
      <c r="GJX1" t="s">
        <v>11205</v>
      </c>
      <c r="GJY1" t="s">
        <v>11206</v>
      </c>
      <c r="GJZ1" t="s">
        <v>11207</v>
      </c>
      <c r="GKA1" t="s">
        <v>11208</v>
      </c>
      <c r="GKB1" t="s">
        <v>11209</v>
      </c>
      <c r="GKC1" t="s">
        <v>11210</v>
      </c>
      <c r="GKD1" t="s">
        <v>11211</v>
      </c>
      <c r="GKE1" t="s">
        <v>11212</v>
      </c>
      <c r="GKF1" t="s">
        <v>11213</v>
      </c>
      <c r="GKG1" t="s">
        <v>11214</v>
      </c>
      <c r="GKH1" t="s">
        <v>11215</v>
      </c>
      <c r="GKI1" t="s">
        <v>11216</v>
      </c>
      <c r="GKJ1" t="s">
        <v>11217</v>
      </c>
      <c r="GKK1" t="s">
        <v>11218</v>
      </c>
      <c r="GKL1" t="s">
        <v>11219</v>
      </c>
      <c r="GKM1" t="s">
        <v>11220</v>
      </c>
      <c r="GKN1" t="s">
        <v>11221</v>
      </c>
      <c r="GKO1" t="s">
        <v>11222</v>
      </c>
      <c r="GKP1" t="s">
        <v>11223</v>
      </c>
      <c r="GKQ1" t="s">
        <v>11224</v>
      </c>
      <c r="GKR1" t="s">
        <v>11225</v>
      </c>
      <c r="GKS1" t="s">
        <v>11226</v>
      </c>
      <c r="GKT1" t="s">
        <v>11227</v>
      </c>
      <c r="GKU1" t="s">
        <v>11228</v>
      </c>
      <c r="GKV1" t="s">
        <v>11229</v>
      </c>
      <c r="GKW1" t="s">
        <v>11230</v>
      </c>
      <c r="GKX1" t="s">
        <v>11231</v>
      </c>
      <c r="GKY1" t="s">
        <v>11232</v>
      </c>
      <c r="GKZ1" t="s">
        <v>11233</v>
      </c>
      <c r="GLA1" t="s">
        <v>11234</v>
      </c>
      <c r="GLB1" t="s">
        <v>11235</v>
      </c>
      <c r="GLC1" t="s">
        <v>11236</v>
      </c>
      <c r="GLD1" t="s">
        <v>11237</v>
      </c>
      <c r="GLE1" t="s">
        <v>11238</v>
      </c>
      <c r="GLF1" t="s">
        <v>11239</v>
      </c>
      <c r="GLG1" t="s">
        <v>11240</v>
      </c>
      <c r="GLH1" t="s">
        <v>11241</v>
      </c>
      <c r="GLI1" t="s">
        <v>11242</v>
      </c>
      <c r="GLJ1" t="s">
        <v>11243</v>
      </c>
      <c r="GLK1" t="s">
        <v>11244</v>
      </c>
      <c r="GLL1" t="s">
        <v>11245</v>
      </c>
      <c r="GLM1" t="s">
        <v>11246</v>
      </c>
      <c r="GLN1" t="s">
        <v>11247</v>
      </c>
      <c r="GLO1" t="s">
        <v>11248</v>
      </c>
      <c r="GLP1" t="s">
        <v>11249</v>
      </c>
      <c r="GLQ1" t="s">
        <v>11250</v>
      </c>
      <c r="GLR1" t="s">
        <v>11251</v>
      </c>
      <c r="GLS1" t="s">
        <v>11252</v>
      </c>
      <c r="GLT1" t="s">
        <v>11253</v>
      </c>
      <c r="GLU1" t="s">
        <v>11254</v>
      </c>
      <c r="GLV1" t="s">
        <v>11255</v>
      </c>
      <c r="GLW1" t="s">
        <v>11256</v>
      </c>
      <c r="GLX1" t="s">
        <v>11257</v>
      </c>
      <c r="GLY1" t="s">
        <v>11258</v>
      </c>
      <c r="GLZ1" t="s">
        <v>11259</v>
      </c>
      <c r="GMA1" t="s">
        <v>11260</v>
      </c>
      <c r="GMB1" t="s">
        <v>11261</v>
      </c>
      <c r="GMC1" t="s">
        <v>11262</v>
      </c>
      <c r="GMD1" t="s">
        <v>11263</v>
      </c>
      <c r="GME1" t="s">
        <v>11264</v>
      </c>
      <c r="GMF1" t="s">
        <v>11265</v>
      </c>
      <c r="GMG1" t="s">
        <v>11266</v>
      </c>
      <c r="GMH1" t="s">
        <v>11267</v>
      </c>
      <c r="GMI1" t="s">
        <v>11268</v>
      </c>
      <c r="GMJ1" t="s">
        <v>11269</v>
      </c>
      <c r="GMK1" t="s">
        <v>11270</v>
      </c>
      <c r="GML1" t="s">
        <v>11271</v>
      </c>
      <c r="GMM1" t="s">
        <v>11272</v>
      </c>
      <c r="GMN1" t="s">
        <v>11273</v>
      </c>
      <c r="GMO1" t="s">
        <v>11274</v>
      </c>
      <c r="GMP1" t="s">
        <v>11275</v>
      </c>
      <c r="GMQ1" t="s">
        <v>11276</v>
      </c>
      <c r="GMR1" t="s">
        <v>11277</v>
      </c>
      <c r="GMS1" t="s">
        <v>11278</v>
      </c>
      <c r="GMT1" t="s">
        <v>11279</v>
      </c>
      <c r="GMU1" t="s">
        <v>11280</v>
      </c>
      <c r="GMV1" t="s">
        <v>11281</v>
      </c>
      <c r="GMW1" t="s">
        <v>11282</v>
      </c>
      <c r="GMX1" t="s">
        <v>11283</v>
      </c>
      <c r="GMY1" t="s">
        <v>11284</v>
      </c>
      <c r="GMZ1" t="s">
        <v>11285</v>
      </c>
      <c r="GNA1" t="s">
        <v>11286</v>
      </c>
      <c r="GNB1" t="s">
        <v>11287</v>
      </c>
      <c r="GNC1" t="s">
        <v>11288</v>
      </c>
      <c r="GND1" t="s">
        <v>11289</v>
      </c>
      <c r="GNE1" t="s">
        <v>11290</v>
      </c>
      <c r="GNF1" t="s">
        <v>11291</v>
      </c>
      <c r="GNG1" t="s">
        <v>11292</v>
      </c>
      <c r="GNH1" t="s">
        <v>11293</v>
      </c>
      <c r="GNI1" t="s">
        <v>11294</v>
      </c>
      <c r="GNJ1" t="s">
        <v>11295</v>
      </c>
      <c r="GNK1" t="s">
        <v>11296</v>
      </c>
      <c r="GNL1" t="s">
        <v>11297</v>
      </c>
      <c r="GNM1" t="s">
        <v>11298</v>
      </c>
      <c r="GNN1" t="s">
        <v>11299</v>
      </c>
      <c r="GNO1" t="s">
        <v>11300</v>
      </c>
      <c r="GNP1" t="s">
        <v>11301</v>
      </c>
      <c r="GNQ1" t="s">
        <v>11302</v>
      </c>
      <c r="GNR1" t="s">
        <v>11303</v>
      </c>
      <c r="GNS1" t="s">
        <v>11304</v>
      </c>
      <c r="GNT1" t="s">
        <v>11305</v>
      </c>
      <c r="GNU1" t="s">
        <v>11306</v>
      </c>
      <c r="GNV1" t="s">
        <v>11307</v>
      </c>
      <c r="GNW1" t="s">
        <v>11308</v>
      </c>
      <c r="GNX1" t="s">
        <v>11309</v>
      </c>
      <c r="GNY1" t="s">
        <v>11310</v>
      </c>
      <c r="GNZ1" t="s">
        <v>11311</v>
      </c>
      <c r="GOA1" t="s">
        <v>11312</v>
      </c>
      <c r="GOB1" t="s">
        <v>11313</v>
      </c>
      <c r="GOC1" t="s">
        <v>11314</v>
      </c>
      <c r="GOD1" t="s">
        <v>11315</v>
      </c>
      <c r="GOE1" t="s">
        <v>11316</v>
      </c>
      <c r="GOF1" t="s">
        <v>11317</v>
      </c>
      <c r="GOG1" t="s">
        <v>11318</v>
      </c>
      <c r="GOH1" t="s">
        <v>11319</v>
      </c>
      <c r="GOI1" t="s">
        <v>11320</v>
      </c>
      <c r="GOJ1" t="s">
        <v>11321</v>
      </c>
      <c r="GOK1" t="s">
        <v>11322</v>
      </c>
      <c r="GOL1" t="s">
        <v>11323</v>
      </c>
      <c r="GOM1" t="s">
        <v>11324</v>
      </c>
      <c r="GON1" t="s">
        <v>11325</v>
      </c>
      <c r="GOO1" t="s">
        <v>11326</v>
      </c>
      <c r="GOP1" t="s">
        <v>11327</v>
      </c>
      <c r="GOQ1" t="s">
        <v>11328</v>
      </c>
      <c r="GOR1" t="s">
        <v>11329</v>
      </c>
      <c r="GOS1" t="s">
        <v>11330</v>
      </c>
      <c r="GOT1" t="s">
        <v>11331</v>
      </c>
      <c r="GOU1" t="s">
        <v>11332</v>
      </c>
      <c r="GOV1" t="s">
        <v>11333</v>
      </c>
      <c r="GOW1" t="s">
        <v>11334</v>
      </c>
      <c r="GOX1" t="s">
        <v>11335</v>
      </c>
      <c r="GOY1" t="s">
        <v>11336</v>
      </c>
      <c r="GOZ1" t="s">
        <v>11337</v>
      </c>
      <c r="GPA1" t="s">
        <v>11338</v>
      </c>
      <c r="GPB1" t="s">
        <v>11339</v>
      </c>
      <c r="GPC1" t="s">
        <v>11340</v>
      </c>
      <c r="GPD1" t="s">
        <v>11341</v>
      </c>
      <c r="GPE1" t="s">
        <v>11342</v>
      </c>
      <c r="GPF1" t="s">
        <v>11343</v>
      </c>
      <c r="GPG1" t="s">
        <v>11344</v>
      </c>
      <c r="GPH1" t="s">
        <v>11345</v>
      </c>
      <c r="GPI1" t="s">
        <v>11346</v>
      </c>
      <c r="GPJ1" t="s">
        <v>11347</v>
      </c>
      <c r="GPK1" t="s">
        <v>11348</v>
      </c>
      <c r="GPL1" t="s">
        <v>11349</v>
      </c>
      <c r="GPM1" t="s">
        <v>11350</v>
      </c>
      <c r="GPN1" t="s">
        <v>11351</v>
      </c>
      <c r="GPO1" t="s">
        <v>11352</v>
      </c>
      <c r="GPP1" t="s">
        <v>11353</v>
      </c>
      <c r="GPQ1" t="s">
        <v>11354</v>
      </c>
      <c r="GPR1" t="s">
        <v>11355</v>
      </c>
      <c r="GPS1" t="s">
        <v>11356</v>
      </c>
      <c r="GPT1" t="s">
        <v>11357</v>
      </c>
      <c r="GPU1" t="s">
        <v>11358</v>
      </c>
      <c r="GPV1" t="s">
        <v>11359</v>
      </c>
      <c r="GPW1" t="s">
        <v>11360</v>
      </c>
      <c r="GPX1" t="s">
        <v>11361</v>
      </c>
      <c r="GPY1" t="s">
        <v>11362</v>
      </c>
      <c r="GPZ1" t="s">
        <v>11363</v>
      </c>
      <c r="GQA1" t="s">
        <v>11364</v>
      </c>
      <c r="GQB1" t="s">
        <v>11365</v>
      </c>
      <c r="GQC1" t="s">
        <v>11366</v>
      </c>
      <c r="GQD1" t="s">
        <v>11367</v>
      </c>
      <c r="GQE1" t="s">
        <v>11368</v>
      </c>
      <c r="GQF1" t="s">
        <v>11369</v>
      </c>
      <c r="GQG1" t="s">
        <v>11370</v>
      </c>
      <c r="GQH1" t="s">
        <v>11371</v>
      </c>
      <c r="GQI1" t="s">
        <v>11372</v>
      </c>
      <c r="GQJ1" t="s">
        <v>11373</v>
      </c>
      <c r="GQK1" t="s">
        <v>11374</v>
      </c>
      <c r="GQL1" t="s">
        <v>11375</v>
      </c>
      <c r="GQM1" t="s">
        <v>11376</v>
      </c>
      <c r="GQN1" t="s">
        <v>11377</v>
      </c>
      <c r="GQO1" t="s">
        <v>11378</v>
      </c>
      <c r="GQP1" t="s">
        <v>11379</v>
      </c>
      <c r="GQQ1" t="s">
        <v>11380</v>
      </c>
      <c r="GQR1" t="s">
        <v>11381</v>
      </c>
      <c r="GQS1" t="s">
        <v>11382</v>
      </c>
      <c r="GQT1" t="s">
        <v>11383</v>
      </c>
      <c r="GQU1" t="s">
        <v>11384</v>
      </c>
      <c r="GQV1" t="s">
        <v>11385</v>
      </c>
      <c r="GQW1" t="s">
        <v>11386</v>
      </c>
      <c r="GQX1" t="s">
        <v>11387</v>
      </c>
      <c r="GQY1" t="s">
        <v>11388</v>
      </c>
      <c r="GQZ1" t="s">
        <v>11389</v>
      </c>
      <c r="GRA1" t="s">
        <v>11390</v>
      </c>
      <c r="GRB1" t="s">
        <v>11391</v>
      </c>
      <c r="GRC1" t="s">
        <v>11392</v>
      </c>
      <c r="GRD1" t="s">
        <v>11393</v>
      </c>
      <c r="GRE1" t="s">
        <v>11394</v>
      </c>
      <c r="GRF1" t="s">
        <v>11395</v>
      </c>
      <c r="GRG1" t="s">
        <v>11396</v>
      </c>
      <c r="GRH1" t="s">
        <v>11397</v>
      </c>
      <c r="GRI1" t="s">
        <v>11398</v>
      </c>
      <c r="GRJ1" t="s">
        <v>11399</v>
      </c>
      <c r="GRK1" t="s">
        <v>11400</v>
      </c>
      <c r="GRL1" t="s">
        <v>11401</v>
      </c>
      <c r="GRM1" t="s">
        <v>11402</v>
      </c>
      <c r="GRN1" t="s">
        <v>11403</v>
      </c>
      <c r="GRO1" t="s">
        <v>11404</v>
      </c>
      <c r="GRP1" t="s">
        <v>11405</v>
      </c>
      <c r="GRQ1" t="s">
        <v>11406</v>
      </c>
      <c r="GRR1" t="s">
        <v>11407</v>
      </c>
      <c r="GRS1" t="s">
        <v>11408</v>
      </c>
      <c r="GRT1" t="s">
        <v>11409</v>
      </c>
      <c r="GRU1" t="s">
        <v>11410</v>
      </c>
      <c r="GRV1" t="s">
        <v>11411</v>
      </c>
      <c r="GRW1" t="s">
        <v>11412</v>
      </c>
      <c r="GRX1" t="s">
        <v>11413</v>
      </c>
      <c r="GRY1" t="s">
        <v>11414</v>
      </c>
      <c r="GRZ1" t="s">
        <v>11415</v>
      </c>
      <c r="GSA1" t="s">
        <v>11416</v>
      </c>
      <c r="GSB1" t="s">
        <v>11417</v>
      </c>
      <c r="GSC1" t="s">
        <v>11418</v>
      </c>
      <c r="GSD1" t="s">
        <v>11419</v>
      </c>
      <c r="GSE1" t="s">
        <v>11420</v>
      </c>
      <c r="GSF1" t="s">
        <v>11421</v>
      </c>
      <c r="GSG1" t="s">
        <v>11422</v>
      </c>
      <c r="GSH1" t="s">
        <v>11423</v>
      </c>
      <c r="GSI1" t="s">
        <v>11424</v>
      </c>
      <c r="GSJ1" t="s">
        <v>11425</v>
      </c>
      <c r="GSK1" t="s">
        <v>11426</v>
      </c>
      <c r="GSL1" t="s">
        <v>11427</v>
      </c>
      <c r="GSM1" t="s">
        <v>11428</v>
      </c>
      <c r="GSN1" t="s">
        <v>11429</v>
      </c>
      <c r="GSO1" t="s">
        <v>11430</v>
      </c>
      <c r="GSP1" t="s">
        <v>11431</v>
      </c>
      <c r="GSQ1" t="s">
        <v>11432</v>
      </c>
      <c r="GSR1" t="s">
        <v>11433</v>
      </c>
      <c r="GSS1" t="s">
        <v>11434</v>
      </c>
      <c r="GST1" t="s">
        <v>11435</v>
      </c>
      <c r="GSU1" t="s">
        <v>11436</v>
      </c>
      <c r="GSV1" t="s">
        <v>11437</v>
      </c>
      <c r="GSW1" t="s">
        <v>11438</v>
      </c>
      <c r="GSX1" t="s">
        <v>11439</v>
      </c>
      <c r="GSY1" t="s">
        <v>11440</v>
      </c>
      <c r="GSZ1" t="s">
        <v>11441</v>
      </c>
      <c r="GTA1" t="s">
        <v>11442</v>
      </c>
      <c r="GTB1" t="s">
        <v>11443</v>
      </c>
      <c r="GTC1" t="s">
        <v>11444</v>
      </c>
      <c r="GTD1" t="s">
        <v>11445</v>
      </c>
      <c r="GTE1" t="s">
        <v>11446</v>
      </c>
      <c r="GTF1" t="s">
        <v>11447</v>
      </c>
      <c r="GTG1" t="s">
        <v>11448</v>
      </c>
      <c r="GTH1" t="s">
        <v>11449</v>
      </c>
      <c r="GTI1" t="s">
        <v>11450</v>
      </c>
      <c r="GTJ1" t="s">
        <v>11451</v>
      </c>
      <c r="GTK1" t="s">
        <v>11452</v>
      </c>
      <c r="GTL1" t="s">
        <v>11453</v>
      </c>
      <c r="GTM1" t="s">
        <v>11454</v>
      </c>
      <c r="GTN1" t="s">
        <v>11455</v>
      </c>
      <c r="GTO1" t="s">
        <v>11456</v>
      </c>
      <c r="GTP1" t="s">
        <v>11457</v>
      </c>
      <c r="GTQ1" t="s">
        <v>11458</v>
      </c>
      <c r="GTR1" t="s">
        <v>11459</v>
      </c>
      <c r="GTS1" t="s">
        <v>11460</v>
      </c>
      <c r="GTT1" t="s">
        <v>11461</v>
      </c>
      <c r="GTU1" t="s">
        <v>11462</v>
      </c>
      <c r="GTV1" t="s">
        <v>11463</v>
      </c>
      <c r="GTW1" t="s">
        <v>11464</v>
      </c>
      <c r="GTX1" t="s">
        <v>11465</v>
      </c>
      <c r="GTY1" t="s">
        <v>11466</v>
      </c>
      <c r="GTZ1" t="s">
        <v>11467</v>
      </c>
      <c r="GUA1" t="s">
        <v>11468</v>
      </c>
      <c r="GUB1" t="s">
        <v>11469</v>
      </c>
      <c r="GUC1" t="s">
        <v>11470</v>
      </c>
      <c r="GUD1" t="s">
        <v>11471</v>
      </c>
      <c r="GUE1" t="s">
        <v>11472</v>
      </c>
      <c r="GUF1" t="s">
        <v>11473</v>
      </c>
      <c r="GUG1" t="s">
        <v>11474</v>
      </c>
      <c r="GUH1" t="s">
        <v>11475</v>
      </c>
      <c r="GUI1" t="s">
        <v>11476</v>
      </c>
      <c r="GUJ1" t="s">
        <v>11477</v>
      </c>
      <c r="GUK1" t="s">
        <v>11478</v>
      </c>
      <c r="GUL1" t="s">
        <v>11479</v>
      </c>
      <c r="GUM1" t="s">
        <v>11480</v>
      </c>
      <c r="GUN1" t="s">
        <v>11481</v>
      </c>
      <c r="GUO1" t="s">
        <v>11482</v>
      </c>
      <c r="GUP1" t="s">
        <v>11483</v>
      </c>
      <c r="GUQ1" t="s">
        <v>11484</v>
      </c>
      <c r="GUR1" t="s">
        <v>11485</v>
      </c>
      <c r="GUS1" t="s">
        <v>11486</v>
      </c>
      <c r="GUT1" t="s">
        <v>11487</v>
      </c>
      <c r="GUU1" t="s">
        <v>11488</v>
      </c>
      <c r="GUV1" t="s">
        <v>11489</v>
      </c>
      <c r="GUW1" t="s">
        <v>11490</v>
      </c>
      <c r="GUX1" t="s">
        <v>11491</v>
      </c>
      <c r="GUY1" t="s">
        <v>11492</v>
      </c>
      <c r="GUZ1" t="s">
        <v>11493</v>
      </c>
      <c r="GVA1" t="s">
        <v>11494</v>
      </c>
      <c r="GVB1" t="s">
        <v>11495</v>
      </c>
      <c r="GVC1" t="s">
        <v>11496</v>
      </c>
      <c r="GVD1" t="s">
        <v>11497</v>
      </c>
      <c r="GVE1" t="s">
        <v>11498</v>
      </c>
      <c r="GVF1" t="s">
        <v>11499</v>
      </c>
      <c r="GVG1" t="s">
        <v>11500</v>
      </c>
      <c r="GVH1" t="s">
        <v>11501</v>
      </c>
      <c r="GVI1" t="s">
        <v>11502</v>
      </c>
      <c r="GVJ1" t="s">
        <v>11503</v>
      </c>
      <c r="GVK1" t="s">
        <v>11504</v>
      </c>
      <c r="GVL1" t="s">
        <v>11505</v>
      </c>
      <c r="GVM1" t="s">
        <v>11506</v>
      </c>
      <c r="GVN1" t="s">
        <v>11507</v>
      </c>
      <c r="GVO1" t="s">
        <v>11508</v>
      </c>
      <c r="GVP1" t="s">
        <v>11509</v>
      </c>
      <c r="GVQ1" t="s">
        <v>11510</v>
      </c>
      <c r="GVR1" t="s">
        <v>11511</v>
      </c>
      <c r="GVS1" t="s">
        <v>11512</v>
      </c>
      <c r="GVT1" t="s">
        <v>11513</v>
      </c>
      <c r="GVU1" t="s">
        <v>11514</v>
      </c>
      <c r="GVV1" t="s">
        <v>11515</v>
      </c>
      <c r="GVW1" t="s">
        <v>11516</v>
      </c>
      <c r="GVX1" t="s">
        <v>11517</v>
      </c>
      <c r="GVY1" t="s">
        <v>11518</v>
      </c>
      <c r="GVZ1" t="s">
        <v>11519</v>
      </c>
      <c r="GWA1" t="s">
        <v>11520</v>
      </c>
      <c r="GWB1" t="s">
        <v>11521</v>
      </c>
      <c r="GWC1" t="s">
        <v>11522</v>
      </c>
      <c r="GWD1" t="s">
        <v>11523</v>
      </c>
      <c r="GWE1" t="s">
        <v>11524</v>
      </c>
      <c r="GWF1" t="s">
        <v>11525</v>
      </c>
      <c r="GWG1" t="s">
        <v>11526</v>
      </c>
      <c r="GWH1" t="s">
        <v>11527</v>
      </c>
      <c r="GWI1" t="s">
        <v>11528</v>
      </c>
      <c r="GWJ1" t="s">
        <v>11529</v>
      </c>
      <c r="GWK1" t="s">
        <v>11530</v>
      </c>
      <c r="GWL1" t="s">
        <v>11531</v>
      </c>
      <c r="GWM1" t="s">
        <v>11532</v>
      </c>
      <c r="GWN1" t="s">
        <v>11533</v>
      </c>
      <c r="GWO1" t="s">
        <v>11534</v>
      </c>
      <c r="GWP1" t="s">
        <v>11535</v>
      </c>
      <c r="GWQ1" t="s">
        <v>11536</v>
      </c>
      <c r="GWR1" t="s">
        <v>11537</v>
      </c>
      <c r="GWS1" t="s">
        <v>11538</v>
      </c>
      <c r="GWT1" t="s">
        <v>11539</v>
      </c>
      <c r="GWU1" t="s">
        <v>11540</v>
      </c>
      <c r="GWV1" t="s">
        <v>11541</v>
      </c>
      <c r="GWW1" t="s">
        <v>11542</v>
      </c>
      <c r="GWX1" t="s">
        <v>11543</v>
      </c>
      <c r="GWY1" t="s">
        <v>11544</v>
      </c>
      <c r="GWZ1" t="s">
        <v>11545</v>
      </c>
      <c r="GXA1" t="s">
        <v>11546</v>
      </c>
      <c r="GXB1" t="s">
        <v>11547</v>
      </c>
      <c r="GXC1" t="s">
        <v>11548</v>
      </c>
      <c r="GXD1" t="s">
        <v>11549</v>
      </c>
      <c r="GXE1" t="s">
        <v>11550</v>
      </c>
      <c r="GXF1" t="s">
        <v>11551</v>
      </c>
      <c r="GXG1" t="s">
        <v>11552</v>
      </c>
      <c r="GXH1" t="s">
        <v>11553</v>
      </c>
      <c r="GXI1" t="s">
        <v>11554</v>
      </c>
      <c r="GXJ1" t="s">
        <v>11555</v>
      </c>
      <c r="GXK1" t="s">
        <v>11556</v>
      </c>
      <c r="GXL1" t="s">
        <v>11557</v>
      </c>
      <c r="GXM1" t="s">
        <v>11558</v>
      </c>
      <c r="GXN1" t="s">
        <v>11559</v>
      </c>
      <c r="GXO1" t="s">
        <v>11560</v>
      </c>
      <c r="GXP1" t="s">
        <v>11561</v>
      </c>
      <c r="GXQ1" t="s">
        <v>11562</v>
      </c>
      <c r="GXR1" t="s">
        <v>11563</v>
      </c>
      <c r="GXS1" t="s">
        <v>11564</v>
      </c>
      <c r="GXT1" t="s">
        <v>11565</v>
      </c>
      <c r="GXU1" t="s">
        <v>11566</v>
      </c>
      <c r="GXV1" t="s">
        <v>11567</v>
      </c>
      <c r="GXW1" t="s">
        <v>11568</v>
      </c>
      <c r="GXX1" t="s">
        <v>11569</v>
      </c>
      <c r="GXY1" t="s">
        <v>11570</v>
      </c>
      <c r="GXZ1" t="s">
        <v>11571</v>
      </c>
      <c r="GYA1" t="s">
        <v>11572</v>
      </c>
      <c r="GYB1" t="s">
        <v>11573</v>
      </c>
      <c r="GYC1" t="s">
        <v>11574</v>
      </c>
      <c r="GYD1" t="s">
        <v>11575</v>
      </c>
      <c r="GYE1" t="s">
        <v>11576</v>
      </c>
      <c r="GYF1" t="s">
        <v>11577</v>
      </c>
      <c r="GYG1" t="s">
        <v>11578</v>
      </c>
      <c r="GYH1" t="s">
        <v>11579</v>
      </c>
      <c r="GYI1" t="s">
        <v>11580</v>
      </c>
      <c r="GYJ1" t="s">
        <v>11581</v>
      </c>
      <c r="GYK1" t="s">
        <v>11582</v>
      </c>
      <c r="GYL1" t="s">
        <v>11583</v>
      </c>
      <c r="GYM1" t="s">
        <v>11584</v>
      </c>
      <c r="GYN1" t="s">
        <v>11585</v>
      </c>
      <c r="GYO1" t="s">
        <v>11586</v>
      </c>
      <c r="GYP1" t="s">
        <v>11587</v>
      </c>
      <c r="GYQ1" t="s">
        <v>11588</v>
      </c>
      <c r="GYR1" t="s">
        <v>11589</v>
      </c>
      <c r="GYS1" t="s">
        <v>11590</v>
      </c>
      <c r="GYT1" t="s">
        <v>11591</v>
      </c>
      <c r="GYU1" t="s">
        <v>11592</v>
      </c>
      <c r="GYV1" t="s">
        <v>11593</v>
      </c>
      <c r="GYW1" t="s">
        <v>11594</v>
      </c>
      <c r="GYX1" t="s">
        <v>11595</v>
      </c>
      <c r="GYY1" t="s">
        <v>11596</v>
      </c>
      <c r="GYZ1" t="s">
        <v>11597</v>
      </c>
      <c r="GZA1" t="s">
        <v>11598</v>
      </c>
      <c r="GZB1" t="s">
        <v>11599</v>
      </c>
      <c r="GZC1" t="s">
        <v>11600</v>
      </c>
      <c r="GZD1" t="s">
        <v>11601</v>
      </c>
      <c r="GZE1" t="s">
        <v>11602</v>
      </c>
      <c r="GZF1" t="s">
        <v>11603</v>
      </c>
      <c r="GZG1" t="s">
        <v>11604</v>
      </c>
      <c r="GZH1" t="s">
        <v>11605</v>
      </c>
      <c r="GZI1" t="s">
        <v>11606</v>
      </c>
      <c r="GZJ1" t="s">
        <v>11607</v>
      </c>
      <c r="GZK1" t="s">
        <v>11608</v>
      </c>
      <c r="GZL1" t="s">
        <v>11609</v>
      </c>
      <c r="GZM1" t="s">
        <v>11610</v>
      </c>
      <c r="GZN1" t="s">
        <v>11611</v>
      </c>
      <c r="GZO1" t="s">
        <v>11612</v>
      </c>
      <c r="GZP1" t="s">
        <v>11613</v>
      </c>
      <c r="GZQ1" t="s">
        <v>11614</v>
      </c>
      <c r="GZR1" t="s">
        <v>11615</v>
      </c>
      <c r="GZS1" t="s">
        <v>11616</v>
      </c>
      <c r="GZT1" t="s">
        <v>11617</v>
      </c>
      <c r="GZU1" t="s">
        <v>11618</v>
      </c>
      <c r="GZV1" t="s">
        <v>11619</v>
      </c>
      <c r="GZW1" t="s">
        <v>11620</v>
      </c>
      <c r="GZX1" t="s">
        <v>11621</v>
      </c>
      <c r="GZY1" t="s">
        <v>11622</v>
      </c>
      <c r="GZZ1" t="s">
        <v>11623</v>
      </c>
      <c r="HAA1" t="s">
        <v>11624</v>
      </c>
      <c r="HAB1" t="s">
        <v>11625</v>
      </c>
      <c r="HAC1" t="s">
        <v>11626</v>
      </c>
      <c r="HAD1" t="s">
        <v>11627</v>
      </c>
      <c r="HAE1" t="s">
        <v>11628</v>
      </c>
      <c r="HAF1" t="s">
        <v>11629</v>
      </c>
      <c r="HAG1" t="s">
        <v>11630</v>
      </c>
      <c r="HAH1" t="s">
        <v>11631</v>
      </c>
      <c r="HAI1" t="s">
        <v>11632</v>
      </c>
      <c r="HAJ1" t="s">
        <v>11633</v>
      </c>
      <c r="HAK1" t="s">
        <v>11634</v>
      </c>
      <c r="HAL1" t="s">
        <v>11635</v>
      </c>
      <c r="HAM1" t="s">
        <v>11636</v>
      </c>
      <c r="HAN1" t="s">
        <v>11637</v>
      </c>
      <c r="HAO1" t="s">
        <v>11638</v>
      </c>
      <c r="HAP1" t="s">
        <v>11639</v>
      </c>
      <c r="HAQ1" t="s">
        <v>11640</v>
      </c>
      <c r="HAR1" t="s">
        <v>11641</v>
      </c>
      <c r="HAS1" t="s">
        <v>11642</v>
      </c>
      <c r="HAT1" t="s">
        <v>11643</v>
      </c>
      <c r="HAU1" t="s">
        <v>11644</v>
      </c>
      <c r="HAV1" t="s">
        <v>11645</v>
      </c>
      <c r="HAW1" t="s">
        <v>11646</v>
      </c>
      <c r="HAX1" t="s">
        <v>11647</v>
      </c>
      <c r="HAY1" t="s">
        <v>11648</v>
      </c>
      <c r="HAZ1" t="s">
        <v>11649</v>
      </c>
      <c r="HBA1" t="s">
        <v>11650</v>
      </c>
      <c r="HBB1" t="s">
        <v>11651</v>
      </c>
      <c r="HBC1" t="s">
        <v>11652</v>
      </c>
      <c r="HBD1" t="s">
        <v>11653</v>
      </c>
      <c r="HBE1" t="s">
        <v>11654</v>
      </c>
      <c r="HBF1" t="s">
        <v>11655</v>
      </c>
      <c r="HBG1" t="s">
        <v>11656</v>
      </c>
      <c r="HBH1" t="s">
        <v>11657</v>
      </c>
      <c r="HBI1" t="s">
        <v>11658</v>
      </c>
      <c r="HBJ1" t="s">
        <v>11659</v>
      </c>
      <c r="HBK1" t="s">
        <v>11660</v>
      </c>
      <c r="HBL1" t="s">
        <v>11661</v>
      </c>
      <c r="HBM1" t="s">
        <v>11662</v>
      </c>
      <c r="HBN1" t="s">
        <v>11663</v>
      </c>
      <c r="HBO1" t="s">
        <v>11664</v>
      </c>
      <c r="HBP1" t="s">
        <v>11665</v>
      </c>
      <c r="HBQ1" t="s">
        <v>11666</v>
      </c>
      <c r="HBR1" t="s">
        <v>11667</v>
      </c>
      <c r="HBS1" t="s">
        <v>11668</v>
      </c>
      <c r="HBT1" t="s">
        <v>11669</v>
      </c>
      <c r="HBU1" t="s">
        <v>11670</v>
      </c>
      <c r="HBV1" t="s">
        <v>11671</v>
      </c>
      <c r="HBW1" t="s">
        <v>11672</v>
      </c>
      <c r="HBX1" t="s">
        <v>11673</v>
      </c>
      <c r="HBY1" t="s">
        <v>11674</v>
      </c>
      <c r="HBZ1" t="s">
        <v>11675</v>
      </c>
      <c r="HCA1" t="s">
        <v>11676</v>
      </c>
      <c r="HCB1" t="s">
        <v>11677</v>
      </c>
      <c r="HCC1" t="s">
        <v>11678</v>
      </c>
      <c r="HCD1" t="s">
        <v>11679</v>
      </c>
      <c r="HCE1" t="s">
        <v>11680</v>
      </c>
      <c r="HCF1" t="s">
        <v>11681</v>
      </c>
      <c r="HCG1" t="s">
        <v>11682</v>
      </c>
      <c r="HCH1" t="s">
        <v>11683</v>
      </c>
      <c r="HCI1" t="s">
        <v>11684</v>
      </c>
      <c r="HCJ1" t="s">
        <v>11685</v>
      </c>
      <c r="HCK1" t="s">
        <v>11686</v>
      </c>
      <c r="HCL1" t="s">
        <v>11687</v>
      </c>
      <c r="HCM1" t="s">
        <v>11688</v>
      </c>
      <c r="HCN1" t="s">
        <v>11689</v>
      </c>
      <c r="HCO1" t="s">
        <v>11690</v>
      </c>
      <c r="HCP1" t="s">
        <v>11691</v>
      </c>
      <c r="HCQ1" t="s">
        <v>11692</v>
      </c>
      <c r="HCR1" t="s">
        <v>11693</v>
      </c>
      <c r="HCS1" t="s">
        <v>11694</v>
      </c>
      <c r="HCT1" t="s">
        <v>11695</v>
      </c>
      <c r="HCU1" t="s">
        <v>11696</v>
      </c>
      <c r="HCV1" t="s">
        <v>11697</v>
      </c>
      <c r="HCW1" t="s">
        <v>11698</v>
      </c>
      <c r="HCX1" t="s">
        <v>11699</v>
      </c>
      <c r="HCY1" t="s">
        <v>11700</v>
      </c>
      <c r="HCZ1" t="s">
        <v>11701</v>
      </c>
      <c r="HDA1" t="s">
        <v>11702</v>
      </c>
      <c r="HDB1" t="s">
        <v>11703</v>
      </c>
      <c r="HDC1" t="s">
        <v>11704</v>
      </c>
      <c r="HDD1" t="s">
        <v>11705</v>
      </c>
      <c r="HDE1" t="s">
        <v>11706</v>
      </c>
      <c r="HDF1" t="s">
        <v>11707</v>
      </c>
      <c r="HDG1" t="s">
        <v>11708</v>
      </c>
      <c r="HDH1" t="s">
        <v>11709</v>
      </c>
      <c r="HDI1" t="s">
        <v>11710</v>
      </c>
      <c r="HDJ1" t="s">
        <v>11711</v>
      </c>
      <c r="HDK1" t="s">
        <v>11712</v>
      </c>
      <c r="HDL1" t="s">
        <v>11713</v>
      </c>
      <c r="HDM1" t="s">
        <v>11714</v>
      </c>
      <c r="HDN1" t="s">
        <v>11715</v>
      </c>
      <c r="HDO1" t="s">
        <v>11716</v>
      </c>
      <c r="HDP1" t="s">
        <v>11717</v>
      </c>
      <c r="HDQ1" t="s">
        <v>11718</v>
      </c>
      <c r="HDR1" t="s">
        <v>11719</v>
      </c>
      <c r="HDS1" t="s">
        <v>11720</v>
      </c>
      <c r="HDT1" t="s">
        <v>11721</v>
      </c>
      <c r="HDU1" t="s">
        <v>11722</v>
      </c>
      <c r="HDV1" t="s">
        <v>11723</v>
      </c>
      <c r="HDW1" t="s">
        <v>11724</v>
      </c>
      <c r="HDX1" t="s">
        <v>11725</v>
      </c>
      <c r="HDY1" t="s">
        <v>11726</v>
      </c>
      <c r="HDZ1" t="s">
        <v>11727</v>
      </c>
      <c r="HEA1" t="s">
        <v>11728</v>
      </c>
      <c r="HEB1" t="s">
        <v>11729</v>
      </c>
      <c r="HEC1" t="s">
        <v>11730</v>
      </c>
      <c r="HED1" t="s">
        <v>11731</v>
      </c>
      <c r="HEE1" t="s">
        <v>11732</v>
      </c>
      <c r="HEF1" t="s">
        <v>11733</v>
      </c>
      <c r="HEG1" t="s">
        <v>11734</v>
      </c>
      <c r="HEH1" t="s">
        <v>11735</v>
      </c>
      <c r="HEI1" t="s">
        <v>11736</v>
      </c>
      <c r="HEJ1" t="s">
        <v>11737</v>
      </c>
      <c r="HEK1" t="s">
        <v>11738</v>
      </c>
      <c r="HEL1" t="s">
        <v>11739</v>
      </c>
      <c r="HEM1" t="s">
        <v>11740</v>
      </c>
      <c r="HEN1" t="s">
        <v>11741</v>
      </c>
      <c r="HEO1" t="s">
        <v>11742</v>
      </c>
      <c r="HEP1" t="s">
        <v>11743</v>
      </c>
      <c r="HEQ1" t="s">
        <v>11744</v>
      </c>
      <c r="HER1" t="s">
        <v>11745</v>
      </c>
      <c r="HES1" t="s">
        <v>11746</v>
      </c>
      <c r="HET1" t="s">
        <v>11747</v>
      </c>
      <c r="HEU1" t="s">
        <v>11748</v>
      </c>
      <c r="HEV1" t="s">
        <v>11749</v>
      </c>
      <c r="HEW1" t="s">
        <v>11750</v>
      </c>
      <c r="HEX1" t="s">
        <v>11751</v>
      </c>
      <c r="HEY1" t="s">
        <v>11752</v>
      </c>
      <c r="HEZ1" t="s">
        <v>11753</v>
      </c>
      <c r="HFA1" t="s">
        <v>11754</v>
      </c>
      <c r="HFB1" t="s">
        <v>11755</v>
      </c>
      <c r="HFC1" t="s">
        <v>11756</v>
      </c>
      <c r="HFD1" t="s">
        <v>11757</v>
      </c>
      <c r="HFE1" t="s">
        <v>11758</v>
      </c>
      <c r="HFF1" t="s">
        <v>11759</v>
      </c>
      <c r="HFG1" t="s">
        <v>11760</v>
      </c>
      <c r="HFH1" t="s">
        <v>11761</v>
      </c>
      <c r="HFI1" t="s">
        <v>11762</v>
      </c>
      <c r="HFJ1" t="s">
        <v>11763</v>
      </c>
      <c r="HFK1" t="s">
        <v>11764</v>
      </c>
      <c r="HFL1" t="s">
        <v>11765</v>
      </c>
      <c r="HFM1" t="s">
        <v>11766</v>
      </c>
      <c r="HFN1" t="s">
        <v>11767</v>
      </c>
      <c r="HFO1" t="s">
        <v>11768</v>
      </c>
      <c r="HFP1" t="s">
        <v>11769</v>
      </c>
      <c r="HFQ1" t="s">
        <v>11770</v>
      </c>
      <c r="HFR1" t="s">
        <v>11771</v>
      </c>
      <c r="HFS1" t="s">
        <v>11772</v>
      </c>
      <c r="HFT1" t="s">
        <v>11773</v>
      </c>
      <c r="HFU1" t="s">
        <v>11774</v>
      </c>
      <c r="HFV1" t="s">
        <v>11775</v>
      </c>
      <c r="HFW1" t="s">
        <v>11776</v>
      </c>
      <c r="HFX1" t="s">
        <v>11777</v>
      </c>
      <c r="HFY1" t="s">
        <v>11778</v>
      </c>
      <c r="HFZ1" t="s">
        <v>11779</v>
      </c>
      <c r="HGA1" t="s">
        <v>11780</v>
      </c>
      <c r="HGB1" t="s">
        <v>11781</v>
      </c>
      <c r="HGC1" t="s">
        <v>11782</v>
      </c>
      <c r="HGD1" t="s">
        <v>11783</v>
      </c>
      <c r="HGE1" t="s">
        <v>11784</v>
      </c>
      <c r="HGF1" t="s">
        <v>11785</v>
      </c>
      <c r="HGG1" t="s">
        <v>11786</v>
      </c>
      <c r="HGH1" t="s">
        <v>11787</v>
      </c>
      <c r="HGI1" t="s">
        <v>11788</v>
      </c>
      <c r="HGJ1" t="s">
        <v>11789</v>
      </c>
      <c r="HGK1" t="s">
        <v>11790</v>
      </c>
      <c r="HGL1" t="s">
        <v>11791</v>
      </c>
      <c r="HGM1" t="s">
        <v>11792</v>
      </c>
      <c r="HGN1" t="s">
        <v>11793</v>
      </c>
      <c r="HGO1" t="s">
        <v>11794</v>
      </c>
      <c r="HGP1" t="s">
        <v>11795</v>
      </c>
      <c r="HGQ1" t="s">
        <v>11796</v>
      </c>
      <c r="HGR1" t="s">
        <v>11797</v>
      </c>
      <c r="HGS1" t="s">
        <v>11798</v>
      </c>
      <c r="HGT1" t="s">
        <v>11799</v>
      </c>
      <c r="HGU1" t="s">
        <v>11800</v>
      </c>
      <c r="HGV1" t="s">
        <v>11801</v>
      </c>
      <c r="HGW1" t="s">
        <v>11802</v>
      </c>
      <c r="HGX1" t="s">
        <v>11803</v>
      </c>
      <c r="HGY1" t="s">
        <v>11804</v>
      </c>
      <c r="HGZ1" t="s">
        <v>11805</v>
      </c>
      <c r="HHA1" t="s">
        <v>11806</v>
      </c>
      <c r="HHB1" t="s">
        <v>11807</v>
      </c>
      <c r="HHC1" t="s">
        <v>11808</v>
      </c>
      <c r="HHD1" t="s">
        <v>11809</v>
      </c>
      <c r="HHE1" t="s">
        <v>11810</v>
      </c>
      <c r="HHF1" t="s">
        <v>11811</v>
      </c>
      <c r="HHG1" t="s">
        <v>11812</v>
      </c>
      <c r="HHH1" t="s">
        <v>11813</v>
      </c>
      <c r="HHI1" t="s">
        <v>11814</v>
      </c>
      <c r="HHJ1" t="s">
        <v>11815</v>
      </c>
      <c r="HHK1" t="s">
        <v>11816</v>
      </c>
      <c r="HHL1" t="s">
        <v>11817</v>
      </c>
      <c r="HHM1" t="s">
        <v>11818</v>
      </c>
      <c r="HHN1" t="s">
        <v>11819</v>
      </c>
      <c r="HHO1" t="s">
        <v>11820</v>
      </c>
      <c r="HHP1" t="s">
        <v>11821</v>
      </c>
      <c r="HHQ1" t="s">
        <v>11822</v>
      </c>
      <c r="HHR1" t="s">
        <v>11823</v>
      </c>
      <c r="HHS1" t="s">
        <v>11824</v>
      </c>
      <c r="HHT1" t="s">
        <v>11825</v>
      </c>
      <c r="HHU1" t="s">
        <v>11826</v>
      </c>
      <c r="HHV1" t="s">
        <v>11827</v>
      </c>
      <c r="HHW1" t="s">
        <v>11828</v>
      </c>
      <c r="HHX1" t="s">
        <v>11829</v>
      </c>
      <c r="HHY1" t="s">
        <v>11830</v>
      </c>
      <c r="HHZ1" t="s">
        <v>11831</v>
      </c>
      <c r="HIA1" t="s">
        <v>11832</v>
      </c>
      <c r="HIB1" t="s">
        <v>11833</v>
      </c>
      <c r="HIC1" t="s">
        <v>11834</v>
      </c>
      <c r="HID1" t="s">
        <v>11835</v>
      </c>
      <c r="HIE1" t="s">
        <v>11836</v>
      </c>
      <c r="HIF1" t="s">
        <v>11837</v>
      </c>
      <c r="HIG1" t="s">
        <v>11838</v>
      </c>
      <c r="HIH1" t="s">
        <v>11839</v>
      </c>
      <c r="HII1" t="s">
        <v>11840</v>
      </c>
      <c r="HIJ1" t="s">
        <v>11841</v>
      </c>
      <c r="HIK1" t="s">
        <v>11842</v>
      </c>
      <c r="HIL1" t="s">
        <v>11843</v>
      </c>
      <c r="HIM1" t="s">
        <v>11844</v>
      </c>
      <c r="HIN1" t="s">
        <v>11845</v>
      </c>
      <c r="HIO1" t="s">
        <v>11846</v>
      </c>
      <c r="HIP1" t="s">
        <v>11847</v>
      </c>
      <c r="HIQ1" t="s">
        <v>11848</v>
      </c>
      <c r="HIR1" t="s">
        <v>11849</v>
      </c>
      <c r="HIS1" t="s">
        <v>11850</v>
      </c>
      <c r="HIT1" t="s">
        <v>11851</v>
      </c>
      <c r="HIU1" t="s">
        <v>11852</v>
      </c>
      <c r="HIV1" t="s">
        <v>11853</v>
      </c>
      <c r="HIW1" t="s">
        <v>11854</v>
      </c>
      <c r="HIX1" t="s">
        <v>11855</v>
      </c>
      <c r="HIY1" t="s">
        <v>11856</v>
      </c>
      <c r="HIZ1" t="s">
        <v>11857</v>
      </c>
      <c r="HJA1" t="s">
        <v>11858</v>
      </c>
      <c r="HJB1" t="s">
        <v>11859</v>
      </c>
      <c r="HJC1" t="s">
        <v>11860</v>
      </c>
      <c r="HJD1" t="s">
        <v>11861</v>
      </c>
      <c r="HJE1" t="s">
        <v>11862</v>
      </c>
      <c r="HJF1" t="s">
        <v>11863</v>
      </c>
      <c r="HJG1" t="s">
        <v>11864</v>
      </c>
      <c r="HJH1" t="s">
        <v>11865</v>
      </c>
      <c r="HJI1" t="s">
        <v>11866</v>
      </c>
      <c r="HJJ1" t="s">
        <v>11867</v>
      </c>
      <c r="HJK1" t="s">
        <v>11868</v>
      </c>
      <c r="HJL1" t="s">
        <v>11869</v>
      </c>
      <c r="HJM1" t="s">
        <v>11870</v>
      </c>
      <c r="HJN1" t="s">
        <v>11871</v>
      </c>
      <c r="HJO1" t="s">
        <v>11872</v>
      </c>
      <c r="HJP1" t="s">
        <v>11873</v>
      </c>
      <c r="HJQ1" t="s">
        <v>11874</v>
      </c>
      <c r="HJR1" t="s">
        <v>11875</v>
      </c>
      <c r="HJS1" t="s">
        <v>11876</v>
      </c>
      <c r="HJT1" t="s">
        <v>11877</v>
      </c>
      <c r="HJU1" t="s">
        <v>11878</v>
      </c>
      <c r="HJV1" t="s">
        <v>11879</v>
      </c>
      <c r="HJW1" t="s">
        <v>11880</v>
      </c>
      <c r="HJX1" t="s">
        <v>11881</v>
      </c>
      <c r="HJY1" t="s">
        <v>11882</v>
      </c>
      <c r="HJZ1" t="s">
        <v>11883</v>
      </c>
      <c r="HKA1" t="s">
        <v>11884</v>
      </c>
      <c r="HKB1" t="s">
        <v>11885</v>
      </c>
      <c r="HKC1" t="s">
        <v>11886</v>
      </c>
      <c r="HKD1" t="s">
        <v>11887</v>
      </c>
      <c r="HKE1" t="s">
        <v>11888</v>
      </c>
      <c r="HKF1" t="s">
        <v>11889</v>
      </c>
      <c r="HKG1" t="s">
        <v>11890</v>
      </c>
      <c r="HKH1" t="s">
        <v>11891</v>
      </c>
      <c r="HKI1" t="s">
        <v>11892</v>
      </c>
      <c r="HKJ1" t="s">
        <v>11893</v>
      </c>
      <c r="HKK1" t="s">
        <v>11894</v>
      </c>
      <c r="HKL1" t="s">
        <v>11895</v>
      </c>
      <c r="HKM1" t="s">
        <v>11896</v>
      </c>
      <c r="HKN1" t="s">
        <v>11897</v>
      </c>
      <c r="HKO1" t="s">
        <v>11898</v>
      </c>
      <c r="HKP1" t="s">
        <v>11899</v>
      </c>
      <c r="HKQ1" t="s">
        <v>11900</v>
      </c>
      <c r="HKR1" t="s">
        <v>11901</v>
      </c>
      <c r="HKS1" t="s">
        <v>11902</v>
      </c>
      <c r="HKT1" t="s">
        <v>11903</v>
      </c>
      <c r="HKU1" t="s">
        <v>11904</v>
      </c>
      <c r="HKV1" t="s">
        <v>11905</v>
      </c>
      <c r="HKW1" t="s">
        <v>11906</v>
      </c>
      <c r="HKX1" t="s">
        <v>11907</v>
      </c>
      <c r="HKY1" t="s">
        <v>11908</v>
      </c>
      <c r="HKZ1" t="s">
        <v>11909</v>
      </c>
      <c r="HLA1" t="s">
        <v>11910</v>
      </c>
      <c r="HLB1" t="s">
        <v>11911</v>
      </c>
      <c r="HLC1" t="s">
        <v>11912</v>
      </c>
      <c r="HLD1" t="s">
        <v>11913</v>
      </c>
      <c r="HLE1" t="s">
        <v>11914</v>
      </c>
      <c r="HLF1" t="s">
        <v>11915</v>
      </c>
      <c r="HLG1" t="s">
        <v>11916</v>
      </c>
      <c r="HLH1" t="s">
        <v>11917</v>
      </c>
      <c r="HLI1" t="s">
        <v>11918</v>
      </c>
      <c r="HLJ1" t="s">
        <v>11919</v>
      </c>
      <c r="HLK1" t="s">
        <v>11920</v>
      </c>
      <c r="HLL1" t="s">
        <v>11921</v>
      </c>
      <c r="HLM1" t="s">
        <v>11922</v>
      </c>
      <c r="HLN1" t="s">
        <v>11923</v>
      </c>
      <c r="HLO1" t="s">
        <v>11924</v>
      </c>
      <c r="HLP1" t="s">
        <v>11925</v>
      </c>
      <c r="HLQ1" t="s">
        <v>11926</v>
      </c>
      <c r="HLR1" t="s">
        <v>11927</v>
      </c>
      <c r="HLS1" t="s">
        <v>11928</v>
      </c>
      <c r="HLT1" t="s">
        <v>11929</v>
      </c>
      <c r="HLU1" t="s">
        <v>11930</v>
      </c>
      <c r="HLV1" t="s">
        <v>11931</v>
      </c>
      <c r="HLW1" t="s">
        <v>11932</v>
      </c>
      <c r="HLX1" t="s">
        <v>11933</v>
      </c>
      <c r="HLY1" t="s">
        <v>11934</v>
      </c>
      <c r="HLZ1" t="s">
        <v>11935</v>
      </c>
      <c r="HMA1" t="s">
        <v>11936</v>
      </c>
      <c r="HMB1" t="s">
        <v>11937</v>
      </c>
      <c r="HMC1" t="s">
        <v>11938</v>
      </c>
      <c r="HMD1" t="s">
        <v>11939</v>
      </c>
      <c r="HME1" t="s">
        <v>11940</v>
      </c>
      <c r="HMF1" t="s">
        <v>11941</v>
      </c>
      <c r="HMG1" t="s">
        <v>11942</v>
      </c>
      <c r="HMH1" t="s">
        <v>11943</v>
      </c>
      <c r="HMI1" t="s">
        <v>11944</v>
      </c>
      <c r="HMJ1" t="s">
        <v>11945</v>
      </c>
      <c r="HMK1" t="s">
        <v>11946</v>
      </c>
      <c r="HML1" t="s">
        <v>11947</v>
      </c>
      <c r="HMM1" t="s">
        <v>11948</v>
      </c>
      <c r="HMN1" t="s">
        <v>11949</v>
      </c>
      <c r="HMO1" t="s">
        <v>11950</v>
      </c>
      <c r="HMP1" t="s">
        <v>11951</v>
      </c>
      <c r="HMQ1" t="s">
        <v>11952</v>
      </c>
      <c r="HMR1" t="s">
        <v>11953</v>
      </c>
      <c r="HMS1" t="s">
        <v>11954</v>
      </c>
      <c r="HMT1" t="s">
        <v>11955</v>
      </c>
      <c r="HMU1" t="s">
        <v>11956</v>
      </c>
      <c r="HMV1" t="s">
        <v>11957</v>
      </c>
      <c r="HMW1" t="s">
        <v>11958</v>
      </c>
      <c r="HMX1" t="s">
        <v>11959</v>
      </c>
      <c r="HMY1" t="s">
        <v>11960</v>
      </c>
      <c r="HMZ1" t="s">
        <v>11961</v>
      </c>
      <c r="HNA1" t="s">
        <v>11962</v>
      </c>
      <c r="HNB1" t="s">
        <v>11963</v>
      </c>
      <c r="HNC1" t="s">
        <v>11964</v>
      </c>
      <c r="HND1" t="s">
        <v>11965</v>
      </c>
      <c r="HNE1" t="s">
        <v>11966</v>
      </c>
      <c r="HNF1" t="s">
        <v>11967</v>
      </c>
      <c r="HNG1" t="s">
        <v>11968</v>
      </c>
      <c r="HNH1" t="s">
        <v>11969</v>
      </c>
      <c r="HNI1" t="s">
        <v>11970</v>
      </c>
      <c r="HNJ1" t="s">
        <v>11971</v>
      </c>
      <c r="HNK1" t="s">
        <v>11972</v>
      </c>
      <c r="HNL1" t="s">
        <v>11973</v>
      </c>
      <c r="HNM1" t="s">
        <v>11974</v>
      </c>
      <c r="HNN1" t="s">
        <v>11975</v>
      </c>
      <c r="HNO1" t="s">
        <v>11976</v>
      </c>
      <c r="HNP1" t="s">
        <v>11977</v>
      </c>
      <c r="HNQ1" t="s">
        <v>11978</v>
      </c>
      <c r="HNR1" t="s">
        <v>11979</v>
      </c>
      <c r="HNS1" t="s">
        <v>11980</v>
      </c>
      <c r="HNT1" t="s">
        <v>11981</v>
      </c>
      <c r="HNU1" t="s">
        <v>11982</v>
      </c>
      <c r="HNV1" t="s">
        <v>11983</v>
      </c>
      <c r="HNW1" t="s">
        <v>11984</v>
      </c>
      <c r="HNX1" t="s">
        <v>11985</v>
      </c>
      <c r="HNY1" t="s">
        <v>11986</v>
      </c>
      <c r="HNZ1" t="s">
        <v>11987</v>
      </c>
      <c r="HOA1" t="s">
        <v>11988</v>
      </c>
      <c r="HOB1" t="s">
        <v>11989</v>
      </c>
      <c r="HOC1" t="s">
        <v>11990</v>
      </c>
      <c r="HOD1" t="s">
        <v>11991</v>
      </c>
      <c r="HOE1" t="s">
        <v>11992</v>
      </c>
      <c r="HOF1" t="s">
        <v>11993</v>
      </c>
      <c r="HOG1" t="s">
        <v>11994</v>
      </c>
      <c r="HOH1" t="s">
        <v>11995</v>
      </c>
      <c r="HOI1" t="s">
        <v>11996</v>
      </c>
      <c r="HOJ1" t="s">
        <v>11997</v>
      </c>
      <c r="HOK1" t="s">
        <v>11998</v>
      </c>
      <c r="HOL1" t="s">
        <v>11999</v>
      </c>
      <c r="HOM1" t="s">
        <v>12000</v>
      </c>
      <c r="HON1" t="s">
        <v>12001</v>
      </c>
      <c r="HOO1" t="s">
        <v>12002</v>
      </c>
      <c r="HOP1" t="s">
        <v>12003</v>
      </c>
      <c r="HOQ1" t="s">
        <v>12004</v>
      </c>
      <c r="HOR1" t="s">
        <v>12005</v>
      </c>
      <c r="HOS1" t="s">
        <v>12006</v>
      </c>
      <c r="HOT1" t="s">
        <v>12007</v>
      </c>
      <c r="HOU1" t="s">
        <v>12008</v>
      </c>
      <c r="HOV1" t="s">
        <v>12009</v>
      </c>
      <c r="HOW1" t="s">
        <v>12010</v>
      </c>
      <c r="HOX1" t="s">
        <v>12011</v>
      </c>
      <c r="HOY1" t="s">
        <v>12012</v>
      </c>
      <c r="HOZ1" t="s">
        <v>12013</v>
      </c>
      <c r="HPA1" t="s">
        <v>12014</v>
      </c>
      <c r="HPB1" t="s">
        <v>12015</v>
      </c>
      <c r="HPC1" t="s">
        <v>12016</v>
      </c>
      <c r="HPD1" t="s">
        <v>12017</v>
      </c>
      <c r="HPE1" t="s">
        <v>12018</v>
      </c>
      <c r="HPF1" t="s">
        <v>12019</v>
      </c>
      <c r="HPG1" t="s">
        <v>12020</v>
      </c>
      <c r="HPH1" t="s">
        <v>12021</v>
      </c>
      <c r="HPI1" t="s">
        <v>12022</v>
      </c>
      <c r="HPJ1" t="s">
        <v>12023</v>
      </c>
      <c r="HPK1" t="s">
        <v>12024</v>
      </c>
      <c r="HPL1" t="s">
        <v>12025</v>
      </c>
      <c r="HPM1" t="s">
        <v>12026</v>
      </c>
      <c r="HPN1" t="s">
        <v>12027</v>
      </c>
      <c r="HPO1" t="s">
        <v>12028</v>
      </c>
      <c r="HPP1" t="s">
        <v>12029</v>
      </c>
      <c r="HPQ1" t="s">
        <v>12030</v>
      </c>
      <c r="HPR1" t="s">
        <v>12031</v>
      </c>
      <c r="HPS1" t="s">
        <v>12032</v>
      </c>
      <c r="HPT1" t="s">
        <v>12033</v>
      </c>
      <c r="HPU1" t="s">
        <v>12034</v>
      </c>
      <c r="HPV1" t="s">
        <v>12035</v>
      </c>
      <c r="HPW1" t="s">
        <v>12036</v>
      </c>
      <c r="HPX1" t="s">
        <v>12037</v>
      </c>
      <c r="HPY1" t="s">
        <v>12038</v>
      </c>
      <c r="HPZ1" t="s">
        <v>12039</v>
      </c>
      <c r="HQA1" t="s">
        <v>12040</v>
      </c>
      <c r="HQB1" t="s">
        <v>12041</v>
      </c>
      <c r="HQC1" t="s">
        <v>12042</v>
      </c>
      <c r="HQD1" t="s">
        <v>12043</v>
      </c>
      <c r="HQE1" t="s">
        <v>12044</v>
      </c>
      <c r="HQF1" t="s">
        <v>12045</v>
      </c>
      <c r="HQG1" t="s">
        <v>12046</v>
      </c>
      <c r="HQH1" t="s">
        <v>12047</v>
      </c>
      <c r="HQI1" t="s">
        <v>12048</v>
      </c>
      <c r="HQJ1" t="s">
        <v>12049</v>
      </c>
      <c r="HQK1" t="s">
        <v>12050</v>
      </c>
      <c r="HQL1" t="s">
        <v>12051</v>
      </c>
      <c r="HQM1" t="s">
        <v>12052</v>
      </c>
      <c r="HQN1" t="s">
        <v>12053</v>
      </c>
      <c r="HQO1" t="s">
        <v>12054</v>
      </c>
      <c r="HQP1" t="s">
        <v>12055</v>
      </c>
      <c r="HQQ1" t="s">
        <v>12056</v>
      </c>
      <c r="HQR1" t="s">
        <v>12057</v>
      </c>
      <c r="HQS1" t="s">
        <v>12058</v>
      </c>
      <c r="HQT1" t="s">
        <v>12059</v>
      </c>
      <c r="HQU1" t="s">
        <v>12060</v>
      </c>
      <c r="HQV1" t="s">
        <v>12061</v>
      </c>
      <c r="HQW1" t="s">
        <v>12062</v>
      </c>
      <c r="HQX1" t="s">
        <v>12063</v>
      </c>
      <c r="HQY1" t="s">
        <v>12064</v>
      </c>
      <c r="HQZ1" t="s">
        <v>12065</v>
      </c>
      <c r="HRA1" t="s">
        <v>12066</v>
      </c>
      <c r="HRB1" t="s">
        <v>12067</v>
      </c>
      <c r="HRC1" t="s">
        <v>12068</v>
      </c>
      <c r="HRD1" t="s">
        <v>12069</v>
      </c>
      <c r="HRE1" t="s">
        <v>12070</v>
      </c>
      <c r="HRF1" t="s">
        <v>12071</v>
      </c>
      <c r="HRG1" t="s">
        <v>12072</v>
      </c>
      <c r="HRH1" t="s">
        <v>12073</v>
      </c>
      <c r="HRI1" t="s">
        <v>12074</v>
      </c>
      <c r="HRJ1" t="s">
        <v>12075</v>
      </c>
      <c r="HRK1" t="s">
        <v>12076</v>
      </c>
      <c r="HRL1" t="s">
        <v>12077</v>
      </c>
      <c r="HRM1" t="s">
        <v>12078</v>
      </c>
      <c r="HRN1" t="s">
        <v>12079</v>
      </c>
      <c r="HRO1" t="s">
        <v>12080</v>
      </c>
      <c r="HRP1" t="s">
        <v>12081</v>
      </c>
      <c r="HRQ1" t="s">
        <v>12082</v>
      </c>
      <c r="HRR1" t="s">
        <v>12083</v>
      </c>
      <c r="HRS1" t="s">
        <v>12084</v>
      </c>
      <c r="HRT1" t="s">
        <v>12085</v>
      </c>
      <c r="HRU1" t="s">
        <v>12086</v>
      </c>
      <c r="HRV1" t="s">
        <v>12087</v>
      </c>
      <c r="HRW1" t="s">
        <v>12088</v>
      </c>
      <c r="HRX1" t="s">
        <v>12089</v>
      </c>
      <c r="HRY1" t="s">
        <v>12090</v>
      </c>
      <c r="HRZ1" t="s">
        <v>12091</v>
      </c>
      <c r="HSA1" t="s">
        <v>12092</v>
      </c>
      <c r="HSB1" t="s">
        <v>12093</v>
      </c>
      <c r="HSC1" t="s">
        <v>12094</v>
      </c>
      <c r="HSD1" t="s">
        <v>12095</v>
      </c>
      <c r="HSE1" t="s">
        <v>12096</v>
      </c>
      <c r="HSF1" t="s">
        <v>12097</v>
      </c>
      <c r="HSG1" t="s">
        <v>12098</v>
      </c>
      <c r="HSH1" t="s">
        <v>12099</v>
      </c>
      <c r="HSI1" t="s">
        <v>12100</v>
      </c>
      <c r="HSJ1" t="s">
        <v>12101</v>
      </c>
      <c r="HSK1" t="s">
        <v>12102</v>
      </c>
      <c r="HSL1" t="s">
        <v>12103</v>
      </c>
      <c r="HSM1" t="s">
        <v>12104</v>
      </c>
      <c r="HSN1" t="s">
        <v>12105</v>
      </c>
      <c r="HSO1" t="s">
        <v>12106</v>
      </c>
      <c r="HSP1" t="s">
        <v>12107</v>
      </c>
      <c r="HSQ1" t="s">
        <v>12108</v>
      </c>
      <c r="HSR1" t="s">
        <v>12109</v>
      </c>
      <c r="HSS1" t="s">
        <v>12110</v>
      </c>
      <c r="HST1" t="s">
        <v>12111</v>
      </c>
      <c r="HSU1" t="s">
        <v>12112</v>
      </c>
      <c r="HSV1" t="s">
        <v>12113</v>
      </c>
      <c r="HSW1" t="s">
        <v>12114</v>
      </c>
      <c r="HSX1" t="s">
        <v>12115</v>
      </c>
      <c r="HSY1" t="s">
        <v>12116</v>
      </c>
      <c r="HSZ1" t="s">
        <v>12117</v>
      </c>
      <c r="HTA1" t="s">
        <v>12118</v>
      </c>
      <c r="HTB1" t="s">
        <v>12119</v>
      </c>
      <c r="HTC1" t="s">
        <v>12120</v>
      </c>
      <c r="HTD1" t="s">
        <v>12121</v>
      </c>
      <c r="HTE1" t="s">
        <v>12122</v>
      </c>
      <c r="HTF1" t="s">
        <v>12123</v>
      </c>
      <c r="HTG1" t="s">
        <v>12124</v>
      </c>
      <c r="HTH1" t="s">
        <v>12125</v>
      </c>
      <c r="HTI1" t="s">
        <v>12126</v>
      </c>
      <c r="HTJ1" t="s">
        <v>12127</v>
      </c>
      <c r="HTK1" t="s">
        <v>12128</v>
      </c>
      <c r="HTL1" t="s">
        <v>12129</v>
      </c>
      <c r="HTM1" t="s">
        <v>12130</v>
      </c>
      <c r="HTN1" t="s">
        <v>12131</v>
      </c>
      <c r="HTO1" t="s">
        <v>12132</v>
      </c>
      <c r="HTP1" t="s">
        <v>12133</v>
      </c>
      <c r="HTQ1" t="s">
        <v>12134</v>
      </c>
      <c r="HTR1" t="s">
        <v>12135</v>
      </c>
      <c r="HTS1" t="s">
        <v>12136</v>
      </c>
      <c r="HTT1" t="s">
        <v>12137</v>
      </c>
      <c r="HTU1" t="s">
        <v>12138</v>
      </c>
      <c r="HTV1" t="s">
        <v>12139</v>
      </c>
      <c r="HTW1" t="s">
        <v>12140</v>
      </c>
      <c r="HTX1" t="s">
        <v>12141</v>
      </c>
      <c r="HTY1" t="s">
        <v>12142</v>
      </c>
      <c r="HTZ1" t="s">
        <v>12143</v>
      </c>
      <c r="HUA1" t="s">
        <v>12144</v>
      </c>
      <c r="HUB1" t="s">
        <v>12145</v>
      </c>
      <c r="HUC1" t="s">
        <v>12146</v>
      </c>
      <c r="HUD1" t="s">
        <v>12147</v>
      </c>
      <c r="HUE1" t="s">
        <v>12148</v>
      </c>
      <c r="HUF1" t="s">
        <v>12149</v>
      </c>
      <c r="HUG1" t="s">
        <v>12150</v>
      </c>
      <c r="HUH1" t="s">
        <v>12151</v>
      </c>
      <c r="HUI1" t="s">
        <v>12152</v>
      </c>
      <c r="HUJ1" t="s">
        <v>12153</v>
      </c>
      <c r="HUK1" t="s">
        <v>12154</v>
      </c>
      <c r="HUL1" t="s">
        <v>12155</v>
      </c>
      <c r="HUM1" t="s">
        <v>12156</v>
      </c>
      <c r="HUN1" t="s">
        <v>12157</v>
      </c>
      <c r="HUO1" t="s">
        <v>12158</v>
      </c>
      <c r="HUP1" t="s">
        <v>12159</v>
      </c>
      <c r="HUQ1" t="s">
        <v>12160</v>
      </c>
      <c r="HUR1" t="s">
        <v>12161</v>
      </c>
      <c r="HUS1" t="s">
        <v>12162</v>
      </c>
      <c r="HUT1" t="s">
        <v>12163</v>
      </c>
      <c r="HUU1" t="s">
        <v>12164</v>
      </c>
      <c r="HUV1" t="s">
        <v>12165</v>
      </c>
      <c r="HUW1" t="s">
        <v>12166</v>
      </c>
      <c r="HUX1" t="s">
        <v>12167</v>
      </c>
      <c r="HUY1" t="s">
        <v>12168</v>
      </c>
      <c r="HUZ1" t="s">
        <v>12169</v>
      </c>
      <c r="HVA1" t="s">
        <v>12170</v>
      </c>
      <c r="HVB1" t="s">
        <v>12171</v>
      </c>
      <c r="HVC1" t="s">
        <v>12172</v>
      </c>
      <c r="HVD1" t="s">
        <v>12173</v>
      </c>
      <c r="HVE1" t="s">
        <v>12174</v>
      </c>
      <c r="HVF1" t="s">
        <v>12175</v>
      </c>
      <c r="HVG1" t="s">
        <v>12176</v>
      </c>
      <c r="HVH1" t="s">
        <v>12177</v>
      </c>
      <c r="HVI1" t="s">
        <v>12178</v>
      </c>
      <c r="HVJ1" t="s">
        <v>12179</v>
      </c>
      <c r="HVK1" t="s">
        <v>12180</v>
      </c>
      <c r="HVL1" t="s">
        <v>12181</v>
      </c>
      <c r="HVM1" t="s">
        <v>12182</v>
      </c>
      <c r="HVN1" t="s">
        <v>12183</v>
      </c>
      <c r="HVO1" t="s">
        <v>12184</v>
      </c>
      <c r="HVP1" t="s">
        <v>12185</v>
      </c>
      <c r="HVQ1" t="s">
        <v>12186</v>
      </c>
      <c r="HVR1" t="s">
        <v>12187</v>
      </c>
      <c r="HVS1" t="s">
        <v>12188</v>
      </c>
      <c r="HVT1" t="s">
        <v>12189</v>
      </c>
      <c r="HVU1" t="s">
        <v>12190</v>
      </c>
      <c r="HVV1" t="s">
        <v>12191</v>
      </c>
      <c r="HVW1" t="s">
        <v>12192</v>
      </c>
      <c r="HVX1" t="s">
        <v>12193</v>
      </c>
      <c r="HVY1" t="s">
        <v>12194</v>
      </c>
      <c r="HVZ1" t="s">
        <v>12195</v>
      </c>
      <c r="HWA1" t="s">
        <v>12196</v>
      </c>
      <c r="HWB1" t="s">
        <v>12197</v>
      </c>
      <c r="HWC1" t="s">
        <v>12198</v>
      </c>
      <c r="HWD1" t="s">
        <v>12199</v>
      </c>
      <c r="HWE1" t="s">
        <v>12200</v>
      </c>
      <c r="HWF1" t="s">
        <v>12201</v>
      </c>
      <c r="HWG1" t="s">
        <v>12202</v>
      </c>
      <c r="HWH1" t="s">
        <v>12203</v>
      </c>
      <c r="HWI1" t="s">
        <v>12204</v>
      </c>
      <c r="HWJ1" t="s">
        <v>12205</v>
      </c>
      <c r="HWK1" t="s">
        <v>12206</v>
      </c>
      <c r="HWL1" t="s">
        <v>12207</v>
      </c>
      <c r="HWM1" t="s">
        <v>12208</v>
      </c>
      <c r="HWN1" t="s">
        <v>12209</v>
      </c>
      <c r="HWO1" t="s">
        <v>12210</v>
      </c>
      <c r="HWP1" t="s">
        <v>12211</v>
      </c>
      <c r="HWQ1" t="s">
        <v>12212</v>
      </c>
      <c r="HWR1" t="s">
        <v>12213</v>
      </c>
      <c r="HWS1" t="s">
        <v>12214</v>
      </c>
      <c r="HWT1" t="s">
        <v>12215</v>
      </c>
      <c r="HWU1" t="s">
        <v>12216</v>
      </c>
      <c r="HWV1" t="s">
        <v>12217</v>
      </c>
      <c r="HWW1" t="s">
        <v>12218</v>
      </c>
      <c r="HWX1" t="s">
        <v>12219</v>
      </c>
      <c r="HWY1" t="s">
        <v>12220</v>
      </c>
      <c r="HWZ1" t="s">
        <v>12221</v>
      </c>
      <c r="HXA1" t="s">
        <v>12222</v>
      </c>
      <c r="HXB1" t="s">
        <v>12223</v>
      </c>
      <c r="HXC1" t="s">
        <v>12224</v>
      </c>
      <c r="HXD1" t="s">
        <v>12225</v>
      </c>
      <c r="HXE1" t="s">
        <v>12226</v>
      </c>
      <c r="HXF1" t="s">
        <v>12227</v>
      </c>
      <c r="HXG1" t="s">
        <v>12228</v>
      </c>
      <c r="HXH1" t="s">
        <v>12229</v>
      </c>
      <c r="HXI1" t="s">
        <v>12230</v>
      </c>
      <c r="HXJ1" t="s">
        <v>12231</v>
      </c>
      <c r="HXK1" t="s">
        <v>12232</v>
      </c>
      <c r="HXL1" t="s">
        <v>12233</v>
      </c>
      <c r="HXM1" t="s">
        <v>12234</v>
      </c>
      <c r="HXN1" t="s">
        <v>12235</v>
      </c>
      <c r="HXO1" t="s">
        <v>12236</v>
      </c>
      <c r="HXP1" t="s">
        <v>12237</v>
      </c>
      <c r="HXQ1" t="s">
        <v>12238</v>
      </c>
      <c r="HXR1" t="s">
        <v>12239</v>
      </c>
      <c r="HXS1" t="s">
        <v>12240</v>
      </c>
      <c r="HXT1" t="s">
        <v>12241</v>
      </c>
      <c r="HXU1" t="s">
        <v>12242</v>
      </c>
      <c r="HXV1" t="s">
        <v>12243</v>
      </c>
      <c r="HXW1" t="s">
        <v>12244</v>
      </c>
      <c r="HXX1" t="s">
        <v>12245</v>
      </c>
      <c r="HXY1" t="s">
        <v>12246</v>
      </c>
      <c r="HXZ1" t="s">
        <v>12247</v>
      </c>
      <c r="HYA1" t="s">
        <v>12248</v>
      </c>
      <c r="HYB1" t="s">
        <v>12249</v>
      </c>
      <c r="HYC1" t="s">
        <v>12250</v>
      </c>
      <c r="HYD1" t="s">
        <v>12251</v>
      </c>
      <c r="HYE1" t="s">
        <v>12252</v>
      </c>
      <c r="HYF1" t="s">
        <v>12253</v>
      </c>
      <c r="HYG1" t="s">
        <v>12254</v>
      </c>
      <c r="HYH1" t="s">
        <v>12255</v>
      </c>
      <c r="HYI1" t="s">
        <v>12256</v>
      </c>
      <c r="HYJ1" t="s">
        <v>12257</v>
      </c>
      <c r="HYK1" t="s">
        <v>12258</v>
      </c>
      <c r="HYL1" t="s">
        <v>12259</v>
      </c>
      <c r="HYM1" t="s">
        <v>12260</v>
      </c>
      <c r="HYN1" t="s">
        <v>12261</v>
      </c>
      <c r="HYO1" t="s">
        <v>12262</v>
      </c>
      <c r="HYP1" t="s">
        <v>12263</v>
      </c>
      <c r="HYQ1" t="s">
        <v>12264</v>
      </c>
      <c r="HYR1" t="s">
        <v>12265</v>
      </c>
      <c r="HYS1" t="s">
        <v>12266</v>
      </c>
      <c r="HYT1" t="s">
        <v>12267</v>
      </c>
      <c r="HYU1" t="s">
        <v>12268</v>
      </c>
      <c r="HYV1" t="s">
        <v>12269</v>
      </c>
      <c r="HYW1" t="s">
        <v>12270</v>
      </c>
      <c r="HYX1" t="s">
        <v>12271</v>
      </c>
      <c r="HYY1" t="s">
        <v>12272</v>
      </c>
      <c r="HYZ1" t="s">
        <v>12273</v>
      </c>
      <c r="HZA1" t="s">
        <v>12274</v>
      </c>
      <c r="HZB1" t="s">
        <v>12275</v>
      </c>
      <c r="HZC1" t="s">
        <v>12276</v>
      </c>
      <c r="HZD1" t="s">
        <v>12277</v>
      </c>
      <c r="HZE1" t="s">
        <v>12278</v>
      </c>
      <c r="HZF1" t="s">
        <v>12279</v>
      </c>
      <c r="HZG1" t="s">
        <v>12280</v>
      </c>
      <c r="HZH1" t="s">
        <v>12281</v>
      </c>
      <c r="HZI1" t="s">
        <v>12282</v>
      </c>
      <c r="HZJ1" t="s">
        <v>12283</v>
      </c>
      <c r="HZK1" t="s">
        <v>12284</v>
      </c>
      <c r="HZL1" t="s">
        <v>12285</v>
      </c>
      <c r="HZM1" t="s">
        <v>12286</v>
      </c>
      <c r="HZN1" t="s">
        <v>12287</v>
      </c>
      <c r="HZO1" t="s">
        <v>12288</v>
      </c>
      <c r="HZP1" t="s">
        <v>12289</v>
      </c>
      <c r="HZQ1" t="s">
        <v>12290</v>
      </c>
      <c r="HZR1" t="s">
        <v>12291</v>
      </c>
      <c r="HZS1" t="s">
        <v>12292</v>
      </c>
      <c r="HZT1" t="s">
        <v>12293</v>
      </c>
      <c r="HZU1" t="s">
        <v>12294</v>
      </c>
      <c r="HZV1" t="s">
        <v>12295</v>
      </c>
      <c r="HZW1" t="s">
        <v>12296</v>
      </c>
      <c r="HZX1" t="s">
        <v>12297</v>
      </c>
      <c r="HZY1" t="s">
        <v>12298</v>
      </c>
      <c r="HZZ1" t="s">
        <v>12299</v>
      </c>
      <c r="IAA1" t="s">
        <v>12300</v>
      </c>
      <c r="IAB1" t="s">
        <v>12301</v>
      </c>
      <c r="IAC1" t="s">
        <v>12302</v>
      </c>
      <c r="IAD1" t="s">
        <v>12303</v>
      </c>
      <c r="IAE1" t="s">
        <v>12304</v>
      </c>
      <c r="IAF1" t="s">
        <v>12305</v>
      </c>
      <c r="IAG1" t="s">
        <v>12306</v>
      </c>
      <c r="IAH1" t="s">
        <v>12307</v>
      </c>
      <c r="IAI1" t="s">
        <v>12308</v>
      </c>
      <c r="IAJ1" t="s">
        <v>12309</v>
      </c>
      <c r="IAK1" t="s">
        <v>12310</v>
      </c>
      <c r="IAL1" t="s">
        <v>12311</v>
      </c>
      <c r="IAM1" t="s">
        <v>12312</v>
      </c>
      <c r="IAN1" t="s">
        <v>12313</v>
      </c>
      <c r="IAO1" t="s">
        <v>12314</v>
      </c>
      <c r="IAP1" t="s">
        <v>12315</v>
      </c>
      <c r="IAQ1" t="s">
        <v>12316</v>
      </c>
      <c r="IAR1" t="s">
        <v>12317</v>
      </c>
      <c r="IAS1" t="s">
        <v>12318</v>
      </c>
      <c r="IAT1" t="s">
        <v>12319</v>
      </c>
      <c r="IAU1" t="s">
        <v>12320</v>
      </c>
      <c r="IAV1" t="s">
        <v>12321</v>
      </c>
      <c r="IAW1" t="s">
        <v>12322</v>
      </c>
      <c r="IAX1" t="s">
        <v>12323</v>
      </c>
      <c r="IAY1" t="s">
        <v>12324</v>
      </c>
      <c r="IAZ1" t="s">
        <v>12325</v>
      </c>
      <c r="IBA1" t="s">
        <v>12326</v>
      </c>
      <c r="IBB1" t="s">
        <v>12327</v>
      </c>
      <c r="IBC1" t="s">
        <v>12328</v>
      </c>
      <c r="IBD1" t="s">
        <v>12329</v>
      </c>
      <c r="IBE1" t="s">
        <v>12330</v>
      </c>
      <c r="IBF1" t="s">
        <v>12331</v>
      </c>
      <c r="IBG1" t="s">
        <v>12332</v>
      </c>
      <c r="IBH1" t="s">
        <v>12333</v>
      </c>
      <c r="IBI1" t="s">
        <v>12334</v>
      </c>
      <c r="IBJ1" t="s">
        <v>12335</v>
      </c>
      <c r="IBK1" t="s">
        <v>12336</v>
      </c>
      <c r="IBL1" t="s">
        <v>12337</v>
      </c>
      <c r="IBM1" t="s">
        <v>12338</v>
      </c>
      <c r="IBN1" t="s">
        <v>12339</v>
      </c>
      <c r="IBO1" t="s">
        <v>12340</v>
      </c>
      <c r="IBP1" t="s">
        <v>12341</v>
      </c>
      <c r="IBQ1" t="s">
        <v>12342</v>
      </c>
      <c r="IBR1" t="s">
        <v>12343</v>
      </c>
      <c r="IBS1" t="s">
        <v>12344</v>
      </c>
      <c r="IBT1" t="s">
        <v>12345</v>
      </c>
      <c r="IBU1" t="s">
        <v>12346</v>
      </c>
      <c r="IBV1" t="s">
        <v>12347</v>
      </c>
      <c r="IBW1" t="s">
        <v>12348</v>
      </c>
      <c r="IBX1" t="s">
        <v>12349</v>
      </c>
      <c r="IBY1" t="s">
        <v>12350</v>
      </c>
      <c r="IBZ1" t="s">
        <v>12351</v>
      </c>
      <c r="ICA1" t="s">
        <v>12352</v>
      </c>
      <c r="ICB1" t="s">
        <v>12353</v>
      </c>
      <c r="ICC1" t="s">
        <v>12354</v>
      </c>
      <c r="ICD1" t="s">
        <v>12355</v>
      </c>
      <c r="ICE1" t="s">
        <v>12356</v>
      </c>
      <c r="ICF1" t="s">
        <v>12357</v>
      </c>
      <c r="ICG1" t="s">
        <v>12358</v>
      </c>
      <c r="ICH1" t="s">
        <v>12359</v>
      </c>
      <c r="ICI1" t="s">
        <v>12360</v>
      </c>
      <c r="ICJ1" t="s">
        <v>12361</v>
      </c>
      <c r="ICK1" t="s">
        <v>12362</v>
      </c>
      <c r="ICL1" t="s">
        <v>12363</v>
      </c>
      <c r="ICM1" t="s">
        <v>12364</v>
      </c>
      <c r="ICN1" t="s">
        <v>12365</v>
      </c>
      <c r="ICO1" t="s">
        <v>12366</v>
      </c>
      <c r="ICP1" t="s">
        <v>12367</v>
      </c>
      <c r="ICQ1" t="s">
        <v>12368</v>
      </c>
      <c r="ICR1" t="s">
        <v>12369</v>
      </c>
      <c r="ICS1" t="s">
        <v>12370</v>
      </c>
      <c r="ICT1" t="s">
        <v>12371</v>
      </c>
      <c r="ICU1" t="s">
        <v>12372</v>
      </c>
      <c r="ICV1" t="s">
        <v>12373</v>
      </c>
      <c r="ICW1" t="s">
        <v>12374</v>
      </c>
      <c r="ICX1" t="s">
        <v>12375</v>
      </c>
      <c r="ICY1" t="s">
        <v>12376</v>
      </c>
      <c r="ICZ1" t="s">
        <v>12377</v>
      </c>
      <c r="IDA1" t="s">
        <v>12378</v>
      </c>
      <c r="IDB1" t="s">
        <v>12379</v>
      </c>
      <c r="IDC1" t="s">
        <v>12380</v>
      </c>
      <c r="IDD1" t="s">
        <v>12381</v>
      </c>
      <c r="IDE1" t="s">
        <v>12382</v>
      </c>
      <c r="IDF1" t="s">
        <v>12383</v>
      </c>
      <c r="IDG1" t="s">
        <v>12384</v>
      </c>
      <c r="IDH1" t="s">
        <v>12385</v>
      </c>
      <c r="IDI1" t="s">
        <v>12386</v>
      </c>
      <c r="IDJ1" t="s">
        <v>12387</v>
      </c>
      <c r="IDK1" t="s">
        <v>12388</v>
      </c>
      <c r="IDL1" t="s">
        <v>12389</v>
      </c>
      <c r="IDM1" t="s">
        <v>12390</v>
      </c>
      <c r="IDN1" t="s">
        <v>12391</v>
      </c>
      <c r="IDO1" t="s">
        <v>12392</v>
      </c>
      <c r="IDP1" t="s">
        <v>12393</v>
      </c>
      <c r="IDQ1" t="s">
        <v>12394</v>
      </c>
      <c r="IDR1" t="s">
        <v>12395</v>
      </c>
      <c r="IDS1" t="s">
        <v>12396</v>
      </c>
      <c r="IDT1" t="s">
        <v>12397</v>
      </c>
      <c r="IDU1" t="s">
        <v>12398</v>
      </c>
      <c r="IDV1" t="s">
        <v>12399</v>
      </c>
      <c r="IDW1" t="s">
        <v>12400</v>
      </c>
      <c r="IDX1" t="s">
        <v>12401</v>
      </c>
      <c r="IDY1" t="s">
        <v>12402</v>
      </c>
      <c r="IDZ1" t="s">
        <v>12403</v>
      </c>
      <c r="IEA1" t="s">
        <v>12404</v>
      </c>
      <c r="IEB1" t="s">
        <v>12405</v>
      </c>
      <c r="IEC1" t="s">
        <v>12406</v>
      </c>
      <c r="IED1" t="s">
        <v>12407</v>
      </c>
      <c r="IEE1" t="s">
        <v>12408</v>
      </c>
      <c r="IEF1" t="s">
        <v>12409</v>
      </c>
      <c r="IEG1" t="s">
        <v>12410</v>
      </c>
      <c r="IEH1" t="s">
        <v>12411</v>
      </c>
      <c r="IEI1" t="s">
        <v>12412</v>
      </c>
      <c r="IEJ1" t="s">
        <v>12413</v>
      </c>
      <c r="IEK1" t="s">
        <v>12414</v>
      </c>
      <c r="IEL1" t="s">
        <v>12415</v>
      </c>
      <c r="IEM1" t="s">
        <v>12416</v>
      </c>
      <c r="IEN1" t="s">
        <v>12417</v>
      </c>
      <c r="IEO1" t="s">
        <v>12418</v>
      </c>
      <c r="IEP1" t="s">
        <v>12419</v>
      </c>
      <c r="IEQ1" t="s">
        <v>12420</v>
      </c>
      <c r="IER1" t="s">
        <v>12421</v>
      </c>
      <c r="IES1" t="s">
        <v>12422</v>
      </c>
      <c r="IET1" t="s">
        <v>12423</v>
      </c>
      <c r="IEU1" t="s">
        <v>12424</v>
      </c>
      <c r="IEV1" t="s">
        <v>12425</v>
      </c>
      <c r="IEW1" t="s">
        <v>12426</v>
      </c>
      <c r="IEX1" t="s">
        <v>12427</v>
      </c>
      <c r="IEY1" t="s">
        <v>12428</v>
      </c>
      <c r="IEZ1" t="s">
        <v>12429</v>
      </c>
      <c r="IFA1" t="s">
        <v>12430</v>
      </c>
      <c r="IFB1" t="s">
        <v>12431</v>
      </c>
      <c r="IFC1" t="s">
        <v>12432</v>
      </c>
      <c r="IFD1" t="s">
        <v>12433</v>
      </c>
      <c r="IFE1" t="s">
        <v>12434</v>
      </c>
      <c r="IFF1" t="s">
        <v>12435</v>
      </c>
      <c r="IFG1" t="s">
        <v>12436</v>
      </c>
      <c r="IFH1" t="s">
        <v>12437</v>
      </c>
      <c r="IFI1" t="s">
        <v>12438</v>
      </c>
      <c r="IFJ1" t="s">
        <v>12439</v>
      </c>
      <c r="IFK1" t="s">
        <v>12440</v>
      </c>
      <c r="IFL1" t="s">
        <v>12441</v>
      </c>
      <c r="IFM1" t="s">
        <v>12442</v>
      </c>
      <c r="IFN1" t="s">
        <v>12443</v>
      </c>
      <c r="IFO1" t="s">
        <v>12444</v>
      </c>
      <c r="IFP1" t="s">
        <v>12445</v>
      </c>
      <c r="IFQ1" t="s">
        <v>12446</v>
      </c>
      <c r="IFR1" t="s">
        <v>12447</v>
      </c>
      <c r="IFS1" t="s">
        <v>12448</v>
      </c>
      <c r="IFT1" t="s">
        <v>12449</v>
      </c>
      <c r="IFU1" t="s">
        <v>12450</v>
      </c>
      <c r="IFV1" t="s">
        <v>12451</v>
      </c>
      <c r="IFW1" t="s">
        <v>12452</v>
      </c>
      <c r="IFX1" t="s">
        <v>12453</v>
      </c>
      <c r="IFY1" t="s">
        <v>12454</v>
      </c>
      <c r="IFZ1" t="s">
        <v>12455</v>
      </c>
      <c r="IGA1" t="s">
        <v>12456</v>
      </c>
      <c r="IGB1" t="s">
        <v>12457</v>
      </c>
      <c r="IGC1" t="s">
        <v>12458</v>
      </c>
      <c r="IGD1" t="s">
        <v>12459</v>
      </c>
      <c r="IGE1" t="s">
        <v>12460</v>
      </c>
      <c r="IGF1" t="s">
        <v>12461</v>
      </c>
      <c r="IGG1" t="s">
        <v>12462</v>
      </c>
      <c r="IGH1" t="s">
        <v>12463</v>
      </c>
      <c r="IGI1" t="s">
        <v>12464</v>
      </c>
      <c r="IGJ1" t="s">
        <v>12465</v>
      </c>
      <c r="IGK1" t="s">
        <v>12466</v>
      </c>
      <c r="IGL1" t="s">
        <v>12467</v>
      </c>
      <c r="IGM1" t="s">
        <v>12468</v>
      </c>
      <c r="IGN1" t="s">
        <v>12469</v>
      </c>
      <c r="IGO1" t="s">
        <v>12470</v>
      </c>
      <c r="IGP1" t="s">
        <v>12471</v>
      </c>
      <c r="IGQ1" t="s">
        <v>12472</v>
      </c>
      <c r="IGR1" t="s">
        <v>12473</v>
      </c>
      <c r="IGS1" t="s">
        <v>12474</v>
      </c>
      <c r="IGT1" t="s">
        <v>12475</v>
      </c>
      <c r="IGU1" t="s">
        <v>12476</v>
      </c>
      <c r="IGV1" t="s">
        <v>12477</v>
      </c>
      <c r="IGW1" t="s">
        <v>12478</v>
      </c>
      <c r="IGX1" t="s">
        <v>12479</v>
      </c>
      <c r="IGY1" t="s">
        <v>12480</v>
      </c>
      <c r="IGZ1" t="s">
        <v>12481</v>
      </c>
      <c r="IHA1" t="s">
        <v>12482</v>
      </c>
      <c r="IHB1" t="s">
        <v>12483</v>
      </c>
      <c r="IHC1" t="s">
        <v>12484</v>
      </c>
      <c r="IHD1" t="s">
        <v>12485</v>
      </c>
      <c r="IHE1" t="s">
        <v>12486</v>
      </c>
      <c r="IHF1" t="s">
        <v>12487</v>
      </c>
      <c r="IHG1" t="s">
        <v>12488</v>
      </c>
      <c r="IHH1" t="s">
        <v>12489</v>
      </c>
      <c r="IHI1" t="s">
        <v>12490</v>
      </c>
      <c r="IHJ1" t="s">
        <v>12491</v>
      </c>
      <c r="IHK1" t="s">
        <v>12492</v>
      </c>
      <c r="IHL1" t="s">
        <v>12493</v>
      </c>
      <c r="IHM1" t="s">
        <v>12494</v>
      </c>
      <c r="IHN1" t="s">
        <v>12495</v>
      </c>
      <c r="IHO1" t="s">
        <v>12496</v>
      </c>
      <c r="IHP1" t="s">
        <v>12497</v>
      </c>
      <c r="IHQ1" t="s">
        <v>12498</v>
      </c>
      <c r="IHR1" t="s">
        <v>12499</v>
      </c>
      <c r="IHS1" t="s">
        <v>12500</v>
      </c>
      <c r="IHT1" t="s">
        <v>12501</v>
      </c>
      <c r="IHU1" t="s">
        <v>12502</v>
      </c>
      <c r="IHV1" t="s">
        <v>12503</v>
      </c>
      <c r="IHW1" t="s">
        <v>12504</v>
      </c>
      <c r="IHX1" t="s">
        <v>12505</v>
      </c>
      <c r="IHY1" t="s">
        <v>12506</v>
      </c>
      <c r="IHZ1" t="s">
        <v>12507</v>
      </c>
      <c r="IIA1" t="s">
        <v>12508</v>
      </c>
      <c r="IIB1" t="s">
        <v>12509</v>
      </c>
      <c r="IIC1" t="s">
        <v>12510</v>
      </c>
      <c r="IID1" t="s">
        <v>12511</v>
      </c>
      <c r="IIE1" t="s">
        <v>12512</v>
      </c>
      <c r="IIF1" t="s">
        <v>12513</v>
      </c>
      <c r="IIG1" t="s">
        <v>12514</v>
      </c>
      <c r="IIH1" t="s">
        <v>12515</v>
      </c>
      <c r="III1" t="s">
        <v>12516</v>
      </c>
      <c r="IIJ1" t="s">
        <v>12517</v>
      </c>
      <c r="IIK1" t="s">
        <v>12518</v>
      </c>
      <c r="IIL1" t="s">
        <v>12519</v>
      </c>
      <c r="IIM1" t="s">
        <v>12520</v>
      </c>
      <c r="IIN1" t="s">
        <v>12521</v>
      </c>
      <c r="IIO1" t="s">
        <v>12522</v>
      </c>
      <c r="IIP1" t="s">
        <v>12523</v>
      </c>
      <c r="IIQ1" t="s">
        <v>12524</v>
      </c>
      <c r="IIR1" t="s">
        <v>12525</v>
      </c>
      <c r="IIS1" t="s">
        <v>12526</v>
      </c>
      <c r="IIT1" t="s">
        <v>12527</v>
      </c>
      <c r="IIU1" t="s">
        <v>12528</v>
      </c>
      <c r="IIV1" t="s">
        <v>12529</v>
      </c>
      <c r="IIW1" t="s">
        <v>12530</v>
      </c>
      <c r="IIX1" t="s">
        <v>12531</v>
      </c>
      <c r="IIY1" t="s">
        <v>12532</v>
      </c>
      <c r="IIZ1" t="s">
        <v>12533</v>
      </c>
      <c r="IJA1" t="s">
        <v>12534</v>
      </c>
      <c r="IJB1" t="s">
        <v>12535</v>
      </c>
      <c r="IJC1" t="s">
        <v>12536</v>
      </c>
      <c r="IJD1" t="s">
        <v>12537</v>
      </c>
      <c r="IJE1" t="s">
        <v>12538</v>
      </c>
      <c r="IJF1" t="s">
        <v>12539</v>
      </c>
      <c r="IJG1" t="s">
        <v>12540</v>
      </c>
      <c r="IJH1" t="s">
        <v>12541</v>
      </c>
      <c r="IJI1" t="s">
        <v>12542</v>
      </c>
      <c r="IJJ1" t="s">
        <v>12543</v>
      </c>
      <c r="IJK1" t="s">
        <v>12544</v>
      </c>
      <c r="IJL1" t="s">
        <v>12545</v>
      </c>
      <c r="IJM1" t="s">
        <v>12546</v>
      </c>
      <c r="IJN1" t="s">
        <v>12547</v>
      </c>
      <c r="IJO1" t="s">
        <v>12548</v>
      </c>
      <c r="IJP1" t="s">
        <v>12549</v>
      </c>
      <c r="IJQ1" t="s">
        <v>12550</v>
      </c>
      <c r="IJR1" t="s">
        <v>12551</v>
      </c>
      <c r="IJS1" t="s">
        <v>12552</v>
      </c>
      <c r="IJT1" t="s">
        <v>12553</v>
      </c>
      <c r="IJU1" t="s">
        <v>12554</v>
      </c>
      <c r="IJV1" t="s">
        <v>12555</v>
      </c>
      <c r="IJW1" t="s">
        <v>12556</v>
      </c>
      <c r="IJX1" t="s">
        <v>12557</v>
      </c>
      <c r="IJY1" t="s">
        <v>12558</v>
      </c>
      <c r="IJZ1" t="s">
        <v>12559</v>
      </c>
      <c r="IKA1" t="s">
        <v>12560</v>
      </c>
      <c r="IKB1" t="s">
        <v>12561</v>
      </c>
      <c r="IKC1" t="s">
        <v>12562</v>
      </c>
      <c r="IKD1" t="s">
        <v>12563</v>
      </c>
      <c r="IKE1" t="s">
        <v>12564</v>
      </c>
      <c r="IKF1" t="s">
        <v>12565</v>
      </c>
      <c r="IKG1" t="s">
        <v>12566</v>
      </c>
      <c r="IKH1" t="s">
        <v>12567</v>
      </c>
      <c r="IKI1" t="s">
        <v>12568</v>
      </c>
      <c r="IKJ1" t="s">
        <v>12569</v>
      </c>
      <c r="IKK1" t="s">
        <v>12570</v>
      </c>
      <c r="IKL1" t="s">
        <v>12571</v>
      </c>
      <c r="IKM1" t="s">
        <v>12572</v>
      </c>
      <c r="IKN1" t="s">
        <v>12573</v>
      </c>
      <c r="IKO1" t="s">
        <v>12574</v>
      </c>
      <c r="IKP1" t="s">
        <v>12575</v>
      </c>
      <c r="IKQ1" t="s">
        <v>12576</v>
      </c>
      <c r="IKR1" t="s">
        <v>12577</v>
      </c>
      <c r="IKS1" t="s">
        <v>12578</v>
      </c>
      <c r="IKT1" t="s">
        <v>12579</v>
      </c>
      <c r="IKU1" t="s">
        <v>12580</v>
      </c>
      <c r="IKV1" t="s">
        <v>12581</v>
      </c>
      <c r="IKW1" t="s">
        <v>12582</v>
      </c>
      <c r="IKX1" t="s">
        <v>12583</v>
      </c>
      <c r="IKY1" t="s">
        <v>12584</v>
      </c>
      <c r="IKZ1" t="s">
        <v>12585</v>
      </c>
      <c r="ILA1" t="s">
        <v>12586</v>
      </c>
      <c r="ILB1" t="s">
        <v>12587</v>
      </c>
      <c r="ILC1" t="s">
        <v>12588</v>
      </c>
      <c r="ILD1" t="s">
        <v>12589</v>
      </c>
      <c r="ILE1" t="s">
        <v>12590</v>
      </c>
      <c r="ILF1" t="s">
        <v>12591</v>
      </c>
      <c r="ILG1" t="s">
        <v>12592</v>
      </c>
      <c r="ILH1" t="s">
        <v>12593</v>
      </c>
      <c r="ILI1" t="s">
        <v>12594</v>
      </c>
      <c r="ILJ1" t="s">
        <v>12595</v>
      </c>
      <c r="ILK1" t="s">
        <v>12596</v>
      </c>
      <c r="ILL1" t="s">
        <v>12597</v>
      </c>
      <c r="ILM1" t="s">
        <v>12598</v>
      </c>
      <c r="ILN1" t="s">
        <v>12599</v>
      </c>
      <c r="ILO1" t="s">
        <v>12600</v>
      </c>
      <c r="ILP1" t="s">
        <v>12601</v>
      </c>
      <c r="ILQ1" t="s">
        <v>12602</v>
      </c>
      <c r="ILR1" t="s">
        <v>12603</v>
      </c>
      <c r="ILS1" t="s">
        <v>12604</v>
      </c>
      <c r="ILT1" t="s">
        <v>12605</v>
      </c>
      <c r="ILU1" t="s">
        <v>12606</v>
      </c>
      <c r="ILV1" t="s">
        <v>12607</v>
      </c>
      <c r="ILW1" t="s">
        <v>12608</v>
      </c>
      <c r="ILX1" t="s">
        <v>12609</v>
      </c>
      <c r="ILY1" t="s">
        <v>12610</v>
      </c>
      <c r="ILZ1" t="s">
        <v>12611</v>
      </c>
      <c r="IMA1" t="s">
        <v>12612</v>
      </c>
      <c r="IMB1" t="s">
        <v>12613</v>
      </c>
      <c r="IMC1" t="s">
        <v>12614</v>
      </c>
      <c r="IMD1" t="s">
        <v>12615</v>
      </c>
      <c r="IME1" t="s">
        <v>12616</v>
      </c>
      <c r="IMF1" t="s">
        <v>12617</v>
      </c>
      <c r="IMG1" t="s">
        <v>12618</v>
      </c>
      <c r="IMH1" t="s">
        <v>12619</v>
      </c>
      <c r="IMI1" t="s">
        <v>12620</v>
      </c>
      <c r="IMJ1" t="s">
        <v>12621</v>
      </c>
      <c r="IMK1" t="s">
        <v>12622</v>
      </c>
      <c r="IML1" t="s">
        <v>12623</v>
      </c>
      <c r="IMM1" t="s">
        <v>12624</v>
      </c>
      <c r="IMN1" t="s">
        <v>12625</v>
      </c>
      <c r="IMO1" t="s">
        <v>12626</v>
      </c>
      <c r="IMP1" t="s">
        <v>12627</v>
      </c>
      <c r="IMQ1" t="s">
        <v>12628</v>
      </c>
      <c r="IMR1" t="s">
        <v>12629</v>
      </c>
      <c r="IMS1" t="s">
        <v>12630</v>
      </c>
      <c r="IMT1" t="s">
        <v>12631</v>
      </c>
      <c r="IMU1" t="s">
        <v>12632</v>
      </c>
      <c r="IMV1" t="s">
        <v>12633</v>
      </c>
      <c r="IMW1" t="s">
        <v>12634</v>
      </c>
      <c r="IMX1" t="s">
        <v>12635</v>
      </c>
      <c r="IMY1" t="s">
        <v>12636</v>
      </c>
      <c r="IMZ1" t="s">
        <v>12637</v>
      </c>
      <c r="INA1" t="s">
        <v>12638</v>
      </c>
      <c r="INB1" t="s">
        <v>12639</v>
      </c>
      <c r="INC1" t="s">
        <v>12640</v>
      </c>
      <c r="IND1" t="s">
        <v>12641</v>
      </c>
      <c r="INE1" t="s">
        <v>12642</v>
      </c>
      <c r="INF1" t="s">
        <v>12643</v>
      </c>
      <c r="ING1" t="s">
        <v>12644</v>
      </c>
      <c r="INH1" t="s">
        <v>12645</v>
      </c>
      <c r="INI1" t="s">
        <v>12646</v>
      </c>
      <c r="INJ1" t="s">
        <v>12647</v>
      </c>
      <c r="INK1" t="s">
        <v>12648</v>
      </c>
      <c r="INL1" t="s">
        <v>12649</v>
      </c>
      <c r="INM1" t="s">
        <v>12650</v>
      </c>
      <c r="INN1" t="s">
        <v>12651</v>
      </c>
      <c r="INO1" t="s">
        <v>12652</v>
      </c>
      <c r="INP1" t="s">
        <v>12653</v>
      </c>
      <c r="INQ1" t="s">
        <v>12654</v>
      </c>
      <c r="INR1" t="s">
        <v>12655</v>
      </c>
      <c r="INS1" t="s">
        <v>12656</v>
      </c>
      <c r="INT1" t="s">
        <v>12657</v>
      </c>
      <c r="INU1" t="s">
        <v>12658</v>
      </c>
      <c r="INV1" t="s">
        <v>12659</v>
      </c>
      <c r="INW1" t="s">
        <v>12660</v>
      </c>
      <c r="INX1" t="s">
        <v>12661</v>
      </c>
      <c r="INY1" t="s">
        <v>12662</v>
      </c>
      <c r="INZ1" t="s">
        <v>12663</v>
      </c>
      <c r="IOA1" t="s">
        <v>12664</v>
      </c>
      <c r="IOB1" t="s">
        <v>12665</v>
      </c>
      <c r="IOC1" t="s">
        <v>12666</v>
      </c>
      <c r="IOD1" t="s">
        <v>12667</v>
      </c>
      <c r="IOE1" t="s">
        <v>12668</v>
      </c>
      <c r="IOF1" t="s">
        <v>12669</v>
      </c>
      <c r="IOG1" t="s">
        <v>12670</v>
      </c>
      <c r="IOH1" t="s">
        <v>12671</v>
      </c>
      <c r="IOI1" t="s">
        <v>12672</v>
      </c>
      <c r="IOJ1" t="s">
        <v>12673</v>
      </c>
      <c r="IOK1" t="s">
        <v>12674</v>
      </c>
      <c r="IOL1" t="s">
        <v>12675</v>
      </c>
      <c r="IOM1" t="s">
        <v>12676</v>
      </c>
      <c r="ION1" t="s">
        <v>12677</v>
      </c>
      <c r="IOO1" t="s">
        <v>12678</v>
      </c>
      <c r="IOP1" t="s">
        <v>12679</v>
      </c>
      <c r="IOQ1" t="s">
        <v>12680</v>
      </c>
      <c r="IOR1" t="s">
        <v>12681</v>
      </c>
      <c r="IOS1" t="s">
        <v>12682</v>
      </c>
      <c r="IOT1" t="s">
        <v>12683</v>
      </c>
      <c r="IOU1" t="s">
        <v>12684</v>
      </c>
      <c r="IOV1" t="s">
        <v>12685</v>
      </c>
      <c r="IOW1" t="s">
        <v>12686</v>
      </c>
      <c r="IOX1" t="s">
        <v>12687</v>
      </c>
      <c r="IOY1" t="s">
        <v>12688</v>
      </c>
      <c r="IOZ1" t="s">
        <v>12689</v>
      </c>
      <c r="IPA1" t="s">
        <v>12690</v>
      </c>
      <c r="IPB1" t="s">
        <v>12691</v>
      </c>
      <c r="IPC1" t="s">
        <v>12692</v>
      </c>
      <c r="IPD1" t="s">
        <v>12693</v>
      </c>
      <c r="IPE1" t="s">
        <v>12694</v>
      </c>
      <c r="IPF1" t="s">
        <v>12695</v>
      </c>
      <c r="IPG1" t="s">
        <v>12696</v>
      </c>
      <c r="IPH1" t="s">
        <v>12697</v>
      </c>
      <c r="IPI1" t="s">
        <v>12698</v>
      </c>
      <c r="IPJ1" t="s">
        <v>12699</v>
      </c>
      <c r="IPK1" t="s">
        <v>12700</v>
      </c>
      <c r="IPL1" t="s">
        <v>12701</v>
      </c>
      <c r="IPM1" t="s">
        <v>12702</v>
      </c>
      <c r="IPN1" t="s">
        <v>12703</v>
      </c>
      <c r="IPO1" t="s">
        <v>12704</v>
      </c>
      <c r="IPP1" t="s">
        <v>12705</v>
      </c>
      <c r="IPQ1" t="s">
        <v>12706</v>
      </c>
      <c r="IPR1" t="s">
        <v>12707</v>
      </c>
      <c r="IPS1" t="s">
        <v>12708</v>
      </c>
      <c r="IPT1" t="s">
        <v>12709</v>
      </c>
      <c r="IPU1" t="s">
        <v>12710</v>
      </c>
      <c r="IPV1" t="s">
        <v>12711</v>
      </c>
      <c r="IPW1" t="s">
        <v>12712</v>
      </c>
      <c r="IPX1" t="s">
        <v>12713</v>
      </c>
      <c r="IPY1" t="s">
        <v>12714</v>
      </c>
      <c r="IPZ1" t="s">
        <v>12715</v>
      </c>
      <c r="IQA1" t="s">
        <v>12716</v>
      </c>
      <c r="IQB1" t="s">
        <v>12717</v>
      </c>
      <c r="IQC1" t="s">
        <v>12718</v>
      </c>
      <c r="IQD1" t="s">
        <v>12719</v>
      </c>
      <c r="IQE1" t="s">
        <v>12720</v>
      </c>
      <c r="IQF1" t="s">
        <v>12721</v>
      </c>
      <c r="IQG1" t="s">
        <v>12722</v>
      </c>
      <c r="IQH1" t="s">
        <v>12723</v>
      </c>
      <c r="IQI1" t="s">
        <v>12724</v>
      </c>
      <c r="IQJ1" t="s">
        <v>12725</v>
      </c>
      <c r="IQK1" t="s">
        <v>12726</v>
      </c>
      <c r="IQL1" t="s">
        <v>12727</v>
      </c>
      <c r="IQM1" t="s">
        <v>12728</v>
      </c>
      <c r="IQN1" t="s">
        <v>12729</v>
      </c>
      <c r="IQO1" t="s">
        <v>12730</v>
      </c>
      <c r="IQP1" t="s">
        <v>12731</v>
      </c>
      <c r="IQQ1" t="s">
        <v>12732</v>
      </c>
      <c r="IQR1" t="s">
        <v>12733</v>
      </c>
      <c r="IQS1" t="s">
        <v>12734</v>
      </c>
      <c r="IQT1" t="s">
        <v>12735</v>
      </c>
      <c r="IQU1" t="s">
        <v>12736</v>
      </c>
      <c r="IQV1" t="s">
        <v>12737</v>
      </c>
      <c r="IQW1" t="s">
        <v>12738</v>
      </c>
      <c r="IQX1" t="s">
        <v>12739</v>
      </c>
      <c r="IQY1" t="s">
        <v>12740</v>
      </c>
      <c r="IQZ1" t="s">
        <v>12741</v>
      </c>
      <c r="IRA1" t="s">
        <v>12742</v>
      </c>
      <c r="IRB1" t="s">
        <v>12743</v>
      </c>
      <c r="IRC1" t="s">
        <v>12744</v>
      </c>
      <c r="IRD1" t="s">
        <v>12745</v>
      </c>
      <c r="IRE1" t="s">
        <v>12746</v>
      </c>
      <c r="IRF1" t="s">
        <v>12747</v>
      </c>
      <c r="IRG1" t="s">
        <v>12748</v>
      </c>
      <c r="IRH1" t="s">
        <v>12749</v>
      </c>
      <c r="IRI1" t="s">
        <v>12750</v>
      </c>
      <c r="IRJ1" t="s">
        <v>12751</v>
      </c>
      <c r="IRK1" t="s">
        <v>12752</v>
      </c>
      <c r="IRL1" t="s">
        <v>12753</v>
      </c>
      <c r="IRM1" t="s">
        <v>12754</v>
      </c>
      <c r="IRN1" t="s">
        <v>12755</v>
      </c>
      <c r="IRO1" t="s">
        <v>12756</v>
      </c>
      <c r="IRP1" t="s">
        <v>12757</v>
      </c>
      <c r="IRQ1" t="s">
        <v>12758</v>
      </c>
      <c r="IRR1" t="s">
        <v>12759</v>
      </c>
      <c r="IRS1" t="s">
        <v>12760</v>
      </c>
      <c r="IRT1" t="s">
        <v>12761</v>
      </c>
      <c r="IRU1" t="s">
        <v>12762</v>
      </c>
      <c r="IRV1" t="s">
        <v>12763</v>
      </c>
      <c r="IRW1" t="s">
        <v>12764</v>
      </c>
      <c r="IRX1" t="s">
        <v>12765</v>
      </c>
      <c r="IRY1" t="s">
        <v>12766</v>
      </c>
      <c r="IRZ1" t="s">
        <v>12767</v>
      </c>
      <c r="ISA1" t="s">
        <v>12768</v>
      </c>
      <c r="ISB1" t="s">
        <v>12769</v>
      </c>
      <c r="ISC1" t="s">
        <v>12770</v>
      </c>
      <c r="ISD1" t="s">
        <v>12771</v>
      </c>
      <c r="ISE1" t="s">
        <v>12772</v>
      </c>
      <c r="ISF1" t="s">
        <v>12773</v>
      </c>
      <c r="ISG1" t="s">
        <v>12774</v>
      </c>
      <c r="ISH1" t="s">
        <v>12775</v>
      </c>
      <c r="ISI1" t="s">
        <v>12776</v>
      </c>
      <c r="ISJ1" t="s">
        <v>12777</v>
      </c>
      <c r="ISK1" t="s">
        <v>12778</v>
      </c>
      <c r="ISL1" t="s">
        <v>12779</v>
      </c>
      <c r="ISM1" t="s">
        <v>12780</v>
      </c>
      <c r="ISN1" t="s">
        <v>12781</v>
      </c>
      <c r="ISO1" t="s">
        <v>12782</v>
      </c>
      <c r="ISP1" t="s">
        <v>12783</v>
      </c>
      <c r="ISQ1" t="s">
        <v>12784</v>
      </c>
      <c r="ISR1" t="s">
        <v>12785</v>
      </c>
      <c r="ISS1" t="s">
        <v>12786</v>
      </c>
      <c r="IST1" t="s">
        <v>12787</v>
      </c>
      <c r="ISU1" t="s">
        <v>12788</v>
      </c>
      <c r="ISV1" t="s">
        <v>12789</v>
      </c>
      <c r="ISW1" t="s">
        <v>12790</v>
      </c>
      <c r="ISX1" t="s">
        <v>12791</v>
      </c>
      <c r="ISY1" t="s">
        <v>12792</v>
      </c>
      <c r="ISZ1" t="s">
        <v>12793</v>
      </c>
      <c r="ITA1" t="s">
        <v>12794</v>
      </c>
      <c r="ITB1" t="s">
        <v>12795</v>
      </c>
      <c r="ITC1" t="s">
        <v>12796</v>
      </c>
      <c r="ITD1" t="s">
        <v>12797</v>
      </c>
      <c r="ITE1" t="s">
        <v>12798</v>
      </c>
      <c r="ITF1" t="s">
        <v>12799</v>
      </c>
      <c r="ITG1" t="s">
        <v>12800</v>
      </c>
      <c r="ITH1" t="s">
        <v>12801</v>
      </c>
      <c r="ITI1" t="s">
        <v>12802</v>
      </c>
      <c r="ITJ1" t="s">
        <v>12803</v>
      </c>
      <c r="ITK1" t="s">
        <v>12804</v>
      </c>
      <c r="ITL1" t="s">
        <v>12805</v>
      </c>
      <c r="ITM1" t="s">
        <v>12806</v>
      </c>
      <c r="ITN1" t="s">
        <v>12807</v>
      </c>
      <c r="ITO1" t="s">
        <v>12808</v>
      </c>
      <c r="ITP1" t="s">
        <v>12809</v>
      </c>
      <c r="ITQ1" t="s">
        <v>12810</v>
      </c>
      <c r="ITR1" t="s">
        <v>12811</v>
      </c>
      <c r="ITS1" t="s">
        <v>12812</v>
      </c>
      <c r="ITT1" t="s">
        <v>12813</v>
      </c>
      <c r="ITU1" t="s">
        <v>12814</v>
      </c>
      <c r="ITV1" t="s">
        <v>12815</v>
      </c>
      <c r="ITW1" t="s">
        <v>12816</v>
      </c>
      <c r="ITX1" t="s">
        <v>12817</v>
      </c>
      <c r="ITY1" t="s">
        <v>12818</v>
      </c>
      <c r="ITZ1" t="s">
        <v>12819</v>
      </c>
      <c r="IUA1" t="s">
        <v>12820</v>
      </c>
      <c r="IUB1" t="s">
        <v>12821</v>
      </c>
      <c r="IUC1" t="s">
        <v>12822</v>
      </c>
      <c r="IUD1" t="s">
        <v>12823</v>
      </c>
      <c r="IUE1" t="s">
        <v>12824</v>
      </c>
      <c r="IUF1" t="s">
        <v>12825</v>
      </c>
      <c r="IUG1" t="s">
        <v>12826</v>
      </c>
      <c r="IUH1" t="s">
        <v>12827</v>
      </c>
      <c r="IUI1" t="s">
        <v>12828</v>
      </c>
      <c r="IUJ1" t="s">
        <v>12829</v>
      </c>
      <c r="IUK1" t="s">
        <v>12830</v>
      </c>
      <c r="IUL1" t="s">
        <v>12831</v>
      </c>
      <c r="IUM1" t="s">
        <v>12832</v>
      </c>
      <c r="IUN1" t="s">
        <v>12833</v>
      </c>
      <c r="IUO1" t="s">
        <v>12834</v>
      </c>
      <c r="IUP1" t="s">
        <v>12835</v>
      </c>
      <c r="IUQ1" t="s">
        <v>12836</v>
      </c>
      <c r="IUR1" t="s">
        <v>12837</v>
      </c>
      <c r="IUS1" t="s">
        <v>12838</v>
      </c>
      <c r="IUT1" t="s">
        <v>12839</v>
      </c>
      <c r="IUU1" t="s">
        <v>12840</v>
      </c>
      <c r="IUV1" t="s">
        <v>12841</v>
      </c>
      <c r="IUW1" t="s">
        <v>12842</v>
      </c>
      <c r="IUX1" t="s">
        <v>12843</v>
      </c>
      <c r="IUY1" t="s">
        <v>12844</v>
      </c>
      <c r="IUZ1" t="s">
        <v>12845</v>
      </c>
      <c r="IVA1" t="s">
        <v>12846</v>
      </c>
      <c r="IVB1" t="s">
        <v>12847</v>
      </c>
      <c r="IVC1" t="s">
        <v>12848</v>
      </c>
      <c r="IVD1" t="s">
        <v>12849</v>
      </c>
      <c r="IVE1" t="s">
        <v>12850</v>
      </c>
      <c r="IVF1" t="s">
        <v>12851</v>
      </c>
      <c r="IVG1" t="s">
        <v>12852</v>
      </c>
      <c r="IVH1" t="s">
        <v>12853</v>
      </c>
      <c r="IVI1" t="s">
        <v>12854</v>
      </c>
      <c r="IVJ1" t="s">
        <v>12855</v>
      </c>
      <c r="IVK1" t="s">
        <v>12856</v>
      </c>
      <c r="IVL1" t="s">
        <v>12857</v>
      </c>
      <c r="IVM1" t="s">
        <v>12858</v>
      </c>
      <c r="IVN1" t="s">
        <v>12859</v>
      </c>
      <c r="IVO1" t="s">
        <v>12860</v>
      </c>
      <c r="IVP1" t="s">
        <v>12861</v>
      </c>
      <c r="IVQ1" t="s">
        <v>12862</v>
      </c>
      <c r="IVR1" t="s">
        <v>12863</v>
      </c>
      <c r="IVS1" t="s">
        <v>12864</v>
      </c>
      <c r="IVT1" t="s">
        <v>12865</v>
      </c>
      <c r="IVU1" t="s">
        <v>12866</v>
      </c>
      <c r="IVV1" t="s">
        <v>12867</v>
      </c>
      <c r="IVW1" t="s">
        <v>12868</v>
      </c>
      <c r="IVX1" t="s">
        <v>12869</v>
      </c>
      <c r="IVY1" t="s">
        <v>12870</v>
      </c>
      <c r="IVZ1" t="s">
        <v>12871</v>
      </c>
      <c r="IWA1" t="s">
        <v>12872</v>
      </c>
      <c r="IWB1" t="s">
        <v>12873</v>
      </c>
      <c r="IWC1" t="s">
        <v>12874</v>
      </c>
      <c r="IWD1" t="s">
        <v>12875</v>
      </c>
      <c r="IWE1" t="s">
        <v>12876</v>
      </c>
      <c r="IWF1" t="s">
        <v>12877</v>
      </c>
      <c r="IWG1" t="s">
        <v>12878</v>
      </c>
      <c r="IWH1" t="s">
        <v>12879</v>
      </c>
      <c r="IWI1" t="s">
        <v>12880</v>
      </c>
      <c r="IWJ1" t="s">
        <v>12881</v>
      </c>
      <c r="IWK1" t="s">
        <v>12882</v>
      </c>
      <c r="IWL1" t="s">
        <v>12883</v>
      </c>
      <c r="IWM1" t="s">
        <v>12884</v>
      </c>
      <c r="IWN1" t="s">
        <v>12885</v>
      </c>
      <c r="IWO1" t="s">
        <v>12886</v>
      </c>
      <c r="IWP1" t="s">
        <v>12887</v>
      </c>
      <c r="IWQ1" t="s">
        <v>12888</v>
      </c>
      <c r="IWR1" t="s">
        <v>12889</v>
      </c>
      <c r="IWS1" t="s">
        <v>12890</v>
      </c>
      <c r="IWT1" t="s">
        <v>12891</v>
      </c>
      <c r="IWU1" t="s">
        <v>12892</v>
      </c>
      <c r="IWV1" t="s">
        <v>12893</v>
      </c>
      <c r="IWW1" t="s">
        <v>12894</v>
      </c>
      <c r="IWX1" t="s">
        <v>12895</v>
      </c>
      <c r="IWY1" t="s">
        <v>12896</v>
      </c>
      <c r="IWZ1" t="s">
        <v>12897</v>
      </c>
      <c r="IXA1" t="s">
        <v>12898</v>
      </c>
      <c r="IXB1" t="s">
        <v>12899</v>
      </c>
      <c r="IXC1" t="s">
        <v>12900</v>
      </c>
      <c r="IXD1" t="s">
        <v>12901</v>
      </c>
      <c r="IXE1" t="s">
        <v>12902</v>
      </c>
      <c r="IXF1" t="s">
        <v>12903</v>
      </c>
      <c r="IXG1" t="s">
        <v>12904</v>
      </c>
      <c r="IXH1" t="s">
        <v>12905</v>
      </c>
      <c r="IXI1" t="s">
        <v>12906</v>
      </c>
      <c r="IXJ1" t="s">
        <v>12907</v>
      </c>
      <c r="IXK1" t="s">
        <v>12908</v>
      </c>
      <c r="IXL1" t="s">
        <v>12909</v>
      </c>
      <c r="IXM1" t="s">
        <v>12910</v>
      </c>
      <c r="IXN1" t="s">
        <v>12911</v>
      </c>
      <c r="IXO1" t="s">
        <v>12912</v>
      </c>
      <c r="IXP1" t="s">
        <v>12913</v>
      </c>
      <c r="IXQ1" t="s">
        <v>12914</v>
      </c>
      <c r="IXR1" t="s">
        <v>12915</v>
      </c>
      <c r="IXS1" t="s">
        <v>12916</v>
      </c>
      <c r="IXT1" t="s">
        <v>12917</v>
      </c>
      <c r="IXU1" t="s">
        <v>12918</v>
      </c>
      <c r="IXV1" t="s">
        <v>12919</v>
      </c>
      <c r="IXW1" t="s">
        <v>12920</v>
      </c>
      <c r="IXX1" t="s">
        <v>12921</v>
      </c>
      <c r="IXY1" t="s">
        <v>12922</v>
      </c>
      <c r="IXZ1" t="s">
        <v>12923</v>
      </c>
      <c r="IYA1" t="s">
        <v>12924</v>
      </c>
      <c r="IYB1" t="s">
        <v>12925</v>
      </c>
      <c r="IYC1" t="s">
        <v>12926</v>
      </c>
      <c r="IYD1" t="s">
        <v>12927</v>
      </c>
      <c r="IYE1" t="s">
        <v>12928</v>
      </c>
      <c r="IYF1" t="s">
        <v>12929</v>
      </c>
      <c r="IYG1" t="s">
        <v>12930</v>
      </c>
      <c r="IYH1" t="s">
        <v>12931</v>
      </c>
      <c r="IYI1" t="s">
        <v>12932</v>
      </c>
      <c r="IYJ1" t="s">
        <v>12933</v>
      </c>
      <c r="IYK1" t="s">
        <v>12934</v>
      </c>
      <c r="IYL1" t="s">
        <v>12935</v>
      </c>
      <c r="IYM1" t="s">
        <v>12936</v>
      </c>
      <c r="IYN1" t="s">
        <v>12937</v>
      </c>
      <c r="IYO1" t="s">
        <v>12938</v>
      </c>
      <c r="IYP1" t="s">
        <v>12939</v>
      </c>
      <c r="IYQ1" t="s">
        <v>12940</v>
      </c>
      <c r="IYR1" t="s">
        <v>12941</v>
      </c>
      <c r="IYS1" t="s">
        <v>12942</v>
      </c>
      <c r="IYT1" t="s">
        <v>12943</v>
      </c>
      <c r="IYU1" t="s">
        <v>12944</v>
      </c>
      <c r="IYV1" t="s">
        <v>12945</v>
      </c>
      <c r="IYW1" t="s">
        <v>12946</v>
      </c>
      <c r="IYX1" t="s">
        <v>12947</v>
      </c>
      <c r="IYY1" t="s">
        <v>12948</v>
      </c>
      <c r="IYZ1" t="s">
        <v>12949</v>
      </c>
      <c r="IZA1" t="s">
        <v>12950</v>
      </c>
      <c r="IZB1" t="s">
        <v>12951</v>
      </c>
      <c r="IZC1" t="s">
        <v>12952</v>
      </c>
      <c r="IZD1" t="s">
        <v>12953</v>
      </c>
      <c r="IZE1" t="s">
        <v>12954</v>
      </c>
      <c r="IZF1" t="s">
        <v>12955</v>
      </c>
      <c r="IZG1" t="s">
        <v>12956</v>
      </c>
      <c r="IZH1" t="s">
        <v>12957</v>
      </c>
      <c r="IZI1" t="s">
        <v>12958</v>
      </c>
      <c r="IZJ1" t="s">
        <v>12959</v>
      </c>
      <c r="IZK1" t="s">
        <v>12960</v>
      </c>
      <c r="IZL1" t="s">
        <v>12961</v>
      </c>
      <c r="IZM1" t="s">
        <v>12962</v>
      </c>
      <c r="IZN1" t="s">
        <v>12963</v>
      </c>
      <c r="IZO1" t="s">
        <v>12964</v>
      </c>
      <c r="IZP1" t="s">
        <v>12965</v>
      </c>
      <c r="IZQ1" t="s">
        <v>12966</v>
      </c>
      <c r="IZR1" t="s">
        <v>12967</v>
      </c>
      <c r="IZS1" t="s">
        <v>12968</v>
      </c>
      <c r="IZT1" t="s">
        <v>12969</v>
      </c>
      <c r="IZU1" t="s">
        <v>12970</v>
      </c>
      <c r="IZV1" t="s">
        <v>12971</v>
      </c>
      <c r="IZW1" t="s">
        <v>12972</v>
      </c>
      <c r="IZX1" t="s">
        <v>12973</v>
      </c>
      <c r="IZY1" t="s">
        <v>12974</v>
      </c>
      <c r="IZZ1" t="s">
        <v>12975</v>
      </c>
      <c r="JAA1" t="s">
        <v>12976</v>
      </c>
      <c r="JAB1" t="s">
        <v>12977</v>
      </c>
      <c r="JAC1" t="s">
        <v>12978</v>
      </c>
      <c r="JAD1" t="s">
        <v>12979</v>
      </c>
      <c r="JAE1" t="s">
        <v>12980</v>
      </c>
      <c r="JAF1" t="s">
        <v>12981</v>
      </c>
      <c r="JAG1" t="s">
        <v>12982</v>
      </c>
      <c r="JAH1" t="s">
        <v>12983</v>
      </c>
      <c r="JAI1" t="s">
        <v>12984</v>
      </c>
      <c r="JAJ1" t="s">
        <v>12985</v>
      </c>
      <c r="JAK1" t="s">
        <v>12986</v>
      </c>
      <c r="JAL1" t="s">
        <v>12987</v>
      </c>
      <c r="JAM1" t="s">
        <v>12988</v>
      </c>
      <c r="JAN1" t="s">
        <v>12989</v>
      </c>
      <c r="JAO1" t="s">
        <v>12990</v>
      </c>
      <c r="JAP1" t="s">
        <v>12991</v>
      </c>
      <c r="JAQ1" t="s">
        <v>12992</v>
      </c>
      <c r="JAR1" t="s">
        <v>12993</v>
      </c>
      <c r="JAS1" t="s">
        <v>12994</v>
      </c>
      <c r="JAT1" t="s">
        <v>12995</v>
      </c>
      <c r="JAU1" t="s">
        <v>12996</v>
      </c>
      <c r="JAV1" t="s">
        <v>12997</v>
      </c>
      <c r="JAW1" t="s">
        <v>12998</v>
      </c>
      <c r="JAX1" t="s">
        <v>12999</v>
      </c>
      <c r="JAY1" t="s">
        <v>13000</v>
      </c>
      <c r="JAZ1" t="s">
        <v>13001</v>
      </c>
      <c r="JBA1" t="s">
        <v>13002</v>
      </c>
      <c r="JBB1" t="s">
        <v>13003</v>
      </c>
      <c r="JBC1" t="s">
        <v>13004</v>
      </c>
      <c r="JBD1" t="s">
        <v>13005</v>
      </c>
      <c r="JBE1" t="s">
        <v>13006</v>
      </c>
      <c r="JBF1" t="s">
        <v>13007</v>
      </c>
      <c r="JBG1" t="s">
        <v>13008</v>
      </c>
      <c r="JBH1" t="s">
        <v>13009</v>
      </c>
      <c r="JBI1" t="s">
        <v>13010</v>
      </c>
      <c r="JBJ1" t="s">
        <v>13011</v>
      </c>
      <c r="JBK1" t="s">
        <v>13012</v>
      </c>
      <c r="JBL1" t="s">
        <v>13013</v>
      </c>
      <c r="JBM1" t="s">
        <v>13014</v>
      </c>
      <c r="JBN1" t="s">
        <v>13015</v>
      </c>
      <c r="JBO1" t="s">
        <v>13016</v>
      </c>
      <c r="JBP1" t="s">
        <v>13017</v>
      </c>
      <c r="JBQ1" t="s">
        <v>13018</v>
      </c>
      <c r="JBR1" t="s">
        <v>13019</v>
      </c>
      <c r="JBS1" t="s">
        <v>13020</v>
      </c>
      <c r="JBT1" t="s">
        <v>13021</v>
      </c>
      <c r="JBU1" t="s">
        <v>13022</v>
      </c>
      <c r="JBV1" t="s">
        <v>13023</v>
      </c>
      <c r="JBW1" t="s">
        <v>13024</v>
      </c>
      <c r="JBX1" t="s">
        <v>13025</v>
      </c>
      <c r="JBY1" t="s">
        <v>13026</v>
      </c>
      <c r="JBZ1" t="s">
        <v>13027</v>
      </c>
      <c r="JCA1" t="s">
        <v>13028</v>
      </c>
      <c r="JCB1" t="s">
        <v>13029</v>
      </c>
      <c r="JCC1" t="s">
        <v>13030</v>
      </c>
      <c r="JCD1" t="s">
        <v>13031</v>
      </c>
      <c r="JCE1" t="s">
        <v>13032</v>
      </c>
      <c r="JCF1" t="s">
        <v>13033</v>
      </c>
      <c r="JCG1" t="s">
        <v>13034</v>
      </c>
      <c r="JCH1" t="s">
        <v>13035</v>
      </c>
      <c r="JCI1" t="s">
        <v>13036</v>
      </c>
      <c r="JCJ1" t="s">
        <v>13037</v>
      </c>
      <c r="JCK1" t="s">
        <v>13038</v>
      </c>
      <c r="JCL1" t="s">
        <v>13039</v>
      </c>
      <c r="JCM1" t="s">
        <v>13040</v>
      </c>
      <c r="JCN1" t="s">
        <v>13041</v>
      </c>
      <c r="JCO1" t="s">
        <v>13042</v>
      </c>
      <c r="JCP1" t="s">
        <v>13043</v>
      </c>
      <c r="JCQ1" t="s">
        <v>13044</v>
      </c>
      <c r="JCR1" t="s">
        <v>13045</v>
      </c>
      <c r="JCS1" t="s">
        <v>13046</v>
      </c>
      <c r="JCT1" t="s">
        <v>13047</v>
      </c>
      <c r="JCU1" t="s">
        <v>13048</v>
      </c>
      <c r="JCV1" t="s">
        <v>13049</v>
      </c>
      <c r="JCW1" t="s">
        <v>13050</v>
      </c>
      <c r="JCX1" t="s">
        <v>13051</v>
      </c>
      <c r="JCY1" t="s">
        <v>13052</v>
      </c>
      <c r="JCZ1" t="s">
        <v>13053</v>
      </c>
      <c r="JDA1" t="s">
        <v>13054</v>
      </c>
      <c r="JDB1" t="s">
        <v>13055</v>
      </c>
      <c r="JDC1" t="s">
        <v>13056</v>
      </c>
      <c r="JDD1" t="s">
        <v>13057</v>
      </c>
      <c r="JDE1" t="s">
        <v>13058</v>
      </c>
      <c r="JDF1" t="s">
        <v>13059</v>
      </c>
      <c r="JDG1" t="s">
        <v>13060</v>
      </c>
      <c r="JDH1" t="s">
        <v>13061</v>
      </c>
      <c r="JDI1" t="s">
        <v>13062</v>
      </c>
      <c r="JDJ1" t="s">
        <v>13063</v>
      </c>
      <c r="JDK1" t="s">
        <v>13064</v>
      </c>
      <c r="JDL1" t="s">
        <v>13065</v>
      </c>
      <c r="JDM1" t="s">
        <v>13066</v>
      </c>
      <c r="JDN1" t="s">
        <v>13067</v>
      </c>
      <c r="JDO1" t="s">
        <v>13068</v>
      </c>
      <c r="JDP1" t="s">
        <v>13069</v>
      </c>
      <c r="JDQ1" t="s">
        <v>13070</v>
      </c>
      <c r="JDR1" t="s">
        <v>13071</v>
      </c>
      <c r="JDS1" t="s">
        <v>13072</v>
      </c>
      <c r="JDT1" t="s">
        <v>13073</v>
      </c>
      <c r="JDU1" t="s">
        <v>13074</v>
      </c>
      <c r="JDV1" t="s">
        <v>13075</v>
      </c>
      <c r="JDW1" t="s">
        <v>13076</v>
      </c>
      <c r="JDX1" t="s">
        <v>13077</v>
      </c>
      <c r="JDY1" t="s">
        <v>13078</v>
      </c>
      <c r="JDZ1" t="s">
        <v>13079</v>
      </c>
      <c r="JEA1" t="s">
        <v>13080</v>
      </c>
      <c r="JEB1" t="s">
        <v>13081</v>
      </c>
      <c r="JEC1" t="s">
        <v>13082</v>
      </c>
      <c r="JED1" t="s">
        <v>13083</v>
      </c>
      <c r="JEE1" t="s">
        <v>13084</v>
      </c>
      <c r="JEF1" t="s">
        <v>13085</v>
      </c>
      <c r="JEG1" t="s">
        <v>13086</v>
      </c>
      <c r="JEH1" t="s">
        <v>13087</v>
      </c>
      <c r="JEI1" t="s">
        <v>13088</v>
      </c>
      <c r="JEJ1" t="s">
        <v>13089</v>
      </c>
      <c r="JEK1" t="s">
        <v>13090</v>
      </c>
      <c r="JEL1" t="s">
        <v>13091</v>
      </c>
      <c r="JEM1" t="s">
        <v>13092</v>
      </c>
      <c r="JEN1" t="s">
        <v>13093</v>
      </c>
      <c r="JEO1" t="s">
        <v>13094</v>
      </c>
      <c r="JEP1" t="s">
        <v>13095</v>
      </c>
      <c r="JEQ1" t="s">
        <v>13096</v>
      </c>
      <c r="JER1" t="s">
        <v>13097</v>
      </c>
      <c r="JES1" t="s">
        <v>13098</v>
      </c>
      <c r="JET1" t="s">
        <v>13099</v>
      </c>
      <c r="JEU1" t="s">
        <v>13100</v>
      </c>
      <c r="JEV1" t="s">
        <v>13101</v>
      </c>
      <c r="JEW1" t="s">
        <v>13102</v>
      </c>
      <c r="JEX1" t="s">
        <v>13103</v>
      </c>
      <c r="JEY1" t="s">
        <v>13104</v>
      </c>
      <c r="JEZ1" t="s">
        <v>13105</v>
      </c>
      <c r="JFA1" t="s">
        <v>13106</v>
      </c>
      <c r="JFB1" t="s">
        <v>13107</v>
      </c>
      <c r="JFC1" t="s">
        <v>13108</v>
      </c>
      <c r="JFD1" t="s">
        <v>13109</v>
      </c>
      <c r="JFE1" t="s">
        <v>13110</v>
      </c>
      <c r="JFF1" t="s">
        <v>13111</v>
      </c>
      <c r="JFG1" t="s">
        <v>13112</v>
      </c>
      <c r="JFH1" t="s">
        <v>13113</v>
      </c>
      <c r="JFI1" t="s">
        <v>13114</v>
      </c>
      <c r="JFJ1" t="s">
        <v>13115</v>
      </c>
      <c r="JFK1" t="s">
        <v>13116</v>
      </c>
      <c r="JFL1" t="s">
        <v>13117</v>
      </c>
      <c r="JFM1" t="s">
        <v>13118</v>
      </c>
      <c r="JFN1" t="s">
        <v>13119</v>
      </c>
      <c r="JFO1" t="s">
        <v>13120</v>
      </c>
      <c r="JFP1" t="s">
        <v>13121</v>
      </c>
      <c r="JFQ1" t="s">
        <v>13122</v>
      </c>
      <c r="JFR1" t="s">
        <v>13123</v>
      </c>
      <c r="JFS1" t="s">
        <v>13124</v>
      </c>
      <c r="JFT1" t="s">
        <v>13125</v>
      </c>
      <c r="JFU1" t="s">
        <v>13126</v>
      </c>
      <c r="JFV1" t="s">
        <v>13127</v>
      </c>
      <c r="JFW1" t="s">
        <v>13128</v>
      </c>
      <c r="JFX1" t="s">
        <v>13129</v>
      </c>
      <c r="JFY1" t="s">
        <v>13130</v>
      </c>
      <c r="JFZ1" t="s">
        <v>13131</v>
      </c>
      <c r="JGA1" t="s">
        <v>13132</v>
      </c>
      <c r="JGB1" t="s">
        <v>13133</v>
      </c>
      <c r="JGC1" t="s">
        <v>13134</v>
      </c>
      <c r="JGD1" t="s">
        <v>13135</v>
      </c>
      <c r="JGE1" t="s">
        <v>13136</v>
      </c>
      <c r="JGF1" t="s">
        <v>13137</v>
      </c>
      <c r="JGG1" t="s">
        <v>13138</v>
      </c>
      <c r="JGH1" t="s">
        <v>13139</v>
      </c>
      <c r="JGI1" t="s">
        <v>13140</v>
      </c>
      <c r="JGJ1" t="s">
        <v>13141</v>
      </c>
      <c r="JGK1" t="s">
        <v>13142</v>
      </c>
      <c r="JGL1" t="s">
        <v>13143</v>
      </c>
      <c r="JGM1" t="s">
        <v>13144</v>
      </c>
      <c r="JGN1" t="s">
        <v>13145</v>
      </c>
      <c r="JGO1" t="s">
        <v>13146</v>
      </c>
      <c r="JGP1" t="s">
        <v>13147</v>
      </c>
      <c r="JGQ1" t="s">
        <v>13148</v>
      </c>
      <c r="JGR1" t="s">
        <v>13149</v>
      </c>
      <c r="JGS1" t="s">
        <v>13150</v>
      </c>
      <c r="JGT1" t="s">
        <v>13151</v>
      </c>
      <c r="JGU1" t="s">
        <v>13152</v>
      </c>
      <c r="JGV1" t="s">
        <v>13153</v>
      </c>
      <c r="JGW1" t="s">
        <v>13154</v>
      </c>
      <c r="JGX1" t="s">
        <v>13155</v>
      </c>
      <c r="JGY1" t="s">
        <v>13156</v>
      </c>
      <c r="JGZ1" t="s">
        <v>13157</v>
      </c>
      <c r="JHA1" t="s">
        <v>13158</v>
      </c>
      <c r="JHB1" t="s">
        <v>13159</v>
      </c>
      <c r="JHC1" t="s">
        <v>13160</v>
      </c>
      <c r="JHD1" t="s">
        <v>13161</v>
      </c>
      <c r="JHE1" t="s">
        <v>13162</v>
      </c>
      <c r="JHF1" t="s">
        <v>13163</v>
      </c>
      <c r="JHG1" t="s">
        <v>13164</v>
      </c>
      <c r="JHH1" t="s">
        <v>13165</v>
      </c>
      <c r="JHI1" t="s">
        <v>13166</v>
      </c>
      <c r="JHJ1" t="s">
        <v>13167</v>
      </c>
      <c r="JHK1" t="s">
        <v>13168</v>
      </c>
      <c r="JHL1" t="s">
        <v>13169</v>
      </c>
      <c r="JHM1" t="s">
        <v>13170</v>
      </c>
      <c r="JHN1" t="s">
        <v>13171</v>
      </c>
      <c r="JHO1" t="s">
        <v>13172</v>
      </c>
      <c r="JHP1" t="s">
        <v>13173</v>
      </c>
      <c r="JHQ1" t="s">
        <v>13174</v>
      </c>
      <c r="JHR1" t="s">
        <v>13175</v>
      </c>
      <c r="JHS1" t="s">
        <v>13176</v>
      </c>
      <c r="JHT1" t="s">
        <v>13177</v>
      </c>
      <c r="JHU1" t="s">
        <v>13178</v>
      </c>
      <c r="JHV1" t="s">
        <v>13179</v>
      </c>
      <c r="JHW1" t="s">
        <v>13180</v>
      </c>
      <c r="JHX1" t="s">
        <v>13181</v>
      </c>
      <c r="JHY1" t="s">
        <v>13182</v>
      </c>
      <c r="JHZ1" t="s">
        <v>13183</v>
      </c>
      <c r="JIA1" t="s">
        <v>13184</v>
      </c>
      <c r="JIB1" t="s">
        <v>13185</v>
      </c>
      <c r="JIC1" t="s">
        <v>13186</v>
      </c>
      <c r="JID1" t="s">
        <v>13187</v>
      </c>
      <c r="JIE1" t="s">
        <v>13188</v>
      </c>
      <c r="JIF1" t="s">
        <v>13189</v>
      </c>
      <c r="JIG1" t="s">
        <v>13190</v>
      </c>
      <c r="JIH1" t="s">
        <v>13191</v>
      </c>
      <c r="JII1" t="s">
        <v>13192</v>
      </c>
      <c r="JIJ1" t="s">
        <v>13193</v>
      </c>
      <c r="JIK1" t="s">
        <v>13194</v>
      </c>
      <c r="JIL1" t="s">
        <v>13195</v>
      </c>
      <c r="JIM1" t="s">
        <v>13196</v>
      </c>
      <c r="JIN1" t="s">
        <v>13197</v>
      </c>
      <c r="JIO1" t="s">
        <v>13198</v>
      </c>
      <c r="JIP1" t="s">
        <v>13199</v>
      </c>
      <c r="JIQ1" t="s">
        <v>13200</v>
      </c>
      <c r="JIR1" t="s">
        <v>13201</v>
      </c>
      <c r="JIS1" t="s">
        <v>13202</v>
      </c>
      <c r="JIT1" t="s">
        <v>13203</v>
      </c>
      <c r="JIU1" t="s">
        <v>13204</v>
      </c>
      <c r="JIV1" t="s">
        <v>13205</v>
      </c>
      <c r="JIW1" t="s">
        <v>13206</v>
      </c>
      <c r="JIX1" t="s">
        <v>13207</v>
      </c>
      <c r="JIY1" t="s">
        <v>13208</v>
      </c>
      <c r="JIZ1" t="s">
        <v>13209</v>
      </c>
      <c r="JJA1" t="s">
        <v>13210</v>
      </c>
      <c r="JJB1" t="s">
        <v>13211</v>
      </c>
      <c r="JJC1" t="s">
        <v>13212</v>
      </c>
      <c r="JJD1" t="s">
        <v>13213</v>
      </c>
      <c r="JJE1" t="s">
        <v>13214</v>
      </c>
      <c r="JJF1" t="s">
        <v>13215</v>
      </c>
      <c r="JJG1" t="s">
        <v>13216</v>
      </c>
      <c r="JJH1" t="s">
        <v>13217</v>
      </c>
      <c r="JJI1" t="s">
        <v>13218</v>
      </c>
      <c r="JJJ1" t="s">
        <v>13219</v>
      </c>
      <c r="JJK1" t="s">
        <v>13220</v>
      </c>
      <c r="JJL1" t="s">
        <v>13221</v>
      </c>
      <c r="JJM1" t="s">
        <v>13222</v>
      </c>
      <c r="JJN1" t="s">
        <v>13223</v>
      </c>
      <c r="JJO1" t="s">
        <v>13224</v>
      </c>
      <c r="JJP1" t="s">
        <v>13225</v>
      </c>
      <c r="JJQ1" t="s">
        <v>13226</v>
      </c>
      <c r="JJR1" t="s">
        <v>13227</v>
      </c>
      <c r="JJS1" t="s">
        <v>13228</v>
      </c>
      <c r="JJT1" t="s">
        <v>13229</v>
      </c>
      <c r="JJU1" t="s">
        <v>13230</v>
      </c>
      <c r="JJV1" t="s">
        <v>13231</v>
      </c>
      <c r="JJW1" t="s">
        <v>13232</v>
      </c>
      <c r="JJX1" t="s">
        <v>13233</v>
      </c>
      <c r="JJY1" t="s">
        <v>13234</v>
      </c>
      <c r="JJZ1" t="s">
        <v>13235</v>
      </c>
      <c r="JKA1" t="s">
        <v>13236</v>
      </c>
      <c r="JKB1" t="s">
        <v>13237</v>
      </c>
      <c r="JKC1" t="s">
        <v>13238</v>
      </c>
      <c r="JKD1" t="s">
        <v>13239</v>
      </c>
      <c r="JKE1" t="s">
        <v>13240</v>
      </c>
      <c r="JKF1" t="s">
        <v>13241</v>
      </c>
      <c r="JKG1" t="s">
        <v>13242</v>
      </c>
      <c r="JKH1" t="s">
        <v>13243</v>
      </c>
      <c r="JKI1" t="s">
        <v>13244</v>
      </c>
      <c r="JKJ1" t="s">
        <v>13245</v>
      </c>
      <c r="JKK1" t="s">
        <v>13246</v>
      </c>
      <c r="JKL1" t="s">
        <v>13247</v>
      </c>
      <c r="JKM1" t="s">
        <v>13248</v>
      </c>
      <c r="JKN1" t="s">
        <v>13249</v>
      </c>
      <c r="JKO1" t="s">
        <v>13250</v>
      </c>
      <c r="JKP1" t="s">
        <v>13251</v>
      </c>
      <c r="JKQ1" t="s">
        <v>13252</v>
      </c>
      <c r="JKR1" t="s">
        <v>13253</v>
      </c>
      <c r="JKS1" t="s">
        <v>13254</v>
      </c>
      <c r="JKT1" t="s">
        <v>13255</v>
      </c>
      <c r="JKU1" t="s">
        <v>13256</v>
      </c>
      <c r="JKV1" t="s">
        <v>13257</v>
      </c>
      <c r="JKW1" t="s">
        <v>13258</v>
      </c>
      <c r="JKX1" t="s">
        <v>13259</v>
      </c>
      <c r="JKY1" t="s">
        <v>13260</v>
      </c>
      <c r="JKZ1" t="s">
        <v>13261</v>
      </c>
      <c r="JLA1" t="s">
        <v>13262</v>
      </c>
      <c r="JLB1" t="s">
        <v>13263</v>
      </c>
      <c r="JLC1" t="s">
        <v>13264</v>
      </c>
      <c r="JLD1" t="s">
        <v>13265</v>
      </c>
      <c r="JLE1" t="s">
        <v>13266</v>
      </c>
      <c r="JLF1" t="s">
        <v>13267</v>
      </c>
      <c r="JLG1" t="s">
        <v>13268</v>
      </c>
      <c r="JLH1" t="s">
        <v>13269</v>
      </c>
      <c r="JLI1" t="s">
        <v>13270</v>
      </c>
      <c r="JLJ1" t="s">
        <v>13271</v>
      </c>
      <c r="JLK1" t="s">
        <v>13272</v>
      </c>
      <c r="JLL1" t="s">
        <v>13273</v>
      </c>
      <c r="JLM1" t="s">
        <v>13274</v>
      </c>
      <c r="JLN1" t="s">
        <v>13275</v>
      </c>
      <c r="JLO1" t="s">
        <v>13276</v>
      </c>
      <c r="JLP1" t="s">
        <v>13277</v>
      </c>
      <c r="JLQ1" t="s">
        <v>13278</v>
      </c>
      <c r="JLR1" t="s">
        <v>13279</v>
      </c>
      <c r="JLS1" t="s">
        <v>13280</v>
      </c>
      <c r="JLT1" t="s">
        <v>13281</v>
      </c>
      <c r="JLU1" t="s">
        <v>13282</v>
      </c>
      <c r="JLV1" t="s">
        <v>13283</v>
      </c>
      <c r="JLW1" t="s">
        <v>13284</v>
      </c>
      <c r="JLX1" t="s">
        <v>13285</v>
      </c>
      <c r="JLY1" t="s">
        <v>13286</v>
      </c>
      <c r="JLZ1" t="s">
        <v>13287</v>
      </c>
      <c r="JMA1" t="s">
        <v>13288</v>
      </c>
      <c r="JMB1" t="s">
        <v>13289</v>
      </c>
      <c r="JMC1" t="s">
        <v>13290</v>
      </c>
      <c r="JMD1" t="s">
        <v>13291</v>
      </c>
      <c r="JME1" t="s">
        <v>13292</v>
      </c>
      <c r="JMF1" t="s">
        <v>13293</v>
      </c>
      <c r="JMG1" t="s">
        <v>13294</v>
      </c>
      <c r="JMH1" t="s">
        <v>13295</v>
      </c>
      <c r="JMI1" t="s">
        <v>13296</v>
      </c>
      <c r="JMJ1" t="s">
        <v>13297</v>
      </c>
      <c r="JMK1" t="s">
        <v>13298</v>
      </c>
      <c r="JML1" t="s">
        <v>13299</v>
      </c>
      <c r="JMM1" t="s">
        <v>13300</v>
      </c>
      <c r="JMN1" t="s">
        <v>13301</v>
      </c>
      <c r="JMO1" t="s">
        <v>13302</v>
      </c>
      <c r="JMP1" t="s">
        <v>13303</v>
      </c>
      <c r="JMQ1" t="s">
        <v>13304</v>
      </c>
      <c r="JMR1" t="s">
        <v>13305</v>
      </c>
      <c r="JMS1" t="s">
        <v>13306</v>
      </c>
      <c r="JMT1" t="s">
        <v>13307</v>
      </c>
      <c r="JMU1" t="s">
        <v>13308</v>
      </c>
      <c r="JMV1" t="s">
        <v>13309</v>
      </c>
      <c r="JMW1" t="s">
        <v>13310</v>
      </c>
      <c r="JMX1" t="s">
        <v>13311</v>
      </c>
      <c r="JMY1" t="s">
        <v>13312</v>
      </c>
      <c r="JMZ1" t="s">
        <v>13313</v>
      </c>
      <c r="JNA1" t="s">
        <v>13314</v>
      </c>
      <c r="JNB1" t="s">
        <v>13315</v>
      </c>
      <c r="JNC1" t="s">
        <v>13316</v>
      </c>
      <c r="JND1" t="s">
        <v>13317</v>
      </c>
      <c r="JNE1" t="s">
        <v>13318</v>
      </c>
      <c r="JNF1" t="s">
        <v>13319</v>
      </c>
      <c r="JNG1" t="s">
        <v>13320</v>
      </c>
      <c r="JNH1" t="s">
        <v>13321</v>
      </c>
      <c r="JNI1" t="s">
        <v>13322</v>
      </c>
      <c r="JNJ1" t="s">
        <v>13323</v>
      </c>
      <c r="JNK1" t="s">
        <v>13324</v>
      </c>
      <c r="JNL1" t="s">
        <v>13325</v>
      </c>
      <c r="JNM1" t="s">
        <v>13326</v>
      </c>
      <c r="JNN1" t="s">
        <v>13327</v>
      </c>
      <c r="JNO1" t="s">
        <v>13328</v>
      </c>
      <c r="JNP1" t="s">
        <v>13329</v>
      </c>
      <c r="JNQ1" t="s">
        <v>13330</v>
      </c>
      <c r="JNR1" t="s">
        <v>13331</v>
      </c>
      <c r="JNS1" t="s">
        <v>13332</v>
      </c>
      <c r="JNT1" t="s">
        <v>13333</v>
      </c>
      <c r="JNU1" t="s">
        <v>13334</v>
      </c>
      <c r="JNV1" t="s">
        <v>13335</v>
      </c>
      <c r="JNW1" t="s">
        <v>13336</v>
      </c>
      <c r="JNX1" t="s">
        <v>13337</v>
      </c>
      <c r="JNY1" t="s">
        <v>13338</v>
      </c>
      <c r="JNZ1" t="s">
        <v>13339</v>
      </c>
      <c r="JOA1" t="s">
        <v>13340</v>
      </c>
      <c r="JOB1" t="s">
        <v>13341</v>
      </c>
      <c r="JOC1" t="s">
        <v>13342</v>
      </c>
      <c r="JOD1" t="s">
        <v>13343</v>
      </c>
      <c r="JOE1" t="s">
        <v>13344</v>
      </c>
      <c r="JOF1" t="s">
        <v>13345</v>
      </c>
      <c r="JOG1" t="s">
        <v>13346</v>
      </c>
      <c r="JOH1" t="s">
        <v>13347</v>
      </c>
      <c r="JOI1" t="s">
        <v>13348</v>
      </c>
      <c r="JOJ1" t="s">
        <v>13349</v>
      </c>
      <c r="JOK1" t="s">
        <v>13350</v>
      </c>
      <c r="JOL1" t="s">
        <v>13351</v>
      </c>
      <c r="JOM1" t="s">
        <v>13352</v>
      </c>
      <c r="JON1" t="s">
        <v>13353</v>
      </c>
      <c r="JOO1" t="s">
        <v>13354</v>
      </c>
      <c r="JOP1" t="s">
        <v>13355</v>
      </c>
      <c r="JOQ1" t="s">
        <v>13356</v>
      </c>
      <c r="JOR1" t="s">
        <v>13357</v>
      </c>
      <c r="JOS1" t="s">
        <v>13358</v>
      </c>
      <c r="JOT1" t="s">
        <v>13359</v>
      </c>
      <c r="JOU1" t="s">
        <v>13360</v>
      </c>
      <c r="JOV1" t="s">
        <v>13361</v>
      </c>
      <c r="JOW1" t="s">
        <v>13362</v>
      </c>
      <c r="JOX1" t="s">
        <v>13363</v>
      </c>
      <c r="JOY1" t="s">
        <v>13364</v>
      </c>
      <c r="JOZ1" t="s">
        <v>13365</v>
      </c>
      <c r="JPA1" t="s">
        <v>13366</v>
      </c>
      <c r="JPB1" t="s">
        <v>13367</v>
      </c>
      <c r="JPC1" t="s">
        <v>13368</v>
      </c>
      <c r="JPD1" t="s">
        <v>13369</v>
      </c>
      <c r="JPE1" t="s">
        <v>13370</v>
      </c>
      <c r="JPF1" t="s">
        <v>13371</v>
      </c>
      <c r="JPG1" t="s">
        <v>13372</v>
      </c>
      <c r="JPH1" t="s">
        <v>13373</v>
      </c>
      <c r="JPI1" t="s">
        <v>13374</v>
      </c>
      <c r="JPJ1" t="s">
        <v>13375</v>
      </c>
      <c r="JPK1" t="s">
        <v>13376</v>
      </c>
      <c r="JPL1" t="s">
        <v>13377</v>
      </c>
      <c r="JPM1" t="s">
        <v>13378</v>
      </c>
      <c r="JPN1" t="s">
        <v>13379</v>
      </c>
      <c r="JPO1" t="s">
        <v>13380</v>
      </c>
      <c r="JPP1" t="s">
        <v>13381</v>
      </c>
      <c r="JPQ1" t="s">
        <v>13382</v>
      </c>
      <c r="JPR1" t="s">
        <v>13383</v>
      </c>
      <c r="JPS1" t="s">
        <v>13384</v>
      </c>
      <c r="JPT1" t="s">
        <v>13385</v>
      </c>
      <c r="JPU1" t="s">
        <v>13386</v>
      </c>
      <c r="JPV1" t="s">
        <v>13387</v>
      </c>
      <c r="JPW1" t="s">
        <v>13388</v>
      </c>
      <c r="JPX1" t="s">
        <v>13389</v>
      </c>
      <c r="JPY1" t="s">
        <v>13390</v>
      </c>
      <c r="JPZ1" t="s">
        <v>13391</v>
      </c>
      <c r="JQA1" t="s">
        <v>13392</v>
      </c>
      <c r="JQB1" t="s">
        <v>13393</v>
      </c>
      <c r="JQC1" t="s">
        <v>13394</v>
      </c>
      <c r="JQD1" t="s">
        <v>13395</v>
      </c>
      <c r="JQE1" t="s">
        <v>13396</v>
      </c>
      <c r="JQF1" t="s">
        <v>13397</v>
      </c>
      <c r="JQG1" t="s">
        <v>13398</v>
      </c>
      <c r="JQH1" t="s">
        <v>13399</v>
      </c>
      <c r="JQI1" t="s">
        <v>13400</v>
      </c>
      <c r="JQJ1" t="s">
        <v>13401</v>
      </c>
      <c r="JQK1" t="s">
        <v>13402</v>
      </c>
      <c r="JQL1" t="s">
        <v>13403</v>
      </c>
      <c r="JQM1" t="s">
        <v>13404</v>
      </c>
      <c r="JQN1" t="s">
        <v>13405</v>
      </c>
      <c r="JQO1" t="s">
        <v>13406</v>
      </c>
      <c r="JQP1" t="s">
        <v>13407</v>
      </c>
      <c r="JQQ1" t="s">
        <v>13408</v>
      </c>
      <c r="JQR1" t="s">
        <v>13409</v>
      </c>
      <c r="JQS1" t="s">
        <v>13410</v>
      </c>
      <c r="JQT1" t="s">
        <v>13411</v>
      </c>
      <c r="JQU1" t="s">
        <v>13412</v>
      </c>
      <c r="JQV1" t="s">
        <v>13413</v>
      </c>
      <c r="JQW1" t="s">
        <v>13414</v>
      </c>
      <c r="JQX1" t="s">
        <v>13415</v>
      </c>
      <c r="JQY1" t="s">
        <v>13416</v>
      </c>
      <c r="JQZ1" t="s">
        <v>13417</v>
      </c>
      <c r="JRA1" t="s">
        <v>13418</v>
      </c>
      <c r="JRB1" t="s">
        <v>13419</v>
      </c>
      <c r="JRC1" t="s">
        <v>13420</v>
      </c>
      <c r="JRD1" t="s">
        <v>13421</v>
      </c>
      <c r="JRE1" t="s">
        <v>13422</v>
      </c>
      <c r="JRF1" t="s">
        <v>13423</v>
      </c>
      <c r="JRG1" t="s">
        <v>13424</v>
      </c>
      <c r="JRH1" t="s">
        <v>13425</v>
      </c>
      <c r="JRI1" t="s">
        <v>13426</v>
      </c>
      <c r="JRJ1" t="s">
        <v>13427</v>
      </c>
      <c r="JRK1" t="s">
        <v>13428</v>
      </c>
      <c r="JRL1" t="s">
        <v>13429</v>
      </c>
      <c r="JRM1" t="s">
        <v>13430</v>
      </c>
      <c r="JRN1" t="s">
        <v>13431</v>
      </c>
      <c r="JRO1" t="s">
        <v>13432</v>
      </c>
      <c r="JRP1" t="s">
        <v>13433</v>
      </c>
      <c r="JRQ1" t="s">
        <v>13434</v>
      </c>
      <c r="JRR1" t="s">
        <v>13435</v>
      </c>
      <c r="JRS1" t="s">
        <v>13436</v>
      </c>
      <c r="JRT1" t="s">
        <v>13437</v>
      </c>
      <c r="JRU1" t="s">
        <v>13438</v>
      </c>
      <c r="JRV1" t="s">
        <v>13439</v>
      </c>
      <c r="JRW1" t="s">
        <v>13440</v>
      </c>
      <c r="JRX1" t="s">
        <v>13441</v>
      </c>
      <c r="JRY1" t="s">
        <v>13442</v>
      </c>
      <c r="JRZ1" t="s">
        <v>13443</v>
      </c>
      <c r="JSA1" t="s">
        <v>13444</v>
      </c>
      <c r="JSB1" t="s">
        <v>13445</v>
      </c>
      <c r="JSC1" t="s">
        <v>13446</v>
      </c>
      <c r="JSD1" t="s">
        <v>13447</v>
      </c>
      <c r="JSE1" t="s">
        <v>13448</v>
      </c>
      <c r="JSF1" t="s">
        <v>13449</v>
      </c>
      <c r="JSG1" t="s">
        <v>13450</v>
      </c>
      <c r="JSH1" t="s">
        <v>13451</v>
      </c>
      <c r="JSI1" t="s">
        <v>13452</v>
      </c>
      <c r="JSJ1" t="s">
        <v>13453</v>
      </c>
      <c r="JSK1" t="s">
        <v>13454</v>
      </c>
      <c r="JSL1" t="s">
        <v>13455</v>
      </c>
      <c r="JSM1" t="s">
        <v>13456</v>
      </c>
      <c r="JSN1" t="s">
        <v>13457</v>
      </c>
      <c r="JSO1" t="s">
        <v>13458</v>
      </c>
      <c r="JSP1" t="s">
        <v>13459</v>
      </c>
      <c r="JSQ1" t="s">
        <v>13460</v>
      </c>
      <c r="JSR1" t="s">
        <v>13461</v>
      </c>
      <c r="JSS1" t="s">
        <v>13462</v>
      </c>
      <c r="JST1" t="s">
        <v>13463</v>
      </c>
      <c r="JSU1" t="s">
        <v>13464</v>
      </c>
      <c r="JSV1" t="s">
        <v>13465</v>
      </c>
      <c r="JSW1" t="s">
        <v>13466</v>
      </c>
      <c r="JSX1" t="s">
        <v>13467</v>
      </c>
      <c r="JSY1" t="s">
        <v>13468</v>
      </c>
      <c r="JSZ1" t="s">
        <v>13469</v>
      </c>
      <c r="JTA1" t="s">
        <v>13470</v>
      </c>
      <c r="JTB1" t="s">
        <v>13471</v>
      </c>
      <c r="JTC1" t="s">
        <v>13472</v>
      </c>
      <c r="JTD1" t="s">
        <v>13473</v>
      </c>
      <c r="JTE1" t="s">
        <v>13474</v>
      </c>
      <c r="JTF1" t="s">
        <v>13475</v>
      </c>
      <c r="JTG1" t="s">
        <v>13476</v>
      </c>
      <c r="JTH1" t="s">
        <v>13477</v>
      </c>
      <c r="JTI1" t="s">
        <v>13478</v>
      </c>
      <c r="JTJ1" t="s">
        <v>13479</v>
      </c>
      <c r="JTK1" t="s">
        <v>13480</v>
      </c>
      <c r="JTL1" t="s">
        <v>13481</v>
      </c>
      <c r="JTM1" t="s">
        <v>13482</v>
      </c>
      <c r="JTN1" t="s">
        <v>13483</v>
      </c>
      <c r="JTO1" t="s">
        <v>13484</v>
      </c>
      <c r="JTP1" t="s">
        <v>13485</v>
      </c>
      <c r="JTQ1" t="s">
        <v>13486</v>
      </c>
      <c r="JTR1" t="s">
        <v>13487</v>
      </c>
      <c r="JTS1" t="s">
        <v>13488</v>
      </c>
      <c r="JTT1" t="s">
        <v>13489</v>
      </c>
      <c r="JTU1" t="s">
        <v>13490</v>
      </c>
      <c r="JTV1" t="s">
        <v>13491</v>
      </c>
      <c r="JTW1" t="s">
        <v>13492</v>
      </c>
      <c r="JTX1" t="s">
        <v>13493</v>
      </c>
      <c r="JTY1" t="s">
        <v>13494</v>
      </c>
      <c r="JTZ1" t="s">
        <v>13495</v>
      </c>
      <c r="JUA1" t="s">
        <v>13496</v>
      </c>
      <c r="JUB1" t="s">
        <v>13497</v>
      </c>
      <c r="JUC1" t="s">
        <v>13498</v>
      </c>
      <c r="JUD1" t="s">
        <v>13499</v>
      </c>
      <c r="JUE1" t="s">
        <v>13500</v>
      </c>
      <c r="JUF1" t="s">
        <v>13501</v>
      </c>
      <c r="JUG1" t="s">
        <v>13502</v>
      </c>
      <c r="JUH1" t="s">
        <v>13503</v>
      </c>
      <c r="JUI1" t="s">
        <v>13504</v>
      </c>
      <c r="JUJ1" t="s">
        <v>13505</v>
      </c>
      <c r="JUK1" t="s">
        <v>13506</v>
      </c>
      <c r="JUL1" t="s">
        <v>13507</v>
      </c>
      <c r="JUM1" t="s">
        <v>13508</v>
      </c>
      <c r="JUN1" t="s">
        <v>13509</v>
      </c>
      <c r="JUO1" t="s">
        <v>13510</v>
      </c>
      <c r="JUP1" t="s">
        <v>13511</v>
      </c>
      <c r="JUQ1" t="s">
        <v>13512</v>
      </c>
      <c r="JUR1" t="s">
        <v>13513</v>
      </c>
      <c r="JUS1" t="s">
        <v>13514</v>
      </c>
      <c r="JUT1" t="s">
        <v>13515</v>
      </c>
      <c r="JUU1" t="s">
        <v>13516</v>
      </c>
      <c r="JUV1" t="s">
        <v>13517</v>
      </c>
      <c r="JUW1" t="s">
        <v>13518</v>
      </c>
      <c r="JUX1" t="s">
        <v>13519</v>
      </c>
      <c r="JUY1" t="s">
        <v>13520</v>
      </c>
      <c r="JUZ1" t="s">
        <v>13521</v>
      </c>
      <c r="JVA1" t="s">
        <v>13522</v>
      </c>
      <c r="JVB1" t="s">
        <v>13523</v>
      </c>
      <c r="JVC1" t="s">
        <v>13524</v>
      </c>
      <c r="JVD1" t="s">
        <v>13525</v>
      </c>
      <c r="JVE1" t="s">
        <v>13526</v>
      </c>
      <c r="JVF1" t="s">
        <v>13527</v>
      </c>
      <c r="JVG1" t="s">
        <v>13528</v>
      </c>
      <c r="JVH1" t="s">
        <v>13529</v>
      </c>
      <c r="JVI1" t="s">
        <v>13530</v>
      </c>
      <c r="JVJ1" t="s">
        <v>13531</v>
      </c>
      <c r="JVK1" t="s">
        <v>13532</v>
      </c>
      <c r="JVL1" t="s">
        <v>13533</v>
      </c>
      <c r="JVM1" t="s">
        <v>13534</v>
      </c>
      <c r="JVN1" t="s">
        <v>13535</v>
      </c>
      <c r="JVO1" t="s">
        <v>13536</v>
      </c>
      <c r="JVP1" t="s">
        <v>13537</v>
      </c>
      <c r="JVQ1" t="s">
        <v>13538</v>
      </c>
      <c r="JVR1" t="s">
        <v>13539</v>
      </c>
      <c r="JVS1" t="s">
        <v>13540</v>
      </c>
      <c r="JVT1" t="s">
        <v>13541</v>
      </c>
      <c r="JVU1" t="s">
        <v>13542</v>
      </c>
      <c r="JVV1" t="s">
        <v>13543</v>
      </c>
      <c r="JVW1" t="s">
        <v>13544</v>
      </c>
      <c r="JVX1" t="s">
        <v>13545</v>
      </c>
      <c r="JVY1" t="s">
        <v>13546</v>
      </c>
      <c r="JVZ1" t="s">
        <v>13547</v>
      </c>
      <c r="JWA1" t="s">
        <v>13548</v>
      </c>
      <c r="JWB1" t="s">
        <v>13549</v>
      </c>
      <c r="JWC1" t="s">
        <v>13550</v>
      </c>
      <c r="JWD1" t="s">
        <v>13551</v>
      </c>
      <c r="JWE1" t="s">
        <v>13552</v>
      </c>
      <c r="JWF1" t="s">
        <v>13553</v>
      </c>
      <c r="JWG1" t="s">
        <v>13554</v>
      </c>
      <c r="JWH1" t="s">
        <v>13555</v>
      </c>
      <c r="JWI1" t="s">
        <v>13556</v>
      </c>
      <c r="JWJ1" t="s">
        <v>13557</v>
      </c>
      <c r="JWK1" t="s">
        <v>13558</v>
      </c>
      <c r="JWL1" t="s">
        <v>13559</v>
      </c>
      <c r="JWM1" t="s">
        <v>13560</v>
      </c>
      <c r="JWN1" t="s">
        <v>13561</v>
      </c>
      <c r="JWO1" t="s">
        <v>13562</v>
      </c>
      <c r="JWP1" t="s">
        <v>13563</v>
      </c>
      <c r="JWQ1" t="s">
        <v>13564</v>
      </c>
      <c r="JWR1" t="s">
        <v>13565</v>
      </c>
      <c r="JWS1" t="s">
        <v>13566</v>
      </c>
      <c r="JWT1" t="s">
        <v>13567</v>
      </c>
      <c r="JWU1" t="s">
        <v>13568</v>
      </c>
      <c r="JWV1" t="s">
        <v>13569</v>
      </c>
      <c r="JWW1" t="s">
        <v>13570</v>
      </c>
      <c r="JWX1" t="s">
        <v>13571</v>
      </c>
      <c r="JWY1" t="s">
        <v>13572</v>
      </c>
      <c r="JWZ1" t="s">
        <v>13573</v>
      </c>
      <c r="JXA1" t="s">
        <v>13574</v>
      </c>
      <c r="JXB1" t="s">
        <v>13575</v>
      </c>
      <c r="JXC1" t="s">
        <v>13576</v>
      </c>
      <c r="JXD1" t="s">
        <v>13577</v>
      </c>
      <c r="JXE1" t="s">
        <v>13578</v>
      </c>
      <c r="JXF1" t="s">
        <v>13579</v>
      </c>
      <c r="JXG1" t="s">
        <v>13580</v>
      </c>
      <c r="JXH1" t="s">
        <v>13581</v>
      </c>
      <c r="JXI1" t="s">
        <v>13582</v>
      </c>
      <c r="JXJ1" t="s">
        <v>13583</v>
      </c>
      <c r="JXK1" t="s">
        <v>13584</v>
      </c>
      <c r="JXL1" t="s">
        <v>13585</v>
      </c>
      <c r="JXM1" t="s">
        <v>13586</v>
      </c>
      <c r="JXN1" t="s">
        <v>13587</v>
      </c>
      <c r="JXO1" t="s">
        <v>13588</v>
      </c>
      <c r="JXP1" t="s">
        <v>13589</v>
      </c>
      <c r="JXQ1" t="s">
        <v>13590</v>
      </c>
      <c r="JXR1" t="s">
        <v>13591</v>
      </c>
      <c r="JXS1" t="s">
        <v>13592</v>
      </c>
      <c r="JXT1" t="s">
        <v>13593</v>
      </c>
      <c r="JXU1" t="s">
        <v>13594</v>
      </c>
      <c r="JXV1" t="s">
        <v>13595</v>
      </c>
      <c r="JXW1" t="s">
        <v>13596</v>
      </c>
      <c r="JXX1" t="s">
        <v>13597</v>
      </c>
      <c r="JXY1" t="s">
        <v>13598</v>
      </c>
      <c r="JXZ1" t="s">
        <v>13599</v>
      </c>
      <c r="JYA1" t="s">
        <v>13600</v>
      </c>
      <c r="JYB1" t="s">
        <v>13601</v>
      </c>
      <c r="JYC1" t="s">
        <v>13602</v>
      </c>
      <c r="JYD1" t="s">
        <v>13603</v>
      </c>
      <c r="JYE1" t="s">
        <v>13604</v>
      </c>
      <c r="JYF1" t="s">
        <v>13605</v>
      </c>
      <c r="JYG1" t="s">
        <v>13606</v>
      </c>
      <c r="JYH1" t="s">
        <v>13607</v>
      </c>
      <c r="JYI1" t="s">
        <v>13608</v>
      </c>
      <c r="JYJ1" t="s">
        <v>13609</v>
      </c>
      <c r="JYK1" t="s">
        <v>13610</v>
      </c>
      <c r="JYL1" t="s">
        <v>13611</v>
      </c>
      <c r="JYM1" t="s">
        <v>13612</v>
      </c>
      <c r="JYN1" t="s">
        <v>13613</v>
      </c>
      <c r="JYO1" t="s">
        <v>13614</v>
      </c>
      <c r="JYP1" t="s">
        <v>13615</v>
      </c>
      <c r="JYQ1" t="s">
        <v>13616</v>
      </c>
      <c r="JYR1" t="s">
        <v>13617</v>
      </c>
      <c r="JYS1" t="s">
        <v>13618</v>
      </c>
      <c r="JYT1" t="s">
        <v>13619</v>
      </c>
      <c r="JYU1" t="s">
        <v>13620</v>
      </c>
      <c r="JYV1" t="s">
        <v>13621</v>
      </c>
      <c r="JYW1" t="s">
        <v>13622</v>
      </c>
      <c r="JYX1" t="s">
        <v>13623</v>
      </c>
      <c r="JYY1" t="s">
        <v>13624</v>
      </c>
      <c r="JYZ1" t="s">
        <v>13625</v>
      </c>
      <c r="JZA1" t="s">
        <v>13626</v>
      </c>
      <c r="JZB1" t="s">
        <v>13627</v>
      </c>
      <c r="JZC1" t="s">
        <v>13628</v>
      </c>
      <c r="JZD1" t="s">
        <v>13629</v>
      </c>
      <c r="JZE1" t="s">
        <v>13630</v>
      </c>
      <c r="JZF1" t="s">
        <v>13631</v>
      </c>
      <c r="JZG1" t="s">
        <v>13632</v>
      </c>
      <c r="JZH1" t="s">
        <v>13633</v>
      </c>
      <c r="JZI1" t="s">
        <v>13634</v>
      </c>
      <c r="JZJ1" t="s">
        <v>13635</v>
      </c>
      <c r="JZK1" t="s">
        <v>13636</v>
      </c>
      <c r="JZL1" t="s">
        <v>13637</v>
      </c>
      <c r="JZM1" t="s">
        <v>13638</v>
      </c>
      <c r="JZN1" t="s">
        <v>13639</v>
      </c>
      <c r="JZO1" t="s">
        <v>13640</v>
      </c>
      <c r="JZP1" t="s">
        <v>13641</v>
      </c>
      <c r="JZQ1" t="s">
        <v>13642</v>
      </c>
      <c r="JZR1" t="s">
        <v>13643</v>
      </c>
      <c r="JZS1" t="s">
        <v>13644</v>
      </c>
      <c r="JZT1" t="s">
        <v>13645</v>
      </c>
      <c r="JZU1" t="s">
        <v>13646</v>
      </c>
      <c r="JZV1" t="s">
        <v>13647</v>
      </c>
      <c r="JZW1" t="s">
        <v>13648</v>
      </c>
      <c r="JZX1" t="s">
        <v>13649</v>
      </c>
      <c r="JZY1" t="s">
        <v>13650</v>
      </c>
      <c r="JZZ1" t="s">
        <v>13651</v>
      </c>
      <c r="KAA1" t="s">
        <v>13652</v>
      </c>
      <c r="KAB1" t="s">
        <v>13653</v>
      </c>
      <c r="KAC1" t="s">
        <v>13654</v>
      </c>
      <c r="KAD1" t="s">
        <v>13655</v>
      </c>
      <c r="KAE1" t="s">
        <v>13656</v>
      </c>
      <c r="KAF1" t="s">
        <v>13657</v>
      </c>
      <c r="KAG1" t="s">
        <v>13658</v>
      </c>
      <c r="KAH1" t="s">
        <v>13659</v>
      </c>
      <c r="KAI1" t="s">
        <v>13660</v>
      </c>
      <c r="KAJ1" t="s">
        <v>13661</v>
      </c>
      <c r="KAK1" t="s">
        <v>13662</v>
      </c>
      <c r="KAL1" t="s">
        <v>13663</v>
      </c>
      <c r="KAM1" t="s">
        <v>13664</v>
      </c>
      <c r="KAN1" t="s">
        <v>13665</v>
      </c>
      <c r="KAO1" t="s">
        <v>13666</v>
      </c>
      <c r="KAP1" t="s">
        <v>13667</v>
      </c>
      <c r="KAQ1" t="s">
        <v>13668</v>
      </c>
      <c r="KAR1" t="s">
        <v>13669</v>
      </c>
      <c r="KAS1" t="s">
        <v>13670</v>
      </c>
      <c r="KAT1" t="s">
        <v>13671</v>
      </c>
      <c r="KAU1" t="s">
        <v>13672</v>
      </c>
      <c r="KAV1" t="s">
        <v>13673</v>
      </c>
      <c r="KAW1" t="s">
        <v>13674</v>
      </c>
      <c r="KAX1" t="s">
        <v>13675</v>
      </c>
      <c r="KAY1" t="s">
        <v>13676</v>
      </c>
      <c r="KAZ1" t="s">
        <v>13677</v>
      </c>
      <c r="KBA1" t="s">
        <v>13678</v>
      </c>
      <c r="KBB1" t="s">
        <v>13679</v>
      </c>
      <c r="KBC1" t="s">
        <v>13680</v>
      </c>
      <c r="KBD1" t="s">
        <v>13681</v>
      </c>
      <c r="KBE1" t="s">
        <v>13682</v>
      </c>
      <c r="KBF1" t="s">
        <v>13683</v>
      </c>
      <c r="KBG1" t="s">
        <v>13684</v>
      </c>
      <c r="KBH1" t="s">
        <v>13685</v>
      </c>
      <c r="KBI1" t="s">
        <v>13686</v>
      </c>
      <c r="KBJ1" t="s">
        <v>13687</v>
      </c>
      <c r="KBK1" t="s">
        <v>13688</v>
      </c>
      <c r="KBL1" t="s">
        <v>13689</v>
      </c>
      <c r="KBM1" t="s">
        <v>13690</v>
      </c>
      <c r="KBN1" t="s">
        <v>13691</v>
      </c>
      <c r="KBO1" t="s">
        <v>13692</v>
      </c>
      <c r="KBP1" t="s">
        <v>13693</v>
      </c>
      <c r="KBQ1" t="s">
        <v>13694</v>
      </c>
      <c r="KBR1" t="s">
        <v>13695</v>
      </c>
      <c r="KBS1" t="s">
        <v>13696</v>
      </c>
      <c r="KBT1" t="s">
        <v>13697</v>
      </c>
      <c r="KBU1" t="s">
        <v>13698</v>
      </c>
      <c r="KBV1" t="s">
        <v>13699</v>
      </c>
      <c r="KBW1" t="s">
        <v>13700</v>
      </c>
      <c r="KBX1" t="s">
        <v>13701</v>
      </c>
      <c r="KBY1" t="s">
        <v>13702</v>
      </c>
      <c r="KBZ1" t="s">
        <v>13703</v>
      </c>
      <c r="KCA1" t="s">
        <v>13704</v>
      </c>
      <c r="KCB1" t="s">
        <v>13705</v>
      </c>
      <c r="KCC1" t="s">
        <v>13706</v>
      </c>
      <c r="KCD1" t="s">
        <v>13707</v>
      </c>
      <c r="KCE1" t="s">
        <v>13708</v>
      </c>
      <c r="KCF1" t="s">
        <v>13709</v>
      </c>
      <c r="KCG1" t="s">
        <v>13710</v>
      </c>
      <c r="KCH1" t="s">
        <v>13711</v>
      </c>
      <c r="KCI1" t="s">
        <v>13712</v>
      </c>
      <c r="KCJ1" t="s">
        <v>13713</v>
      </c>
      <c r="KCK1" t="s">
        <v>13714</v>
      </c>
      <c r="KCL1" t="s">
        <v>13715</v>
      </c>
      <c r="KCM1" t="s">
        <v>13716</v>
      </c>
      <c r="KCN1" t="s">
        <v>13717</v>
      </c>
      <c r="KCO1" t="s">
        <v>13718</v>
      </c>
      <c r="KCP1" t="s">
        <v>13719</v>
      </c>
      <c r="KCQ1" t="s">
        <v>13720</v>
      </c>
      <c r="KCR1" t="s">
        <v>13721</v>
      </c>
      <c r="KCS1" t="s">
        <v>13722</v>
      </c>
      <c r="KCT1" t="s">
        <v>13723</v>
      </c>
      <c r="KCU1" t="s">
        <v>13724</v>
      </c>
      <c r="KCV1" t="s">
        <v>13725</v>
      </c>
      <c r="KCW1" t="s">
        <v>13726</v>
      </c>
      <c r="KCX1" t="s">
        <v>13727</v>
      </c>
      <c r="KCY1" t="s">
        <v>13728</v>
      </c>
      <c r="KCZ1" t="s">
        <v>13729</v>
      </c>
      <c r="KDA1" t="s">
        <v>13730</v>
      </c>
      <c r="KDB1" t="s">
        <v>13731</v>
      </c>
      <c r="KDC1" t="s">
        <v>13732</v>
      </c>
      <c r="KDD1" t="s">
        <v>13733</v>
      </c>
      <c r="KDE1" t="s">
        <v>13734</v>
      </c>
      <c r="KDF1" t="s">
        <v>13735</v>
      </c>
      <c r="KDG1" t="s">
        <v>13736</v>
      </c>
      <c r="KDH1" t="s">
        <v>13737</v>
      </c>
      <c r="KDI1" t="s">
        <v>13738</v>
      </c>
      <c r="KDJ1" t="s">
        <v>13739</v>
      </c>
      <c r="KDK1" t="s">
        <v>13740</v>
      </c>
      <c r="KDL1" t="s">
        <v>13741</v>
      </c>
      <c r="KDM1" t="s">
        <v>13742</v>
      </c>
      <c r="KDN1" t="s">
        <v>13743</v>
      </c>
      <c r="KDO1" t="s">
        <v>13744</v>
      </c>
      <c r="KDP1" t="s">
        <v>13745</v>
      </c>
      <c r="KDQ1" t="s">
        <v>13746</v>
      </c>
      <c r="KDR1" t="s">
        <v>13747</v>
      </c>
      <c r="KDS1" t="s">
        <v>13748</v>
      </c>
      <c r="KDT1" t="s">
        <v>13749</v>
      </c>
      <c r="KDU1" t="s">
        <v>13750</v>
      </c>
      <c r="KDV1" t="s">
        <v>13751</v>
      </c>
      <c r="KDW1" t="s">
        <v>13752</v>
      </c>
      <c r="KDX1" t="s">
        <v>13753</v>
      </c>
      <c r="KDY1" t="s">
        <v>13754</v>
      </c>
      <c r="KDZ1" t="s">
        <v>13755</v>
      </c>
      <c r="KEA1" t="s">
        <v>13756</v>
      </c>
      <c r="KEB1" t="s">
        <v>13757</v>
      </c>
      <c r="KEC1" t="s">
        <v>13758</v>
      </c>
      <c r="KED1" t="s">
        <v>13759</v>
      </c>
      <c r="KEE1" t="s">
        <v>13760</v>
      </c>
      <c r="KEF1" t="s">
        <v>13761</v>
      </c>
      <c r="KEG1" t="s">
        <v>13762</v>
      </c>
      <c r="KEH1" t="s">
        <v>13763</v>
      </c>
      <c r="KEI1" t="s">
        <v>13764</v>
      </c>
      <c r="KEJ1" t="s">
        <v>13765</v>
      </c>
      <c r="KEK1" t="s">
        <v>13766</v>
      </c>
      <c r="KEL1" t="s">
        <v>13767</v>
      </c>
      <c r="KEM1" t="s">
        <v>13768</v>
      </c>
      <c r="KEN1" t="s">
        <v>13769</v>
      </c>
      <c r="KEO1" t="s">
        <v>13770</v>
      </c>
      <c r="KEP1" t="s">
        <v>13771</v>
      </c>
      <c r="KEQ1" t="s">
        <v>13772</v>
      </c>
      <c r="KER1" t="s">
        <v>13773</v>
      </c>
      <c r="KES1" t="s">
        <v>13774</v>
      </c>
      <c r="KET1" t="s">
        <v>13775</v>
      </c>
      <c r="KEU1" t="s">
        <v>13776</v>
      </c>
      <c r="KEV1" t="s">
        <v>13777</v>
      </c>
      <c r="KEW1" t="s">
        <v>13778</v>
      </c>
      <c r="KEX1" t="s">
        <v>13779</v>
      </c>
      <c r="KEY1" t="s">
        <v>13780</v>
      </c>
      <c r="KEZ1" t="s">
        <v>13781</v>
      </c>
      <c r="KFA1" t="s">
        <v>13782</v>
      </c>
      <c r="KFB1" t="s">
        <v>13783</v>
      </c>
      <c r="KFC1" t="s">
        <v>13784</v>
      </c>
      <c r="KFD1" t="s">
        <v>13785</v>
      </c>
      <c r="KFE1" t="s">
        <v>13786</v>
      </c>
      <c r="KFF1" t="s">
        <v>13787</v>
      </c>
      <c r="KFG1" t="s">
        <v>13788</v>
      </c>
      <c r="KFH1" t="s">
        <v>13789</v>
      </c>
      <c r="KFI1" t="s">
        <v>13790</v>
      </c>
      <c r="KFJ1" t="s">
        <v>13791</v>
      </c>
      <c r="KFK1" t="s">
        <v>13792</v>
      </c>
      <c r="KFL1" t="s">
        <v>13793</v>
      </c>
      <c r="KFM1" t="s">
        <v>13794</v>
      </c>
      <c r="KFN1" t="s">
        <v>13795</v>
      </c>
      <c r="KFO1" t="s">
        <v>13796</v>
      </c>
      <c r="KFP1" t="s">
        <v>13797</v>
      </c>
      <c r="KFQ1" t="s">
        <v>13798</v>
      </c>
      <c r="KFR1" t="s">
        <v>13799</v>
      </c>
      <c r="KFS1" t="s">
        <v>13800</v>
      </c>
      <c r="KFT1" t="s">
        <v>13801</v>
      </c>
      <c r="KFU1" t="s">
        <v>13802</v>
      </c>
      <c r="KFV1" t="s">
        <v>13803</v>
      </c>
      <c r="KFW1" t="s">
        <v>13804</v>
      </c>
      <c r="KFX1" t="s">
        <v>13805</v>
      </c>
      <c r="KFY1" t="s">
        <v>13806</v>
      </c>
      <c r="KFZ1" t="s">
        <v>13807</v>
      </c>
      <c r="KGA1" t="s">
        <v>13808</v>
      </c>
      <c r="KGB1" t="s">
        <v>13809</v>
      </c>
      <c r="KGC1" t="s">
        <v>13810</v>
      </c>
      <c r="KGD1" t="s">
        <v>13811</v>
      </c>
      <c r="KGE1" t="s">
        <v>13812</v>
      </c>
      <c r="KGF1" t="s">
        <v>13813</v>
      </c>
      <c r="KGG1" t="s">
        <v>13814</v>
      </c>
      <c r="KGH1" t="s">
        <v>13815</v>
      </c>
      <c r="KGI1" t="s">
        <v>13816</v>
      </c>
      <c r="KGJ1" t="s">
        <v>13817</v>
      </c>
      <c r="KGK1" t="s">
        <v>13818</v>
      </c>
      <c r="KGL1" t="s">
        <v>13819</v>
      </c>
      <c r="KGM1" t="s">
        <v>13820</v>
      </c>
      <c r="KGN1" t="s">
        <v>13821</v>
      </c>
      <c r="KGO1" t="s">
        <v>13822</v>
      </c>
      <c r="KGP1" t="s">
        <v>13823</v>
      </c>
      <c r="KGQ1" t="s">
        <v>13824</v>
      </c>
      <c r="KGR1" t="s">
        <v>13825</v>
      </c>
      <c r="KGS1" t="s">
        <v>13826</v>
      </c>
      <c r="KGT1" t="s">
        <v>13827</v>
      </c>
      <c r="KGU1" t="s">
        <v>13828</v>
      </c>
      <c r="KGV1" t="s">
        <v>13829</v>
      </c>
      <c r="KGW1" t="s">
        <v>13830</v>
      </c>
      <c r="KGX1" t="s">
        <v>13831</v>
      </c>
      <c r="KGY1" t="s">
        <v>13832</v>
      </c>
      <c r="KGZ1" t="s">
        <v>13833</v>
      </c>
      <c r="KHA1" t="s">
        <v>13834</v>
      </c>
      <c r="KHB1" t="s">
        <v>13835</v>
      </c>
      <c r="KHC1" t="s">
        <v>13836</v>
      </c>
      <c r="KHD1" t="s">
        <v>13837</v>
      </c>
      <c r="KHE1" t="s">
        <v>13838</v>
      </c>
      <c r="KHF1" t="s">
        <v>13839</v>
      </c>
      <c r="KHG1" t="s">
        <v>13840</v>
      </c>
      <c r="KHH1" t="s">
        <v>13841</v>
      </c>
      <c r="KHI1" t="s">
        <v>13842</v>
      </c>
      <c r="KHJ1" t="s">
        <v>13843</v>
      </c>
      <c r="KHK1" t="s">
        <v>13844</v>
      </c>
      <c r="KHL1" t="s">
        <v>13845</v>
      </c>
      <c r="KHM1" t="s">
        <v>13846</v>
      </c>
      <c r="KHN1" t="s">
        <v>13847</v>
      </c>
      <c r="KHO1" t="s">
        <v>13848</v>
      </c>
      <c r="KHP1" t="s">
        <v>13849</v>
      </c>
      <c r="KHQ1" t="s">
        <v>13850</v>
      </c>
      <c r="KHR1" t="s">
        <v>13851</v>
      </c>
      <c r="KHS1" t="s">
        <v>13852</v>
      </c>
      <c r="KHT1" t="s">
        <v>13853</v>
      </c>
      <c r="KHU1" t="s">
        <v>13854</v>
      </c>
      <c r="KHV1" t="s">
        <v>13855</v>
      </c>
      <c r="KHW1" t="s">
        <v>13856</v>
      </c>
      <c r="KHX1" t="s">
        <v>13857</v>
      </c>
      <c r="KHY1" t="s">
        <v>13858</v>
      </c>
      <c r="KHZ1" t="s">
        <v>13859</v>
      </c>
      <c r="KIA1" t="s">
        <v>13860</v>
      </c>
      <c r="KIB1" t="s">
        <v>13861</v>
      </c>
      <c r="KIC1" t="s">
        <v>13862</v>
      </c>
      <c r="KID1" t="s">
        <v>13863</v>
      </c>
      <c r="KIE1" t="s">
        <v>13864</v>
      </c>
      <c r="KIF1" t="s">
        <v>13865</v>
      </c>
      <c r="KIG1" t="s">
        <v>13866</v>
      </c>
      <c r="KIH1" t="s">
        <v>13867</v>
      </c>
      <c r="KII1" t="s">
        <v>13868</v>
      </c>
      <c r="KIJ1" t="s">
        <v>13869</v>
      </c>
      <c r="KIK1" t="s">
        <v>13870</v>
      </c>
      <c r="KIL1" t="s">
        <v>13871</v>
      </c>
      <c r="KIM1" t="s">
        <v>13872</v>
      </c>
      <c r="KIN1" t="s">
        <v>13873</v>
      </c>
      <c r="KIO1" t="s">
        <v>13874</v>
      </c>
      <c r="KIP1" t="s">
        <v>13875</v>
      </c>
      <c r="KIQ1" t="s">
        <v>13876</v>
      </c>
      <c r="KIR1" t="s">
        <v>13877</v>
      </c>
      <c r="KIS1" t="s">
        <v>13878</v>
      </c>
      <c r="KIT1" t="s">
        <v>13879</v>
      </c>
      <c r="KIU1" t="s">
        <v>13880</v>
      </c>
      <c r="KIV1" t="s">
        <v>13881</v>
      </c>
      <c r="KIW1" t="s">
        <v>13882</v>
      </c>
      <c r="KIX1" t="s">
        <v>13883</v>
      </c>
      <c r="KIY1" t="s">
        <v>13884</v>
      </c>
      <c r="KIZ1" t="s">
        <v>13885</v>
      </c>
      <c r="KJA1" t="s">
        <v>13886</v>
      </c>
      <c r="KJB1" t="s">
        <v>13887</v>
      </c>
      <c r="KJC1" t="s">
        <v>13888</v>
      </c>
      <c r="KJD1" t="s">
        <v>13889</v>
      </c>
      <c r="KJE1" t="s">
        <v>13890</v>
      </c>
      <c r="KJF1" t="s">
        <v>13891</v>
      </c>
      <c r="KJG1" t="s">
        <v>13892</v>
      </c>
      <c r="KJH1" t="s">
        <v>13893</v>
      </c>
      <c r="KJI1" t="s">
        <v>13894</v>
      </c>
      <c r="KJJ1" t="s">
        <v>13895</v>
      </c>
      <c r="KJK1" t="s">
        <v>13896</v>
      </c>
      <c r="KJL1" t="s">
        <v>13897</v>
      </c>
      <c r="KJM1" t="s">
        <v>13898</v>
      </c>
      <c r="KJN1" t="s">
        <v>13899</v>
      </c>
      <c r="KJO1" t="s">
        <v>13900</v>
      </c>
      <c r="KJP1" t="s">
        <v>13901</v>
      </c>
      <c r="KJQ1" t="s">
        <v>13902</v>
      </c>
      <c r="KJR1" t="s">
        <v>13903</v>
      </c>
      <c r="KJS1" t="s">
        <v>13904</v>
      </c>
      <c r="KJT1" t="s">
        <v>13905</v>
      </c>
      <c r="KJU1" t="s">
        <v>13906</v>
      </c>
      <c r="KJV1" t="s">
        <v>13907</v>
      </c>
      <c r="KJW1" t="s">
        <v>13908</v>
      </c>
      <c r="KJX1" t="s">
        <v>13909</v>
      </c>
      <c r="KJY1" t="s">
        <v>13910</v>
      </c>
      <c r="KJZ1" t="s">
        <v>13911</v>
      </c>
      <c r="KKA1" t="s">
        <v>13912</v>
      </c>
      <c r="KKB1" t="s">
        <v>13913</v>
      </c>
      <c r="KKC1" t="s">
        <v>13914</v>
      </c>
      <c r="KKD1" t="s">
        <v>13915</v>
      </c>
      <c r="KKE1" t="s">
        <v>13916</v>
      </c>
      <c r="KKF1" t="s">
        <v>13917</v>
      </c>
      <c r="KKG1" t="s">
        <v>13918</v>
      </c>
      <c r="KKH1" t="s">
        <v>13919</v>
      </c>
      <c r="KKI1" t="s">
        <v>13920</v>
      </c>
      <c r="KKJ1" t="s">
        <v>13921</v>
      </c>
      <c r="KKK1" t="s">
        <v>13922</v>
      </c>
      <c r="KKL1" t="s">
        <v>13923</v>
      </c>
      <c r="KKM1" t="s">
        <v>13924</v>
      </c>
      <c r="KKN1" t="s">
        <v>13925</v>
      </c>
      <c r="KKO1" t="s">
        <v>13926</v>
      </c>
      <c r="KKP1" t="s">
        <v>13927</v>
      </c>
      <c r="KKQ1" t="s">
        <v>13928</v>
      </c>
      <c r="KKR1" t="s">
        <v>13929</v>
      </c>
      <c r="KKS1" t="s">
        <v>13930</v>
      </c>
      <c r="KKT1" t="s">
        <v>13931</v>
      </c>
      <c r="KKU1" t="s">
        <v>13932</v>
      </c>
      <c r="KKV1" t="s">
        <v>13933</v>
      </c>
      <c r="KKW1" t="s">
        <v>13934</v>
      </c>
      <c r="KKX1" t="s">
        <v>13935</v>
      </c>
      <c r="KKY1" t="s">
        <v>13936</v>
      </c>
      <c r="KKZ1" t="s">
        <v>13937</v>
      </c>
      <c r="KLA1" t="s">
        <v>13938</v>
      </c>
      <c r="KLB1" t="s">
        <v>13939</v>
      </c>
      <c r="KLC1" t="s">
        <v>13940</v>
      </c>
      <c r="KLD1" t="s">
        <v>13941</v>
      </c>
      <c r="KLE1" t="s">
        <v>13942</v>
      </c>
      <c r="KLF1" t="s">
        <v>13943</v>
      </c>
      <c r="KLG1" t="s">
        <v>13944</v>
      </c>
      <c r="KLH1" t="s">
        <v>13945</v>
      </c>
      <c r="KLI1" t="s">
        <v>13946</v>
      </c>
      <c r="KLJ1" t="s">
        <v>13947</v>
      </c>
      <c r="KLK1" t="s">
        <v>13948</v>
      </c>
      <c r="KLL1" t="s">
        <v>13949</v>
      </c>
      <c r="KLM1" t="s">
        <v>13950</v>
      </c>
      <c r="KLN1" t="s">
        <v>13951</v>
      </c>
      <c r="KLO1" t="s">
        <v>13952</v>
      </c>
      <c r="KLP1" t="s">
        <v>13953</v>
      </c>
      <c r="KLQ1" t="s">
        <v>13954</v>
      </c>
      <c r="KLR1" t="s">
        <v>13955</v>
      </c>
      <c r="KLS1" t="s">
        <v>13956</v>
      </c>
      <c r="KLT1" t="s">
        <v>13957</v>
      </c>
      <c r="KLU1" t="s">
        <v>13958</v>
      </c>
      <c r="KLV1" t="s">
        <v>13959</v>
      </c>
      <c r="KLW1" t="s">
        <v>13960</v>
      </c>
      <c r="KLX1" t="s">
        <v>13961</v>
      </c>
      <c r="KLY1" t="s">
        <v>13962</v>
      </c>
      <c r="KLZ1" t="s">
        <v>13963</v>
      </c>
      <c r="KMA1" t="s">
        <v>13964</v>
      </c>
      <c r="KMB1" t="s">
        <v>13965</v>
      </c>
      <c r="KMC1" t="s">
        <v>13966</v>
      </c>
      <c r="KMD1" t="s">
        <v>13967</v>
      </c>
      <c r="KME1" t="s">
        <v>13968</v>
      </c>
      <c r="KMF1" t="s">
        <v>13969</v>
      </c>
      <c r="KMG1" t="s">
        <v>13970</v>
      </c>
      <c r="KMH1" t="s">
        <v>13971</v>
      </c>
      <c r="KMI1" t="s">
        <v>13972</v>
      </c>
      <c r="KMJ1" t="s">
        <v>13973</v>
      </c>
      <c r="KMK1" t="s">
        <v>13974</v>
      </c>
      <c r="KML1" t="s">
        <v>13975</v>
      </c>
      <c r="KMM1" t="s">
        <v>13976</v>
      </c>
      <c r="KMN1" t="s">
        <v>13977</v>
      </c>
      <c r="KMO1" t="s">
        <v>13978</v>
      </c>
      <c r="KMP1" t="s">
        <v>13979</v>
      </c>
      <c r="KMQ1" t="s">
        <v>13980</v>
      </c>
      <c r="KMR1" t="s">
        <v>13981</v>
      </c>
      <c r="KMS1" t="s">
        <v>13982</v>
      </c>
      <c r="KMT1" t="s">
        <v>13983</v>
      </c>
      <c r="KMU1" t="s">
        <v>13984</v>
      </c>
      <c r="KMV1" t="s">
        <v>13985</v>
      </c>
      <c r="KMW1" t="s">
        <v>13986</v>
      </c>
      <c r="KMX1" t="s">
        <v>13987</v>
      </c>
      <c r="KMY1" t="s">
        <v>13988</v>
      </c>
      <c r="KMZ1" t="s">
        <v>13989</v>
      </c>
      <c r="KNA1" t="s">
        <v>13990</v>
      </c>
      <c r="KNB1" t="s">
        <v>13991</v>
      </c>
      <c r="KNC1" t="s">
        <v>13992</v>
      </c>
      <c r="KND1" t="s">
        <v>13993</v>
      </c>
      <c r="KNE1" t="s">
        <v>13994</v>
      </c>
      <c r="KNF1" t="s">
        <v>13995</v>
      </c>
      <c r="KNG1" t="s">
        <v>13996</v>
      </c>
      <c r="KNH1" t="s">
        <v>13997</v>
      </c>
      <c r="KNI1" t="s">
        <v>13998</v>
      </c>
      <c r="KNJ1" t="s">
        <v>13999</v>
      </c>
      <c r="KNK1" t="s">
        <v>14000</v>
      </c>
      <c r="KNL1" t="s">
        <v>14001</v>
      </c>
      <c r="KNM1" t="s">
        <v>14002</v>
      </c>
      <c r="KNN1" t="s">
        <v>14003</v>
      </c>
      <c r="KNO1" t="s">
        <v>14004</v>
      </c>
      <c r="KNP1" t="s">
        <v>14005</v>
      </c>
      <c r="KNQ1" t="s">
        <v>14006</v>
      </c>
      <c r="KNR1" t="s">
        <v>14007</v>
      </c>
      <c r="KNS1" t="s">
        <v>14008</v>
      </c>
      <c r="KNT1" t="s">
        <v>14009</v>
      </c>
      <c r="KNU1" t="s">
        <v>14010</v>
      </c>
      <c r="KNV1" t="s">
        <v>14011</v>
      </c>
      <c r="KNW1" t="s">
        <v>14012</v>
      </c>
      <c r="KNX1" t="s">
        <v>14013</v>
      </c>
      <c r="KNY1" t="s">
        <v>14014</v>
      </c>
      <c r="KNZ1" t="s">
        <v>14015</v>
      </c>
      <c r="KOA1" t="s">
        <v>14016</v>
      </c>
      <c r="KOB1" t="s">
        <v>14017</v>
      </c>
      <c r="KOC1" t="s">
        <v>14018</v>
      </c>
      <c r="KOD1" t="s">
        <v>14019</v>
      </c>
      <c r="KOE1" t="s">
        <v>14020</v>
      </c>
      <c r="KOF1" t="s">
        <v>14021</v>
      </c>
      <c r="KOG1" t="s">
        <v>14022</v>
      </c>
      <c r="KOH1" t="s">
        <v>14023</v>
      </c>
      <c r="KOI1" t="s">
        <v>14024</v>
      </c>
      <c r="KOJ1" t="s">
        <v>14025</v>
      </c>
      <c r="KOK1" t="s">
        <v>14026</v>
      </c>
      <c r="KOL1" t="s">
        <v>14027</v>
      </c>
      <c r="KOM1" t="s">
        <v>14028</v>
      </c>
      <c r="KON1" t="s">
        <v>14029</v>
      </c>
      <c r="KOO1" t="s">
        <v>14030</v>
      </c>
      <c r="KOP1" t="s">
        <v>14031</v>
      </c>
      <c r="KOQ1" t="s">
        <v>14032</v>
      </c>
      <c r="KOR1" t="s">
        <v>14033</v>
      </c>
      <c r="KOS1" t="s">
        <v>14034</v>
      </c>
      <c r="KOT1" t="s">
        <v>14035</v>
      </c>
      <c r="KOU1" t="s">
        <v>14036</v>
      </c>
      <c r="KOV1" t="s">
        <v>14037</v>
      </c>
      <c r="KOW1" t="s">
        <v>14038</v>
      </c>
      <c r="KOX1" t="s">
        <v>14039</v>
      </c>
      <c r="KOY1" t="s">
        <v>14040</v>
      </c>
      <c r="KOZ1" t="s">
        <v>14041</v>
      </c>
      <c r="KPA1" t="s">
        <v>14042</v>
      </c>
      <c r="KPB1" t="s">
        <v>14043</v>
      </c>
      <c r="KPC1" t="s">
        <v>14044</v>
      </c>
      <c r="KPD1" t="s">
        <v>14045</v>
      </c>
      <c r="KPE1" t="s">
        <v>14046</v>
      </c>
      <c r="KPF1" t="s">
        <v>14047</v>
      </c>
      <c r="KPG1" t="s">
        <v>14048</v>
      </c>
      <c r="KPH1" t="s">
        <v>14049</v>
      </c>
      <c r="KPI1" t="s">
        <v>14050</v>
      </c>
      <c r="KPJ1" t="s">
        <v>14051</v>
      </c>
      <c r="KPK1" t="s">
        <v>14052</v>
      </c>
      <c r="KPL1" t="s">
        <v>14053</v>
      </c>
      <c r="KPM1" t="s">
        <v>14054</v>
      </c>
      <c r="KPN1" t="s">
        <v>14055</v>
      </c>
      <c r="KPO1" t="s">
        <v>14056</v>
      </c>
      <c r="KPP1" t="s">
        <v>14057</v>
      </c>
      <c r="KPQ1" t="s">
        <v>14058</v>
      </c>
      <c r="KPR1" t="s">
        <v>14059</v>
      </c>
      <c r="KPS1" t="s">
        <v>14060</v>
      </c>
      <c r="KPT1" t="s">
        <v>14061</v>
      </c>
      <c r="KPU1" t="s">
        <v>14062</v>
      </c>
      <c r="KPV1" t="s">
        <v>14063</v>
      </c>
      <c r="KPW1" t="s">
        <v>14064</v>
      </c>
      <c r="KPX1" t="s">
        <v>14065</v>
      </c>
      <c r="KPY1" t="s">
        <v>14066</v>
      </c>
      <c r="KPZ1" t="s">
        <v>14067</v>
      </c>
      <c r="KQA1" t="s">
        <v>14068</v>
      </c>
      <c r="KQB1" t="s">
        <v>14069</v>
      </c>
      <c r="KQC1" t="s">
        <v>14070</v>
      </c>
      <c r="KQD1" t="s">
        <v>14071</v>
      </c>
      <c r="KQE1" t="s">
        <v>14072</v>
      </c>
      <c r="KQF1" t="s">
        <v>14073</v>
      </c>
      <c r="KQG1" t="s">
        <v>14074</v>
      </c>
      <c r="KQH1" t="s">
        <v>14075</v>
      </c>
      <c r="KQI1" t="s">
        <v>14076</v>
      </c>
      <c r="KQJ1" t="s">
        <v>14077</v>
      </c>
      <c r="KQK1" t="s">
        <v>14078</v>
      </c>
      <c r="KQL1" t="s">
        <v>14079</v>
      </c>
      <c r="KQM1" t="s">
        <v>14080</v>
      </c>
      <c r="KQN1" t="s">
        <v>14081</v>
      </c>
      <c r="KQO1" t="s">
        <v>14082</v>
      </c>
      <c r="KQP1" t="s">
        <v>14083</v>
      </c>
      <c r="KQQ1" t="s">
        <v>14084</v>
      </c>
      <c r="KQR1" t="s">
        <v>14085</v>
      </c>
      <c r="KQS1" t="s">
        <v>14086</v>
      </c>
      <c r="KQT1" t="s">
        <v>14087</v>
      </c>
      <c r="KQU1" t="s">
        <v>14088</v>
      </c>
      <c r="KQV1" t="s">
        <v>14089</v>
      </c>
      <c r="KQW1" t="s">
        <v>14090</v>
      </c>
      <c r="KQX1" t="s">
        <v>14091</v>
      </c>
      <c r="KQY1" t="s">
        <v>14092</v>
      </c>
      <c r="KQZ1" t="s">
        <v>14093</v>
      </c>
      <c r="KRA1" t="s">
        <v>14094</v>
      </c>
      <c r="KRB1" t="s">
        <v>14095</v>
      </c>
      <c r="KRC1" t="s">
        <v>14096</v>
      </c>
      <c r="KRD1" t="s">
        <v>14097</v>
      </c>
      <c r="KRE1" t="s">
        <v>14098</v>
      </c>
      <c r="KRF1" t="s">
        <v>14099</v>
      </c>
      <c r="KRG1" t="s">
        <v>14100</v>
      </c>
      <c r="KRH1" t="s">
        <v>14101</v>
      </c>
      <c r="KRI1" t="s">
        <v>14102</v>
      </c>
      <c r="KRJ1" t="s">
        <v>14103</v>
      </c>
      <c r="KRK1" t="s">
        <v>14104</v>
      </c>
      <c r="KRL1" t="s">
        <v>14105</v>
      </c>
      <c r="KRM1" t="s">
        <v>14106</v>
      </c>
      <c r="KRN1" t="s">
        <v>14107</v>
      </c>
      <c r="KRO1" t="s">
        <v>14108</v>
      </c>
      <c r="KRP1" t="s">
        <v>14109</v>
      </c>
      <c r="KRQ1" t="s">
        <v>14110</v>
      </c>
      <c r="KRR1" t="s">
        <v>14111</v>
      </c>
      <c r="KRS1" t="s">
        <v>14112</v>
      </c>
      <c r="KRT1" t="s">
        <v>14113</v>
      </c>
      <c r="KRU1" t="s">
        <v>14114</v>
      </c>
      <c r="KRV1" t="s">
        <v>14115</v>
      </c>
      <c r="KRW1" t="s">
        <v>14116</v>
      </c>
      <c r="KRX1" t="s">
        <v>14117</v>
      </c>
      <c r="KRY1" t="s">
        <v>14118</v>
      </c>
      <c r="KRZ1" t="s">
        <v>14119</v>
      </c>
      <c r="KSA1" t="s">
        <v>14120</v>
      </c>
      <c r="KSB1" t="s">
        <v>14121</v>
      </c>
      <c r="KSC1" t="s">
        <v>14122</v>
      </c>
      <c r="KSD1" t="s">
        <v>14123</v>
      </c>
      <c r="KSE1" t="s">
        <v>14124</v>
      </c>
      <c r="KSF1" t="s">
        <v>14125</v>
      </c>
      <c r="KSG1" t="s">
        <v>14126</v>
      </c>
      <c r="KSH1" t="s">
        <v>14127</v>
      </c>
      <c r="KSI1" t="s">
        <v>14128</v>
      </c>
      <c r="KSJ1" t="s">
        <v>14129</v>
      </c>
      <c r="KSK1" t="s">
        <v>14130</v>
      </c>
      <c r="KSL1" t="s">
        <v>14131</v>
      </c>
      <c r="KSM1" t="s">
        <v>14132</v>
      </c>
      <c r="KSN1" t="s">
        <v>14133</v>
      </c>
      <c r="KSO1" t="s">
        <v>14134</v>
      </c>
      <c r="KSP1" t="s">
        <v>14135</v>
      </c>
      <c r="KSQ1" t="s">
        <v>14136</v>
      </c>
      <c r="KSR1" t="s">
        <v>14137</v>
      </c>
      <c r="KSS1" t="s">
        <v>14138</v>
      </c>
      <c r="KST1" t="s">
        <v>14139</v>
      </c>
      <c r="KSU1" t="s">
        <v>14140</v>
      </c>
      <c r="KSV1" t="s">
        <v>14141</v>
      </c>
      <c r="KSW1" t="s">
        <v>14142</v>
      </c>
      <c r="KSX1" t="s">
        <v>14143</v>
      </c>
      <c r="KSY1" t="s">
        <v>14144</v>
      </c>
      <c r="KSZ1" t="s">
        <v>14145</v>
      </c>
      <c r="KTA1" t="s">
        <v>14146</v>
      </c>
      <c r="KTB1" t="s">
        <v>14147</v>
      </c>
      <c r="KTC1" t="s">
        <v>14148</v>
      </c>
      <c r="KTD1" t="s">
        <v>14149</v>
      </c>
      <c r="KTE1" t="s">
        <v>14150</v>
      </c>
      <c r="KTF1" t="s">
        <v>14151</v>
      </c>
      <c r="KTG1" t="s">
        <v>14152</v>
      </c>
      <c r="KTH1" t="s">
        <v>14153</v>
      </c>
      <c r="KTI1" t="s">
        <v>14154</v>
      </c>
      <c r="KTJ1" t="s">
        <v>14155</v>
      </c>
      <c r="KTK1" t="s">
        <v>14156</v>
      </c>
      <c r="KTL1" t="s">
        <v>14157</v>
      </c>
      <c r="KTM1" t="s">
        <v>14158</v>
      </c>
      <c r="KTN1" t="s">
        <v>14159</v>
      </c>
      <c r="KTO1" t="s">
        <v>14160</v>
      </c>
      <c r="KTP1" t="s">
        <v>14161</v>
      </c>
      <c r="KTQ1" t="s">
        <v>14162</v>
      </c>
      <c r="KTR1" t="s">
        <v>14163</v>
      </c>
      <c r="KTS1" t="s">
        <v>14164</v>
      </c>
      <c r="KTT1" t="s">
        <v>14165</v>
      </c>
      <c r="KTU1" t="s">
        <v>14166</v>
      </c>
      <c r="KTV1" t="s">
        <v>14167</v>
      </c>
      <c r="KTW1" t="s">
        <v>14168</v>
      </c>
      <c r="KTX1" t="s">
        <v>14169</v>
      </c>
      <c r="KTY1" t="s">
        <v>14170</v>
      </c>
      <c r="KTZ1" t="s">
        <v>14171</v>
      </c>
      <c r="KUA1" t="s">
        <v>14172</v>
      </c>
      <c r="KUB1" t="s">
        <v>14173</v>
      </c>
      <c r="KUC1" t="s">
        <v>14174</v>
      </c>
      <c r="KUD1" t="s">
        <v>14175</v>
      </c>
      <c r="KUE1" t="s">
        <v>14176</v>
      </c>
      <c r="KUF1" t="s">
        <v>14177</v>
      </c>
      <c r="KUG1" t="s">
        <v>14178</v>
      </c>
      <c r="KUH1" t="s">
        <v>14179</v>
      </c>
      <c r="KUI1" t="s">
        <v>14180</v>
      </c>
      <c r="KUJ1" t="s">
        <v>14181</v>
      </c>
      <c r="KUK1" t="s">
        <v>14182</v>
      </c>
      <c r="KUL1" t="s">
        <v>14183</v>
      </c>
      <c r="KUM1" t="s">
        <v>14184</v>
      </c>
      <c r="KUN1" t="s">
        <v>14185</v>
      </c>
      <c r="KUO1" t="s">
        <v>14186</v>
      </c>
      <c r="KUP1" t="s">
        <v>14187</v>
      </c>
      <c r="KUQ1" t="s">
        <v>14188</v>
      </c>
      <c r="KUR1" t="s">
        <v>14189</v>
      </c>
      <c r="KUS1" t="s">
        <v>14190</v>
      </c>
      <c r="KUT1" t="s">
        <v>14191</v>
      </c>
      <c r="KUU1" t="s">
        <v>14192</v>
      </c>
      <c r="KUV1" t="s">
        <v>14193</v>
      </c>
      <c r="KUW1" t="s">
        <v>14194</v>
      </c>
      <c r="KUX1" t="s">
        <v>14195</v>
      </c>
      <c r="KUY1" t="s">
        <v>14196</v>
      </c>
      <c r="KUZ1" t="s">
        <v>14197</v>
      </c>
      <c r="KVA1" t="s">
        <v>14198</v>
      </c>
      <c r="KVB1" t="s">
        <v>14199</v>
      </c>
      <c r="KVC1" t="s">
        <v>14200</v>
      </c>
      <c r="KVD1" t="s">
        <v>14201</v>
      </c>
      <c r="KVE1" t="s">
        <v>14202</v>
      </c>
      <c r="KVF1" t="s">
        <v>14203</v>
      </c>
      <c r="KVG1" t="s">
        <v>14204</v>
      </c>
      <c r="KVH1" t="s">
        <v>14205</v>
      </c>
      <c r="KVI1" t="s">
        <v>14206</v>
      </c>
      <c r="KVJ1" t="s">
        <v>14207</v>
      </c>
      <c r="KVK1" t="s">
        <v>14208</v>
      </c>
      <c r="KVL1" t="s">
        <v>14209</v>
      </c>
      <c r="KVM1" t="s">
        <v>14210</v>
      </c>
      <c r="KVN1" t="s">
        <v>14211</v>
      </c>
      <c r="KVO1" t="s">
        <v>14212</v>
      </c>
      <c r="KVP1" t="s">
        <v>14213</v>
      </c>
      <c r="KVQ1" t="s">
        <v>14214</v>
      </c>
      <c r="KVR1" t="s">
        <v>14215</v>
      </c>
      <c r="KVS1" t="s">
        <v>14216</v>
      </c>
      <c r="KVT1" t="s">
        <v>14217</v>
      </c>
      <c r="KVU1" t="s">
        <v>14218</v>
      </c>
      <c r="KVV1" t="s">
        <v>14219</v>
      </c>
      <c r="KVW1" t="s">
        <v>14220</v>
      </c>
      <c r="KVX1" t="s">
        <v>14221</v>
      </c>
      <c r="KVY1" t="s">
        <v>14222</v>
      </c>
      <c r="KVZ1" t="s">
        <v>14223</v>
      </c>
      <c r="KWA1" t="s">
        <v>14224</v>
      </c>
      <c r="KWB1" t="s">
        <v>14225</v>
      </c>
      <c r="KWC1" t="s">
        <v>14226</v>
      </c>
      <c r="KWD1" t="s">
        <v>14227</v>
      </c>
      <c r="KWE1" t="s">
        <v>14228</v>
      </c>
      <c r="KWF1" t="s">
        <v>14229</v>
      </c>
      <c r="KWG1" t="s">
        <v>14230</v>
      </c>
      <c r="KWH1" t="s">
        <v>14231</v>
      </c>
      <c r="KWI1" t="s">
        <v>14232</v>
      </c>
      <c r="KWJ1" t="s">
        <v>14233</v>
      </c>
      <c r="KWK1" t="s">
        <v>14234</v>
      </c>
      <c r="KWL1" t="s">
        <v>14235</v>
      </c>
      <c r="KWM1" t="s">
        <v>14236</v>
      </c>
      <c r="KWN1" t="s">
        <v>14237</v>
      </c>
      <c r="KWO1" t="s">
        <v>14238</v>
      </c>
      <c r="KWP1" t="s">
        <v>14239</v>
      </c>
      <c r="KWQ1" t="s">
        <v>14240</v>
      </c>
      <c r="KWR1" t="s">
        <v>14241</v>
      </c>
      <c r="KWS1" t="s">
        <v>14242</v>
      </c>
      <c r="KWT1" t="s">
        <v>14243</v>
      </c>
      <c r="KWU1" t="s">
        <v>14244</v>
      </c>
      <c r="KWV1" t="s">
        <v>14245</v>
      </c>
      <c r="KWW1" t="s">
        <v>14246</v>
      </c>
      <c r="KWX1" t="s">
        <v>14247</v>
      </c>
      <c r="KWY1" t="s">
        <v>14248</v>
      </c>
      <c r="KWZ1" t="s">
        <v>14249</v>
      </c>
      <c r="KXA1" t="s">
        <v>14250</v>
      </c>
      <c r="KXB1" t="s">
        <v>14251</v>
      </c>
      <c r="KXC1" t="s">
        <v>14252</v>
      </c>
      <c r="KXD1" t="s">
        <v>14253</v>
      </c>
      <c r="KXE1" t="s">
        <v>14254</v>
      </c>
      <c r="KXF1" t="s">
        <v>14255</v>
      </c>
      <c r="KXG1" t="s">
        <v>14256</v>
      </c>
      <c r="KXH1" t="s">
        <v>14257</v>
      </c>
      <c r="KXI1" t="s">
        <v>14258</v>
      </c>
      <c r="KXJ1" t="s">
        <v>14259</v>
      </c>
      <c r="KXK1" t="s">
        <v>14260</v>
      </c>
      <c r="KXL1" t="s">
        <v>14261</v>
      </c>
      <c r="KXM1" t="s">
        <v>14262</v>
      </c>
      <c r="KXN1" t="s">
        <v>14263</v>
      </c>
      <c r="KXO1" t="s">
        <v>14264</v>
      </c>
      <c r="KXP1" t="s">
        <v>14265</v>
      </c>
      <c r="KXQ1" t="s">
        <v>14266</v>
      </c>
      <c r="KXR1" t="s">
        <v>14267</v>
      </c>
      <c r="KXS1" t="s">
        <v>14268</v>
      </c>
      <c r="KXT1" t="s">
        <v>14269</v>
      </c>
      <c r="KXU1" t="s">
        <v>14270</v>
      </c>
      <c r="KXV1" t="s">
        <v>14271</v>
      </c>
      <c r="KXW1" t="s">
        <v>14272</v>
      </c>
      <c r="KXX1" t="s">
        <v>14273</v>
      </c>
      <c r="KXY1" t="s">
        <v>14274</v>
      </c>
      <c r="KXZ1" t="s">
        <v>14275</v>
      </c>
      <c r="KYA1" t="s">
        <v>14276</v>
      </c>
      <c r="KYB1" t="s">
        <v>14277</v>
      </c>
      <c r="KYC1" t="s">
        <v>14278</v>
      </c>
      <c r="KYD1" t="s">
        <v>14279</v>
      </c>
      <c r="KYE1" t="s">
        <v>14280</v>
      </c>
      <c r="KYF1" t="s">
        <v>14281</v>
      </c>
      <c r="KYG1" t="s">
        <v>14282</v>
      </c>
      <c r="KYH1" t="s">
        <v>14283</v>
      </c>
      <c r="KYI1" t="s">
        <v>14284</v>
      </c>
      <c r="KYJ1" t="s">
        <v>14285</v>
      </c>
      <c r="KYK1" t="s">
        <v>14286</v>
      </c>
      <c r="KYL1" t="s">
        <v>14287</v>
      </c>
      <c r="KYM1" t="s">
        <v>14288</v>
      </c>
      <c r="KYN1" t="s">
        <v>14289</v>
      </c>
      <c r="KYO1" t="s">
        <v>14290</v>
      </c>
      <c r="KYP1" t="s">
        <v>14291</v>
      </c>
      <c r="KYQ1" t="s">
        <v>14292</v>
      </c>
      <c r="KYR1" t="s">
        <v>14293</v>
      </c>
      <c r="KYS1" t="s">
        <v>14294</v>
      </c>
      <c r="KYT1" t="s">
        <v>14295</v>
      </c>
      <c r="KYU1" t="s">
        <v>14296</v>
      </c>
      <c r="KYV1" t="s">
        <v>14297</v>
      </c>
      <c r="KYW1" t="s">
        <v>14298</v>
      </c>
      <c r="KYX1" t="s">
        <v>14299</v>
      </c>
      <c r="KYY1" t="s">
        <v>14300</v>
      </c>
      <c r="KYZ1" t="s">
        <v>14301</v>
      </c>
      <c r="KZA1" t="s">
        <v>14302</v>
      </c>
      <c r="KZB1" t="s">
        <v>14303</v>
      </c>
      <c r="KZC1" t="s">
        <v>14304</v>
      </c>
      <c r="KZD1" t="s">
        <v>14305</v>
      </c>
      <c r="KZE1" t="s">
        <v>14306</v>
      </c>
      <c r="KZF1" t="s">
        <v>14307</v>
      </c>
      <c r="KZG1" t="s">
        <v>14308</v>
      </c>
      <c r="KZH1" t="s">
        <v>14309</v>
      </c>
      <c r="KZI1" t="s">
        <v>14310</v>
      </c>
      <c r="KZJ1" t="s">
        <v>14311</v>
      </c>
      <c r="KZK1" t="s">
        <v>14312</v>
      </c>
      <c r="KZL1" t="s">
        <v>14313</v>
      </c>
      <c r="KZM1" t="s">
        <v>14314</v>
      </c>
      <c r="KZN1" t="s">
        <v>14315</v>
      </c>
      <c r="KZO1" t="s">
        <v>14316</v>
      </c>
      <c r="KZP1" t="s">
        <v>14317</v>
      </c>
      <c r="KZQ1" t="s">
        <v>14318</v>
      </c>
      <c r="KZR1" t="s">
        <v>14319</v>
      </c>
      <c r="KZS1" t="s">
        <v>14320</v>
      </c>
      <c r="KZT1" t="s">
        <v>14321</v>
      </c>
      <c r="KZU1" t="s">
        <v>14322</v>
      </c>
      <c r="KZV1" t="s">
        <v>14323</v>
      </c>
      <c r="KZW1" t="s">
        <v>14324</v>
      </c>
      <c r="KZX1" t="s">
        <v>14325</v>
      </c>
      <c r="KZY1" t="s">
        <v>14326</v>
      </c>
      <c r="KZZ1" t="s">
        <v>14327</v>
      </c>
      <c r="LAA1" t="s">
        <v>14328</v>
      </c>
      <c r="LAB1" t="s">
        <v>14329</v>
      </c>
      <c r="LAC1" t="s">
        <v>14330</v>
      </c>
      <c r="LAD1" t="s">
        <v>14331</v>
      </c>
      <c r="LAE1" t="s">
        <v>14332</v>
      </c>
      <c r="LAF1" t="s">
        <v>14333</v>
      </c>
      <c r="LAG1" t="s">
        <v>14334</v>
      </c>
      <c r="LAH1" t="s">
        <v>14335</v>
      </c>
      <c r="LAI1" t="s">
        <v>14336</v>
      </c>
      <c r="LAJ1" t="s">
        <v>14337</v>
      </c>
      <c r="LAK1" t="s">
        <v>14338</v>
      </c>
      <c r="LAL1" t="s">
        <v>14339</v>
      </c>
      <c r="LAM1" t="s">
        <v>14340</v>
      </c>
      <c r="LAN1" t="s">
        <v>14341</v>
      </c>
      <c r="LAO1" t="s">
        <v>14342</v>
      </c>
      <c r="LAP1" t="s">
        <v>14343</v>
      </c>
      <c r="LAQ1" t="s">
        <v>14344</v>
      </c>
      <c r="LAR1" t="s">
        <v>14345</v>
      </c>
      <c r="LAS1" t="s">
        <v>14346</v>
      </c>
      <c r="LAT1" t="s">
        <v>14347</v>
      </c>
      <c r="LAU1" t="s">
        <v>14348</v>
      </c>
      <c r="LAV1" t="s">
        <v>14349</v>
      </c>
      <c r="LAW1" t="s">
        <v>14350</v>
      </c>
      <c r="LAX1" t="s">
        <v>14351</v>
      </c>
      <c r="LAY1" t="s">
        <v>14352</v>
      </c>
      <c r="LAZ1" t="s">
        <v>14353</v>
      </c>
      <c r="LBA1" t="s">
        <v>14354</v>
      </c>
      <c r="LBB1" t="s">
        <v>14355</v>
      </c>
      <c r="LBC1" t="s">
        <v>14356</v>
      </c>
      <c r="LBD1" t="s">
        <v>14357</v>
      </c>
      <c r="LBE1" t="s">
        <v>14358</v>
      </c>
      <c r="LBF1" t="s">
        <v>14359</v>
      </c>
      <c r="LBG1" t="s">
        <v>14360</v>
      </c>
      <c r="LBH1" t="s">
        <v>14361</v>
      </c>
      <c r="LBI1" t="s">
        <v>14362</v>
      </c>
      <c r="LBJ1" t="s">
        <v>14363</v>
      </c>
      <c r="LBK1" t="s">
        <v>14364</v>
      </c>
      <c r="LBL1" t="s">
        <v>14365</v>
      </c>
      <c r="LBM1" t="s">
        <v>14366</v>
      </c>
      <c r="LBN1" t="s">
        <v>14367</v>
      </c>
      <c r="LBO1" t="s">
        <v>14368</v>
      </c>
      <c r="LBP1" t="s">
        <v>14369</v>
      </c>
      <c r="LBQ1" t="s">
        <v>14370</v>
      </c>
      <c r="LBR1" t="s">
        <v>14371</v>
      </c>
      <c r="LBS1" t="s">
        <v>14372</v>
      </c>
      <c r="LBT1" t="s">
        <v>14373</v>
      </c>
      <c r="LBU1" t="s">
        <v>14374</v>
      </c>
      <c r="LBV1" t="s">
        <v>14375</v>
      </c>
      <c r="LBW1" t="s">
        <v>14376</v>
      </c>
      <c r="LBX1" t="s">
        <v>14377</v>
      </c>
      <c r="LBY1" t="s">
        <v>14378</v>
      </c>
      <c r="LBZ1" t="s">
        <v>14379</v>
      </c>
      <c r="LCA1" t="s">
        <v>14380</v>
      </c>
      <c r="LCB1" t="s">
        <v>14381</v>
      </c>
      <c r="LCC1" t="s">
        <v>14382</v>
      </c>
      <c r="LCD1" t="s">
        <v>14383</v>
      </c>
      <c r="LCE1" t="s">
        <v>14384</v>
      </c>
      <c r="LCF1" t="s">
        <v>14385</v>
      </c>
      <c r="LCG1" t="s">
        <v>14386</v>
      </c>
      <c r="LCH1" t="s">
        <v>14387</v>
      </c>
      <c r="LCI1" t="s">
        <v>14388</v>
      </c>
      <c r="LCJ1" t="s">
        <v>14389</v>
      </c>
      <c r="LCK1" t="s">
        <v>14390</v>
      </c>
      <c r="LCL1" t="s">
        <v>14391</v>
      </c>
      <c r="LCM1" t="s">
        <v>14392</v>
      </c>
      <c r="LCN1" t="s">
        <v>14393</v>
      </c>
      <c r="LCO1" t="s">
        <v>14394</v>
      </c>
      <c r="LCP1" t="s">
        <v>14395</v>
      </c>
      <c r="LCQ1" t="s">
        <v>14396</v>
      </c>
      <c r="LCR1" t="s">
        <v>14397</v>
      </c>
      <c r="LCS1" t="s">
        <v>14398</v>
      </c>
      <c r="LCT1" t="s">
        <v>14399</v>
      </c>
      <c r="LCU1" t="s">
        <v>14400</v>
      </c>
      <c r="LCV1" t="s">
        <v>14401</v>
      </c>
      <c r="LCW1" t="s">
        <v>14402</v>
      </c>
      <c r="LCX1" t="s">
        <v>14403</v>
      </c>
      <c r="LCY1" t="s">
        <v>14404</v>
      </c>
      <c r="LCZ1" t="s">
        <v>14405</v>
      </c>
      <c r="LDA1" t="s">
        <v>14406</v>
      </c>
      <c r="LDB1" t="s">
        <v>14407</v>
      </c>
      <c r="LDC1" t="s">
        <v>14408</v>
      </c>
      <c r="LDD1" t="s">
        <v>14409</v>
      </c>
      <c r="LDE1" t="s">
        <v>14410</v>
      </c>
      <c r="LDF1" t="s">
        <v>14411</v>
      </c>
      <c r="LDG1" t="s">
        <v>14412</v>
      </c>
      <c r="LDH1" t="s">
        <v>14413</v>
      </c>
      <c r="LDI1" t="s">
        <v>14414</v>
      </c>
      <c r="LDJ1" t="s">
        <v>14415</v>
      </c>
      <c r="LDK1" t="s">
        <v>14416</v>
      </c>
      <c r="LDL1" t="s">
        <v>14417</v>
      </c>
      <c r="LDM1" t="s">
        <v>14418</v>
      </c>
      <c r="LDN1" t="s">
        <v>14419</v>
      </c>
      <c r="LDO1" t="s">
        <v>14420</v>
      </c>
      <c r="LDP1" t="s">
        <v>14421</v>
      </c>
      <c r="LDQ1" t="s">
        <v>14422</v>
      </c>
      <c r="LDR1" t="s">
        <v>14423</v>
      </c>
      <c r="LDS1" t="s">
        <v>14424</v>
      </c>
      <c r="LDT1" t="s">
        <v>14425</v>
      </c>
      <c r="LDU1" t="s">
        <v>14426</v>
      </c>
      <c r="LDV1" t="s">
        <v>14427</v>
      </c>
      <c r="LDW1" t="s">
        <v>14428</v>
      </c>
      <c r="LDX1" t="s">
        <v>14429</v>
      </c>
      <c r="LDY1" t="s">
        <v>14430</v>
      </c>
      <c r="LDZ1" t="s">
        <v>14431</v>
      </c>
      <c r="LEA1" t="s">
        <v>14432</v>
      </c>
      <c r="LEB1" t="s">
        <v>14433</v>
      </c>
      <c r="LEC1" t="s">
        <v>14434</v>
      </c>
      <c r="LED1" t="s">
        <v>14435</v>
      </c>
      <c r="LEE1" t="s">
        <v>14436</v>
      </c>
      <c r="LEF1" t="s">
        <v>14437</v>
      </c>
      <c r="LEG1" t="s">
        <v>14438</v>
      </c>
      <c r="LEH1" t="s">
        <v>14439</v>
      </c>
      <c r="LEI1" t="s">
        <v>14440</v>
      </c>
      <c r="LEJ1" t="s">
        <v>14441</v>
      </c>
      <c r="LEK1" t="s">
        <v>14442</v>
      </c>
      <c r="LEL1" t="s">
        <v>14443</v>
      </c>
      <c r="LEM1" t="s">
        <v>14444</v>
      </c>
      <c r="LEN1" t="s">
        <v>14445</v>
      </c>
      <c r="LEO1" t="s">
        <v>14446</v>
      </c>
      <c r="LEP1" t="s">
        <v>14447</v>
      </c>
      <c r="LEQ1" t="s">
        <v>14448</v>
      </c>
      <c r="LER1" t="s">
        <v>14449</v>
      </c>
      <c r="LES1" t="s">
        <v>14450</v>
      </c>
      <c r="LET1" t="s">
        <v>14451</v>
      </c>
      <c r="LEU1" t="s">
        <v>14452</v>
      </c>
      <c r="LEV1" t="s">
        <v>14453</v>
      </c>
      <c r="LEW1" t="s">
        <v>14454</v>
      </c>
      <c r="LEX1" t="s">
        <v>14455</v>
      </c>
      <c r="LEY1" t="s">
        <v>14456</v>
      </c>
      <c r="LEZ1" t="s">
        <v>14457</v>
      </c>
      <c r="LFA1" t="s">
        <v>14458</v>
      </c>
      <c r="LFB1" t="s">
        <v>14459</v>
      </c>
      <c r="LFC1" t="s">
        <v>14460</v>
      </c>
      <c r="LFD1" t="s">
        <v>14461</v>
      </c>
      <c r="LFE1" t="s">
        <v>14462</v>
      </c>
      <c r="LFF1" t="s">
        <v>14463</v>
      </c>
      <c r="LFG1" t="s">
        <v>14464</v>
      </c>
      <c r="LFH1" t="s">
        <v>14465</v>
      </c>
      <c r="LFI1" t="s">
        <v>14466</v>
      </c>
      <c r="LFJ1" t="s">
        <v>14467</v>
      </c>
      <c r="LFK1" t="s">
        <v>14468</v>
      </c>
      <c r="LFL1" t="s">
        <v>14469</v>
      </c>
      <c r="LFM1" t="s">
        <v>14470</v>
      </c>
      <c r="LFN1" t="s">
        <v>14471</v>
      </c>
      <c r="LFO1" t="s">
        <v>14472</v>
      </c>
      <c r="LFP1" t="s">
        <v>14473</v>
      </c>
      <c r="LFQ1" t="s">
        <v>14474</v>
      </c>
      <c r="LFR1" t="s">
        <v>14475</v>
      </c>
      <c r="LFS1" t="s">
        <v>14476</v>
      </c>
      <c r="LFT1" t="s">
        <v>14477</v>
      </c>
      <c r="LFU1" t="s">
        <v>14478</v>
      </c>
      <c r="LFV1" t="s">
        <v>14479</v>
      </c>
      <c r="LFW1" t="s">
        <v>14480</v>
      </c>
      <c r="LFX1" t="s">
        <v>14481</v>
      </c>
      <c r="LFY1" t="s">
        <v>14482</v>
      </c>
      <c r="LFZ1" t="s">
        <v>14483</v>
      </c>
      <c r="LGA1" t="s">
        <v>14484</v>
      </c>
      <c r="LGB1" t="s">
        <v>14485</v>
      </c>
      <c r="LGC1" t="s">
        <v>14486</v>
      </c>
      <c r="LGD1" t="s">
        <v>14487</v>
      </c>
      <c r="LGE1" t="s">
        <v>14488</v>
      </c>
      <c r="LGF1" t="s">
        <v>14489</v>
      </c>
      <c r="LGG1" t="s">
        <v>14490</v>
      </c>
      <c r="LGH1" t="s">
        <v>14491</v>
      </c>
      <c r="LGI1" t="s">
        <v>14492</v>
      </c>
      <c r="LGJ1" t="s">
        <v>14493</v>
      </c>
      <c r="LGK1" t="s">
        <v>14494</v>
      </c>
      <c r="LGL1" t="s">
        <v>14495</v>
      </c>
      <c r="LGM1" t="s">
        <v>14496</v>
      </c>
      <c r="LGN1" t="s">
        <v>14497</v>
      </c>
      <c r="LGO1" t="s">
        <v>14498</v>
      </c>
      <c r="LGP1" t="s">
        <v>14499</v>
      </c>
      <c r="LGQ1" t="s">
        <v>14500</v>
      </c>
      <c r="LGR1" t="s">
        <v>14501</v>
      </c>
      <c r="LGS1" t="s">
        <v>14502</v>
      </c>
      <c r="LGT1" t="s">
        <v>14503</v>
      </c>
      <c r="LGU1" t="s">
        <v>14504</v>
      </c>
      <c r="LGV1" t="s">
        <v>14505</v>
      </c>
      <c r="LGW1" t="s">
        <v>14506</v>
      </c>
      <c r="LGX1" t="s">
        <v>14507</v>
      </c>
      <c r="LGY1" t="s">
        <v>14508</v>
      </c>
      <c r="LGZ1" t="s">
        <v>14509</v>
      </c>
      <c r="LHA1" t="s">
        <v>14510</v>
      </c>
      <c r="LHB1" t="s">
        <v>14511</v>
      </c>
      <c r="LHC1" t="s">
        <v>14512</v>
      </c>
      <c r="LHD1" t="s">
        <v>14513</v>
      </c>
      <c r="LHE1" t="s">
        <v>14514</v>
      </c>
      <c r="LHF1" t="s">
        <v>14515</v>
      </c>
      <c r="LHG1" t="s">
        <v>14516</v>
      </c>
      <c r="LHH1" t="s">
        <v>14517</v>
      </c>
      <c r="LHI1" t="s">
        <v>14518</v>
      </c>
      <c r="LHJ1" t="s">
        <v>14519</v>
      </c>
      <c r="LHK1" t="s">
        <v>14520</v>
      </c>
      <c r="LHL1" t="s">
        <v>14521</v>
      </c>
      <c r="LHM1" t="s">
        <v>14522</v>
      </c>
      <c r="LHN1" t="s">
        <v>14523</v>
      </c>
      <c r="LHO1" t="s">
        <v>14524</v>
      </c>
      <c r="LHP1" t="s">
        <v>14525</v>
      </c>
      <c r="LHQ1" t="s">
        <v>14526</v>
      </c>
      <c r="LHR1" t="s">
        <v>14527</v>
      </c>
      <c r="LHS1" t="s">
        <v>14528</v>
      </c>
      <c r="LHT1" t="s">
        <v>14529</v>
      </c>
      <c r="LHU1" t="s">
        <v>14530</v>
      </c>
      <c r="LHV1" t="s">
        <v>14531</v>
      </c>
      <c r="LHW1" t="s">
        <v>14532</v>
      </c>
      <c r="LHX1" t="s">
        <v>14533</v>
      </c>
      <c r="LHY1" t="s">
        <v>14534</v>
      </c>
      <c r="LHZ1" t="s">
        <v>14535</v>
      </c>
      <c r="LIA1" t="s">
        <v>14536</v>
      </c>
      <c r="LIB1" t="s">
        <v>14537</v>
      </c>
      <c r="LIC1" t="s">
        <v>14538</v>
      </c>
      <c r="LID1" t="s">
        <v>14539</v>
      </c>
      <c r="LIE1" t="s">
        <v>14540</v>
      </c>
      <c r="LIF1" t="s">
        <v>14541</v>
      </c>
      <c r="LIG1" t="s">
        <v>14542</v>
      </c>
      <c r="LIH1" t="s">
        <v>14543</v>
      </c>
      <c r="LII1" t="s">
        <v>14544</v>
      </c>
      <c r="LIJ1" t="s">
        <v>14545</v>
      </c>
      <c r="LIK1" t="s">
        <v>14546</v>
      </c>
      <c r="LIL1" t="s">
        <v>14547</v>
      </c>
      <c r="LIM1" t="s">
        <v>14548</v>
      </c>
      <c r="LIN1" t="s">
        <v>14549</v>
      </c>
      <c r="LIO1" t="s">
        <v>14550</v>
      </c>
      <c r="LIP1" t="s">
        <v>14551</v>
      </c>
      <c r="LIQ1" t="s">
        <v>14552</v>
      </c>
      <c r="LIR1" t="s">
        <v>14553</v>
      </c>
      <c r="LIS1" t="s">
        <v>14554</v>
      </c>
      <c r="LIT1" t="s">
        <v>14555</v>
      </c>
      <c r="LIU1" t="s">
        <v>14556</v>
      </c>
      <c r="LIV1" t="s">
        <v>14557</v>
      </c>
      <c r="LIW1" t="s">
        <v>14558</v>
      </c>
      <c r="LIX1" t="s">
        <v>14559</v>
      </c>
      <c r="LIY1" t="s">
        <v>14560</v>
      </c>
      <c r="LIZ1" t="s">
        <v>14561</v>
      </c>
      <c r="LJA1" t="s">
        <v>14562</v>
      </c>
      <c r="LJB1" t="s">
        <v>14563</v>
      </c>
      <c r="LJC1" t="s">
        <v>14564</v>
      </c>
      <c r="LJD1" t="s">
        <v>14565</v>
      </c>
      <c r="LJE1" t="s">
        <v>14566</v>
      </c>
      <c r="LJF1" t="s">
        <v>14567</v>
      </c>
      <c r="LJG1" t="s">
        <v>14568</v>
      </c>
      <c r="LJH1" t="s">
        <v>14569</v>
      </c>
      <c r="LJI1" t="s">
        <v>14570</v>
      </c>
      <c r="LJJ1" t="s">
        <v>14571</v>
      </c>
      <c r="LJK1" t="s">
        <v>14572</v>
      </c>
      <c r="LJL1" t="s">
        <v>14573</v>
      </c>
      <c r="LJM1" t="s">
        <v>14574</v>
      </c>
      <c r="LJN1" t="s">
        <v>14575</v>
      </c>
      <c r="LJO1" t="s">
        <v>14576</v>
      </c>
      <c r="LJP1" t="s">
        <v>14577</v>
      </c>
      <c r="LJQ1" t="s">
        <v>14578</v>
      </c>
      <c r="LJR1" t="s">
        <v>14579</v>
      </c>
      <c r="LJS1" t="s">
        <v>14580</v>
      </c>
      <c r="LJT1" t="s">
        <v>14581</v>
      </c>
      <c r="LJU1" t="s">
        <v>14582</v>
      </c>
      <c r="LJV1" t="s">
        <v>14583</v>
      </c>
      <c r="LJW1" t="s">
        <v>14584</v>
      </c>
      <c r="LJX1" t="s">
        <v>14585</v>
      </c>
      <c r="LJY1" t="s">
        <v>14586</v>
      </c>
      <c r="LJZ1" t="s">
        <v>14587</v>
      </c>
      <c r="LKA1" t="s">
        <v>14588</v>
      </c>
      <c r="LKB1" t="s">
        <v>14589</v>
      </c>
      <c r="LKC1" t="s">
        <v>14590</v>
      </c>
      <c r="LKD1" t="s">
        <v>14591</v>
      </c>
      <c r="LKE1" t="s">
        <v>14592</v>
      </c>
      <c r="LKF1" t="s">
        <v>14593</v>
      </c>
      <c r="LKG1" t="s">
        <v>14594</v>
      </c>
      <c r="LKH1" t="s">
        <v>14595</v>
      </c>
      <c r="LKI1" t="s">
        <v>14596</v>
      </c>
      <c r="LKJ1" t="s">
        <v>14597</v>
      </c>
      <c r="LKK1" t="s">
        <v>14598</v>
      </c>
      <c r="LKL1" t="s">
        <v>14599</v>
      </c>
      <c r="LKM1" t="s">
        <v>14600</v>
      </c>
      <c r="LKN1" t="s">
        <v>14601</v>
      </c>
      <c r="LKO1" t="s">
        <v>14602</v>
      </c>
      <c r="LKP1" t="s">
        <v>14603</v>
      </c>
      <c r="LKQ1" t="s">
        <v>14604</v>
      </c>
      <c r="LKR1" t="s">
        <v>14605</v>
      </c>
      <c r="LKS1" t="s">
        <v>14606</v>
      </c>
      <c r="LKT1" t="s">
        <v>14607</v>
      </c>
      <c r="LKU1" t="s">
        <v>14608</v>
      </c>
      <c r="LKV1" t="s">
        <v>14609</v>
      </c>
      <c r="LKW1" t="s">
        <v>14610</v>
      </c>
      <c r="LKX1" t="s">
        <v>14611</v>
      </c>
      <c r="LKY1" t="s">
        <v>14612</v>
      </c>
      <c r="LKZ1" t="s">
        <v>14613</v>
      </c>
      <c r="LLA1" t="s">
        <v>14614</v>
      </c>
      <c r="LLB1" t="s">
        <v>14615</v>
      </c>
      <c r="LLC1" t="s">
        <v>14616</v>
      </c>
      <c r="LLD1" t="s">
        <v>14617</v>
      </c>
      <c r="LLE1" t="s">
        <v>14618</v>
      </c>
      <c r="LLF1" t="s">
        <v>14619</v>
      </c>
      <c r="LLG1" t="s">
        <v>14620</v>
      </c>
      <c r="LLH1" t="s">
        <v>14621</v>
      </c>
      <c r="LLI1" t="s">
        <v>14622</v>
      </c>
      <c r="LLJ1" t="s">
        <v>14623</v>
      </c>
      <c r="LLK1" t="s">
        <v>14624</v>
      </c>
      <c r="LLL1" t="s">
        <v>14625</v>
      </c>
      <c r="LLM1" t="s">
        <v>14626</v>
      </c>
      <c r="LLN1" t="s">
        <v>14627</v>
      </c>
      <c r="LLO1" t="s">
        <v>14628</v>
      </c>
      <c r="LLP1" t="s">
        <v>14629</v>
      </c>
      <c r="LLQ1" t="s">
        <v>14630</v>
      </c>
      <c r="LLR1" t="s">
        <v>14631</v>
      </c>
      <c r="LLS1" t="s">
        <v>14632</v>
      </c>
      <c r="LLT1" t="s">
        <v>14633</v>
      </c>
      <c r="LLU1" t="s">
        <v>14634</v>
      </c>
      <c r="LLV1" t="s">
        <v>14635</v>
      </c>
      <c r="LLW1" t="s">
        <v>14636</v>
      </c>
      <c r="LLX1" t="s">
        <v>14637</v>
      </c>
      <c r="LLY1" t="s">
        <v>14638</v>
      </c>
      <c r="LLZ1" t="s">
        <v>14639</v>
      </c>
      <c r="LMA1" t="s">
        <v>14640</v>
      </c>
      <c r="LMB1" t="s">
        <v>14641</v>
      </c>
      <c r="LMC1" t="s">
        <v>14642</v>
      </c>
      <c r="LMD1" t="s">
        <v>14643</v>
      </c>
      <c r="LME1" t="s">
        <v>14644</v>
      </c>
      <c r="LMF1" t="s">
        <v>14645</v>
      </c>
      <c r="LMG1" t="s">
        <v>14646</v>
      </c>
      <c r="LMH1" t="s">
        <v>14647</v>
      </c>
      <c r="LMI1" t="s">
        <v>14648</v>
      </c>
      <c r="LMJ1" t="s">
        <v>14649</v>
      </c>
      <c r="LMK1" t="s">
        <v>14650</v>
      </c>
      <c r="LML1" t="s">
        <v>14651</v>
      </c>
      <c r="LMM1" t="s">
        <v>14652</v>
      </c>
      <c r="LMN1" t="s">
        <v>14653</v>
      </c>
      <c r="LMO1" t="s">
        <v>14654</v>
      </c>
      <c r="LMP1" t="s">
        <v>14655</v>
      </c>
      <c r="LMQ1" t="s">
        <v>14656</v>
      </c>
      <c r="LMR1" t="s">
        <v>14657</v>
      </c>
      <c r="LMS1" t="s">
        <v>14658</v>
      </c>
      <c r="LMT1" t="s">
        <v>14659</v>
      </c>
      <c r="LMU1" t="s">
        <v>14660</v>
      </c>
      <c r="LMV1" t="s">
        <v>14661</v>
      </c>
      <c r="LMW1" t="s">
        <v>14662</v>
      </c>
      <c r="LMX1" t="s">
        <v>14663</v>
      </c>
      <c r="LMY1" t="s">
        <v>14664</v>
      </c>
      <c r="LMZ1" t="s">
        <v>14665</v>
      </c>
      <c r="LNA1" t="s">
        <v>14666</v>
      </c>
      <c r="LNB1" t="s">
        <v>14667</v>
      </c>
      <c r="LNC1" t="s">
        <v>14668</v>
      </c>
      <c r="LND1" t="s">
        <v>14669</v>
      </c>
      <c r="LNE1" t="s">
        <v>14670</v>
      </c>
      <c r="LNF1" t="s">
        <v>14671</v>
      </c>
      <c r="LNG1" t="s">
        <v>14672</v>
      </c>
      <c r="LNH1" t="s">
        <v>14673</v>
      </c>
      <c r="LNI1" t="s">
        <v>14674</v>
      </c>
      <c r="LNJ1" t="s">
        <v>14675</v>
      </c>
      <c r="LNK1" t="s">
        <v>14676</v>
      </c>
      <c r="LNL1" t="s">
        <v>14677</v>
      </c>
      <c r="LNM1" t="s">
        <v>14678</v>
      </c>
      <c r="LNN1" t="s">
        <v>14679</v>
      </c>
      <c r="LNO1" t="s">
        <v>14680</v>
      </c>
      <c r="LNP1" t="s">
        <v>14681</v>
      </c>
      <c r="LNQ1" t="s">
        <v>14682</v>
      </c>
      <c r="LNR1" t="s">
        <v>14683</v>
      </c>
      <c r="LNS1" t="s">
        <v>14684</v>
      </c>
      <c r="LNT1" t="s">
        <v>14685</v>
      </c>
      <c r="LNU1" t="s">
        <v>14686</v>
      </c>
      <c r="LNV1" t="s">
        <v>14687</v>
      </c>
      <c r="LNW1" t="s">
        <v>14688</v>
      </c>
      <c r="LNX1" t="s">
        <v>14689</v>
      </c>
      <c r="LNY1" t="s">
        <v>14690</v>
      </c>
      <c r="LNZ1" t="s">
        <v>14691</v>
      </c>
      <c r="LOA1" t="s">
        <v>14692</v>
      </c>
      <c r="LOB1" t="s">
        <v>14693</v>
      </c>
      <c r="LOC1" t="s">
        <v>14694</v>
      </c>
      <c r="LOD1" t="s">
        <v>14695</v>
      </c>
      <c r="LOE1" t="s">
        <v>14696</v>
      </c>
      <c r="LOF1" t="s">
        <v>14697</v>
      </c>
      <c r="LOG1" t="s">
        <v>14698</v>
      </c>
      <c r="LOH1" t="s">
        <v>14699</v>
      </c>
      <c r="LOI1" t="s">
        <v>14700</v>
      </c>
      <c r="LOJ1" t="s">
        <v>14701</v>
      </c>
      <c r="LOK1" t="s">
        <v>14702</v>
      </c>
      <c r="LOL1" t="s">
        <v>14703</v>
      </c>
      <c r="LOM1" t="s">
        <v>14704</v>
      </c>
      <c r="LON1" t="s">
        <v>14705</v>
      </c>
      <c r="LOO1" t="s">
        <v>14706</v>
      </c>
      <c r="LOP1" t="s">
        <v>14707</v>
      </c>
      <c r="LOQ1" t="s">
        <v>14708</v>
      </c>
      <c r="LOR1" t="s">
        <v>14709</v>
      </c>
      <c r="LOS1" t="s">
        <v>14710</v>
      </c>
      <c r="LOT1" t="s">
        <v>14711</v>
      </c>
      <c r="LOU1" t="s">
        <v>14712</v>
      </c>
      <c r="LOV1" t="s">
        <v>14713</v>
      </c>
      <c r="LOW1" t="s">
        <v>14714</v>
      </c>
      <c r="LOX1" t="s">
        <v>14715</v>
      </c>
      <c r="LOY1" t="s">
        <v>14716</v>
      </c>
      <c r="LOZ1" t="s">
        <v>14717</v>
      </c>
      <c r="LPA1" t="s">
        <v>14718</v>
      </c>
      <c r="LPB1" t="s">
        <v>14719</v>
      </c>
      <c r="LPC1" t="s">
        <v>14720</v>
      </c>
      <c r="LPD1" t="s">
        <v>14721</v>
      </c>
      <c r="LPE1" t="s">
        <v>14722</v>
      </c>
      <c r="LPF1" t="s">
        <v>14723</v>
      </c>
      <c r="LPG1" t="s">
        <v>14724</v>
      </c>
      <c r="LPH1" t="s">
        <v>14725</v>
      </c>
      <c r="LPI1" t="s">
        <v>14726</v>
      </c>
      <c r="LPJ1" t="s">
        <v>14727</v>
      </c>
      <c r="LPK1" t="s">
        <v>14728</v>
      </c>
      <c r="LPL1" t="s">
        <v>14729</v>
      </c>
      <c r="LPM1" t="s">
        <v>14730</v>
      </c>
      <c r="LPN1" t="s">
        <v>14731</v>
      </c>
      <c r="LPO1" t="s">
        <v>14732</v>
      </c>
      <c r="LPP1" t="s">
        <v>14733</v>
      </c>
      <c r="LPQ1" t="s">
        <v>14734</v>
      </c>
      <c r="LPR1" t="s">
        <v>14735</v>
      </c>
      <c r="LPS1" t="s">
        <v>14736</v>
      </c>
      <c r="LPT1" t="s">
        <v>14737</v>
      </c>
      <c r="LPU1" t="s">
        <v>14738</v>
      </c>
      <c r="LPV1" t="s">
        <v>14739</v>
      </c>
      <c r="LPW1" t="s">
        <v>14740</v>
      </c>
      <c r="LPX1" t="s">
        <v>14741</v>
      </c>
      <c r="LPY1" t="s">
        <v>14742</v>
      </c>
      <c r="LPZ1" t="s">
        <v>14743</v>
      </c>
      <c r="LQA1" t="s">
        <v>14744</v>
      </c>
      <c r="LQB1" t="s">
        <v>14745</v>
      </c>
      <c r="LQC1" t="s">
        <v>14746</v>
      </c>
      <c r="LQD1" t="s">
        <v>14747</v>
      </c>
      <c r="LQE1" t="s">
        <v>14748</v>
      </c>
      <c r="LQF1" t="s">
        <v>14749</v>
      </c>
      <c r="LQG1" t="s">
        <v>14750</v>
      </c>
      <c r="LQH1" t="s">
        <v>14751</v>
      </c>
      <c r="LQI1" t="s">
        <v>14752</v>
      </c>
      <c r="LQJ1" t="s">
        <v>14753</v>
      </c>
      <c r="LQK1" t="s">
        <v>14754</v>
      </c>
      <c r="LQL1" t="s">
        <v>14755</v>
      </c>
      <c r="LQM1" t="s">
        <v>14756</v>
      </c>
      <c r="LQN1" t="s">
        <v>14757</v>
      </c>
      <c r="LQO1" t="s">
        <v>14758</v>
      </c>
      <c r="LQP1" t="s">
        <v>14759</v>
      </c>
      <c r="LQQ1" t="s">
        <v>14760</v>
      </c>
      <c r="LQR1" t="s">
        <v>14761</v>
      </c>
      <c r="LQS1" t="s">
        <v>14762</v>
      </c>
      <c r="LQT1" t="s">
        <v>14763</v>
      </c>
      <c r="LQU1" t="s">
        <v>14764</v>
      </c>
      <c r="LQV1" t="s">
        <v>14765</v>
      </c>
      <c r="LQW1" t="s">
        <v>14766</v>
      </c>
      <c r="LQX1" t="s">
        <v>14767</v>
      </c>
      <c r="LQY1" t="s">
        <v>14768</v>
      </c>
      <c r="LQZ1" t="s">
        <v>14769</v>
      </c>
      <c r="LRA1" t="s">
        <v>14770</v>
      </c>
      <c r="LRB1" t="s">
        <v>14771</v>
      </c>
      <c r="LRC1" t="s">
        <v>14772</v>
      </c>
      <c r="LRD1" t="s">
        <v>14773</v>
      </c>
      <c r="LRE1" t="s">
        <v>14774</v>
      </c>
      <c r="LRF1" t="s">
        <v>14775</v>
      </c>
      <c r="LRG1" t="s">
        <v>14776</v>
      </c>
      <c r="LRH1" t="s">
        <v>14777</v>
      </c>
      <c r="LRI1" t="s">
        <v>14778</v>
      </c>
      <c r="LRJ1" t="s">
        <v>14779</v>
      </c>
      <c r="LRK1" t="s">
        <v>14780</v>
      </c>
      <c r="LRL1" t="s">
        <v>14781</v>
      </c>
      <c r="LRM1" t="s">
        <v>14782</v>
      </c>
      <c r="LRN1" t="s">
        <v>14783</v>
      </c>
      <c r="LRO1" t="s">
        <v>14784</v>
      </c>
      <c r="LRP1" t="s">
        <v>14785</v>
      </c>
      <c r="LRQ1" t="s">
        <v>14786</v>
      </c>
      <c r="LRR1" t="s">
        <v>14787</v>
      </c>
      <c r="LRS1" t="s">
        <v>14788</v>
      </c>
      <c r="LRT1" t="s">
        <v>14789</v>
      </c>
      <c r="LRU1" t="s">
        <v>14790</v>
      </c>
      <c r="LRV1" t="s">
        <v>14791</v>
      </c>
      <c r="LRW1" t="s">
        <v>14792</v>
      </c>
      <c r="LRX1" t="s">
        <v>14793</v>
      </c>
      <c r="LRY1" t="s">
        <v>14794</v>
      </c>
      <c r="LRZ1" t="s">
        <v>14795</v>
      </c>
      <c r="LSA1" t="s">
        <v>14796</v>
      </c>
      <c r="LSB1" t="s">
        <v>14797</v>
      </c>
      <c r="LSC1" t="s">
        <v>14798</v>
      </c>
      <c r="LSD1" t="s">
        <v>14799</v>
      </c>
      <c r="LSE1" t="s">
        <v>14800</v>
      </c>
      <c r="LSF1" t="s">
        <v>14801</v>
      </c>
      <c r="LSG1" t="s">
        <v>14802</v>
      </c>
      <c r="LSH1" t="s">
        <v>14803</v>
      </c>
      <c r="LSI1" t="s">
        <v>14804</v>
      </c>
      <c r="LSJ1" t="s">
        <v>14805</v>
      </c>
      <c r="LSK1" t="s">
        <v>14806</v>
      </c>
      <c r="LSL1" t="s">
        <v>14807</v>
      </c>
      <c r="LSM1" t="s">
        <v>14808</v>
      </c>
      <c r="LSN1" t="s">
        <v>14809</v>
      </c>
      <c r="LSO1" t="s">
        <v>14810</v>
      </c>
      <c r="LSP1" t="s">
        <v>14811</v>
      </c>
      <c r="LSQ1" t="s">
        <v>14812</v>
      </c>
      <c r="LSR1" t="s">
        <v>14813</v>
      </c>
      <c r="LSS1" t="s">
        <v>14814</v>
      </c>
      <c r="LST1" t="s">
        <v>14815</v>
      </c>
      <c r="LSU1" t="s">
        <v>14816</v>
      </c>
      <c r="LSV1" t="s">
        <v>14817</v>
      </c>
      <c r="LSW1" t="s">
        <v>14818</v>
      </c>
      <c r="LSX1" t="s">
        <v>14819</v>
      </c>
      <c r="LSY1" t="s">
        <v>14820</v>
      </c>
      <c r="LSZ1" t="s">
        <v>14821</v>
      </c>
      <c r="LTA1" t="s">
        <v>14822</v>
      </c>
      <c r="LTB1" t="s">
        <v>14823</v>
      </c>
      <c r="LTC1" t="s">
        <v>14824</v>
      </c>
      <c r="LTD1" t="s">
        <v>14825</v>
      </c>
      <c r="LTE1" t="s">
        <v>14826</v>
      </c>
      <c r="LTF1" t="s">
        <v>14827</v>
      </c>
      <c r="LTG1" t="s">
        <v>14828</v>
      </c>
      <c r="LTH1" t="s">
        <v>14829</v>
      </c>
      <c r="LTI1" t="s">
        <v>14830</v>
      </c>
      <c r="LTJ1" t="s">
        <v>14831</v>
      </c>
      <c r="LTK1" t="s">
        <v>14832</v>
      </c>
      <c r="LTL1" t="s">
        <v>14833</v>
      </c>
      <c r="LTM1" t="s">
        <v>14834</v>
      </c>
      <c r="LTN1" t="s">
        <v>14835</v>
      </c>
      <c r="LTO1" t="s">
        <v>14836</v>
      </c>
      <c r="LTP1" t="s">
        <v>14837</v>
      </c>
      <c r="LTQ1" t="s">
        <v>14838</v>
      </c>
      <c r="LTR1" t="s">
        <v>14839</v>
      </c>
      <c r="LTS1" t="s">
        <v>14840</v>
      </c>
      <c r="LTT1" t="s">
        <v>14841</v>
      </c>
      <c r="LTU1" t="s">
        <v>14842</v>
      </c>
      <c r="LTV1" t="s">
        <v>14843</v>
      </c>
      <c r="LTW1" t="s">
        <v>14844</v>
      </c>
      <c r="LTX1" t="s">
        <v>14845</v>
      </c>
      <c r="LTY1" t="s">
        <v>14846</v>
      </c>
      <c r="LTZ1" t="s">
        <v>14847</v>
      </c>
      <c r="LUA1" t="s">
        <v>14848</v>
      </c>
      <c r="LUB1" t="s">
        <v>14849</v>
      </c>
      <c r="LUC1" t="s">
        <v>14850</v>
      </c>
      <c r="LUD1" t="s">
        <v>14851</v>
      </c>
      <c r="LUE1" t="s">
        <v>14852</v>
      </c>
      <c r="LUF1" t="s">
        <v>14853</v>
      </c>
      <c r="LUG1" t="s">
        <v>14854</v>
      </c>
      <c r="LUH1" t="s">
        <v>14855</v>
      </c>
      <c r="LUI1" t="s">
        <v>14856</v>
      </c>
      <c r="LUJ1" t="s">
        <v>14857</v>
      </c>
      <c r="LUK1" t="s">
        <v>14858</v>
      </c>
      <c r="LUL1" t="s">
        <v>14859</v>
      </c>
      <c r="LUM1" t="s">
        <v>14860</v>
      </c>
      <c r="LUN1" t="s">
        <v>14861</v>
      </c>
      <c r="LUO1" t="s">
        <v>14862</v>
      </c>
      <c r="LUP1" t="s">
        <v>14863</v>
      </c>
      <c r="LUQ1" t="s">
        <v>14864</v>
      </c>
      <c r="LUR1" t="s">
        <v>14865</v>
      </c>
      <c r="LUS1" t="s">
        <v>14866</v>
      </c>
      <c r="LUT1" t="s">
        <v>14867</v>
      </c>
      <c r="LUU1" t="s">
        <v>14868</v>
      </c>
      <c r="LUV1" t="s">
        <v>14869</v>
      </c>
      <c r="LUW1" t="s">
        <v>14870</v>
      </c>
      <c r="LUX1" t="s">
        <v>14871</v>
      </c>
      <c r="LUY1" t="s">
        <v>14872</v>
      </c>
      <c r="LUZ1" t="s">
        <v>14873</v>
      </c>
      <c r="LVA1" t="s">
        <v>14874</v>
      </c>
      <c r="LVB1" t="s">
        <v>14875</v>
      </c>
      <c r="LVC1" t="s">
        <v>14876</v>
      </c>
      <c r="LVD1" t="s">
        <v>14877</v>
      </c>
      <c r="LVE1" t="s">
        <v>14878</v>
      </c>
      <c r="LVF1" t="s">
        <v>14879</v>
      </c>
      <c r="LVG1" t="s">
        <v>14880</v>
      </c>
      <c r="LVH1" t="s">
        <v>14881</v>
      </c>
      <c r="LVI1" t="s">
        <v>14882</v>
      </c>
      <c r="LVJ1" t="s">
        <v>14883</v>
      </c>
      <c r="LVK1" t="s">
        <v>14884</v>
      </c>
      <c r="LVL1" t="s">
        <v>14885</v>
      </c>
      <c r="LVM1" t="s">
        <v>14886</v>
      </c>
      <c r="LVN1" t="s">
        <v>14887</v>
      </c>
      <c r="LVO1" t="s">
        <v>14888</v>
      </c>
      <c r="LVP1" t="s">
        <v>14889</v>
      </c>
      <c r="LVQ1" t="s">
        <v>14890</v>
      </c>
      <c r="LVR1" t="s">
        <v>14891</v>
      </c>
      <c r="LVS1" t="s">
        <v>14892</v>
      </c>
      <c r="LVT1" t="s">
        <v>14893</v>
      </c>
      <c r="LVU1" t="s">
        <v>14894</v>
      </c>
      <c r="LVV1" t="s">
        <v>14895</v>
      </c>
      <c r="LVW1" t="s">
        <v>14896</v>
      </c>
      <c r="LVX1" t="s">
        <v>14897</v>
      </c>
      <c r="LVY1" t="s">
        <v>14898</v>
      </c>
      <c r="LVZ1" t="s">
        <v>14899</v>
      </c>
      <c r="LWA1" t="s">
        <v>14900</v>
      </c>
      <c r="LWB1" t="s">
        <v>14901</v>
      </c>
      <c r="LWC1" t="s">
        <v>14902</v>
      </c>
      <c r="LWD1" t="s">
        <v>14903</v>
      </c>
      <c r="LWE1" t="s">
        <v>14904</v>
      </c>
      <c r="LWF1" t="s">
        <v>14905</v>
      </c>
      <c r="LWG1" t="s">
        <v>14906</v>
      </c>
      <c r="LWH1" t="s">
        <v>14907</v>
      </c>
      <c r="LWI1" t="s">
        <v>14908</v>
      </c>
      <c r="LWJ1" t="s">
        <v>14909</v>
      </c>
      <c r="LWK1" t="s">
        <v>14910</v>
      </c>
      <c r="LWL1" t="s">
        <v>14911</v>
      </c>
      <c r="LWM1" t="s">
        <v>14912</v>
      </c>
      <c r="LWN1" t="s">
        <v>14913</v>
      </c>
      <c r="LWO1" t="s">
        <v>14914</v>
      </c>
      <c r="LWP1" t="s">
        <v>14915</v>
      </c>
      <c r="LWQ1" t="s">
        <v>14916</v>
      </c>
      <c r="LWR1" t="s">
        <v>14917</v>
      </c>
      <c r="LWS1" t="s">
        <v>14918</v>
      </c>
      <c r="LWT1" t="s">
        <v>14919</v>
      </c>
      <c r="LWU1" t="s">
        <v>14920</v>
      </c>
      <c r="LWV1" t="s">
        <v>14921</v>
      </c>
      <c r="LWW1" t="s">
        <v>14922</v>
      </c>
      <c r="LWX1" t="s">
        <v>14923</v>
      </c>
      <c r="LWY1" t="s">
        <v>14924</v>
      </c>
      <c r="LWZ1" t="s">
        <v>14925</v>
      </c>
      <c r="LXA1" t="s">
        <v>14926</v>
      </c>
      <c r="LXB1" t="s">
        <v>14927</v>
      </c>
      <c r="LXC1" t="s">
        <v>14928</v>
      </c>
      <c r="LXD1" t="s">
        <v>14929</v>
      </c>
      <c r="LXE1" t="s">
        <v>14930</v>
      </c>
      <c r="LXF1" t="s">
        <v>14931</v>
      </c>
      <c r="LXG1" t="s">
        <v>14932</v>
      </c>
      <c r="LXH1" t="s">
        <v>14933</v>
      </c>
      <c r="LXI1" t="s">
        <v>14934</v>
      </c>
      <c r="LXJ1" t="s">
        <v>14935</v>
      </c>
      <c r="LXK1" t="s">
        <v>14936</v>
      </c>
      <c r="LXL1" t="s">
        <v>14937</v>
      </c>
      <c r="LXM1" t="s">
        <v>14938</v>
      </c>
      <c r="LXN1" t="s">
        <v>14939</v>
      </c>
      <c r="LXO1" t="s">
        <v>14940</v>
      </c>
      <c r="LXP1" t="s">
        <v>14941</v>
      </c>
      <c r="LXQ1" t="s">
        <v>14942</v>
      </c>
      <c r="LXR1" t="s">
        <v>14943</v>
      </c>
      <c r="LXS1" t="s">
        <v>14944</v>
      </c>
      <c r="LXT1" t="s">
        <v>14945</v>
      </c>
      <c r="LXU1" t="s">
        <v>14946</v>
      </c>
      <c r="LXV1" t="s">
        <v>14947</v>
      </c>
      <c r="LXW1" t="s">
        <v>14948</v>
      </c>
      <c r="LXX1" t="s">
        <v>14949</v>
      </c>
      <c r="LXY1" t="s">
        <v>14950</v>
      </c>
      <c r="LXZ1" t="s">
        <v>14951</v>
      </c>
      <c r="LYA1" t="s">
        <v>14952</v>
      </c>
      <c r="LYB1" t="s">
        <v>14953</v>
      </c>
      <c r="LYC1" t="s">
        <v>14954</v>
      </c>
      <c r="LYD1" t="s">
        <v>14955</v>
      </c>
      <c r="LYE1" t="s">
        <v>14956</v>
      </c>
      <c r="LYF1" t="s">
        <v>14957</v>
      </c>
      <c r="LYG1" t="s">
        <v>14958</v>
      </c>
      <c r="LYH1" t="s">
        <v>14959</v>
      </c>
      <c r="LYI1" t="s">
        <v>14960</v>
      </c>
      <c r="LYJ1" t="s">
        <v>14961</v>
      </c>
      <c r="LYK1" t="s">
        <v>14962</v>
      </c>
      <c r="LYL1" t="s">
        <v>14963</v>
      </c>
      <c r="LYM1" t="s">
        <v>14964</v>
      </c>
      <c r="LYN1" t="s">
        <v>14965</v>
      </c>
      <c r="LYO1" t="s">
        <v>14966</v>
      </c>
      <c r="LYP1" t="s">
        <v>14967</v>
      </c>
      <c r="LYQ1" t="s">
        <v>14968</v>
      </c>
      <c r="LYR1" t="s">
        <v>14969</v>
      </c>
      <c r="LYS1" t="s">
        <v>14970</v>
      </c>
      <c r="LYT1" t="s">
        <v>14971</v>
      </c>
      <c r="LYU1" t="s">
        <v>14972</v>
      </c>
      <c r="LYV1" t="s">
        <v>14973</v>
      </c>
      <c r="LYW1" t="s">
        <v>14974</v>
      </c>
      <c r="LYX1" t="s">
        <v>14975</v>
      </c>
      <c r="LYY1" t="s">
        <v>14976</v>
      </c>
      <c r="LYZ1" t="s">
        <v>14977</v>
      </c>
      <c r="LZA1" t="s">
        <v>14978</v>
      </c>
      <c r="LZB1" t="s">
        <v>14979</v>
      </c>
      <c r="LZC1" t="s">
        <v>14980</v>
      </c>
      <c r="LZD1" t="s">
        <v>14981</v>
      </c>
      <c r="LZE1" t="s">
        <v>14982</v>
      </c>
      <c r="LZF1" t="s">
        <v>14983</v>
      </c>
      <c r="LZG1" t="s">
        <v>14984</v>
      </c>
      <c r="LZH1" t="s">
        <v>14985</v>
      </c>
      <c r="LZI1" t="s">
        <v>14986</v>
      </c>
      <c r="LZJ1" t="s">
        <v>14987</v>
      </c>
      <c r="LZK1" t="s">
        <v>14988</v>
      </c>
      <c r="LZL1" t="s">
        <v>14989</v>
      </c>
      <c r="LZM1" t="s">
        <v>14990</v>
      </c>
      <c r="LZN1" t="s">
        <v>14991</v>
      </c>
      <c r="LZO1" t="s">
        <v>14992</v>
      </c>
      <c r="LZP1" t="s">
        <v>14993</v>
      </c>
      <c r="LZQ1" t="s">
        <v>14994</v>
      </c>
      <c r="LZR1" t="s">
        <v>14995</v>
      </c>
      <c r="LZS1" t="s">
        <v>14996</v>
      </c>
      <c r="LZT1" t="s">
        <v>14997</v>
      </c>
      <c r="LZU1" t="s">
        <v>14998</v>
      </c>
      <c r="LZV1" t="s">
        <v>14999</v>
      </c>
      <c r="LZW1" t="s">
        <v>15000</v>
      </c>
      <c r="LZX1" t="s">
        <v>15001</v>
      </c>
      <c r="LZY1" t="s">
        <v>15002</v>
      </c>
      <c r="LZZ1" t="s">
        <v>15003</v>
      </c>
      <c r="MAA1" t="s">
        <v>15004</v>
      </c>
      <c r="MAB1" t="s">
        <v>15005</v>
      </c>
      <c r="MAC1" t="s">
        <v>15006</v>
      </c>
      <c r="MAD1" t="s">
        <v>15007</v>
      </c>
      <c r="MAE1" t="s">
        <v>15008</v>
      </c>
      <c r="MAF1" t="s">
        <v>15009</v>
      </c>
      <c r="MAG1" t="s">
        <v>15010</v>
      </c>
      <c r="MAH1" t="s">
        <v>15011</v>
      </c>
      <c r="MAI1" t="s">
        <v>15012</v>
      </c>
      <c r="MAJ1" t="s">
        <v>15013</v>
      </c>
      <c r="MAK1" t="s">
        <v>15014</v>
      </c>
      <c r="MAL1" t="s">
        <v>15015</v>
      </c>
      <c r="MAM1" t="s">
        <v>15016</v>
      </c>
      <c r="MAN1" t="s">
        <v>15017</v>
      </c>
      <c r="MAO1" t="s">
        <v>15018</v>
      </c>
      <c r="MAP1" t="s">
        <v>15019</v>
      </c>
      <c r="MAQ1" t="s">
        <v>15020</v>
      </c>
      <c r="MAR1" t="s">
        <v>15021</v>
      </c>
      <c r="MAS1" t="s">
        <v>15022</v>
      </c>
      <c r="MAT1" t="s">
        <v>15023</v>
      </c>
      <c r="MAU1" t="s">
        <v>15024</v>
      </c>
      <c r="MAV1" t="s">
        <v>15025</v>
      </c>
      <c r="MAW1" t="s">
        <v>15026</v>
      </c>
      <c r="MAX1" t="s">
        <v>15027</v>
      </c>
      <c r="MAY1" t="s">
        <v>15028</v>
      </c>
      <c r="MAZ1" t="s">
        <v>15029</v>
      </c>
      <c r="MBA1" t="s">
        <v>15030</v>
      </c>
      <c r="MBB1" t="s">
        <v>15031</v>
      </c>
      <c r="MBC1" t="s">
        <v>15032</v>
      </c>
      <c r="MBD1" t="s">
        <v>15033</v>
      </c>
      <c r="MBE1" t="s">
        <v>15034</v>
      </c>
      <c r="MBF1" t="s">
        <v>15035</v>
      </c>
      <c r="MBG1" t="s">
        <v>15036</v>
      </c>
      <c r="MBH1" t="s">
        <v>15037</v>
      </c>
      <c r="MBI1" t="s">
        <v>15038</v>
      </c>
      <c r="MBJ1" t="s">
        <v>15039</v>
      </c>
      <c r="MBK1" t="s">
        <v>15040</v>
      </c>
      <c r="MBL1" t="s">
        <v>15041</v>
      </c>
      <c r="MBM1" t="s">
        <v>15042</v>
      </c>
      <c r="MBN1" t="s">
        <v>15043</v>
      </c>
      <c r="MBO1" t="s">
        <v>15044</v>
      </c>
      <c r="MBP1" t="s">
        <v>15045</v>
      </c>
      <c r="MBQ1" t="s">
        <v>15046</v>
      </c>
      <c r="MBR1" t="s">
        <v>15047</v>
      </c>
      <c r="MBS1" t="s">
        <v>15048</v>
      </c>
      <c r="MBT1" t="s">
        <v>15049</v>
      </c>
      <c r="MBU1" t="s">
        <v>15050</v>
      </c>
      <c r="MBV1" t="s">
        <v>15051</v>
      </c>
      <c r="MBW1" t="s">
        <v>15052</v>
      </c>
      <c r="MBX1" t="s">
        <v>15053</v>
      </c>
      <c r="MBY1" t="s">
        <v>15054</v>
      </c>
      <c r="MBZ1" t="s">
        <v>15055</v>
      </c>
      <c r="MCA1" t="s">
        <v>15056</v>
      </c>
      <c r="MCB1" t="s">
        <v>15057</v>
      </c>
      <c r="MCC1" t="s">
        <v>15058</v>
      </c>
      <c r="MCD1" t="s">
        <v>15059</v>
      </c>
      <c r="MCE1" t="s">
        <v>15060</v>
      </c>
      <c r="MCF1" t="s">
        <v>15061</v>
      </c>
      <c r="MCG1" t="s">
        <v>15062</v>
      </c>
      <c r="MCH1" t="s">
        <v>15063</v>
      </c>
      <c r="MCI1" t="s">
        <v>15064</v>
      </c>
      <c r="MCJ1" t="s">
        <v>15065</v>
      </c>
      <c r="MCK1" t="s">
        <v>15066</v>
      </c>
      <c r="MCL1" t="s">
        <v>15067</v>
      </c>
      <c r="MCM1" t="s">
        <v>15068</v>
      </c>
      <c r="MCN1" t="s">
        <v>15069</v>
      </c>
      <c r="MCO1" t="s">
        <v>15070</v>
      </c>
      <c r="MCP1" t="s">
        <v>15071</v>
      </c>
      <c r="MCQ1" t="s">
        <v>15072</v>
      </c>
      <c r="MCR1" t="s">
        <v>15073</v>
      </c>
      <c r="MCS1" t="s">
        <v>15074</v>
      </c>
      <c r="MCT1" t="s">
        <v>15075</v>
      </c>
      <c r="MCU1" t="s">
        <v>15076</v>
      </c>
      <c r="MCV1" t="s">
        <v>15077</v>
      </c>
      <c r="MCW1" t="s">
        <v>15078</v>
      </c>
      <c r="MCX1" t="s">
        <v>15079</v>
      </c>
      <c r="MCY1" t="s">
        <v>15080</v>
      </c>
      <c r="MCZ1" t="s">
        <v>15081</v>
      </c>
      <c r="MDA1" t="s">
        <v>15082</v>
      </c>
      <c r="MDB1" t="s">
        <v>15083</v>
      </c>
      <c r="MDC1" t="s">
        <v>15084</v>
      </c>
      <c r="MDD1" t="s">
        <v>15085</v>
      </c>
      <c r="MDE1" t="s">
        <v>15086</v>
      </c>
      <c r="MDF1" t="s">
        <v>15087</v>
      </c>
      <c r="MDG1" t="s">
        <v>15088</v>
      </c>
      <c r="MDH1" t="s">
        <v>15089</v>
      </c>
      <c r="MDI1" t="s">
        <v>15090</v>
      </c>
      <c r="MDJ1" t="s">
        <v>15091</v>
      </c>
      <c r="MDK1" t="s">
        <v>15092</v>
      </c>
      <c r="MDL1" t="s">
        <v>15093</v>
      </c>
      <c r="MDM1" t="s">
        <v>15094</v>
      </c>
      <c r="MDN1" t="s">
        <v>15095</v>
      </c>
      <c r="MDO1" t="s">
        <v>15096</v>
      </c>
      <c r="MDP1" t="s">
        <v>15097</v>
      </c>
      <c r="MDQ1" t="s">
        <v>15098</v>
      </c>
      <c r="MDR1" t="s">
        <v>15099</v>
      </c>
      <c r="MDS1" t="s">
        <v>15100</v>
      </c>
      <c r="MDT1" t="s">
        <v>15101</v>
      </c>
      <c r="MDU1" t="s">
        <v>15102</v>
      </c>
      <c r="MDV1" t="s">
        <v>15103</v>
      </c>
      <c r="MDW1" t="s">
        <v>15104</v>
      </c>
      <c r="MDX1" t="s">
        <v>15105</v>
      </c>
      <c r="MDY1" t="s">
        <v>15106</v>
      </c>
      <c r="MDZ1" t="s">
        <v>15107</v>
      </c>
      <c r="MEA1" t="s">
        <v>15108</v>
      </c>
      <c r="MEB1" t="s">
        <v>15109</v>
      </c>
      <c r="MEC1" t="s">
        <v>15110</v>
      </c>
      <c r="MED1" t="s">
        <v>15111</v>
      </c>
      <c r="MEE1" t="s">
        <v>15112</v>
      </c>
      <c r="MEF1" t="s">
        <v>15113</v>
      </c>
      <c r="MEG1" t="s">
        <v>15114</v>
      </c>
      <c r="MEH1" t="s">
        <v>15115</v>
      </c>
      <c r="MEI1" t="s">
        <v>15116</v>
      </c>
      <c r="MEJ1" t="s">
        <v>15117</v>
      </c>
      <c r="MEK1" t="s">
        <v>15118</v>
      </c>
      <c r="MEL1" t="s">
        <v>15119</v>
      </c>
      <c r="MEM1" t="s">
        <v>15120</v>
      </c>
      <c r="MEN1" t="s">
        <v>15121</v>
      </c>
      <c r="MEO1" t="s">
        <v>15122</v>
      </c>
      <c r="MEP1" t="s">
        <v>15123</v>
      </c>
      <c r="MEQ1" t="s">
        <v>15124</v>
      </c>
      <c r="MER1" t="s">
        <v>15125</v>
      </c>
      <c r="MES1" t="s">
        <v>15126</v>
      </c>
      <c r="MET1" t="s">
        <v>15127</v>
      </c>
      <c r="MEU1" t="s">
        <v>15128</v>
      </c>
      <c r="MEV1" t="s">
        <v>15129</v>
      </c>
      <c r="MEW1" t="s">
        <v>15130</v>
      </c>
      <c r="MEX1" t="s">
        <v>15131</v>
      </c>
      <c r="MEY1" t="s">
        <v>15132</v>
      </c>
      <c r="MEZ1" t="s">
        <v>15133</v>
      </c>
      <c r="MFA1" t="s">
        <v>15134</v>
      </c>
      <c r="MFB1" t="s">
        <v>15135</v>
      </c>
      <c r="MFC1" t="s">
        <v>15136</v>
      </c>
      <c r="MFD1" t="s">
        <v>15137</v>
      </c>
      <c r="MFE1" t="s">
        <v>15138</v>
      </c>
      <c r="MFF1" t="s">
        <v>15139</v>
      </c>
      <c r="MFG1" t="s">
        <v>15140</v>
      </c>
      <c r="MFH1" t="s">
        <v>15141</v>
      </c>
      <c r="MFI1" t="s">
        <v>15142</v>
      </c>
      <c r="MFJ1" t="s">
        <v>15143</v>
      </c>
      <c r="MFK1" t="s">
        <v>15144</v>
      </c>
      <c r="MFL1" t="s">
        <v>15145</v>
      </c>
      <c r="MFM1" t="s">
        <v>15146</v>
      </c>
      <c r="MFN1" t="s">
        <v>15147</v>
      </c>
      <c r="MFO1" t="s">
        <v>15148</v>
      </c>
      <c r="MFP1" t="s">
        <v>15149</v>
      </c>
      <c r="MFQ1" t="s">
        <v>15150</v>
      </c>
      <c r="MFR1" t="s">
        <v>15151</v>
      </c>
      <c r="MFS1" t="s">
        <v>15152</v>
      </c>
      <c r="MFT1" t="s">
        <v>15153</v>
      </c>
      <c r="MFU1" t="s">
        <v>15154</v>
      </c>
      <c r="MFV1" t="s">
        <v>15155</v>
      </c>
      <c r="MFW1" t="s">
        <v>15156</v>
      </c>
      <c r="MFX1" t="s">
        <v>15157</v>
      </c>
      <c r="MFY1" t="s">
        <v>15158</v>
      </c>
      <c r="MFZ1" t="s">
        <v>15159</v>
      </c>
      <c r="MGA1" t="s">
        <v>15160</v>
      </c>
      <c r="MGB1" t="s">
        <v>15161</v>
      </c>
      <c r="MGC1" t="s">
        <v>15162</v>
      </c>
      <c r="MGD1" t="s">
        <v>15163</v>
      </c>
      <c r="MGE1" t="s">
        <v>15164</v>
      </c>
      <c r="MGF1" t="s">
        <v>15165</v>
      </c>
      <c r="MGG1" t="s">
        <v>15166</v>
      </c>
      <c r="MGH1" t="s">
        <v>15167</v>
      </c>
      <c r="MGI1" t="s">
        <v>15168</v>
      </c>
      <c r="MGJ1" t="s">
        <v>15169</v>
      </c>
      <c r="MGK1" t="s">
        <v>15170</v>
      </c>
      <c r="MGL1" t="s">
        <v>15171</v>
      </c>
      <c r="MGM1" t="s">
        <v>15172</v>
      </c>
      <c r="MGN1" t="s">
        <v>15173</v>
      </c>
      <c r="MGO1" t="s">
        <v>15174</v>
      </c>
      <c r="MGP1" t="s">
        <v>15175</v>
      </c>
      <c r="MGQ1" t="s">
        <v>15176</v>
      </c>
      <c r="MGR1" t="s">
        <v>15177</v>
      </c>
      <c r="MGS1" t="s">
        <v>15178</v>
      </c>
      <c r="MGT1" t="s">
        <v>15179</v>
      </c>
      <c r="MGU1" t="s">
        <v>15180</v>
      </c>
      <c r="MGV1" t="s">
        <v>15181</v>
      </c>
      <c r="MGW1" t="s">
        <v>15182</v>
      </c>
      <c r="MGX1" t="s">
        <v>15183</v>
      </c>
      <c r="MGY1" t="s">
        <v>15184</v>
      </c>
      <c r="MGZ1" t="s">
        <v>15185</v>
      </c>
      <c r="MHA1" t="s">
        <v>15186</v>
      </c>
      <c r="MHB1" t="s">
        <v>15187</v>
      </c>
      <c r="MHC1" t="s">
        <v>15188</v>
      </c>
      <c r="MHD1" t="s">
        <v>15189</v>
      </c>
      <c r="MHE1" t="s">
        <v>15190</v>
      </c>
      <c r="MHF1" t="s">
        <v>15191</v>
      </c>
      <c r="MHG1" t="s">
        <v>15192</v>
      </c>
      <c r="MHH1" t="s">
        <v>15193</v>
      </c>
      <c r="MHI1" t="s">
        <v>15194</v>
      </c>
      <c r="MHJ1" t="s">
        <v>15195</v>
      </c>
      <c r="MHK1" t="s">
        <v>15196</v>
      </c>
      <c r="MHL1" t="s">
        <v>15197</v>
      </c>
      <c r="MHM1" t="s">
        <v>15198</v>
      </c>
      <c r="MHN1" t="s">
        <v>15199</v>
      </c>
      <c r="MHO1" t="s">
        <v>15200</v>
      </c>
      <c r="MHP1" t="s">
        <v>15201</v>
      </c>
      <c r="MHQ1" t="s">
        <v>15202</v>
      </c>
      <c r="MHR1" t="s">
        <v>15203</v>
      </c>
      <c r="MHS1" t="s">
        <v>15204</v>
      </c>
      <c r="MHT1" t="s">
        <v>15205</v>
      </c>
      <c r="MHU1" t="s">
        <v>15206</v>
      </c>
      <c r="MHV1" t="s">
        <v>15207</v>
      </c>
      <c r="MHW1" t="s">
        <v>15208</v>
      </c>
      <c r="MHX1" t="s">
        <v>15209</v>
      </c>
      <c r="MHY1" t="s">
        <v>15210</v>
      </c>
      <c r="MHZ1" t="s">
        <v>15211</v>
      </c>
      <c r="MIA1" t="s">
        <v>15212</v>
      </c>
      <c r="MIB1" t="s">
        <v>15213</v>
      </c>
      <c r="MIC1" t="s">
        <v>15214</v>
      </c>
      <c r="MID1" t="s">
        <v>15215</v>
      </c>
      <c r="MIE1" t="s">
        <v>15216</v>
      </c>
      <c r="MIF1" t="s">
        <v>15217</v>
      </c>
      <c r="MIG1" t="s">
        <v>15218</v>
      </c>
      <c r="MIH1" t="s">
        <v>15219</v>
      </c>
      <c r="MII1" t="s">
        <v>15220</v>
      </c>
      <c r="MIJ1" t="s">
        <v>15221</v>
      </c>
      <c r="MIK1" t="s">
        <v>15222</v>
      </c>
      <c r="MIL1" t="s">
        <v>15223</v>
      </c>
      <c r="MIM1" t="s">
        <v>15224</v>
      </c>
      <c r="MIN1" t="s">
        <v>15225</v>
      </c>
      <c r="MIO1" t="s">
        <v>15226</v>
      </c>
      <c r="MIP1" t="s">
        <v>15227</v>
      </c>
      <c r="MIQ1" t="s">
        <v>15228</v>
      </c>
      <c r="MIR1" t="s">
        <v>15229</v>
      </c>
      <c r="MIS1" t="s">
        <v>15230</v>
      </c>
      <c r="MIT1" t="s">
        <v>15231</v>
      </c>
      <c r="MIU1" t="s">
        <v>15232</v>
      </c>
      <c r="MIV1" t="s">
        <v>15233</v>
      </c>
      <c r="MIW1" t="s">
        <v>15234</v>
      </c>
      <c r="MIX1" t="s">
        <v>15235</v>
      </c>
      <c r="MIY1" t="s">
        <v>15236</v>
      </c>
      <c r="MIZ1" t="s">
        <v>15237</v>
      </c>
      <c r="MJA1" t="s">
        <v>15238</v>
      </c>
      <c r="MJB1" t="s">
        <v>15239</v>
      </c>
      <c r="MJC1" t="s">
        <v>15240</v>
      </c>
      <c r="MJD1" t="s">
        <v>15241</v>
      </c>
      <c r="MJE1" t="s">
        <v>15242</v>
      </c>
      <c r="MJF1" t="s">
        <v>15243</v>
      </c>
      <c r="MJG1" t="s">
        <v>15244</v>
      </c>
      <c r="MJH1" t="s">
        <v>15245</v>
      </c>
      <c r="MJI1" t="s">
        <v>15246</v>
      </c>
      <c r="MJJ1" t="s">
        <v>15247</v>
      </c>
      <c r="MJK1" t="s">
        <v>15248</v>
      </c>
      <c r="MJL1" t="s">
        <v>15249</v>
      </c>
      <c r="MJM1" t="s">
        <v>15250</v>
      </c>
      <c r="MJN1" t="s">
        <v>15251</v>
      </c>
      <c r="MJO1" t="s">
        <v>15252</v>
      </c>
      <c r="MJP1" t="s">
        <v>15253</v>
      </c>
      <c r="MJQ1" t="s">
        <v>15254</v>
      </c>
      <c r="MJR1" t="s">
        <v>15255</v>
      </c>
      <c r="MJS1" t="s">
        <v>15256</v>
      </c>
      <c r="MJT1" t="s">
        <v>15257</v>
      </c>
      <c r="MJU1" t="s">
        <v>15258</v>
      </c>
      <c r="MJV1" t="s">
        <v>15259</v>
      </c>
      <c r="MJW1" t="s">
        <v>15260</v>
      </c>
      <c r="MJX1" t="s">
        <v>15261</v>
      </c>
      <c r="MJY1" t="s">
        <v>15262</v>
      </c>
      <c r="MJZ1" t="s">
        <v>15263</v>
      </c>
      <c r="MKA1" t="s">
        <v>15264</v>
      </c>
      <c r="MKB1" t="s">
        <v>15265</v>
      </c>
      <c r="MKC1" t="s">
        <v>15266</v>
      </c>
      <c r="MKD1" t="s">
        <v>15267</v>
      </c>
      <c r="MKE1" t="s">
        <v>15268</v>
      </c>
      <c r="MKF1" t="s">
        <v>15269</v>
      </c>
      <c r="MKG1" t="s">
        <v>15270</v>
      </c>
      <c r="MKH1" t="s">
        <v>15271</v>
      </c>
      <c r="MKI1" t="s">
        <v>15272</v>
      </c>
      <c r="MKJ1" t="s">
        <v>15273</v>
      </c>
      <c r="MKK1" t="s">
        <v>15274</v>
      </c>
      <c r="MKL1" t="s">
        <v>15275</v>
      </c>
      <c r="MKM1" t="s">
        <v>15276</v>
      </c>
      <c r="MKN1" t="s">
        <v>15277</v>
      </c>
      <c r="MKO1" t="s">
        <v>15278</v>
      </c>
      <c r="MKP1" t="s">
        <v>15279</v>
      </c>
      <c r="MKQ1" t="s">
        <v>15280</v>
      </c>
      <c r="MKR1" t="s">
        <v>15281</v>
      </c>
      <c r="MKS1" t="s">
        <v>15282</v>
      </c>
      <c r="MKT1" t="s">
        <v>15283</v>
      </c>
      <c r="MKU1" t="s">
        <v>15284</v>
      </c>
      <c r="MKV1" t="s">
        <v>15285</v>
      </c>
      <c r="MKW1" t="s">
        <v>15286</v>
      </c>
      <c r="MKX1" t="s">
        <v>15287</v>
      </c>
      <c r="MKY1" t="s">
        <v>15288</v>
      </c>
      <c r="MKZ1" t="s">
        <v>15289</v>
      </c>
      <c r="MLA1" t="s">
        <v>15290</v>
      </c>
      <c r="MLB1" t="s">
        <v>15291</v>
      </c>
      <c r="MLC1" t="s">
        <v>15292</v>
      </c>
      <c r="MLD1" t="s">
        <v>15293</v>
      </c>
      <c r="MLE1" t="s">
        <v>15294</v>
      </c>
      <c r="MLF1" t="s">
        <v>15295</v>
      </c>
      <c r="MLG1" t="s">
        <v>15296</v>
      </c>
      <c r="MLH1" t="s">
        <v>15297</v>
      </c>
      <c r="MLI1" t="s">
        <v>15298</v>
      </c>
      <c r="MLJ1" t="s">
        <v>15299</v>
      </c>
      <c r="MLK1" t="s">
        <v>15300</v>
      </c>
      <c r="MLL1" t="s">
        <v>15301</v>
      </c>
      <c r="MLM1" t="s">
        <v>15302</v>
      </c>
      <c r="MLN1" t="s">
        <v>15303</v>
      </c>
      <c r="MLO1" t="s">
        <v>15304</v>
      </c>
      <c r="MLP1" t="s">
        <v>15305</v>
      </c>
      <c r="MLQ1" t="s">
        <v>15306</v>
      </c>
      <c r="MLR1" t="s">
        <v>15307</v>
      </c>
      <c r="MLS1" t="s">
        <v>15308</v>
      </c>
      <c r="MLT1" t="s">
        <v>15309</v>
      </c>
      <c r="MLU1" t="s">
        <v>15310</v>
      </c>
      <c r="MLV1" t="s">
        <v>15311</v>
      </c>
      <c r="MLW1" t="s">
        <v>15312</v>
      </c>
      <c r="MLX1" t="s">
        <v>15313</v>
      </c>
      <c r="MLY1" t="s">
        <v>15314</v>
      </c>
      <c r="MLZ1" t="s">
        <v>15315</v>
      </c>
      <c r="MMA1" t="s">
        <v>15316</v>
      </c>
      <c r="MMB1" t="s">
        <v>15317</v>
      </c>
      <c r="MMC1" t="s">
        <v>15318</v>
      </c>
      <c r="MMD1" t="s">
        <v>15319</v>
      </c>
      <c r="MME1" t="s">
        <v>15320</v>
      </c>
      <c r="MMF1" t="s">
        <v>15321</v>
      </c>
      <c r="MMG1" t="s">
        <v>15322</v>
      </c>
      <c r="MMH1" t="s">
        <v>15323</v>
      </c>
      <c r="MMI1" t="s">
        <v>15324</v>
      </c>
      <c r="MMJ1" t="s">
        <v>15325</v>
      </c>
      <c r="MMK1" t="s">
        <v>15326</v>
      </c>
      <c r="MML1" t="s">
        <v>15327</v>
      </c>
      <c r="MMM1" t="s">
        <v>15328</v>
      </c>
      <c r="MMN1" t="s">
        <v>15329</v>
      </c>
      <c r="MMO1" t="s">
        <v>15330</v>
      </c>
      <c r="MMP1" t="s">
        <v>15331</v>
      </c>
      <c r="MMQ1" t="s">
        <v>15332</v>
      </c>
      <c r="MMR1" t="s">
        <v>15333</v>
      </c>
      <c r="MMS1" t="s">
        <v>15334</v>
      </c>
      <c r="MMT1" t="s">
        <v>15335</v>
      </c>
      <c r="MMU1" t="s">
        <v>15336</v>
      </c>
      <c r="MMV1" t="s">
        <v>15337</v>
      </c>
      <c r="MMW1" t="s">
        <v>15338</v>
      </c>
      <c r="MMX1" t="s">
        <v>15339</v>
      </c>
      <c r="MMY1" t="s">
        <v>15340</v>
      </c>
      <c r="MMZ1" t="s">
        <v>15341</v>
      </c>
      <c r="MNA1" t="s">
        <v>15342</v>
      </c>
      <c r="MNB1" t="s">
        <v>15343</v>
      </c>
      <c r="MNC1" t="s">
        <v>15344</v>
      </c>
      <c r="MND1" t="s">
        <v>15345</v>
      </c>
      <c r="MNE1" t="s">
        <v>15346</v>
      </c>
      <c r="MNF1" t="s">
        <v>15347</v>
      </c>
      <c r="MNG1" t="s">
        <v>15348</v>
      </c>
      <c r="MNH1" t="s">
        <v>15349</v>
      </c>
      <c r="MNI1" t="s">
        <v>15350</v>
      </c>
      <c r="MNJ1" t="s">
        <v>15351</v>
      </c>
      <c r="MNK1" t="s">
        <v>15352</v>
      </c>
      <c r="MNL1" t="s">
        <v>15353</v>
      </c>
      <c r="MNM1" t="s">
        <v>15354</v>
      </c>
      <c r="MNN1" t="s">
        <v>15355</v>
      </c>
      <c r="MNO1" t="s">
        <v>15356</v>
      </c>
      <c r="MNP1" t="s">
        <v>15357</v>
      </c>
      <c r="MNQ1" t="s">
        <v>15358</v>
      </c>
      <c r="MNR1" t="s">
        <v>15359</v>
      </c>
      <c r="MNS1" t="s">
        <v>15360</v>
      </c>
      <c r="MNT1" t="s">
        <v>15361</v>
      </c>
      <c r="MNU1" t="s">
        <v>15362</v>
      </c>
      <c r="MNV1" t="s">
        <v>15363</v>
      </c>
      <c r="MNW1" t="s">
        <v>15364</v>
      </c>
      <c r="MNX1" t="s">
        <v>15365</v>
      </c>
      <c r="MNY1" t="s">
        <v>15366</v>
      </c>
      <c r="MNZ1" t="s">
        <v>15367</v>
      </c>
      <c r="MOA1" t="s">
        <v>15368</v>
      </c>
      <c r="MOB1" t="s">
        <v>15369</v>
      </c>
      <c r="MOC1" t="s">
        <v>15370</v>
      </c>
      <c r="MOD1" t="s">
        <v>15371</v>
      </c>
      <c r="MOE1" t="s">
        <v>15372</v>
      </c>
      <c r="MOF1" t="s">
        <v>15373</v>
      </c>
      <c r="MOG1" t="s">
        <v>15374</v>
      </c>
      <c r="MOH1" t="s">
        <v>15375</v>
      </c>
      <c r="MOI1" t="s">
        <v>15376</v>
      </c>
      <c r="MOJ1" t="s">
        <v>15377</v>
      </c>
      <c r="MOK1" t="s">
        <v>15378</v>
      </c>
      <c r="MOL1" t="s">
        <v>15379</v>
      </c>
      <c r="MOM1" t="s">
        <v>15380</v>
      </c>
      <c r="MON1" t="s">
        <v>15381</v>
      </c>
      <c r="MOO1" t="s">
        <v>15382</v>
      </c>
      <c r="MOP1" t="s">
        <v>15383</v>
      </c>
      <c r="MOQ1" t="s">
        <v>15384</v>
      </c>
      <c r="MOR1" t="s">
        <v>15385</v>
      </c>
      <c r="MOS1" t="s">
        <v>15386</v>
      </c>
      <c r="MOT1" t="s">
        <v>15387</v>
      </c>
      <c r="MOU1" t="s">
        <v>15388</v>
      </c>
      <c r="MOV1" t="s">
        <v>15389</v>
      </c>
      <c r="MOW1" t="s">
        <v>15390</v>
      </c>
      <c r="MOX1" t="s">
        <v>15391</v>
      </c>
      <c r="MOY1" t="s">
        <v>15392</v>
      </c>
      <c r="MOZ1" t="s">
        <v>15393</v>
      </c>
      <c r="MPA1" t="s">
        <v>15394</v>
      </c>
      <c r="MPB1" t="s">
        <v>15395</v>
      </c>
      <c r="MPC1" t="s">
        <v>15396</v>
      </c>
      <c r="MPD1" t="s">
        <v>15397</v>
      </c>
      <c r="MPE1" t="s">
        <v>15398</v>
      </c>
      <c r="MPF1" t="s">
        <v>15399</v>
      </c>
      <c r="MPG1" t="s">
        <v>15400</v>
      </c>
      <c r="MPH1" t="s">
        <v>15401</v>
      </c>
      <c r="MPI1" t="s">
        <v>15402</v>
      </c>
      <c r="MPJ1" t="s">
        <v>15403</v>
      </c>
      <c r="MPK1" t="s">
        <v>15404</v>
      </c>
      <c r="MPL1" t="s">
        <v>15405</v>
      </c>
      <c r="MPM1" t="s">
        <v>15406</v>
      </c>
      <c r="MPN1" t="s">
        <v>15407</v>
      </c>
      <c r="MPO1" t="s">
        <v>15408</v>
      </c>
      <c r="MPP1" t="s">
        <v>15409</v>
      </c>
      <c r="MPQ1" t="s">
        <v>15410</v>
      </c>
      <c r="MPR1" t="s">
        <v>15411</v>
      </c>
      <c r="MPS1" t="s">
        <v>15412</v>
      </c>
      <c r="MPT1" t="s">
        <v>15413</v>
      </c>
      <c r="MPU1" t="s">
        <v>15414</v>
      </c>
      <c r="MPV1" t="s">
        <v>15415</v>
      </c>
      <c r="MPW1" t="s">
        <v>15416</v>
      </c>
      <c r="MPX1" t="s">
        <v>15417</v>
      </c>
      <c r="MPY1" t="s">
        <v>15418</v>
      </c>
      <c r="MPZ1" t="s">
        <v>15419</v>
      </c>
      <c r="MQA1" t="s">
        <v>15420</v>
      </c>
      <c r="MQB1" t="s">
        <v>15421</v>
      </c>
      <c r="MQC1" t="s">
        <v>15422</v>
      </c>
      <c r="MQD1" t="s">
        <v>15423</v>
      </c>
      <c r="MQE1" t="s">
        <v>15424</v>
      </c>
      <c r="MQF1" t="s">
        <v>15425</v>
      </c>
      <c r="MQG1" t="s">
        <v>15426</v>
      </c>
      <c r="MQH1" t="s">
        <v>15427</v>
      </c>
      <c r="MQI1" t="s">
        <v>15428</v>
      </c>
      <c r="MQJ1" t="s">
        <v>15429</v>
      </c>
      <c r="MQK1" t="s">
        <v>15430</v>
      </c>
      <c r="MQL1" t="s">
        <v>15431</v>
      </c>
      <c r="MQM1" t="s">
        <v>15432</v>
      </c>
      <c r="MQN1" t="s">
        <v>15433</v>
      </c>
      <c r="MQO1" t="s">
        <v>15434</v>
      </c>
      <c r="MQP1" t="s">
        <v>15435</v>
      </c>
      <c r="MQQ1" t="s">
        <v>15436</v>
      </c>
      <c r="MQR1" t="s">
        <v>15437</v>
      </c>
      <c r="MQS1" t="s">
        <v>15438</v>
      </c>
      <c r="MQT1" t="s">
        <v>15439</v>
      </c>
      <c r="MQU1" t="s">
        <v>15440</v>
      </c>
      <c r="MQV1" t="s">
        <v>15441</v>
      </c>
      <c r="MQW1" t="s">
        <v>15442</v>
      </c>
      <c r="MQX1" t="s">
        <v>15443</v>
      </c>
      <c r="MQY1" t="s">
        <v>15444</v>
      </c>
      <c r="MQZ1" t="s">
        <v>15445</v>
      </c>
      <c r="MRA1" t="s">
        <v>15446</v>
      </c>
      <c r="MRB1" t="s">
        <v>15447</v>
      </c>
      <c r="MRC1" t="s">
        <v>15448</v>
      </c>
      <c r="MRD1" t="s">
        <v>15449</v>
      </c>
      <c r="MRE1" t="s">
        <v>15450</v>
      </c>
      <c r="MRF1" t="s">
        <v>15451</v>
      </c>
      <c r="MRG1" t="s">
        <v>15452</v>
      </c>
      <c r="MRH1" t="s">
        <v>15453</v>
      </c>
      <c r="MRI1" t="s">
        <v>15454</v>
      </c>
      <c r="MRJ1" t="s">
        <v>15455</v>
      </c>
      <c r="MRK1" t="s">
        <v>15456</v>
      </c>
      <c r="MRL1" t="s">
        <v>15457</v>
      </c>
      <c r="MRM1" t="s">
        <v>15458</v>
      </c>
      <c r="MRN1" t="s">
        <v>15459</v>
      </c>
      <c r="MRO1" t="s">
        <v>15460</v>
      </c>
      <c r="MRP1" t="s">
        <v>15461</v>
      </c>
      <c r="MRQ1" t="s">
        <v>15462</v>
      </c>
      <c r="MRR1" t="s">
        <v>15463</v>
      </c>
      <c r="MRS1" t="s">
        <v>15464</v>
      </c>
      <c r="MRT1" t="s">
        <v>15465</v>
      </c>
      <c r="MRU1" t="s">
        <v>15466</v>
      </c>
      <c r="MRV1" t="s">
        <v>15467</v>
      </c>
      <c r="MRW1" t="s">
        <v>15468</v>
      </c>
      <c r="MRX1" t="s">
        <v>15469</v>
      </c>
      <c r="MRY1" t="s">
        <v>15470</v>
      </c>
      <c r="MRZ1" t="s">
        <v>15471</v>
      </c>
      <c r="MSA1" t="s">
        <v>15472</v>
      </c>
      <c r="MSB1" t="s">
        <v>15473</v>
      </c>
      <c r="MSC1" t="s">
        <v>15474</v>
      </c>
      <c r="MSD1" t="s">
        <v>15475</v>
      </c>
      <c r="MSE1" t="s">
        <v>15476</v>
      </c>
      <c r="MSF1" t="s">
        <v>15477</v>
      </c>
      <c r="MSG1" t="s">
        <v>15478</v>
      </c>
      <c r="MSH1" t="s">
        <v>15479</v>
      </c>
      <c r="MSI1" t="s">
        <v>15480</v>
      </c>
      <c r="MSJ1" t="s">
        <v>15481</v>
      </c>
      <c r="MSK1" t="s">
        <v>15482</v>
      </c>
      <c r="MSL1" t="s">
        <v>15483</v>
      </c>
      <c r="MSM1" t="s">
        <v>15484</v>
      </c>
      <c r="MSN1" t="s">
        <v>15485</v>
      </c>
      <c r="MSO1" t="s">
        <v>15486</v>
      </c>
      <c r="MSP1" t="s">
        <v>15487</v>
      </c>
      <c r="MSQ1" t="s">
        <v>15488</v>
      </c>
      <c r="MSR1" t="s">
        <v>15489</v>
      </c>
      <c r="MSS1" t="s">
        <v>15490</v>
      </c>
      <c r="MST1" t="s">
        <v>15491</v>
      </c>
      <c r="MSU1" t="s">
        <v>15492</v>
      </c>
      <c r="MSV1" t="s">
        <v>15493</v>
      </c>
      <c r="MSW1" t="s">
        <v>15494</v>
      </c>
      <c r="MSX1" t="s">
        <v>15495</v>
      </c>
      <c r="MSY1" t="s">
        <v>15496</v>
      </c>
      <c r="MSZ1" t="s">
        <v>15497</v>
      </c>
      <c r="MTA1" t="s">
        <v>15498</v>
      </c>
      <c r="MTB1" t="s">
        <v>15499</v>
      </c>
      <c r="MTC1" t="s">
        <v>15500</v>
      </c>
      <c r="MTD1" t="s">
        <v>15501</v>
      </c>
      <c r="MTE1" t="s">
        <v>15502</v>
      </c>
      <c r="MTF1" t="s">
        <v>15503</v>
      </c>
      <c r="MTG1" t="s">
        <v>15504</v>
      </c>
      <c r="MTH1" t="s">
        <v>15505</v>
      </c>
      <c r="MTI1" t="s">
        <v>15506</v>
      </c>
      <c r="MTJ1" t="s">
        <v>15507</v>
      </c>
      <c r="MTK1" t="s">
        <v>15508</v>
      </c>
      <c r="MTL1" t="s">
        <v>15509</v>
      </c>
      <c r="MTM1" t="s">
        <v>15510</v>
      </c>
      <c r="MTN1" t="s">
        <v>15511</v>
      </c>
      <c r="MTO1" t="s">
        <v>15512</v>
      </c>
      <c r="MTP1" t="s">
        <v>15513</v>
      </c>
      <c r="MTQ1" t="s">
        <v>15514</v>
      </c>
      <c r="MTR1" t="s">
        <v>15515</v>
      </c>
      <c r="MTS1" t="s">
        <v>15516</v>
      </c>
      <c r="MTT1" t="s">
        <v>15517</v>
      </c>
      <c r="MTU1" t="s">
        <v>15518</v>
      </c>
      <c r="MTV1" t="s">
        <v>15519</v>
      </c>
      <c r="MTW1" t="s">
        <v>15520</v>
      </c>
      <c r="MTX1" t="s">
        <v>15521</v>
      </c>
      <c r="MTY1" t="s">
        <v>15522</v>
      </c>
      <c r="MTZ1" t="s">
        <v>15523</v>
      </c>
      <c r="MUA1" t="s">
        <v>15524</v>
      </c>
      <c r="MUB1" t="s">
        <v>15525</v>
      </c>
      <c r="MUC1" t="s">
        <v>15526</v>
      </c>
      <c r="MUD1" t="s">
        <v>15527</v>
      </c>
      <c r="MUE1" t="s">
        <v>15528</v>
      </c>
      <c r="MUF1" t="s">
        <v>15529</v>
      </c>
      <c r="MUG1" t="s">
        <v>15530</v>
      </c>
      <c r="MUH1" t="s">
        <v>15531</v>
      </c>
      <c r="MUI1" t="s">
        <v>15532</v>
      </c>
      <c r="MUJ1" t="s">
        <v>15533</v>
      </c>
      <c r="MUK1" t="s">
        <v>15534</v>
      </c>
      <c r="MUL1" t="s">
        <v>15535</v>
      </c>
      <c r="MUM1" t="s">
        <v>15536</v>
      </c>
      <c r="MUN1" t="s">
        <v>15537</v>
      </c>
      <c r="MUO1" t="s">
        <v>15538</v>
      </c>
      <c r="MUP1" t="s">
        <v>15539</v>
      </c>
      <c r="MUQ1" t="s">
        <v>15540</v>
      </c>
      <c r="MUR1" t="s">
        <v>15541</v>
      </c>
      <c r="MUS1" t="s">
        <v>15542</v>
      </c>
      <c r="MUT1" t="s">
        <v>15543</v>
      </c>
      <c r="MUU1" t="s">
        <v>15544</v>
      </c>
      <c r="MUV1" t="s">
        <v>15545</v>
      </c>
      <c r="MUW1" t="s">
        <v>15546</v>
      </c>
      <c r="MUX1" t="s">
        <v>15547</v>
      </c>
      <c r="MUY1" t="s">
        <v>15548</v>
      </c>
      <c r="MUZ1" t="s">
        <v>15549</v>
      </c>
      <c r="MVA1" t="s">
        <v>15550</v>
      </c>
      <c r="MVB1" t="s">
        <v>15551</v>
      </c>
      <c r="MVC1" t="s">
        <v>15552</v>
      </c>
      <c r="MVD1" t="s">
        <v>15553</v>
      </c>
      <c r="MVE1" t="s">
        <v>15554</v>
      </c>
      <c r="MVF1" t="s">
        <v>15555</v>
      </c>
      <c r="MVG1" t="s">
        <v>15556</v>
      </c>
      <c r="MVH1" t="s">
        <v>15557</v>
      </c>
      <c r="MVI1" t="s">
        <v>15558</v>
      </c>
      <c r="MVJ1" t="s">
        <v>15559</v>
      </c>
      <c r="MVK1" t="s">
        <v>15560</v>
      </c>
      <c r="MVL1" t="s">
        <v>15561</v>
      </c>
      <c r="MVM1" t="s">
        <v>15562</v>
      </c>
      <c r="MVN1" t="s">
        <v>15563</v>
      </c>
      <c r="MVO1" t="s">
        <v>15564</v>
      </c>
      <c r="MVP1" t="s">
        <v>15565</v>
      </c>
      <c r="MVQ1" t="s">
        <v>15566</v>
      </c>
      <c r="MVR1" t="s">
        <v>15567</v>
      </c>
      <c r="MVS1" t="s">
        <v>15568</v>
      </c>
      <c r="MVT1" t="s">
        <v>15569</v>
      </c>
      <c r="MVU1" t="s">
        <v>15570</v>
      </c>
      <c r="MVV1" t="s">
        <v>15571</v>
      </c>
      <c r="MVW1" t="s">
        <v>15572</v>
      </c>
      <c r="MVX1" t="s">
        <v>15573</v>
      </c>
      <c r="MVY1" t="s">
        <v>15574</v>
      </c>
      <c r="MVZ1" t="s">
        <v>15575</v>
      </c>
      <c r="MWA1" t="s">
        <v>15576</v>
      </c>
      <c r="MWB1" t="s">
        <v>15577</v>
      </c>
      <c r="MWC1" t="s">
        <v>15578</v>
      </c>
      <c r="MWD1" t="s">
        <v>15579</v>
      </c>
      <c r="MWE1" t="s">
        <v>15580</v>
      </c>
      <c r="MWF1" t="s">
        <v>15581</v>
      </c>
      <c r="MWG1" t="s">
        <v>15582</v>
      </c>
      <c r="MWH1" t="s">
        <v>15583</v>
      </c>
      <c r="MWI1" t="s">
        <v>15584</v>
      </c>
      <c r="MWJ1" t="s">
        <v>15585</v>
      </c>
      <c r="MWK1" t="s">
        <v>15586</v>
      </c>
      <c r="MWL1" t="s">
        <v>15587</v>
      </c>
      <c r="MWM1" t="s">
        <v>15588</v>
      </c>
      <c r="MWN1" t="s">
        <v>15589</v>
      </c>
      <c r="MWO1" t="s">
        <v>15590</v>
      </c>
      <c r="MWP1" t="s">
        <v>15591</v>
      </c>
      <c r="MWQ1" t="s">
        <v>15592</v>
      </c>
      <c r="MWR1" t="s">
        <v>15593</v>
      </c>
      <c r="MWS1" t="s">
        <v>15594</v>
      </c>
      <c r="MWT1" t="s">
        <v>15595</v>
      </c>
      <c r="MWU1" t="s">
        <v>15596</v>
      </c>
      <c r="MWV1" t="s">
        <v>15597</v>
      </c>
      <c r="MWW1" t="s">
        <v>15598</v>
      </c>
      <c r="MWX1" t="s">
        <v>15599</v>
      </c>
      <c r="MWY1" t="s">
        <v>15600</v>
      </c>
      <c r="MWZ1" t="s">
        <v>15601</v>
      </c>
      <c r="MXA1" t="s">
        <v>15602</v>
      </c>
      <c r="MXB1" t="s">
        <v>15603</v>
      </c>
      <c r="MXC1" t="s">
        <v>15604</v>
      </c>
      <c r="MXD1" t="s">
        <v>15605</v>
      </c>
      <c r="MXE1" t="s">
        <v>15606</v>
      </c>
      <c r="MXF1" t="s">
        <v>15607</v>
      </c>
      <c r="MXG1" t="s">
        <v>15608</v>
      </c>
      <c r="MXH1" t="s">
        <v>15609</v>
      </c>
      <c r="MXI1" t="s">
        <v>15610</v>
      </c>
      <c r="MXJ1" t="s">
        <v>15611</v>
      </c>
      <c r="MXK1" t="s">
        <v>15612</v>
      </c>
      <c r="MXL1" t="s">
        <v>15613</v>
      </c>
      <c r="MXM1" t="s">
        <v>15614</v>
      </c>
      <c r="MXN1" t="s">
        <v>15615</v>
      </c>
      <c r="MXO1" t="s">
        <v>15616</v>
      </c>
      <c r="MXP1" t="s">
        <v>15617</v>
      </c>
      <c r="MXQ1" t="s">
        <v>15618</v>
      </c>
      <c r="MXR1" t="s">
        <v>15619</v>
      </c>
      <c r="MXS1" t="s">
        <v>15620</v>
      </c>
      <c r="MXT1" t="s">
        <v>15621</v>
      </c>
      <c r="MXU1" t="s">
        <v>15622</v>
      </c>
      <c r="MXV1" t="s">
        <v>15623</v>
      </c>
      <c r="MXW1" t="s">
        <v>15624</v>
      </c>
      <c r="MXX1" t="s">
        <v>15625</v>
      </c>
      <c r="MXY1" t="s">
        <v>15626</v>
      </c>
      <c r="MXZ1" t="s">
        <v>15627</v>
      </c>
      <c r="MYA1" t="s">
        <v>15628</v>
      </c>
      <c r="MYB1" t="s">
        <v>15629</v>
      </c>
      <c r="MYC1" t="s">
        <v>15630</v>
      </c>
      <c r="MYD1" t="s">
        <v>15631</v>
      </c>
      <c r="MYE1" t="s">
        <v>15632</v>
      </c>
      <c r="MYF1" t="s">
        <v>15633</v>
      </c>
      <c r="MYG1" t="s">
        <v>15634</v>
      </c>
      <c r="MYH1" t="s">
        <v>15635</v>
      </c>
      <c r="MYI1" t="s">
        <v>15636</v>
      </c>
      <c r="MYJ1" t="s">
        <v>15637</v>
      </c>
      <c r="MYK1" t="s">
        <v>15638</v>
      </c>
      <c r="MYL1" t="s">
        <v>15639</v>
      </c>
      <c r="MYM1" t="s">
        <v>15640</v>
      </c>
      <c r="MYN1" t="s">
        <v>15641</v>
      </c>
      <c r="MYO1" t="s">
        <v>15642</v>
      </c>
      <c r="MYP1" t="s">
        <v>15643</v>
      </c>
      <c r="MYQ1" t="s">
        <v>15644</v>
      </c>
      <c r="MYR1" t="s">
        <v>15645</v>
      </c>
      <c r="MYS1" t="s">
        <v>15646</v>
      </c>
      <c r="MYT1" t="s">
        <v>15647</v>
      </c>
      <c r="MYU1" t="s">
        <v>15648</v>
      </c>
      <c r="MYV1" t="s">
        <v>15649</v>
      </c>
      <c r="MYW1" t="s">
        <v>15650</v>
      </c>
      <c r="MYX1" t="s">
        <v>15651</v>
      </c>
      <c r="MYY1" t="s">
        <v>15652</v>
      </c>
      <c r="MYZ1" t="s">
        <v>15653</v>
      </c>
      <c r="MZA1" t="s">
        <v>15654</v>
      </c>
      <c r="MZB1" t="s">
        <v>15655</v>
      </c>
      <c r="MZC1" t="s">
        <v>15656</v>
      </c>
      <c r="MZD1" t="s">
        <v>15657</v>
      </c>
      <c r="MZE1" t="s">
        <v>15658</v>
      </c>
      <c r="MZF1" t="s">
        <v>15659</v>
      </c>
      <c r="MZG1" t="s">
        <v>15660</v>
      </c>
      <c r="MZH1" t="s">
        <v>15661</v>
      </c>
      <c r="MZI1" t="s">
        <v>15662</v>
      </c>
      <c r="MZJ1" t="s">
        <v>15663</v>
      </c>
      <c r="MZK1" t="s">
        <v>15664</v>
      </c>
      <c r="MZL1" t="s">
        <v>15665</v>
      </c>
      <c r="MZM1" t="s">
        <v>15666</v>
      </c>
      <c r="MZN1" t="s">
        <v>15667</v>
      </c>
      <c r="MZO1" t="s">
        <v>15668</v>
      </c>
      <c r="MZP1" t="s">
        <v>15669</v>
      </c>
      <c r="MZQ1" t="s">
        <v>15670</v>
      </c>
      <c r="MZR1" t="s">
        <v>15671</v>
      </c>
      <c r="MZS1" t="s">
        <v>15672</v>
      </c>
      <c r="MZT1" t="s">
        <v>15673</v>
      </c>
      <c r="MZU1" t="s">
        <v>15674</v>
      </c>
      <c r="MZV1" t="s">
        <v>15675</v>
      </c>
      <c r="MZW1" t="s">
        <v>15676</v>
      </c>
      <c r="MZX1" t="s">
        <v>15677</v>
      </c>
      <c r="MZY1" t="s">
        <v>15678</v>
      </c>
      <c r="MZZ1" t="s">
        <v>15679</v>
      </c>
      <c r="NAA1" t="s">
        <v>15680</v>
      </c>
      <c r="NAB1" t="s">
        <v>15681</v>
      </c>
      <c r="NAC1" t="s">
        <v>15682</v>
      </c>
      <c r="NAD1" t="s">
        <v>15683</v>
      </c>
      <c r="NAE1" t="s">
        <v>15684</v>
      </c>
      <c r="NAF1" t="s">
        <v>15685</v>
      </c>
      <c r="NAG1" t="s">
        <v>15686</v>
      </c>
      <c r="NAH1" t="s">
        <v>15687</v>
      </c>
      <c r="NAI1" t="s">
        <v>15688</v>
      </c>
      <c r="NAJ1" t="s">
        <v>15689</v>
      </c>
      <c r="NAK1" t="s">
        <v>15690</v>
      </c>
      <c r="NAL1" t="s">
        <v>15691</v>
      </c>
      <c r="NAM1" t="s">
        <v>15692</v>
      </c>
      <c r="NAN1" t="s">
        <v>15693</v>
      </c>
      <c r="NAO1" t="s">
        <v>15694</v>
      </c>
      <c r="NAP1" t="s">
        <v>15695</v>
      </c>
      <c r="NAQ1" t="s">
        <v>15696</v>
      </c>
      <c r="NAR1" t="s">
        <v>15697</v>
      </c>
      <c r="NAS1" t="s">
        <v>15698</v>
      </c>
      <c r="NAT1" t="s">
        <v>15699</v>
      </c>
      <c r="NAU1" t="s">
        <v>15700</v>
      </c>
      <c r="NAV1" t="s">
        <v>15701</v>
      </c>
      <c r="NAW1" t="s">
        <v>15702</v>
      </c>
      <c r="NAX1" t="s">
        <v>15703</v>
      </c>
      <c r="NAY1" t="s">
        <v>15704</v>
      </c>
      <c r="NAZ1" t="s">
        <v>15705</v>
      </c>
      <c r="NBA1" t="s">
        <v>15706</v>
      </c>
      <c r="NBB1" t="s">
        <v>15707</v>
      </c>
      <c r="NBC1" t="s">
        <v>15708</v>
      </c>
      <c r="NBD1" t="s">
        <v>15709</v>
      </c>
      <c r="NBE1" t="s">
        <v>15710</v>
      </c>
      <c r="NBF1" t="s">
        <v>15711</v>
      </c>
      <c r="NBG1" t="s">
        <v>15712</v>
      </c>
      <c r="NBH1" t="s">
        <v>15713</v>
      </c>
      <c r="NBI1" t="s">
        <v>15714</v>
      </c>
      <c r="NBJ1" t="s">
        <v>15715</v>
      </c>
      <c r="NBK1" t="s">
        <v>15716</v>
      </c>
      <c r="NBL1" t="s">
        <v>15717</v>
      </c>
      <c r="NBM1" t="s">
        <v>15718</v>
      </c>
      <c r="NBN1" t="s">
        <v>15719</v>
      </c>
      <c r="NBO1" t="s">
        <v>15720</v>
      </c>
      <c r="NBP1" t="s">
        <v>15721</v>
      </c>
      <c r="NBQ1" t="s">
        <v>15722</v>
      </c>
      <c r="NBR1" t="s">
        <v>15723</v>
      </c>
      <c r="NBS1" t="s">
        <v>15724</v>
      </c>
      <c r="NBT1" t="s">
        <v>15725</v>
      </c>
      <c r="NBU1" t="s">
        <v>15726</v>
      </c>
      <c r="NBV1" t="s">
        <v>15727</v>
      </c>
      <c r="NBW1" t="s">
        <v>15728</v>
      </c>
      <c r="NBX1" t="s">
        <v>15729</v>
      </c>
      <c r="NBY1" t="s">
        <v>15730</v>
      </c>
      <c r="NBZ1" t="s">
        <v>15731</v>
      </c>
      <c r="NCA1" t="s">
        <v>15732</v>
      </c>
      <c r="NCB1" t="s">
        <v>15733</v>
      </c>
      <c r="NCC1" t="s">
        <v>15734</v>
      </c>
      <c r="NCD1" t="s">
        <v>15735</v>
      </c>
      <c r="NCE1" t="s">
        <v>15736</v>
      </c>
      <c r="NCF1" t="s">
        <v>15737</v>
      </c>
      <c r="NCG1" t="s">
        <v>15738</v>
      </c>
      <c r="NCH1" t="s">
        <v>15739</v>
      </c>
      <c r="NCI1" t="s">
        <v>15740</v>
      </c>
      <c r="NCJ1" t="s">
        <v>15741</v>
      </c>
      <c r="NCK1" t="s">
        <v>15742</v>
      </c>
      <c r="NCL1" t="s">
        <v>15743</v>
      </c>
      <c r="NCM1" t="s">
        <v>15744</v>
      </c>
      <c r="NCN1" t="s">
        <v>15745</v>
      </c>
      <c r="NCO1" t="s">
        <v>15746</v>
      </c>
      <c r="NCP1" t="s">
        <v>15747</v>
      </c>
      <c r="NCQ1" t="s">
        <v>15748</v>
      </c>
      <c r="NCR1" t="s">
        <v>15749</v>
      </c>
      <c r="NCS1" t="s">
        <v>15750</v>
      </c>
      <c r="NCT1" t="s">
        <v>15751</v>
      </c>
      <c r="NCU1" t="s">
        <v>15752</v>
      </c>
      <c r="NCV1" t="s">
        <v>15753</v>
      </c>
      <c r="NCW1" t="s">
        <v>15754</v>
      </c>
      <c r="NCX1" t="s">
        <v>15755</v>
      </c>
      <c r="NCY1" t="s">
        <v>15756</v>
      </c>
      <c r="NCZ1" t="s">
        <v>15757</v>
      </c>
      <c r="NDA1" t="s">
        <v>15758</v>
      </c>
      <c r="NDB1" t="s">
        <v>15759</v>
      </c>
      <c r="NDC1" t="s">
        <v>15760</v>
      </c>
      <c r="NDD1" t="s">
        <v>15761</v>
      </c>
      <c r="NDE1" t="s">
        <v>15762</v>
      </c>
      <c r="NDF1" t="s">
        <v>15763</v>
      </c>
      <c r="NDG1" t="s">
        <v>15764</v>
      </c>
      <c r="NDH1" t="s">
        <v>15765</v>
      </c>
      <c r="NDI1" t="s">
        <v>15766</v>
      </c>
      <c r="NDJ1" t="s">
        <v>15767</v>
      </c>
      <c r="NDK1" t="s">
        <v>15768</v>
      </c>
      <c r="NDL1" t="s">
        <v>15769</v>
      </c>
      <c r="NDM1" t="s">
        <v>15770</v>
      </c>
      <c r="NDN1" t="s">
        <v>15771</v>
      </c>
      <c r="NDO1" t="s">
        <v>15772</v>
      </c>
      <c r="NDP1" t="s">
        <v>15773</v>
      </c>
      <c r="NDQ1" t="s">
        <v>15774</v>
      </c>
      <c r="NDR1" t="s">
        <v>15775</v>
      </c>
      <c r="NDS1" t="s">
        <v>15776</v>
      </c>
      <c r="NDT1" t="s">
        <v>15777</v>
      </c>
      <c r="NDU1" t="s">
        <v>15778</v>
      </c>
      <c r="NDV1" t="s">
        <v>15779</v>
      </c>
      <c r="NDW1" t="s">
        <v>15780</v>
      </c>
      <c r="NDX1" t="s">
        <v>15781</v>
      </c>
      <c r="NDY1" t="s">
        <v>15782</v>
      </c>
      <c r="NDZ1" t="s">
        <v>15783</v>
      </c>
      <c r="NEA1" t="s">
        <v>15784</v>
      </c>
      <c r="NEB1" t="s">
        <v>15785</v>
      </c>
      <c r="NEC1" t="s">
        <v>15786</v>
      </c>
      <c r="NED1" t="s">
        <v>15787</v>
      </c>
      <c r="NEE1" t="s">
        <v>15788</v>
      </c>
      <c r="NEF1" t="s">
        <v>15789</v>
      </c>
      <c r="NEG1" t="s">
        <v>15790</v>
      </c>
      <c r="NEH1" t="s">
        <v>15791</v>
      </c>
      <c r="NEI1" t="s">
        <v>15792</v>
      </c>
      <c r="NEJ1" t="s">
        <v>15793</v>
      </c>
      <c r="NEK1" t="s">
        <v>15794</v>
      </c>
      <c r="NEL1" t="s">
        <v>15795</v>
      </c>
      <c r="NEM1" t="s">
        <v>15796</v>
      </c>
      <c r="NEN1" t="s">
        <v>15797</v>
      </c>
      <c r="NEO1" t="s">
        <v>15798</v>
      </c>
      <c r="NEP1" t="s">
        <v>15799</v>
      </c>
      <c r="NEQ1" t="s">
        <v>15800</v>
      </c>
      <c r="NER1" t="s">
        <v>15801</v>
      </c>
      <c r="NES1" t="s">
        <v>15802</v>
      </c>
      <c r="NET1" t="s">
        <v>15803</v>
      </c>
      <c r="NEU1" t="s">
        <v>15804</v>
      </c>
      <c r="NEV1" t="s">
        <v>15805</v>
      </c>
      <c r="NEW1" t="s">
        <v>15806</v>
      </c>
      <c r="NEX1" t="s">
        <v>15807</v>
      </c>
      <c r="NEY1" t="s">
        <v>15808</v>
      </c>
      <c r="NEZ1" t="s">
        <v>15809</v>
      </c>
      <c r="NFA1" t="s">
        <v>15810</v>
      </c>
      <c r="NFB1" t="s">
        <v>15811</v>
      </c>
      <c r="NFC1" t="s">
        <v>15812</v>
      </c>
      <c r="NFD1" t="s">
        <v>15813</v>
      </c>
      <c r="NFE1" t="s">
        <v>15814</v>
      </c>
      <c r="NFF1" t="s">
        <v>15815</v>
      </c>
      <c r="NFG1" t="s">
        <v>15816</v>
      </c>
      <c r="NFH1" t="s">
        <v>15817</v>
      </c>
      <c r="NFI1" t="s">
        <v>15818</v>
      </c>
      <c r="NFJ1" t="s">
        <v>15819</v>
      </c>
      <c r="NFK1" t="s">
        <v>15820</v>
      </c>
      <c r="NFL1" t="s">
        <v>15821</v>
      </c>
      <c r="NFM1" t="s">
        <v>15822</v>
      </c>
      <c r="NFN1" t="s">
        <v>15823</v>
      </c>
      <c r="NFO1" t="s">
        <v>15824</v>
      </c>
      <c r="NFP1" t="s">
        <v>15825</v>
      </c>
      <c r="NFQ1" t="s">
        <v>15826</v>
      </c>
      <c r="NFR1" t="s">
        <v>15827</v>
      </c>
      <c r="NFS1" t="s">
        <v>15828</v>
      </c>
      <c r="NFT1" t="s">
        <v>15829</v>
      </c>
      <c r="NFU1" t="s">
        <v>15830</v>
      </c>
      <c r="NFV1" t="s">
        <v>15831</v>
      </c>
      <c r="NFW1" t="s">
        <v>15832</v>
      </c>
      <c r="NFX1" t="s">
        <v>15833</v>
      </c>
      <c r="NFY1" t="s">
        <v>15834</v>
      </c>
      <c r="NFZ1" t="s">
        <v>15835</v>
      </c>
      <c r="NGA1" t="s">
        <v>15836</v>
      </c>
      <c r="NGB1" t="s">
        <v>15837</v>
      </c>
      <c r="NGC1" t="s">
        <v>15838</v>
      </c>
      <c r="NGD1" t="s">
        <v>15839</v>
      </c>
      <c r="NGE1" t="s">
        <v>15840</v>
      </c>
      <c r="NGF1" t="s">
        <v>15841</v>
      </c>
      <c r="NGG1" t="s">
        <v>15842</v>
      </c>
      <c r="NGH1" t="s">
        <v>15843</v>
      </c>
      <c r="NGI1" t="s">
        <v>15844</v>
      </c>
      <c r="NGJ1" t="s">
        <v>15845</v>
      </c>
      <c r="NGK1" t="s">
        <v>15846</v>
      </c>
      <c r="NGL1" t="s">
        <v>15847</v>
      </c>
      <c r="NGM1" t="s">
        <v>15848</v>
      </c>
      <c r="NGN1" t="s">
        <v>15849</v>
      </c>
      <c r="NGO1" t="s">
        <v>15850</v>
      </c>
      <c r="NGP1" t="s">
        <v>15851</v>
      </c>
      <c r="NGQ1" t="s">
        <v>15852</v>
      </c>
      <c r="NGR1" t="s">
        <v>15853</v>
      </c>
      <c r="NGS1" t="s">
        <v>15854</v>
      </c>
      <c r="NGT1" t="s">
        <v>15855</v>
      </c>
      <c r="NGU1" t="s">
        <v>15856</v>
      </c>
      <c r="NGV1" t="s">
        <v>15857</v>
      </c>
      <c r="NGW1" t="s">
        <v>15858</v>
      </c>
      <c r="NGX1" t="s">
        <v>15859</v>
      </c>
      <c r="NGY1" t="s">
        <v>15860</v>
      </c>
      <c r="NGZ1" t="s">
        <v>15861</v>
      </c>
      <c r="NHA1" t="s">
        <v>15862</v>
      </c>
      <c r="NHB1" t="s">
        <v>15863</v>
      </c>
      <c r="NHC1" t="s">
        <v>15864</v>
      </c>
      <c r="NHD1" t="s">
        <v>15865</v>
      </c>
      <c r="NHE1" t="s">
        <v>15866</v>
      </c>
      <c r="NHF1" t="s">
        <v>15867</v>
      </c>
      <c r="NHG1" t="s">
        <v>15868</v>
      </c>
      <c r="NHH1" t="s">
        <v>15869</v>
      </c>
      <c r="NHI1" t="s">
        <v>15870</v>
      </c>
      <c r="NHJ1" t="s">
        <v>15871</v>
      </c>
      <c r="NHK1" t="s">
        <v>15872</v>
      </c>
      <c r="NHL1" t="s">
        <v>15873</v>
      </c>
      <c r="NHM1" t="s">
        <v>15874</v>
      </c>
      <c r="NHN1" t="s">
        <v>15875</v>
      </c>
      <c r="NHO1" t="s">
        <v>15876</v>
      </c>
      <c r="NHP1" t="s">
        <v>15877</v>
      </c>
      <c r="NHQ1" t="s">
        <v>15878</v>
      </c>
      <c r="NHR1" t="s">
        <v>15879</v>
      </c>
      <c r="NHS1" t="s">
        <v>15880</v>
      </c>
      <c r="NHT1" t="s">
        <v>15881</v>
      </c>
      <c r="NHU1" t="s">
        <v>15882</v>
      </c>
      <c r="NHV1" t="s">
        <v>15883</v>
      </c>
      <c r="NHW1" t="s">
        <v>15884</v>
      </c>
      <c r="NHX1" t="s">
        <v>15885</v>
      </c>
      <c r="NHY1" t="s">
        <v>15886</v>
      </c>
      <c r="NHZ1" t="s">
        <v>15887</v>
      </c>
      <c r="NIA1" t="s">
        <v>15888</v>
      </c>
      <c r="NIB1" t="s">
        <v>15889</v>
      </c>
      <c r="NIC1" t="s">
        <v>15890</v>
      </c>
      <c r="NID1" t="s">
        <v>15891</v>
      </c>
      <c r="NIE1" t="s">
        <v>15892</v>
      </c>
      <c r="NIF1" t="s">
        <v>15893</v>
      </c>
      <c r="NIG1" t="s">
        <v>15894</v>
      </c>
      <c r="NIH1" t="s">
        <v>15895</v>
      </c>
      <c r="NII1" t="s">
        <v>15896</v>
      </c>
      <c r="NIJ1" t="s">
        <v>15897</v>
      </c>
      <c r="NIK1" t="s">
        <v>15898</v>
      </c>
      <c r="NIL1" t="s">
        <v>15899</v>
      </c>
      <c r="NIM1" t="s">
        <v>15900</v>
      </c>
      <c r="NIN1" t="s">
        <v>15901</v>
      </c>
      <c r="NIO1" t="s">
        <v>15902</v>
      </c>
      <c r="NIP1" t="s">
        <v>15903</v>
      </c>
      <c r="NIQ1" t="s">
        <v>15904</v>
      </c>
      <c r="NIR1" t="s">
        <v>15905</v>
      </c>
      <c r="NIS1" t="s">
        <v>15906</v>
      </c>
      <c r="NIT1" t="s">
        <v>15907</v>
      </c>
      <c r="NIU1" t="s">
        <v>15908</v>
      </c>
      <c r="NIV1" t="s">
        <v>15909</v>
      </c>
      <c r="NIW1" t="s">
        <v>15910</v>
      </c>
      <c r="NIX1" t="s">
        <v>15911</v>
      </c>
      <c r="NIY1" t="s">
        <v>15912</v>
      </c>
      <c r="NIZ1" t="s">
        <v>15913</v>
      </c>
      <c r="NJA1" t="s">
        <v>15914</v>
      </c>
      <c r="NJB1" t="s">
        <v>15915</v>
      </c>
      <c r="NJC1" t="s">
        <v>15916</v>
      </c>
      <c r="NJD1" t="s">
        <v>15917</v>
      </c>
      <c r="NJE1" t="s">
        <v>15918</v>
      </c>
      <c r="NJF1" t="s">
        <v>15919</v>
      </c>
      <c r="NJG1" t="s">
        <v>15920</v>
      </c>
      <c r="NJH1" t="s">
        <v>15921</v>
      </c>
      <c r="NJI1" t="s">
        <v>15922</v>
      </c>
      <c r="NJJ1" t="s">
        <v>15923</v>
      </c>
      <c r="NJK1" t="s">
        <v>15924</v>
      </c>
      <c r="NJL1" t="s">
        <v>15925</v>
      </c>
      <c r="NJM1" t="s">
        <v>15926</v>
      </c>
      <c r="NJN1" t="s">
        <v>15927</v>
      </c>
      <c r="NJO1" t="s">
        <v>15928</v>
      </c>
      <c r="NJP1" t="s">
        <v>15929</v>
      </c>
      <c r="NJQ1" t="s">
        <v>15930</v>
      </c>
      <c r="NJR1" t="s">
        <v>15931</v>
      </c>
      <c r="NJS1" t="s">
        <v>15932</v>
      </c>
      <c r="NJT1" t="s">
        <v>15933</v>
      </c>
      <c r="NJU1" t="s">
        <v>15934</v>
      </c>
      <c r="NJV1" t="s">
        <v>15935</v>
      </c>
      <c r="NJW1" t="s">
        <v>15936</v>
      </c>
      <c r="NJX1" t="s">
        <v>15937</v>
      </c>
      <c r="NJY1" t="s">
        <v>15938</v>
      </c>
      <c r="NJZ1" t="s">
        <v>15939</v>
      </c>
      <c r="NKA1" t="s">
        <v>15940</v>
      </c>
      <c r="NKB1" t="s">
        <v>15941</v>
      </c>
      <c r="NKC1" t="s">
        <v>15942</v>
      </c>
      <c r="NKD1" t="s">
        <v>15943</v>
      </c>
      <c r="NKE1" t="s">
        <v>15944</v>
      </c>
      <c r="NKF1" t="s">
        <v>15945</v>
      </c>
      <c r="NKG1" t="s">
        <v>15946</v>
      </c>
      <c r="NKH1" t="s">
        <v>15947</v>
      </c>
      <c r="NKI1" t="s">
        <v>15948</v>
      </c>
      <c r="NKJ1" t="s">
        <v>15949</v>
      </c>
      <c r="NKK1" t="s">
        <v>15950</v>
      </c>
      <c r="NKL1" t="s">
        <v>15951</v>
      </c>
      <c r="NKM1" t="s">
        <v>15952</v>
      </c>
      <c r="NKN1" t="s">
        <v>15953</v>
      </c>
      <c r="NKO1" t="s">
        <v>15954</v>
      </c>
      <c r="NKP1" t="s">
        <v>15955</v>
      </c>
      <c r="NKQ1" t="s">
        <v>15956</v>
      </c>
      <c r="NKR1" t="s">
        <v>15957</v>
      </c>
      <c r="NKS1" t="s">
        <v>15958</v>
      </c>
      <c r="NKT1" t="s">
        <v>15959</v>
      </c>
      <c r="NKU1" t="s">
        <v>15960</v>
      </c>
      <c r="NKV1" t="s">
        <v>15961</v>
      </c>
      <c r="NKW1" t="s">
        <v>15962</v>
      </c>
      <c r="NKX1" t="s">
        <v>15963</v>
      </c>
      <c r="NKY1" t="s">
        <v>15964</v>
      </c>
      <c r="NKZ1" t="s">
        <v>15965</v>
      </c>
      <c r="NLA1" t="s">
        <v>15966</v>
      </c>
      <c r="NLB1" t="s">
        <v>15967</v>
      </c>
      <c r="NLC1" t="s">
        <v>15968</v>
      </c>
      <c r="NLD1" t="s">
        <v>15969</v>
      </c>
      <c r="NLE1" t="s">
        <v>15970</v>
      </c>
      <c r="NLF1" t="s">
        <v>15971</v>
      </c>
      <c r="NLG1" t="s">
        <v>15972</v>
      </c>
      <c r="NLH1" t="s">
        <v>15973</v>
      </c>
      <c r="NLI1" t="s">
        <v>15974</v>
      </c>
      <c r="NLJ1" t="s">
        <v>15975</v>
      </c>
      <c r="NLK1" t="s">
        <v>15976</v>
      </c>
      <c r="NLL1" t="s">
        <v>15977</v>
      </c>
      <c r="NLM1" t="s">
        <v>15978</v>
      </c>
      <c r="NLN1" t="s">
        <v>15979</v>
      </c>
      <c r="NLO1" t="s">
        <v>15980</v>
      </c>
      <c r="NLP1" t="s">
        <v>15981</v>
      </c>
      <c r="NLQ1" t="s">
        <v>15982</v>
      </c>
      <c r="NLR1" t="s">
        <v>15983</v>
      </c>
      <c r="NLS1" t="s">
        <v>15984</v>
      </c>
      <c r="NLT1" t="s">
        <v>15985</v>
      </c>
      <c r="NLU1" t="s">
        <v>15986</v>
      </c>
      <c r="NLV1" t="s">
        <v>15987</v>
      </c>
      <c r="NLW1" t="s">
        <v>15988</v>
      </c>
      <c r="NLX1" t="s">
        <v>15989</v>
      </c>
      <c r="NLY1" t="s">
        <v>15990</v>
      </c>
      <c r="NLZ1" t="s">
        <v>15991</v>
      </c>
      <c r="NMA1" t="s">
        <v>15992</v>
      </c>
      <c r="NMB1" t="s">
        <v>15993</v>
      </c>
      <c r="NMC1" t="s">
        <v>15994</v>
      </c>
      <c r="NMD1" t="s">
        <v>15995</v>
      </c>
      <c r="NME1" t="s">
        <v>15996</v>
      </c>
      <c r="NMF1" t="s">
        <v>15997</v>
      </c>
      <c r="NMG1" t="s">
        <v>15998</v>
      </c>
      <c r="NMH1" t="s">
        <v>15999</v>
      </c>
      <c r="NMI1" t="s">
        <v>16000</v>
      </c>
      <c r="NMJ1" t="s">
        <v>16001</v>
      </c>
      <c r="NMK1" t="s">
        <v>16002</v>
      </c>
      <c r="NML1" t="s">
        <v>16003</v>
      </c>
      <c r="NMM1" t="s">
        <v>16004</v>
      </c>
      <c r="NMN1" t="s">
        <v>16005</v>
      </c>
      <c r="NMO1" t="s">
        <v>16006</v>
      </c>
      <c r="NMP1" t="s">
        <v>16007</v>
      </c>
      <c r="NMQ1" t="s">
        <v>16008</v>
      </c>
      <c r="NMR1" t="s">
        <v>16009</v>
      </c>
      <c r="NMS1" t="s">
        <v>16010</v>
      </c>
      <c r="NMT1" t="s">
        <v>16011</v>
      </c>
      <c r="NMU1" t="s">
        <v>16012</v>
      </c>
      <c r="NMV1" t="s">
        <v>16013</v>
      </c>
      <c r="NMW1" t="s">
        <v>16014</v>
      </c>
      <c r="NMX1" t="s">
        <v>16015</v>
      </c>
      <c r="NMY1" t="s">
        <v>16016</v>
      </c>
      <c r="NMZ1" t="s">
        <v>16017</v>
      </c>
      <c r="NNA1" t="s">
        <v>16018</v>
      </c>
      <c r="NNB1" t="s">
        <v>16019</v>
      </c>
      <c r="NNC1" t="s">
        <v>16020</v>
      </c>
      <c r="NND1" t="s">
        <v>16021</v>
      </c>
      <c r="NNE1" t="s">
        <v>16022</v>
      </c>
      <c r="NNF1" t="s">
        <v>16023</v>
      </c>
      <c r="NNG1" t="s">
        <v>16024</v>
      </c>
      <c r="NNH1" t="s">
        <v>16025</v>
      </c>
      <c r="NNI1" t="s">
        <v>16026</v>
      </c>
      <c r="NNJ1" t="s">
        <v>16027</v>
      </c>
      <c r="NNK1" t="s">
        <v>16028</v>
      </c>
      <c r="NNL1" t="s">
        <v>16029</v>
      </c>
      <c r="NNM1" t="s">
        <v>16030</v>
      </c>
      <c r="NNN1" t="s">
        <v>16031</v>
      </c>
      <c r="NNO1" t="s">
        <v>16032</v>
      </c>
      <c r="NNP1" t="s">
        <v>16033</v>
      </c>
      <c r="NNQ1" t="s">
        <v>16034</v>
      </c>
      <c r="NNR1" t="s">
        <v>16035</v>
      </c>
      <c r="NNS1" t="s">
        <v>16036</v>
      </c>
      <c r="NNT1" t="s">
        <v>16037</v>
      </c>
      <c r="NNU1" t="s">
        <v>16038</v>
      </c>
      <c r="NNV1" t="s">
        <v>16039</v>
      </c>
      <c r="NNW1" t="s">
        <v>16040</v>
      </c>
      <c r="NNX1" t="s">
        <v>16041</v>
      </c>
      <c r="NNY1" t="s">
        <v>16042</v>
      </c>
      <c r="NNZ1" t="s">
        <v>16043</v>
      </c>
      <c r="NOA1" t="s">
        <v>16044</v>
      </c>
      <c r="NOB1" t="s">
        <v>16045</v>
      </c>
      <c r="NOC1" t="s">
        <v>16046</v>
      </c>
      <c r="NOD1" t="s">
        <v>16047</v>
      </c>
      <c r="NOE1" t="s">
        <v>16048</v>
      </c>
      <c r="NOF1" t="s">
        <v>16049</v>
      </c>
      <c r="NOG1" t="s">
        <v>16050</v>
      </c>
      <c r="NOH1" t="s">
        <v>16051</v>
      </c>
      <c r="NOI1" t="s">
        <v>16052</v>
      </c>
      <c r="NOJ1" t="s">
        <v>16053</v>
      </c>
      <c r="NOK1" t="s">
        <v>16054</v>
      </c>
      <c r="NOL1" t="s">
        <v>16055</v>
      </c>
      <c r="NOM1" t="s">
        <v>16056</v>
      </c>
      <c r="NON1" t="s">
        <v>16057</v>
      </c>
      <c r="NOO1" t="s">
        <v>16058</v>
      </c>
      <c r="NOP1" t="s">
        <v>16059</v>
      </c>
      <c r="NOQ1" t="s">
        <v>16060</v>
      </c>
      <c r="NOR1" t="s">
        <v>16061</v>
      </c>
      <c r="NOS1" t="s">
        <v>16062</v>
      </c>
      <c r="NOT1" t="s">
        <v>16063</v>
      </c>
      <c r="NOU1" t="s">
        <v>16064</v>
      </c>
      <c r="NOV1" t="s">
        <v>16065</v>
      </c>
      <c r="NOW1" t="s">
        <v>16066</v>
      </c>
      <c r="NOX1" t="s">
        <v>16067</v>
      </c>
      <c r="NOY1" t="s">
        <v>16068</v>
      </c>
      <c r="NOZ1" t="s">
        <v>16069</v>
      </c>
      <c r="NPA1" t="s">
        <v>16070</v>
      </c>
      <c r="NPB1" t="s">
        <v>16071</v>
      </c>
      <c r="NPC1" t="s">
        <v>16072</v>
      </c>
      <c r="NPD1" t="s">
        <v>16073</v>
      </c>
      <c r="NPE1" t="s">
        <v>16074</v>
      </c>
      <c r="NPF1" t="s">
        <v>16075</v>
      </c>
      <c r="NPG1" t="s">
        <v>16076</v>
      </c>
      <c r="NPH1" t="s">
        <v>16077</v>
      </c>
      <c r="NPI1" t="s">
        <v>16078</v>
      </c>
      <c r="NPJ1" t="s">
        <v>16079</v>
      </c>
      <c r="NPK1" t="s">
        <v>16080</v>
      </c>
      <c r="NPL1" t="s">
        <v>16081</v>
      </c>
      <c r="NPM1" t="s">
        <v>16082</v>
      </c>
      <c r="NPN1" t="s">
        <v>16083</v>
      </c>
      <c r="NPO1" t="s">
        <v>16084</v>
      </c>
      <c r="NPP1" t="s">
        <v>16085</v>
      </c>
      <c r="NPQ1" t="s">
        <v>16086</v>
      </c>
      <c r="NPR1" t="s">
        <v>16087</v>
      </c>
      <c r="NPS1" t="s">
        <v>16088</v>
      </c>
      <c r="NPT1" t="s">
        <v>16089</v>
      </c>
      <c r="NPU1" t="s">
        <v>16090</v>
      </c>
      <c r="NPV1" t="s">
        <v>16091</v>
      </c>
      <c r="NPW1" t="s">
        <v>16092</v>
      </c>
      <c r="NPX1" t="s">
        <v>16093</v>
      </c>
      <c r="NPY1" t="s">
        <v>16094</v>
      </c>
      <c r="NPZ1" t="s">
        <v>16095</v>
      </c>
      <c r="NQA1" t="s">
        <v>16096</v>
      </c>
      <c r="NQB1" t="s">
        <v>16097</v>
      </c>
      <c r="NQC1" t="s">
        <v>16098</v>
      </c>
      <c r="NQD1" t="s">
        <v>16099</v>
      </c>
      <c r="NQE1" t="s">
        <v>16100</v>
      </c>
      <c r="NQF1" t="s">
        <v>16101</v>
      </c>
      <c r="NQG1" t="s">
        <v>16102</v>
      </c>
      <c r="NQH1" t="s">
        <v>16103</v>
      </c>
      <c r="NQI1" t="s">
        <v>16104</v>
      </c>
      <c r="NQJ1" t="s">
        <v>16105</v>
      </c>
      <c r="NQK1" t="s">
        <v>16106</v>
      </c>
      <c r="NQL1" t="s">
        <v>16107</v>
      </c>
      <c r="NQM1" t="s">
        <v>16108</v>
      </c>
      <c r="NQN1" t="s">
        <v>16109</v>
      </c>
      <c r="NQO1" t="s">
        <v>16110</v>
      </c>
      <c r="NQP1" t="s">
        <v>16111</v>
      </c>
      <c r="NQQ1" t="s">
        <v>16112</v>
      </c>
      <c r="NQR1" t="s">
        <v>16113</v>
      </c>
      <c r="NQS1" t="s">
        <v>16114</v>
      </c>
      <c r="NQT1" t="s">
        <v>16115</v>
      </c>
      <c r="NQU1" t="s">
        <v>16116</v>
      </c>
      <c r="NQV1" t="s">
        <v>16117</v>
      </c>
      <c r="NQW1" t="s">
        <v>16118</v>
      </c>
      <c r="NQX1" t="s">
        <v>16119</v>
      </c>
      <c r="NQY1" t="s">
        <v>16120</v>
      </c>
      <c r="NQZ1" t="s">
        <v>16121</v>
      </c>
      <c r="NRA1" t="s">
        <v>16122</v>
      </c>
      <c r="NRB1" t="s">
        <v>16123</v>
      </c>
      <c r="NRC1" t="s">
        <v>16124</v>
      </c>
      <c r="NRD1" t="s">
        <v>16125</v>
      </c>
      <c r="NRE1" t="s">
        <v>16126</v>
      </c>
      <c r="NRF1" t="s">
        <v>16127</v>
      </c>
      <c r="NRG1" t="s">
        <v>16128</v>
      </c>
      <c r="NRH1" t="s">
        <v>16129</v>
      </c>
      <c r="NRI1" t="s">
        <v>16130</v>
      </c>
      <c r="NRJ1" t="s">
        <v>16131</v>
      </c>
      <c r="NRK1" t="s">
        <v>16132</v>
      </c>
      <c r="NRL1" t="s">
        <v>16133</v>
      </c>
      <c r="NRM1" t="s">
        <v>16134</v>
      </c>
      <c r="NRN1" t="s">
        <v>16135</v>
      </c>
      <c r="NRO1" t="s">
        <v>16136</v>
      </c>
      <c r="NRP1" t="s">
        <v>16137</v>
      </c>
      <c r="NRQ1" t="s">
        <v>16138</v>
      </c>
      <c r="NRR1" t="s">
        <v>16139</v>
      </c>
      <c r="NRS1" t="s">
        <v>16140</v>
      </c>
      <c r="NRT1" t="s">
        <v>16141</v>
      </c>
      <c r="NRU1" t="s">
        <v>16142</v>
      </c>
      <c r="NRV1" t="s">
        <v>16143</v>
      </c>
      <c r="NRW1" t="s">
        <v>16144</v>
      </c>
      <c r="NRX1" t="s">
        <v>16145</v>
      </c>
      <c r="NRY1" t="s">
        <v>16146</v>
      </c>
      <c r="NRZ1" t="s">
        <v>16147</v>
      </c>
      <c r="NSA1" t="s">
        <v>16148</v>
      </c>
      <c r="NSB1" t="s">
        <v>16149</v>
      </c>
      <c r="NSC1" t="s">
        <v>16150</v>
      </c>
      <c r="NSD1" t="s">
        <v>16151</v>
      </c>
      <c r="NSE1" t="s">
        <v>16152</v>
      </c>
      <c r="NSF1" t="s">
        <v>16153</v>
      </c>
      <c r="NSG1" t="s">
        <v>16154</v>
      </c>
      <c r="NSH1" t="s">
        <v>16155</v>
      </c>
      <c r="NSI1" t="s">
        <v>16156</v>
      </c>
      <c r="NSJ1" t="s">
        <v>16157</v>
      </c>
      <c r="NSK1" t="s">
        <v>16158</v>
      </c>
      <c r="NSL1" t="s">
        <v>16159</v>
      </c>
      <c r="NSM1" t="s">
        <v>16160</v>
      </c>
      <c r="NSN1" t="s">
        <v>16161</v>
      </c>
      <c r="NSO1" t="s">
        <v>16162</v>
      </c>
      <c r="NSP1" t="s">
        <v>16163</v>
      </c>
      <c r="NSQ1" t="s">
        <v>16164</v>
      </c>
      <c r="NSR1" t="s">
        <v>16165</v>
      </c>
      <c r="NSS1" t="s">
        <v>16166</v>
      </c>
      <c r="NST1" t="s">
        <v>16167</v>
      </c>
      <c r="NSU1" t="s">
        <v>16168</v>
      </c>
      <c r="NSV1" t="s">
        <v>16169</v>
      </c>
      <c r="NSW1" t="s">
        <v>16170</v>
      </c>
      <c r="NSX1" t="s">
        <v>16171</v>
      </c>
      <c r="NSY1" t="s">
        <v>16172</v>
      </c>
      <c r="NSZ1" t="s">
        <v>16173</v>
      </c>
      <c r="NTA1" t="s">
        <v>16174</v>
      </c>
      <c r="NTB1" t="s">
        <v>16175</v>
      </c>
      <c r="NTC1" t="s">
        <v>16176</v>
      </c>
      <c r="NTD1" t="s">
        <v>16177</v>
      </c>
      <c r="NTE1" t="s">
        <v>16178</v>
      </c>
      <c r="NTF1" t="s">
        <v>16179</v>
      </c>
      <c r="NTG1" t="s">
        <v>16180</v>
      </c>
      <c r="NTH1" t="s">
        <v>16181</v>
      </c>
      <c r="NTI1" t="s">
        <v>16182</v>
      </c>
      <c r="NTJ1" t="s">
        <v>16183</v>
      </c>
      <c r="NTK1" t="s">
        <v>16184</v>
      </c>
      <c r="NTL1" t="s">
        <v>16185</v>
      </c>
      <c r="NTM1" t="s">
        <v>16186</v>
      </c>
      <c r="NTN1" t="s">
        <v>16187</v>
      </c>
      <c r="NTO1" t="s">
        <v>16188</v>
      </c>
      <c r="NTP1" t="s">
        <v>16189</v>
      </c>
      <c r="NTQ1" t="s">
        <v>16190</v>
      </c>
      <c r="NTR1" t="s">
        <v>16191</v>
      </c>
      <c r="NTS1" t="s">
        <v>16192</v>
      </c>
      <c r="NTT1" t="s">
        <v>16193</v>
      </c>
      <c r="NTU1" t="s">
        <v>16194</v>
      </c>
      <c r="NTV1" t="s">
        <v>16195</v>
      </c>
      <c r="NTW1" t="s">
        <v>16196</v>
      </c>
      <c r="NTX1" t="s">
        <v>16197</v>
      </c>
      <c r="NTY1" t="s">
        <v>16198</v>
      </c>
      <c r="NTZ1" t="s">
        <v>16199</v>
      </c>
      <c r="NUA1" t="s">
        <v>16200</v>
      </c>
      <c r="NUB1" t="s">
        <v>16201</v>
      </c>
      <c r="NUC1" t="s">
        <v>16202</v>
      </c>
      <c r="NUD1" t="s">
        <v>16203</v>
      </c>
      <c r="NUE1" t="s">
        <v>16204</v>
      </c>
      <c r="NUF1" t="s">
        <v>16205</v>
      </c>
      <c r="NUG1" t="s">
        <v>16206</v>
      </c>
      <c r="NUH1" t="s">
        <v>16207</v>
      </c>
      <c r="NUI1" t="s">
        <v>16208</v>
      </c>
      <c r="NUJ1" t="s">
        <v>16209</v>
      </c>
      <c r="NUK1" t="s">
        <v>16210</v>
      </c>
      <c r="NUL1" t="s">
        <v>16211</v>
      </c>
      <c r="NUM1" t="s">
        <v>16212</v>
      </c>
      <c r="NUN1" t="s">
        <v>16213</v>
      </c>
      <c r="NUO1" t="s">
        <v>16214</v>
      </c>
      <c r="NUP1" t="s">
        <v>16215</v>
      </c>
      <c r="NUQ1" t="s">
        <v>16216</v>
      </c>
      <c r="NUR1" t="s">
        <v>16217</v>
      </c>
      <c r="NUS1" t="s">
        <v>16218</v>
      </c>
      <c r="NUT1" t="s">
        <v>16219</v>
      </c>
      <c r="NUU1" t="s">
        <v>16220</v>
      </c>
      <c r="NUV1" t="s">
        <v>16221</v>
      </c>
      <c r="NUW1" t="s">
        <v>16222</v>
      </c>
      <c r="NUX1" t="s">
        <v>16223</v>
      </c>
      <c r="NUY1" t="s">
        <v>16224</v>
      </c>
      <c r="NUZ1" t="s">
        <v>16225</v>
      </c>
      <c r="NVA1" t="s">
        <v>16226</v>
      </c>
      <c r="NVB1" t="s">
        <v>16227</v>
      </c>
      <c r="NVC1" t="s">
        <v>16228</v>
      </c>
      <c r="NVD1" t="s">
        <v>16229</v>
      </c>
      <c r="NVE1" t="s">
        <v>16230</v>
      </c>
      <c r="NVF1" t="s">
        <v>16231</v>
      </c>
      <c r="NVG1" t="s">
        <v>16232</v>
      </c>
      <c r="NVH1" t="s">
        <v>16233</v>
      </c>
      <c r="NVI1" t="s">
        <v>16234</v>
      </c>
      <c r="NVJ1" t="s">
        <v>16235</v>
      </c>
      <c r="NVK1" t="s">
        <v>16236</v>
      </c>
      <c r="NVL1" t="s">
        <v>16237</v>
      </c>
      <c r="NVM1" t="s">
        <v>16238</v>
      </c>
      <c r="NVN1" t="s">
        <v>16239</v>
      </c>
      <c r="NVO1" t="s">
        <v>16240</v>
      </c>
      <c r="NVP1" t="s">
        <v>16241</v>
      </c>
      <c r="NVQ1" t="s">
        <v>16242</v>
      </c>
      <c r="NVR1" t="s">
        <v>16243</v>
      </c>
      <c r="NVS1" t="s">
        <v>16244</v>
      </c>
      <c r="NVT1" t="s">
        <v>16245</v>
      </c>
      <c r="NVU1" t="s">
        <v>16246</v>
      </c>
      <c r="NVV1" t="s">
        <v>16247</v>
      </c>
      <c r="NVW1" t="s">
        <v>16248</v>
      </c>
      <c r="NVX1" t="s">
        <v>16249</v>
      </c>
      <c r="NVY1" t="s">
        <v>16250</v>
      </c>
      <c r="NVZ1" t="s">
        <v>16251</v>
      </c>
      <c r="NWA1" t="s">
        <v>16252</v>
      </c>
      <c r="NWB1" t="s">
        <v>16253</v>
      </c>
      <c r="NWC1" t="s">
        <v>16254</v>
      </c>
      <c r="NWD1" t="s">
        <v>16255</v>
      </c>
      <c r="NWE1" t="s">
        <v>16256</v>
      </c>
      <c r="NWF1" t="s">
        <v>16257</v>
      </c>
      <c r="NWG1" t="s">
        <v>16258</v>
      </c>
      <c r="NWH1" t="s">
        <v>16259</v>
      </c>
      <c r="NWI1" t="s">
        <v>16260</v>
      </c>
      <c r="NWJ1" t="s">
        <v>16261</v>
      </c>
      <c r="NWK1" t="s">
        <v>16262</v>
      </c>
      <c r="NWL1" t="s">
        <v>16263</v>
      </c>
      <c r="NWM1" t="s">
        <v>16264</v>
      </c>
      <c r="NWN1" t="s">
        <v>16265</v>
      </c>
      <c r="NWO1" t="s">
        <v>16266</v>
      </c>
      <c r="NWP1" t="s">
        <v>16267</v>
      </c>
      <c r="NWQ1" t="s">
        <v>16268</v>
      </c>
      <c r="NWR1" t="s">
        <v>16269</v>
      </c>
      <c r="NWS1" t="s">
        <v>16270</v>
      </c>
      <c r="NWT1" t="s">
        <v>16271</v>
      </c>
      <c r="NWU1" t="s">
        <v>16272</v>
      </c>
      <c r="NWV1" t="s">
        <v>16273</v>
      </c>
      <c r="NWW1" t="s">
        <v>16274</v>
      </c>
      <c r="NWX1" t="s">
        <v>16275</v>
      </c>
      <c r="NWY1" t="s">
        <v>16276</v>
      </c>
      <c r="NWZ1" t="s">
        <v>16277</v>
      </c>
      <c r="NXA1" t="s">
        <v>16278</v>
      </c>
      <c r="NXB1" t="s">
        <v>16279</v>
      </c>
      <c r="NXC1" t="s">
        <v>16280</v>
      </c>
      <c r="NXD1" t="s">
        <v>16281</v>
      </c>
      <c r="NXE1" t="s">
        <v>16282</v>
      </c>
      <c r="NXF1" t="s">
        <v>16283</v>
      </c>
      <c r="NXG1" t="s">
        <v>16284</v>
      </c>
      <c r="NXH1" t="s">
        <v>16285</v>
      </c>
      <c r="NXI1" t="s">
        <v>16286</v>
      </c>
      <c r="NXJ1" t="s">
        <v>16287</v>
      </c>
      <c r="NXK1" t="s">
        <v>16288</v>
      </c>
      <c r="NXL1" t="s">
        <v>16289</v>
      </c>
      <c r="NXM1" t="s">
        <v>16290</v>
      </c>
      <c r="NXN1" t="s">
        <v>16291</v>
      </c>
      <c r="NXO1" t="s">
        <v>16292</v>
      </c>
      <c r="NXP1" t="s">
        <v>16293</v>
      </c>
      <c r="NXQ1" t="s">
        <v>16294</v>
      </c>
      <c r="NXR1" t="s">
        <v>16295</v>
      </c>
      <c r="NXS1" t="s">
        <v>16296</v>
      </c>
      <c r="NXT1" t="s">
        <v>16297</v>
      </c>
      <c r="NXU1" t="s">
        <v>16298</v>
      </c>
      <c r="NXV1" t="s">
        <v>16299</v>
      </c>
      <c r="NXW1" t="s">
        <v>16300</v>
      </c>
      <c r="NXX1" t="s">
        <v>16301</v>
      </c>
      <c r="NXY1" t="s">
        <v>16302</v>
      </c>
      <c r="NXZ1" t="s">
        <v>16303</v>
      </c>
      <c r="NYA1" t="s">
        <v>16304</v>
      </c>
      <c r="NYB1" t="s">
        <v>16305</v>
      </c>
      <c r="NYC1" t="s">
        <v>16306</v>
      </c>
      <c r="NYD1" t="s">
        <v>16307</v>
      </c>
      <c r="NYE1" t="s">
        <v>16308</v>
      </c>
      <c r="NYF1" t="s">
        <v>16309</v>
      </c>
      <c r="NYG1" t="s">
        <v>16310</v>
      </c>
      <c r="NYH1" t="s">
        <v>16311</v>
      </c>
      <c r="NYI1" t="s">
        <v>16312</v>
      </c>
      <c r="NYJ1" t="s">
        <v>16313</v>
      </c>
      <c r="NYK1" t="s">
        <v>16314</v>
      </c>
      <c r="NYL1" t="s">
        <v>16315</v>
      </c>
      <c r="NYM1" t="s">
        <v>16316</v>
      </c>
      <c r="NYN1" t="s">
        <v>16317</v>
      </c>
      <c r="NYO1" t="s">
        <v>16318</v>
      </c>
      <c r="NYP1" t="s">
        <v>16319</v>
      </c>
      <c r="NYQ1" t="s">
        <v>16320</v>
      </c>
      <c r="NYR1" t="s">
        <v>16321</v>
      </c>
      <c r="NYS1" t="s">
        <v>16322</v>
      </c>
      <c r="NYT1" t="s">
        <v>16323</v>
      </c>
      <c r="NYU1" t="s">
        <v>16324</v>
      </c>
      <c r="NYV1" t="s">
        <v>16325</v>
      </c>
      <c r="NYW1" t="s">
        <v>16326</v>
      </c>
      <c r="NYX1" t="s">
        <v>16327</v>
      </c>
      <c r="NYY1" t="s">
        <v>16328</v>
      </c>
      <c r="NYZ1" t="s">
        <v>16329</v>
      </c>
      <c r="NZA1" t="s">
        <v>16330</v>
      </c>
      <c r="NZB1" t="s">
        <v>16331</v>
      </c>
      <c r="NZC1" t="s">
        <v>16332</v>
      </c>
      <c r="NZD1" t="s">
        <v>16333</v>
      </c>
      <c r="NZE1" t="s">
        <v>16334</v>
      </c>
      <c r="NZF1" t="s">
        <v>16335</v>
      </c>
      <c r="NZG1" t="s">
        <v>16336</v>
      </c>
      <c r="NZH1" t="s">
        <v>16337</v>
      </c>
      <c r="NZI1" t="s">
        <v>16338</v>
      </c>
      <c r="NZJ1" t="s">
        <v>16339</v>
      </c>
      <c r="NZK1" t="s">
        <v>16340</v>
      </c>
      <c r="NZL1" t="s">
        <v>16341</v>
      </c>
      <c r="NZM1" t="s">
        <v>16342</v>
      </c>
      <c r="NZN1" t="s">
        <v>16343</v>
      </c>
      <c r="NZO1" t="s">
        <v>16344</v>
      </c>
      <c r="NZP1" t="s">
        <v>16345</v>
      </c>
      <c r="NZQ1" t="s">
        <v>16346</v>
      </c>
      <c r="NZR1" t="s">
        <v>16347</v>
      </c>
      <c r="NZS1" t="s">
        <v>16348</v>
      </c>
      <c r="NZT1" t="s">
        <v>16349</v>
      </c>
      <c r="NZU1" t="s">
        <v>16350</v>
      </c>
      <c r="NZV1" t="s">
        <v>16351</v>
      </c>
      <c r="NZW1" t="s">
        <v>16352</v>
      </c>
      <c r="NZX1" t="s">
        <v>16353</v>
      </c>
      <c r="NZY1" t="s">
        <v>16354</v>
      </c>
      <c r="NZZ1" t="s">
        <v>16355</v>
      </c>
      <c r="OAA1" t="s">
        <v>16356</v>
      </c>
      <c r="OAB1" t="s">
        <v>16357</v>
      </c>
      <c r="OAC1" t="s">
        <v>16358</v>
      </c>
      <c r="OAD1" t="s">
        <v>16359</v>
      </c>
      <c r="OAE1" t="s">
        <v>16360</v>
      </c>
      <c r="OAF1" t="s">
        <v>16361</v>
      </c>
      <c r="OAG1" t="s">
        <v>16362</v>
      </c>
      <c r="OAH1" t="s">
        <v>16363</v>
      </c>
      <c r="OAI1" t="s">
        <v>16364</v>
      </c>
      <c r="OAJ1" t="s">
        <v>16365</v>
      </c>
      <c r="OAK1" t="s">
        <v>16366</v>
      </c>
      <c r="OAL1" t="s">
        <v>16367</v>
      </c>
      <c r="OAM1" t="s">
        <v>16368</v>
      </c>
      <c r="OAN1" t="s">
        <v>16369</v>
      </c>
      <c r="OAO1" t="s">
        <v>16370</v>
      </c>
      <c r="OAP1" t="s">
        <v>16371</v>
      </c>
      <c r="OAQ1" t="s">
        <v>16372</v>
      </c>
      <c r="OAR1" t="s">
        <v>16373</v>
      </c>
      <c r="OAS1" t="s">
        <v>16374</v>
      </c>
      <c r="OAT1" t="s">
        <v>16375</v>
      </c>
      <c r="OAU1" t="s">
        <v>16376</v>
      </c>
      <c r="OAV1" t="s">
        <v>16377</v>
      </c>
      <c r="OAW1" t="s">
        <v>16378</v>
      </c>
      <c r="OAX1" t="s">
        <v>16379</v>
      </c>
      <c r="OAY1" t="s">
        <v>16380</v>
      </c>
      <c r="OAZ1" t="s">
        <v>16381</v>
      </c>
      <c r="OBA1" t="s">
        <v>16382</v>
      </c>
      <c r="OBB1" t="s">
        <v>16383</v>
      </c>
      <c r="OBC1" t="s">
        <v>16384</v>
      </c>
      <c r="OBD1" t="s">
        <v>16385</v>
      </c>
      <c r="OBE1" t="s">
        <v>16386</v>
      </c>
      <c r="OBF1" t="s">
        <v>16387</v>
      </c>
      <c r="OBG1" t="s">
        <v>16388</v>
      </c>
      <c r="OBH1" t="s">
        <v>16389</v>
      </c>
      <c r="OBI1" t="s">
        <v>16390</v>
      </c>
      <c r="OBJ1" t="s">
        <v>16391</v>
      </c>
      <c r="OBK1" t="s">
        <v>16392</v>
      </c>
      <c r="OBL1" t="s">
        <v>16393</v>
      </c>
      <c r="OBM1" t="s">
        <v>16394</v>
      </c>
      <c r="OBN1" t="s">
        <v>16395</v>
      </c>
      <c r="OBO1" t="s">
        <v>16396</v>
      </c>
      <c r="OBP1" t="s">
        <v>16397</v>
      </c>
      <c r="OBQ1" t="s">
        <v>16398</v>
      </c>
      <c r="OBR1" t="s">
        <v>16399</v>
      </c>
      <c r="OBS1" t="s">
        <v>16400</v>
      </c>
      <c r="OBT1" t="s">
        <v>16401</v>
      </c>
      <c r="OBU1" t="s">
        <v>16402</v>
      </c>
      <c r="OBV1" t="s">
        <v>16403</v>
      </c>
      <c r="OBW1" t="s">
        <v>16404</v>
      </c>
      <c r="OBX1" t="s">
        <v>16405</v>
      </c>
      <c r="OBY1" t="s">
        <v>16406</v>
      </c>
      <c r="OBZ1" t="s">
        <v>16407</v>
      </c>
      <c r="OCA1" t="s">
        <v>16408</v>
      </c>
      <c r="OCB1" t="s">
        <v>16409</v>
      </c>
      <c r="OCC1" t="s">
        <v>16410</v>
      </c>
      <c r="OCD1" t="s">
        <v>16411</v>
      </c>
      <c r="OCE1" t="s">
        <v>16412</v>
      </c>
      <c r="OCF1" t="s">
        <v>16413</v>
      </c>
      <c r="OCG1" t="s">
        <v>16414</v>
      </c>
      <c r="OCH1" t="s">
        <v>16415</v>
      </c>
      <c r="OCI1" t="s">
        <v>16416</v>
      </c>
      <c r="OCJ1" t="s">
        <v>16417</v>
      </c>
      <c r="OCK1" t="s">
        <v>16418</v>
      </c>
      <c r="OCL1" t="s">
        <v>16419</v>
      </c>
      <c r="OCM1" t="s">
        <v>16420</v>
      </c>
      <c r="OCN1" t="s">
        <v>16421</v>
      </c>
      <c r="OCO1" t="s">
        <v>16422</v>
      </c>
      <c r="OCP1" t="s">
        <v>16423</v>
      </c>
      <c r="OCQ1" t="s">
        <v>16424</v>
      </c>
      <c r="OCR1" t="s">
        <v>16425</v>
      </c>
      <c r="OCS1" t="s">
        <v>16426</v>
      </c>
      <c r="OCT1" t="s">
        <v>16427</v>
      </c>
      <c r="OCU1" t="s">
        <v>16428</v>
      </c>
      <c r="OCV1" t="s">
        <v>16429</v>
      </c>
      <c r="OCW1" t="s">
        <v>16430</v>
      </c>
      <c r="OCX1" t="s">
        <v>16431</v>
      </c>
      <c r="OCY1" t="s">
        <v>16432</v>
      </c>
      <c r="OCZ1" t="s">
        <v>16433</v>
      </c>
      <c r="ODA1" t="s">
        <v>16434</v>
      </c>
      <c r="ODB1" t="s">
        <v>16435</v>
      </c>
      <c r="ODC1" t="s">
        <v>16436</v>
      </c>
      <c r="ODD1" t="s">
        <v>16437</v>
      </c>
      <c r="ODE1" t="s">
        <v>16438</v>
      </c>
      <c r="ODF1" t="s">
        <v>16439</v>
      </c>
      <c r="ODG1" t="s">
        <v>16440</v>
      </c>
      <c r="ODH1" t="s">
        <v>16441</v>
      </c>
      <c r="ODI1" t="s">
        <v>16442</v>
      </c>
      <c r="ODJ1" t="s">
        <v>16443</v>
      </c>
      <c r="ODK1" t="s">
        <v>16444</v>
      </c>
      <c r="ODL1" t="s">
        <v>16445</v>
      </c>
      <c r="ODM1" t="s">
        <v>16446</v>
      </c>
      <c r="ODN1" t="s">
        <v>16447</v>
      </c>
      <c r="ODO1" t="s">
        <v>16448</v>
      </c>
      <c r="ODP1" t="s">
        <v>16449</v>
      </c>
      <c r="ODQ1" t="s">
        <v>16450</v>
      </c>
      <c r="ODR1" t="s">
        <v>16451</v>
      </c>
      <c r="ODS1" t="s">
        <v>16452</v>
      </c>
      <c r="ODT1" t="s">
        <v>16453</v>
      </c>
      <c r="ODU1" t="s">
        <v>16454</v>
      </c>
      <c r="ODV1" t="s">
        <v>16455</v>
      </c>
      <c r="ODW1" t="s">
        <v>16456</v>
      </c>
      <c r="ODX1" t="s">
        <v>16457</v>
      </c>
      <c r="ODY1" t="s">
        <v>16458</v>
      </c>
      <c r="ODZ1" t="s">
        <v>16459</v>
      </c>
      <c r="OEA1" t="s">
        <v>16460</v>
      </c>
      <c r="OEB1" t="s">
        <v>16461</v>
      </c>
      <c r="OEC1" t="s">
        <v>16462</v>
      </c>
      <c r="OED1" t="s">
        <v>16463</v>
      </c>
      <c r="OEE1" t="s">
        <v>16464</v>
      </c>
      <c r="OEF1" t="s">
        <v>16465</v>
      </c>
      <c r="OEG1" t="s">
        <v>16466</v>
      </c>
      <c r="OEH1" t="s">
        <v>16467</v>
      </c>
      <c r="OEI1" t="s">
        <v>16468</v>
      </c>
      <c r="OEJ1" t="s">
        <v>16469</v>
      </c>
      <c r="OEK1" t="s">
        <v>16470</v>
      </c>
      <c r="OEL1" t="s">
        <v>16471</v>
      </c>
      <c r="OEM1" t="s">
        <v>16472</v>
      </c>
      <c r="OEN1" t="s">
        <v>16473</v>
      </c>
      <c r="OEO1" t="s">
        <v>16474</v>
      </c>
      <c r="OEP1" t="s">
        <v>16475</v>
      </c>
      <c r="OEQ1" t="s">
        <v>16476</v>
      </c>
      <c r="OER1" t="s">
        <v>16477</v>
      </c>
      <c r="OES1" t="s">
        <v>16478</v>
      </c>
      <c r="OET1" t="s">
        <v>16479</v>
      </c>
      <c r="OEU1" t="s">
        <v>16480</v>
      </c>
      <c r="OEV1" t="s">
        <v>16481</v>
      </c>
      <c r="OEW1" t="s">
        <v>16482</v>
      </c>
      <c r="OEX1" t="s">
        <v>16483</v>
      </c>
      <c r="OEY1" t="s">
        <v>16484</v>
      </c>
      <c r="OEZ1" t="s">
        <v>16485</v>
      </c>
      <c r="OFA1" t="s">
        <v>16486</v>
      </c>
      <c r="OFB1" t="s">
        <v>16487</v>
      </c>
      <c r="OFC1" t="s">
        <v>16488</v>
      </c>
      <c r="OFD1" t="s">
        <v>16489</v>
      </c>
      <c r="OFE1" t="s">
        <v>16490</v>
      </c>
      <c r="OFF1" t="s">
        <v>16491</v>
      </c>
      <c r="OFG1" t="s">
        <v>16492</v>
      </c>
      <c r="OFH1" t="s">
        <v>16493</v>
      </c>
      <c r="OFI1" t="s">
        <v>16494</v>
      </c>
      <c r="OFJ1" t="s">
        <v>16495</v>
      </c>
      <c r="OFK1" t="s">
        <v>16496</v>
      </c>
      <c r="OFL1" t="s">
        <v>16497</v>
      </c>
      <c r="OFM1" t="s">
        <v>16498</v>
      </c>
      <c r="OFN1" t="s">
        <v>16499</v>
      </c>
      <c r="OFO1" t="s">
        <v>16500</v>
      </c>
      <c r="OFP1" t="s">
        <v>16501</v>
      </c>
      <c r="OFQ1" t="s">
        <v>16502</v>
      </c>
      <c r="OFR1" t="s">
        <v>16503</v>
      </c>
      <c r="OFS1" t="s">
        <v>16504</v>
      </c>
      <c r="OFT1" t="s">
        <v>16505</v>
      </c>
      <c r="OFU1" t="s">
        <v>16506</v>
      </c>
      <c r="OFV1" t="s">
        <v>16507</v>
      </c>
      <c r="OFW1" t="s">
        <v>16508</v>
      </c>
      <c r="OFX1" t="s">
        <v>16509</v>
      </c>
      <c r="OFY1" t="s">
        <v>16510</v>
      </c>
      <c r="OFZ1" t="s">
        <v>16511</v>
      </c>
      <c r="OGA1" t="s">
        <v>16512</v>
      </c>
      <c r="OGB1" t="s">
        <v>16513</v>
      </c>
      <c r="OGC1" t="s">
        <v>16514</v>
      </c>
      <c r="OGD1" t="s">
        <v>16515</v>
      </c>
      <c r="OGE1" t="s">
        <v>16516</v>
      </c>
      <c r="OGF1" t="s">
        <v>16517</v>
      </c>
      <c r="OGG1" t="s">
        <v>16518</v>
      </c>
      <c r="OGH1" t="s">
        <v>16519</v>
      </c>
      <c r="OGI1" t="s">
        <v>16520</v>
      </c>
      <c r="OGJ1" t="s">
        <v>16521</v>
      </c>
      <c r="OGK1" t="s">
        <v>16522</v>
      </c>
      <c r="OGL1" t="s">
        <v>16523</v>
      </c>
      <c r="OGM1" t="s">
        <v>16524</v>
      </c>
      <c r="OGN1" t="s">
        <v>16525</v>
      </c>
      <c r="OGO1" t="s">
        <v>16526</v>
      </c>
      <c r="OGP1" t="s">
        <v>16527</v>
      </c>
      <c r="OGQ1" t="s">
        <v>16528</v>
      </c>
      <c r="OGR1" t="s">
        <v>16529</v>
      </c>
      <c r="OGS1" t="s">
        <v>16530</v>
      </c>
      <c r="OGT1" t="s">
        <v>16531</v>
      </c>
      <c r="OGU1" t="s">
        <v>16532</v>
      </c>
      <c r="OGV1" t="s">
        <v>16533</v>
      </c>
      <c r="OGW1" t="s">
        <v>16534</v>
      </c>
      <c r="OGX1" t="s">
        <v>16535</v>
      </c>
      <c r="OGY1" t="s">
        <v>16536</v>
      </c>
      <c r="OGZ1" t="s">
        <v>16537</v>
      </c>
      <c r="OHA1" t="s">
        <v>16538</v>
      </c>
      <c r="OHB1" t="s">
        <v>16539</v>
      </c>
      <c r="OHC1" t="s">
        <v>16540</v>
      </c>
      <c r="OHD1" t="s">
        <v>16541</v>
      </c>
      <c r="OHE1" t="s">
        <v>16542</v>
      </c>
      <c r="OHF1" t="s">
        <v>16543</v>
      </c>
      <c r="OHG1" t="s">
        <v>16544</v>
      </c>
      <c r="OHH1" t="s">
        <v>16545</v>
      </c>
      <c r="OHI1" t="s">
        <v>16546</v>
      </c>
      <c r="OHJ1" t="s">
        <v>16547</v>
      </c>
      <c r="OHK1" t="s">
        <v>16548</v>
      </c>
      <c r="OHL1" t="s">
        <v>16549</v>
      </c>
      <c r="OHM1" t="s">
        <v>16550</v>
      </c>
      <c r="OHN1" t="s">
        <v>16551</v>
      </c>
      <c r="OHO1" t="s">
        <v>16552</v>
      </c>
      <c r="OHP1" t="s">
        <v>16553</v>
      </c>
      <c r="OHQ1" t="s">
        <v>16554</v>
      </c>
      <c r="OHR1" t="s">
        <v>16555</v>
      </c>
      <c r="OHS1" t="s">
        <v>16556</v>
      </c>
      <c r="OHT1" t="s">
        <v>16557</v>
      </c>
      <c r="OHU1" t="s">
        <v>16558</v>
      </c>
      <c r="OHV1" t="s">
        <v>16559</v>
      </c>
      <c r="OHW1" t="s">
        <v>16560</v>
      </c>
      <c r="OHX1" t="s">
        <v>16561</v>
      </c>
      <c r="OHY1" t="s">
        <v>16562</v>
      </c>
      <c r="OHZ1" t="s">
        <v>16563</v>
      </c>
      <c r="OIA1" t="s">
        <v>16564</v>
      </c>
      <c r="OIB1" t="s">
        <v>16565</v>
      </c>
      <c r="OIC1" t="s">
        <v>16566</v>
      </c>
      <c r="OID1" t="s">
        <v>16567</v>
      </c>
      <c r="OIE1" t="s">
        <v>16568</v>
      </c>
      <c r="OIF1" t="s">
        <v>16569</v>
      </c>
      <c r="OIG1" t="s">
        <v>16570</v>
      </c>
      <c r="OIH1" t="s">
        <v>16571</v>
      </c>
      <c r="OII1" t="s">
        <v>16572</v>
      </c>
      <c r="OIJ1" t="s">
        <v>16573</v>
      </c>
      <c r="OIK1" t="s">
        <v>16574</v>
      </c>
      <c r="OIL1" t="s">
        <v>16575</v>
      </c>
      <c r="OIM1" t="s">
        <v>16576</v>
      </c>
      <c r="OIN1" t="s">
        <v>16577</v>
      </c>
      <c r="OIO1" t="s">
        <v>16578</v>
      </c>
      <c r="OIP1" t="s">
        <v>16579</v>
      </c>
      <c r="OIQ1" t="s">
        <v>16580</v>
      </c>
      <c r="OIR1" t="s">
        <v>16581</v>
      </c>
      <c r="OIS1" t="s">
        <v>16582</v>
      </c>
      <c r="OIT1" t="s">
        <v>16583</v>
      </c>
      <c r="OIU1" t="s">
        <v>16584</v>
      </c>
      <c r="OIV1" t="s">
        <v>16585</v>
      </c>
      <c r="OIW1" t="s">
        <v>16586</v>
      </c>
      <c r="OIX1" t="s">
        <v>16587</v>
      </c>
      <c r="OIY1" t="s">
        <v>16588</v>
      </c>
      <c r="OIZ1" t="s">
        <v>16589</v>
      </c>
      <c r="OJA1" t="s">
        <v>16590</v>
      </c>
      <c r="OJB1" t="s">
        <v>16591</v>
      </c>
      <c r="OJC1" t="s">
        <v>16592</v>
      </c>
      <c r="OJD1" t="s">
        <v>16593</v>
      </c>
      <c r="OJE1" t="s">
        <v>16594</v>
      </c>
      <c r="OJF1" t="s">
        <v>16595</v>
      </c>
      <c r="OJG1" t="s">
        <v>16596</v>
      </c>
      <c r="OJH1" t="s">
        <v>16597</v>
      </c>
      <c r="OJI1" t="s">
        <v>16598</v>
      </c>
      <c r="OJJ1" t="s">
        <v>16599</v>
      </c>
      <c r="OJK1" t="s">
        <v>16600</v>
      </c>
      <c r="OJL1" t="s">
        <v>16601</v>
      </c>
      <c r="OJM1" t="s">
        <v>16602</v>
      </c>
      <c r="OJN1" t="s">
        <v>16603</v>
      </c>
      <c r="OJO1" t="s">
        <v>16604</v>
      </c>
      <c r="OJP1" t="s">
        <v>16605</v>
      </c>
      <c r="OJQ1" t="s">
        <v>16606</v>
      </c>
      <c r="OJR1" t="s">
        <v>16607</v>
      </c>
      <c r="OJS1" t="s">
        <v>16608</v>
      </c>
      <c r="OJT1" t="s">
        <v>16609</v>
      </c>
      <c r="OJU1" t="s">
        <v>16610</v>
      </c>
      <c r="OJV1" t="s">
        <v>16611</v>
      </c>
      <c r="OJW1" t="s">
        <v>16612</v>
      </c>
      <c r="OJX1" t="s">
        <v>16613</v>
      </c>
      <c r="OJY1" t="s">
        <v>16614</v>
      </c>
      <c r="OJZ1" t="s">
        <v>16615</v>
      </c>
      <c r="OKA1" t="s">
        <v>16616</v>
      </c>
      <c r="OKB1" t="s">
        <v>16617</v>
      </c>
      <c r="OKC1" t="s">
        <v>16618</v>
      </c>
      <c r="OKD1" t="s">
        <v>16619</v>
      </c>
      <c r="OKE1" t="s">
        <v>16620</v>
      </c>
      <c r="OKF1" t="s">
        <v>16621</v>
      </c>
      <c r="OKG1" t="s">
        <v>16622</v>
      </c>
      <c r="OKH1" t="s">
        <v>16623</v>
      </c>
      <c r="OKI1" t="s">
        <v>16624</v>
      </c>
      <c r="OKJ1" t="s">
        <v>16625</v>
      </c>
      <c r="OKK1" t="s">
        <v>16626</v>
      </c>
      <c r="OKL1" t="s">
        <v>16627</v>
      </c>
      <c r="OKM1" t="s">
        <v>16628</v>
      </c>
      <c r="OKN1" t="s">
        <v>16629</v>
      </c>
      <c r="OKO1" t="s">
        <v>16630</v>
      </c>
      <c r="OKP1" t="s">
        <v>16631</v>
      </c>
      <c r="OKQ1" t="s">
        <v>16632</v>
      </c>
      <c r="OKR1" t="s">
        <v>16633</v>
      </c>
      <c r="OKS1" t="s">
        <v>16634</v>
      </c>
      <c r="OKT1" t="s">
        <v>16635</v>
      </c>
      <c r="OKU1" t="s">
        <v>16636</v>
      </c>
      <c r="OKV1" t="s">
        <v>16637</v>
      </c>
      <c r="OKW1" t="s">
        <v>16638</v>
      </c>
      <c r="OKX1" t="s">
        <v>16639</v>
      </c>
      <c r="OKY1" t="s">
        <v>16640</v>
      </c>
      <c r="OKZ1" t="s">
        <v>16641</v>
      </c>
      <c r="OLA1" t="s">
        <v>16642</v>
      </c>
      <c r="OLB1" t="s">
        <v>16643</v>
      </c>
      <c r="OLC1" t="s">
        <v>16644</v>
      </c>
      <c r="OLD1" t="s">
        <v>16645</v>
      </c>
      <c r="OLE1" t="s">
        <v>16646</v>
      </c>
      <c r="OLF1" t="s">
        <v>16647</v>
      </c>
      <c r="OLG1" t="s">
        <v>16648</v>
      </c>
      <c r="OLH1" t="s">
        <v>16649</v>
      </c>
      <c r="OLI1" t="s">
        <v>16650</v>
      </c>
      <c r="OLJ1" t="s">
        <v>16651</v>
      </c>
      <c r="OLK1" t="s">
        <v>16652</v>
      </c>
      <c r="OLL1" t="s">
        <v>16653</v>
      </c>
      <c r="OLM1" t="s">
        <v>16654</v>
      </c>
      <c r="OLN1" t="s">
        <v>16655</v>
      </c>
      <c r="OLO1" t="s">
        <v>16656</v>
      </c>
      <c r="OLP1" t="s">
        <v>16657</v>
      </c>
      <c r="OLQ1" t="s">
        <v>16658</v>
      </c>
      <c r="OLR1" t="s">
        <v>16659</v>
      </c>
      <c r="OLS1" t="s">
        <v>16660</v>
      </c>
      <c r="OLT1" t="s">
        <v>16661</v>
      </c>
      <c r="OLU1" t="s">
        <v>16662</v>
      </c>
      <c r="OLV1" t="s">
        <v>16663</v>
      </c>
      <c r="OLW1" t="s">
        <v>16664</v>
      </c>
      <c r="OLX1" t="s">
        <v>16665</v>
      </c>
      <c r="OLY1" t="s">
        <v>16666</v>
      </c>
      <c r="OLZ1" t="s">
        <v>16667</v>
      </c>
      <c r="OMA1" t="s">
        <v>16668</v>
      </c>
      <c r="OMB1" t="s">
        <v>16669</v>
      </c>
      <c r="OMC1" t="s">
        <v>16670</v>
      </c>
      <c r="OMD1" t="s">
        <v>16671</v>
      </c>
      <c r="OME1" t="s">
        <v>16672</v>
      </c>
      <c r="OMF1" t="s">
        <v>16673</v>
      </c>
      <c r="OMG1" t="s">
        <v>16674</v>
      </c>
      <c r="OMH1" t="s">
        <v>16675</v>
      </c>
      <c r="OMI1" t="s">
        <v>16676</v>
      </c>
      <c r="OMJ1" t="s">
        <v>16677</v>
      </c>
      <c r="OMK1" t="s">
        <v>16678</v>
      </c>
      <c r="OML1" t="s">
        <v>16679</v>
      </c>
      <c r="OMM1" t="s">
        <v>16680</v>
      </c>
      <c r="OMN1" t="s">
        <v>16681</v>
      </c>
      <c r="OMO1" t="s">
        <v>16682</v>
      </c>
      <c r="OMP1" t="s">
        <v>16683</v>
      </c>
      <c r="OMQ1" t="s">
        <v>16684</v>
      </c>
      <c r="OMR1" t="s">
        <v>16685</v>
      </c>
      <c r="OMS1" t="s">
        <v>16686</v>
      </c>
      <c r="OMT1" t="s">
        <v>16687</v>
      </c>
      <c r="OMU1" t="s">
        <v>16688</v>
      </c>
      <c r="OMV1" t="s">
        <v>16689</v>
      </c>
      <c r="OMW1" t="s">
        <v>16690</v>
      </c>
      <c r="OMX1" t="s">
        <v>16691</v>
      </c>
      <c r="OMY1" t="s">
        <v>16692</v>
      </c>
      <c r="OMZ1" t="s">
        <v>16693</v>
      </c>
      <c r="ONA1" t="s">
        <v>16694</v>
      </c>
      <c r="ONB1" t="s">
        <v>16695</v>
      </c>
      <c r="ONC1" t="s">
        <v>16696</v>
      </c>
      <c r="OND1" t="s">
        <v>16697</v>
      </c>
      <c r="ONE1" t="s">
        <v>16698</v>
      </c>
      <c r="ONF1" t="s">
        <v>16699</v>
      </c>
      <c r="ONG1" t="s">
        <v>16700</v>
      </c>
      <c r="ONH1" t="s">
        <v>16701</v>
      </c>
      <c r="ONI1" t="s">
        <v>16702</v>
      </c>
      <c r="ONJ1" t="s">
        <v>16703</v>
      </c>
      <c r="ONK1" t="s">
        <v>16704</v>
      </c>
      <c r="ONL1" t="s">
        <v>16705</v>
      </c>
      <c r="ONM1" t="s">
        <v>16706</v>
      </c>
      <c r="ONN1" t="s">
        <v>16707</v>
      </c>
      <c r="ONO1" t="s">
        <v>16708</v>
      </c>
      <c r="ONP1" t="s">
        <v>16709</v>
      </c>
      <c r="ONQ1" t="s">
        <v>16710</v>
      </c>
      <c r="ONR1" t="s">
        <v>16711</v>
      </c>
      <c r="ONS1" t="s">
        <v>16712</v>
      </c>
      <c r="ONT1" t="s">
        <v>16713</v>
      </c>
      <c r="ONU1" t="s">
        <v>16714</v>
      </c>
      <c r="ONV1" t="s">
        <v>16715</v>
      </c>
      <c r="ONW1" t="s">
        <v>16716</v>
      </c>
      <c r="ONX1" t="s">
        <v>16717</v>
      </c>
      <c r="ONY1" t="s">
        <v>16718</v>
      </c>
      <c r="ONZ1" t="s">
        <v>16719</v>
      </c>
      <c r="OOA1" t="s">
        <v>16720</v>
      </c>
      <c r="OOB1" t="s">
        <v>16721</v>
      </c>
      <c r="OOC1" t="s">
        <v>16722</v>
      </c>
      <c r="OOD1" t="s">
        <v>16723</v>
      </c>
      <c r="OOE1" t="s">
        <v>16724</v>
      </c>
      <c r="OOF1" t="s">
        <v>16725</v>
      </c>
      <c r="OOG1" t="s">
        <v>16726</v>
      </c>
      <c r="OOH1" t="s">
        <v>16727</v>
      </c>
      <c r="OOI1" t="s">
        <v>16728</v>
      </c>
      <c r="OOJ1" t="s">
        <v>16729</v>
      </c>
      <c r="OOK1" t="s">
        <v>16730</v>
      </c>
      <c r="OOL1" t="s">
        <v>16731</v>
      </c>
      <c r="OOM1" t="s">
        <v>16732</v>
      </c>
      <c r="OON1" t="s">
        <v>16733</v>
      </c>
      <c r="OOO1" t="s">
        <v>16734</v>
      </c>
      <c r="OOP1" t="s">
        <v>16735</v>
      </c>
      <c r="OOQ1" t="s">
        <v>16736</v>
      </c>
      <c r="OOR1" t="s">
        <v>16737</v>
      </c>
      <c r="OOS1" t="s">
        <v>16738</v>
      </c>
      <c r="OOT1" t="s">
        <v>16739</v>
      </c>
      <c r="OOU1" t="s">
        <v>16740</v>
      </c>
      <c r="OOV1" t="s">
        <v>16741</v>
      </c>
      <c r="OOW1" t="s">
        <v>16742</v>
      </c>
      <c r="OOX1" t="s">
        <v>16743</v>
      </c>
      <c r="OOY1" t="s">
        <v>16744</v>
      </c>
      <c r="OOZ1" t="s">
        <v>16745</v>
      </c>
      <c r="OPA1" t="s">
        <v>16746</v>
      </c>
      <c r="OPB1" t="s">
        <v>16747</v>
      </c>
      <c r="OPC1" t="s">
        <v>16748</v>
      </c>
      <c r="OPD1" t="s">
        <v>16749</v>
      </c>
      <c r="OPE1" t="s">
        <v>16750</v>
      </c>
      <c r="OPF1" t="s">
        <v>16751</v>
      </c>
      <c r="OPG1" t="s">
        <v>16752</v>
      </c>
      <c r="OPH1" t="s">
        <v>16753</v>
      </c>
      <c r="OPI1" t="s">
        <v>16754</v>
      </c>
      <c r="OPJ1" t="s">
        <v>16755</v>
      </c>
      <c r="OPK1" t="s">
        <v>16756</v>
      </c>
      <c r="OPL1" t="s">
        <v>16757</v>
      </c>
      <c r="OPM1" t="s">
        <v>16758</v>
      </c>
      <c r="OPN1" t="s">
        <v>16759</v>
      </c>
      <c r="OPO1" t="s">
        <v>16760</v>
      </c>
      <c r="OPP1" t="s">
        <v>16761</v>
      </c>
      <c r="OPQ1" t="s">
        <v>16762</v>
      </c>
      <c r="OPR1" t="s">
        <v>16763</v>
      </c>
      <c r="OPS1" t="s">
        <v>16764</v>
      </c>
      <c r="OPT1" t="s">
        <v>16765</v>
      </c>
      <c r="OPU1" t="s">
        <v>16766</v>
      </c>
      <c r="OPV1" t="s">
        <v>16767</v>
      </c>
      <c r="OPW1" t="s">
        <v>16768</v>
      </c>
      <c r="OPX1" t="s">
        <v>16769</v>
      </c>
      <c r="OPY1" t="s">
        <v>16770</v>
      </c>
      <c r="OPZ1" t="s">
        <v>16771</v>
      </c>
      <c r="OQA1" t="s">
        <v>16772</v>
      </c>
      <c r="OQB1" t="s">
        <v>16773</v>
      </c>
      <c r="OQC1" t="s">
        <v>16774</v>
      </c>
      <c r="OQD1" t="s">
        <v>16775</v>
      </c>
      <c r="OQE1" t="s">
        <v>16776</v>
      </c>
      <c r="OQF1" t="s">
        <v>16777</v>
      </c>
      <c r="OQG1" t="s">
        <v>16778</v>
      </c>
      <c r="OQH1" t="s">
        <v>16779</v>
      </c>
      <c r="OQI1" t="s">
        <v>16780</v>
      </c>
      <c r="OQJ1" t="s">
        <v>16781</v>
      </c>
      <c r="OQK1" t="s">
        <v>16782</v>
      </c>
      <c r="OQL1" t="s">
        <v>16783</v>
      </c>
      <c r="OQM1" t="s">
        <v>16784</v>
      </c>
      <c r="OQN1" t="s">
        <v>16785</v>
      </c>
      <c r="OQO1" t="s">
        <v>16786</v>
      </c>
      <c r="OQP1" t="s">
        <v>16787</v>
      </c>
      <c r="OQQ1" t="s">
        <v>16788</v>
      </c>
      <c r="OQR1" t="s">
        <v>16789</v>
      </c>
      <c r="OQS1" t="s">
        <v>16790</v>
      </c>
      <c r="OQT1" t="s">
        <v>16791</v>
      </c>
      <c r="OQU1" t="s">
        <v>16792</v>
      </c>
      <c r="OQV1" t="s">
        <v>16793</v>
      </c>
      <c r="OQW1" t="s">
        <v>16794</v>
      </c>
      <c r="OQX1" t="s">
        <v>16795</v>
      </c>
      <c r="OQY1" t="s">
        <v>16796</v>
      </c>
      <c r="OQZ1" t="s">
        <v>16797</v>
      </c>
      <c r="ORA1" t="s">
        <v>16798</v>
      </c>
      <c r="ORB1" t="s">
        <v>16799</v>
      </c>
      <c r="ORC1" t="s">
        <v>16800</v>
      </c>
      <c r="ORD1" t="s">
        <v>16801</v>
      </c>
      <c r="ORE1" t="s">
        <v>16802</v>
      </c>
      <c r="ORF1" t="s">
        <v>16803</v>
      </c>
      <c r="ORG1" t="s">
        <v>16804</v>
      </c>
      <c r="ORH1" t="s">
        <v>16805</v>
      </c>
      <c r="ORI1" t="s">
        <v>16806</v>
      </c>
      <c r="ORJ1" t="s">
        <v>16807</v>
      </c>
      <c r="ORK1" t="s">
        <v>16808</v>
      </c>
      <c r="ORL1" t="s">
        <v>16809</v>
      </c>
      <c r="ORM1" t="s">
        <v>16810</v>
      </c>
      <c r="ORN1" t="s">
        <v>16811</v>
      </c>
      <c r="ORO1" t="s">
        <v>16812</v>
      </c>
      <c r="ORP1" t="s">
        <v>16813</v>
      </c>
      <c r="ORQ1" t="s">
        <v>16814</v>
      </c>
      <c r="ORR1" t="s">
        <v>16815</v>
      </c>
      <c r="ORS1" t="s">
        <v>16816</v>
      </c>
      <c r="ORT1" t="s">
        <v>16817</v>
      </c>
      <c r="ORU1" t="s">
        <v>16818</v>
      </c>
      <c r="ORV1" t="s">
        <v>16819</v>
      </c>
      <c r="ORW1" t="s">
        <v>16820</v>
      </c>
      <c r="ORX1" t="s">
        <v>16821</v>
      </c>
      <c r="ORY1" t="s">
        <v>16822</v>
      </c>
      <c r="ORZ1" t="s">
        <v>16823</v>
      </c>
      <c r="OSA1" t="s">
        <v>16824</v>
      </c>
      <c r="OSB1" t="s">
        <v>16825</v>
      </c>
      <c r="OSC1" t="s">
        <v>16826</v>
      </c>
      <c r="OSD1" t="s">
        <v>16827</v>
      </c>
      <c r="OSE1" t="s">
        <v>16828</v>
      </c>
      <c r="OSF1" t="s">
        <v>16829</v>
      </c>
      <c r="OSG1" t="s">
        <v>16830</v>
      </c>
      <c r="OSH1" t="s">
        <v>16831</v>
      </c>
      <c r="OSI1" t="s">
        <v>16832</v>
      </c>
      <c r="OSJ1" t="s">
        <v>16833</v>
      </c>
      <c r="OSK1" t="s">
        <v>16834</v>
      </c>
      <c r="OSL1" t="s">
        <v>16835</v>
      </c>
      <c r="OSM1" t="s">
        <v>16836</v>
      </c>
      <c r="OSN1" t="s">
        <v>16837</v>
      </c>
      <c r="OSO1" t="s">
        <v>16838</v>
      </c>
      <c r="OSP1" t="s">
        <v>16839</v>
      </c>
      <c r="OSQ1" t="s">
        <v>16840</v>
      </c>
      <c r="OSR1" t="s">
        <v>16841</v>
      </c>
      <c r="OSS1" t="s">
        <v>16842</v>
      </c>
      <c r="OST1" t="s">
        <v>16843</v>
      </c>
      <c r="OSU1" t="s">
        <v>16844</v>
      </c>
      <c r="OSV1" t="s">
        <v>16845</v>
      </c>
      <c r="OSW1" t="s">
        <v>16846</v>
      </c>
      <c r="OSX1" t="s">
        <v>16847</v>
      </c>
      <c r="OSY1" t="s">
        <v>16848</v>
      </c>
      <c r="OSZ1" t="s">
        <v>16849</v>
      </c>
      <c r="OTA1" t="s">
        <v>16850</v>
      </c>
      <c r="OTB1" t="s">
        <v>16851</v>
      </c>
      <c r="OTC1" t="s">
        <v>16852</v>
      </c>
      <c r="OTD1" t="s">
        <v>16853</v>
      </c>
      <c r="OTE1" t="s">
        <v>16854</v>
      </c>
      <c r="OTF1" t="s">
        <v>16855</v>
      </c>
      <c r="OTG1" t="s">
        <v>16856</v>
      </c>
      <c r="OTH1" t="s">
        <v>16857</v>
      </c>
      <c r="OTI1" t="s">
        <v>16858</v>
      </c>
      <c r="OTJ1" t="s">
        <v>16859</v>
      </c>
      <c r="OTK1" t="s">
        <v>16860</v>
      </c>
      <c r="OTL1" t="s">
        <v>16861</v>
      </c>
      <c r="OTM1" t="s">
        <v>16862</v>
      </c>
      <c r="OTN1" t="s">
        <v>16863</v>
      </c>
      <c r="OTO1" t="s">
        <v>16864</v>
      </c>
      <c r="OTP1" t="s">
        <v>16865</v>
      </c>
      <c r="OTQ1" t="s">
        <v>16866</v>
      </c>
      <c r="OTR1" t="s">
        <v>16867</v>
      </c>
      <c r="OTS1" t="s">
        <v>16868</v>
      </c>
      <c r="OTT1" t="s">
        <v>16869</v>
      </c>
      <c r="OTU1" t="s">
        <v>16870</v>
      </c>
      <c r="OTV1" t="s">
        <v>16871</v>
      </c>
      <c r="OTW1" t="s">
        <v>16872</v>
      </c>
      <c r="OTX1" t="s">
        <v>16873</v>
      </c>
      <c r="OTY1" t="s">
        <v>16874</v>
      </c>
      <c r="OTZ1" t="s">
        <v>16875</v>
      </c>
      <c r="OUA1" t="s">
        <v>16876</v>
      </c>
      <c r="OUB1" t="s">
        <v>16877</v>
      </c>
      <c r="OUC1" t="s">
        <v>16878</v>
      </c>
      <c r="OUD1" t="s">
        <v>16879</v>
      </c>
      <c r="OUE1" t="s">
        <v>16880</v>
      </c>
      <c r="OUF1" t="s">
        <v>16881</v>
      </c>
      <c r="OUG1" t="s">
        <v>16882</v>
      </c>
      <c r="OUH1" t="s">
        <v>16883</v>
      </c>
      <c r="OUI1" t="s">
        <v>16884</v>
      </c>
      <c r="OUJ1" t="s">
        <v>16885</v>
      </c>
      <c r="OUK1" t="s">
        <v>16886</v>
      </c>
      <c r="OUL1" t="s">
        <v>16887</v>
      </c>
      <c r="OUM1" t="s">
        <v>16888</v>
      </c>
      <c r="OUN1" t="s">
        <v>16889</v>
      </c>
      <c r="OUO1" t="s">
        <v>16890</v>
      </c>
      <c r="OUP1" t="s">
        <v>16891</v>
      </c>
      <c r="OUQ1" t="s">
        <v>16892</v>
      </c>
      <c r="OUR1" t="s">
        <v>16893</v>
      </c>
      <c r="OUS1" t="s">
        <v>16894</v>
      </c>
      <c r="OUT1" t="s">
        <v>16895</v>
      </c>
      <c r="OUU1" t="s">
        <v>16896</v>
      </c>
      <c r="OUV1" t="s">
        <v>16897</v>
      </c>
      <c r="OUW1" t="s">
        <v>16898</v>
      </c>
      <c r="OUX1" t="s">
        <v>16899</v>
      </c>
      <c r="OUY1" t="s">
        <v>16900</v>
      </c>
      <c r="OUZ1" t="s">
        <v>16901</v>
      </c>
      <c r="OVA1" t="s">
        <v>16902</v>
      </c>
      <c r="OVB1" t="s">
        <v>16903</v>
      </c>
      <c r="OVC1" t="s">
        <v>16904</v>
      </c>
      <c r="OVD1" t="s">
        <v>16905</v>
      </c>
      <c r="OVE1" t="s">
        <v>16906</v>
      </c>
      <c r="OVF1" t="s">
        <v>16907</v>
      </c>
      <c r="OVG1" t="s">
        <v>16908</v>
      </c>
      <c r="OVH1" t="s">
        <v>16909</v>
      </c>
      <c r="OVI1" t="s">
        <v>16910</v>
      </c>
      <c r="OVJ1" t="s">
        <v>16911</v>
      </c>
      <c r="OVK1" t="s">
        <v>16912</v>
      </c>
      <c r="OVL1" t="s">
        <v>16913</v>
      </c>
      <c r="OVM1" t="s">
        <v>16914</v>
      </c>
      <c r="OVN1" t="s">
        <v>16915</v>
      </c>
      <c r="OVO1" t="s">
        <v>16916</v>
      </c>
      <c r="OVP1" t="s">
        <v>16917</v>
      </c>
      <c r="OVQ1" t="s">
        <v>16918</v>
      </c>
      <c r="OVR1" t="s">
        <v>16919</v>
      </c>
      <c r="OVS1" t="s">
        <v>16920</v>
      </c>
      <c r="OVT1" t="s">
        <v>16921</v>
      </c>
      <c r="OVU1" t="s">
        <v>16922</v>
      </c>
      <c r="OVV1" t="s">
        <v>16923</v>
      </c>
      <c r="OVW1" t="s">
        <v>16924</v>
      </c>
      <c r="OVX1" t="s">
        <v>16925</v>
      </c>
      <c r="OVY1" t="s">
        <v>16926</v>
      </c>
      <c r="OVZ1" t="s">
        <v>16927</v>
      </c>
      <c r="OWA1" t="s">
        <v>16928</v>
      </c>
      <c r="OWB1" t="s">
        <v>16929</v>
      </c>
      <c r="OWC1" t="s">
        <v>16930</v>
      </c>
      <c r="OWD1" t="s">
        <v>16931</v>
      </c>
      <c r="OWE1" t="s">
        <v>16932</v>
      </c>
      <c r="OWF1" t="s">
        <v>16933</v>
      </c>
      <c r="OWG1" t="s">
        <v>16934</v>
      </c>
      <c r="OWH1" t="s">
        <v>16935</v>
      </c>
      <c r="OWI1" t="s">
        <v>16936</v>
      </c>
      <c r="OWJ1" t="s">
        <v>16937</v>
      </c>
      <c r="OWK1" t="s">
        <v>16938</v>
      </c>
      <c r="OWL1" t="s">
        <v>16939</v>
      </c>
      <c r="OWM1" t="s">
        <v>16940</v>
      </c>
      <c r="OWN1" t="s">
        <v>16941</v>
      </c>
      <c r="OWO1" t="s">
        <v>16942</v>
      </c>
      <c r="OWP1" t="s">
        <v>16943</v>
      </c>
      <c r="OWQ1" t="s">
        <v>16944</v>
      </c>
      <c r="OWR1" t="s">
        <v>16945</v>
      </c>
      <c r="OWS1" t="s">
        <v>16946</v>
      </c>
      <c r="OWT1" t="s">
        <v>16947</v>
      </c>
      <c r="OWU1" t="s">
        <v>16948</v>
      </c>
      <c r="OWV1" t="s">
        <v>16949</v>
      </c>
      <c r="OWW1" t="s">
        <v>16950</v>
      </c>
      <c r="OWX1" t="s">
        <v>16951</v>
      </c>
      <c r="OWY1" t="s">
        <v>16952</v>
      </c>
      <c r="OWZ1" t="s">
        <v>16953</v>
      </c>
      <c r="OXA1" t="s">
        <v>16954</v>
      </c>
      <c r="OXB1" t="s">
        <v>16955</v>
      </c>
      <c r="OXC1" t="s">
        <v>16956</v>
      </c>
      <c r="OXD1" t="s">
        <v>16957</v>
      </c>
      <c r="OXE1" t="s">
        <v>16958</v>
      </c>
      <c r="OXF1" t="s">
        <v>16959</v>
      </c>
      <c r="OXG1" t="s">
        <v>16960</v>
      </c>
      <c r="OXH1" t="s">
        <v>16961</v>
      </c>
      <c r="OXI1" t="s">
        <v>16962</v>
      </c>
      <c r="OXJ1" t="s">
        <v>16963</v>
      </c>
      <c r="OXK1" t="s">
        <v>16964</v>
      </c>
      <c r="OXL1" t="s">
        <v>16965</v>
      </c>
      <c r="OXM1" t="s">
        <v>16966</v>
      </c>
      <c r="OXN1" t="s">
        <v>16967</v>
      </c>
      <c r="OXO1" t="s">
        <v>16968</v>
      </c>
      <c r="OXP1" t="s">
        <v>16969</v>
      </c>
      <c r="OXQ1" t="s">
        <v>16970</v>
      </c>
      <c r="OXR1" t="s">
        <v>16971</v>
      </c>
      <c r="OXS1" t="s">
        <v>16972</v>
      </c>
      <c r="OXT1" t="s">
        <v>16973</v>
      </c>
      <c r="OXU1" t="s">
        <v>16974</v>
      </c>
      <c r="OXV1" t="s">
        <v>16975</v>
      </c>
      <c r="OXW1" t="s">
        <v>16976</v>
      </c>
      <c r="OXX1" t="s">
        <v>16977</v>
      </c>
      <c r="OXY1" t="s">
        <v>16978</v>
      </c>
      <c r="OXZ1" t="s">
        <v>16979</v>
      </c>
      <c r="OYA1" t="s">
        <v>16980</v>
      </c>
      <c r="OYB1" t="s">
        <v>16981</v>
      </c>
      <c r="OYC1" t="s">
        <v>16982</v>
      </c>
      <c r="OYD1" t="s">
        <v>16983</v>
      </c>
      <c r="OYE1" t="s">
        <v>16984</v>
      </c>
      <c r="OYF1" t="s">
        <v>16985</v>
      </c>
      <c r="OYG1" t="s">
        <v>16986</v>
      </c>
      <c r="OYH1" t="s">
        <v>16987</v>
      </c>
      <c r="OYI1" t="s">
        <v>16988</v>
      </c>
      <c r="OYJ1" t="s">
        <v>16989</v>
      </c>
      <c r="OYK1" t="s">
        <v>16990</v>
      </c>
      <c r="OYL1" t="s">
        <v>16991</v>
      </c>
      <c r="OYM1" t="s">
        <v>16992</v>
      </c>
      <c r="OYN1" t="s">
        <v>16993</v>
      </c>
      <c r="OYO1" t="s">
        <v>16994</v>
      </c>
      <c r="OYP1" t="s">
        <v>16995</v>
      </c>
      <c r="OYQ1" t="s">
        <v>16996</v>
      </c>
      <c r="OYR1" t="s">
        <v>16997</v>
      </c>
      <c r="OYS1" t="s">
        <v>16998</v>
      </c>
      <c r="OYT1" t="s">
        <v>16999</v>
      </c>
      <c r="OYU1" t="s">
        <v>17000</v>
      </c>
      <c r="OYV1" t="s">
        <v>17001</v>
      </c>
      <c r="OYW1" t="s">
        <v>17002</v>
      </c>
      <c r="OYX1" t="s">
        <v>17003</v>
      </c>
      <c r="OYY1" t="s">
        <v>17004</v>
      </c>
      <c r="OYZ1" t="s">
        <v>17005</v>
      </c>
      <c r="OZA1" t="s">
        <v>17006</v>
      </c>
      <c r="OZB1" t="s">
        <v>17007</v>
      </c>
      <c r="OZC1" t="s">
        <v>17008</v>
      </c>
      <c r="OZD1" t="s">
        <v>17009</v>
      </c>
      <c r="OZE1" t="s">
        <v>17010</v>
      </c>
      <c r="OZF1" t="s">
        <v>17011</v>
      </c>
      <c r="OZG1" t="s">
        <v>17012</v>
      </c>
      <c r="OZH1" t="s">
        <v>17013</v>
      </c>
      <c r="OZI1" t="s">
        <v>17014</v>
      </c>
      <c r="OZJ1" t="s">
        <v>17015</v>
      </c>
      <c r="OZK1" t="s">
        <v>17016</v>
      </c>
      <c r="OZL1" t="s">
        <v>17017</v>
      </c>
      <c r="OZM1" t="s">
        <v>17018</v>
      </c>
      <c r="OZN1" t="s">
        <v>17019</v>
      </c>
      <c r="OZO1" t="s">
        <v>17020</v>
      </c>
      <c r="OZP1" t="s">
        <v>17021</v>
      </c>
      <c r="OZQ1" t="s">
        <v>17022</v>
      </c>
      <c r="OZR1" t="s">
        <v>17023</v>
      </c>
      <c r="OZS1" t="s">
        <v>17024</v>
      </c>
      <c r="OZT1" t="s">
        <v>17025</v>
      </c>
      <c r="OZU1" t="s">
        <v>17026</v>
      </c>
      <c r="OZV1" t="s">
        <v>17027</v>
      </c>
      <c r="OZW1" t="s">
        <v>17028</v>
      </c>
      <c r="OZX1" t="s">
        <v>17029</v>
      </c>
      <c r="OZY1" t="s">
        <v>17030</v>
      </c>
      <c r="OZZ1" t="s">
        <v>17031</v>
      </c>
      <c r="PAA1" t="s">
        <v>17032</v>
      </c>
      <c r="PAB1" t="s">
        <v>17033</v>
      </c>
      <c r="PAC1" t="s">
        <v>17034</v>
      </c>
      <c r="PAD1" t="s">
        <v>17035</v>
      </c>
      <c r="PAE1" t="s">
        <v>17036</v>
      </c>
      <c r="PAF1" t="s">
        <v>17037</v>
      </c>
      <c r="PAG1" t="s">
        <v>17038</v>
      </c>
      <c r="PAH1" t="s">
        <v>17039</v>
      </c>
      <c r="PAI1" t="s">
        <v>17040</v>
      </c>
      <c r="PAJ1" t="s">
        <v>17041</v>
      </c>
      <c r="PAK1" t="s">
        <v>17042</v>
      </c>
      <c r="PAL1" t="s">
        <v>17043</v>
      </c>
      <c r="PAM1" t="s">
        <v>17044</v>
      </c>
      <c r="PAN1" t="s">
        <v>17045</v>
      </c>
      <c r="PAO1" t="s">
        <v>17046</v>
      </c>
      <c r="PAP1" t="s">
        <v>17047</v>
      </c>
      <c r="PAQ1" t="s">
        <v>17048</v>
      </c>
      <c r="PAR1" t="s">
        <v>17049</v>
      </c>
      <c r="PAS1" t="s">
        <v>17050</v>
      </c>
      <c r="PAT1" t="s">
        <v>17051</v>
      </c>
      <c r="PAU1" t="s">
        <v>17052</v>
      </c>
      <c r="PAV1" t="s">
        <v>17053</v>
      </c>
      <c r="PAW1" t="s">
        <v>17054</v>
      </c>
      <c r="PAX1" t="s">
        <v>17055</v>
      </c>
      <c r="PAY1" t="s">
        <v>17056</v>
      </c>
      <c r="PAZ1" t="s">
        <v>17057</v>
      </c>
      <c r="PBA1" t="s">
        <v>17058</v>
      </c>
      <c r="PBB1" t="s">
        <v>17059</v>
      </c>
      <c r="PBC1" t="s">
        <v>17060</v>
      </c>
      <c r="PBD1" t="s">
        <v>17061</v>
      </c>
      <c r="PBE1" t="s">
        <v>17062</v>
      </c>
      <c r="PBF1" t="s">
        <v>17063</v>
      </c>
      <c r="PBG1" t="s">
        <v>17064</v>
      </c>
      <c r="PBH1" t="s">
        <v>17065</v>
      </c>
      <c r="PBI1" t="s">
        <v>17066</v>
      </c>
      <c r="PBJ1" t="s">
        <v>17067</v>
      </c>
      <c r="PBK1" t="s">
        <v>17068</v>
      </c>
      <c r="PBL1" t="s">
        <v>17069</v>
      </c>
      <c r="PBM1" t="s">
        <v>17070</v>
      </c>
      <c r="PBN1" t="s">
        <v>17071</v>
      </c>
      <c r="PBO1" t="s">
        <v>17072</v>
      </c>
      <c r="PBP1" t="s">
        <v>17073</v>
      </c>
      <c r="PBQ1" t="s">
        <v>17074</v>
      </c>
      <c r="PBR1" t="s">
        <v>17075</v>
      </c>
      <c r="PBS1" t="s">
        <v>17076</v>
      </c>
      <c r="PBT1" t="s">
        <v>17077</v>
      </c>
      <c r="PBU1" t="s">
        <v>17078</v>
      </c>
      <c r="PBV1" t="s">
        <v>17079</v>
      </c>
      <c r="PBW1" t="s">
        <v>17080</v>
      </c>
      <c r="PBX1" t="s">
        <v>17081</v>
      </c>
      <c r="PBY1" t="s">
        <v>17082</v>
      </c>
      <c r="PBZ1" t="s">
        <v>17083</v>
      </c>
      <c r="PCA1" t="s">
        <v>17084</v>
      </c>
      <c r="PCB1" t="s">
        <v>17085</v>
      </c>
      <c r="PCC1" t="s">
        <v>17086</v>
      </c>
      <c r="PCD1" t="s">
        <v>17087</v>
      </c>
      <c r="PCE1" t="s">
        <v>17088</v>
      </c>
      <c r="PCF1" t="s">
        <v>17089</v>
      </c>
      <c r="PCG1" t="s">
        <v>17090</v>
      </c>
      <c r="PCH1" t="s">
        <v>17091</v>
      </c>
      <c r="PCI1" t="s">
        <v>17092</v>
      </c>
      <c r="PCJ1" t="s">
        <v>17093</v>
      </c>
      <c r="PCK1" t="s">
        <v>17094</v>
      </c>
      <c r="PCL1" t="s">
        <v>17095</v>
      </c>
      <c r="PCM1" t="s">
        <v>17096</v>
      </c>
      <c r="PCN1" t="s">
        <v>17097</v>
      </c>
      <c r="PCO1" t="s">
        <v>17098</v>
      </c>
      <c r="PCP1" t="s">
        <v>17099</v>
      </c>
      <c r="PCQ1" t="s">
        <v>17100</v>
      </c>
      <c r="PCR1" t="s">
        <v>17101</v>
      </c>
      <c r="PCS1" t="s">
        <v>17102</v>
      </c>
      <c r="PCT1" t="s">
        <v>17103</v>
      </c>
      <c r="PCU1" t="s">
        <v>17104</v>
      </c>
      <c r="PCV1" t="s">
        <v>17105</v>
      </c>
      <c r="PCW1" t="s">
        <v>17106</v>
      </c>
      <c r="PCX1" t="s">
        <v>17107</v>
      </c>
      <c r="PCY1" t="s">
        <v>17108</v>
      </c>
      <c r="PCZ1" t="s">
        <v>17109</v>
      </c>
      <c r="PDA1" t="s">
        <v>17110</v>
      </c>
      <c r="PDB1" t="s">
        <v>17111</v>
      </c>
      <c r="PDC1" t="s">
        <v>17112</v>
      </c>
      <c r="PDD1" t="s">
        <v>17113</v>
      </c>
      <c r="PDE1" t="s">
        <v>17114</v>
      </c>
      <c r="PDF1" t="s">
        <v>17115</v>
      </c>
      <c r="PDG1" t="s">
        <v>17116</v>
      </c>
      <c r="PDH1" t="s">
        <v>17117</v>
      </c>
      <c r="PDI1" t="s">
        <v>17118</v>
      </c>
      <c r="PDJ1" t="s">
        <v>17119</v>
      </c>
      <c r="PDK1" t="s">
        <v>17120</v>
      </c>
      <c r="PDL1" t="s">
        <v>17121</v>
      </c>
      <c r="PDM1" t="s">
        <v>17122</v>
      </c>
      <c r="PDN1" t="s">
        <v>17123</v>
      </c>
      <c r="PDO1" t="s">
        <v>17124</v>
      </c>
      <c r="PDP1" t="s">
        <v>17125</v>
      </c>
      <c r="PDQ1" t="s">
        <v>17126</v>
      </c>
      <c r="PDR1" t="s">
        <v>17127</v>
      </c>
      <c r="PDS1" t="s">
        <v>17128</v>
      </c>
      <c r="PDT1" t="s">
        <v>17129</v>
      </c>
      <c r="PDU1" t="s">
        <v>17130</v>
      </c>
      <c r="PDV1" t="s">
        <v>17131</v>
      </c>
      <c r="PDW1" t="s">
        <v>17132</v>
      </c>
      <c r="PDX1" t="s">
        <v>17133</v>
      </c>
      <c r="PDY1" t="s">
        <v>17134</v>
      </c>
      <c r="PDZ1" t="s">
        <v>17135</v>
      </c>
      <c r="PEA1" t="s">
        <v>17136</v>
      </c>
      <c r="PEB1" t="s">
        <v>17137</v>
      </c>
      <c r="PEC1" t="s">
        <v>17138</v>
      </c>
      <c r="PED1" t="s">
        <v>17139</v>
      </c>
      <c r="PEE1" t="s">
        <v>17140</v>
      </c>
      <c r="PEF1" t="s">
        <v>17141</v>
      </c>
      <c r="PEG1" t="s">
        <v>17142</v>
      </c>
      <c r="PEH1" t="s">
        <v>17143</v>
      </c>
      <c r="PEI1" t="s">
        <v>17144</v>
      </c>
      <c r="PEJ1" t="s">
        <v>17145</v>
      </c>
      <c r="PEK1" t="s">
        <v>17146</v>
      </c>
      <c r="PEL1" t="s">
        <v>17147</v>
      </c>
      <c r="PEM1" t="s">
        <v>17148</v>
      </c>
      <c r="PEN1" t="s">
        <v>17149</v>
      </c>
      <c r="PEO1" t="s">
        <v>17150</v>
      </c>
      <c r="PEP1" t="s">
        <v>17151</v>
      </c>
      <c r="PEQ1" t="s">
        <v>17152</v>
      </c>
      <c r="PER1" t="s">
        <v>17153</v>
      </c>
      <c r="PES1" t="s">
        <v>17154</v>
      </c>
      <c r="PET1" t="s">
        <v>17155</v>
      </c>
      <c r="PEU1" t="s">
        <v>17156</v>
      </c>
      <c r="PEV1" t="s">
        <v>17157</v>
      </c>
      <c r="PEW1" t="s">
        <v>17158</v>
      </c>
      <c r="PEX1" t="s">
        <v>17159</v>
      </c>
      <c r="PEY1" t="s">
        <v>17160</v>
      </c>
      <c r="PEZ1" t="s">
        <v>17161</v>
      </c>
      <c r="PFA1" t="s">
        <v>17162</v>
      </c>
      <c r="PFB1" t="s">
        <v>17163</v>
      </c>
      <c r="PFC1" t="s">
        <v>17164</v>
      </c>
      <c r="PFD1" t="s">
        <v>17165</v>
      </c>
      <c r="PFE1" t="s">
        <v>17166</v>
      </c>
      <c r="PFF1" t="s">
        <v>17167</v>
      </c>
      <c r="PFG1" t="s">
        <v>17168</v>
      </c>
      <c r="PFH1" t="s">
        <v>17169</v>
      </c>
      <c r="PFI1" t="s">
        <v>17170</v>
      </c>
      <c r="PFJ1" t="s">
        <v>17171</v>
      </c>
      <c r="PFK1" t="s">
        <v>17172</v>
      </c>
      <c r="PFL1" t="s">
        <v>17173</v>
      </c>
      <c r="PFM1" t="s">
        <v>17174</v>
      </c>
      <c r="PFN1" t="s">
        <v>17175</v>
      </c>
      <c r="PFO1" t="s">
        <v>17176</v>
      </c>
      <c r="PFP1" t="s">
        <v>17177</v>
      </c>
      <c r="PFQ1" t="s">
        <v>17178</v>
      </c>
      <c r="PFR1" t="s">
        <v>17179</v>
      </c>
      <c r="PFS1" t="s">
        <v>17180</v>
      </c>
      <c r="PFT1" t="s">
        <v>17181</v>
      </c>
      <c r="PFU1" t="s">
        <v>17182</v>
      </c>
      <c r="PFV1" t="s">
        <v>17183</v>
      </c>
      <c r="PFW1" t="s">
        <v>17184</v>
      </c>
      <c r="PFX1" t="s">
        <v>17185</v>
      </c>
      <c r="PFY1" t="s">
        <v>17186</v>
      </c>
      <c r="PFZ1" t="s">
        <v>17187</v>
      </c>
      <c r="PGA1" t="s">
        <v>17188</v>
      </c>
      <c r="PGB1" t="s">
        <v>17189</v>
      </c>
      <c r="PGC1" t="s">
        <v>17190</v>
      </c>
      <c r="PGD1" t="s">
        <v>17191</v>
      </c>
      <c r="PGE1" t="s">
        <v>17192</v>
      </c>
      <c r="PGF1" t="s">
        <v>17193</v>
      </c>
      <c r="PGG1" t="s">
        <v>17194</v>
      </c>
      <c r="PGH1" t="s">
        <v>17195</v>
      </c>
      <c r="PGI1" t="s">
        <v>17196</v>
      </c>
      <c r="PGJ1" t="s">
        <v>17197</v>
      </c>
      <c r="PGK1" t="s">
        <v>17198</v>
      </c>
      <c r="PGL1" t="s">
        <v>17199</v>
      </c>
      <c r="PGM1" t="s">
        <v>17200</v>
      </c>
      <c r="PGN1" t="s">
        <v>17201</v>
      </c>
      <c r="PGO1" t="s">
        <v>17202</v>
      </c>
      <c r="PGP1" t="s">
        <v>17203</v>
      </c>
      <c r="PGQ1" t="s">
        <v>17204</v>
      </c>
      <c r="PGR1" t="s">
        <v>17205</v>
      </c>
      <c r="PGS1" t="s">
        <v>17206</v>
      </c>
      <c r="PGT1" t="s">
        <v>17207</v>
      </c>
      <c r="PGU1" t="s">
        <v>17208</v>
      </c>
      <c r="PGV1" t="s">
        <v>17209</v>
      </c>
      <c r="PGW1" t="s">
        <v>17210</v>
      </c>
      <c r="PGX1" t="s">
        <v>17211</v>
      </c>
      <c r="PGY1" t="s">
        <v>17212</v>
      </c>
      <c r="PGZ1" t="s">
        <v>17213</v>
      </c>
      <c r="PHA1" t="s">
        <v>17214</v>
      </c>
      <c r="PHB1" t="s">
        <v>17215</v>
      </c>
      <c r="PHC1" t="s">
        <v>17216</v>
      </c>
      <c r="PHD1" t="s">
        <v>17217</v>
      </c>
      <c r="PHE1" t="s">
        <v>17218</v>
      </c>
      <c r="PHF1" t="s">
        <v>17219</v>
      </c>
      <c r="PHG1" t="s">
        <v>17220</v>
      </c>
      <c r="PHH1" t="s">
        <v>17221</v>
      </c>
      <c r="PHI1" t="s">
        <v>17222</v>
      </c>
      <c r="PHJ1" t="s">
        <v>17223</v>
      </c>
      <c r="PHK1" t="s">
        <v>17224</v>
      </c>
      <c r="PHL1" t="s">
        <v>17225</v>
      </c>
      <c r="PHM1" t="s">
        <v>17226</v>
      </c>
      <c r="PHN1" t="s">
        <v>17227</v>
      </c>
      <c r="PHO1" t="s">
        <v>17228</v>
      </c>
      <c r="PHP1" t="s">
        <v>17229</v>
      </c>
      <c r="PHQ1" t="s">
        <v>17230</v>
      </c>
      <c r="PHR1" t="s">
        <v>17231</v>
      </c>
      <c r="PHS1" t="s">
        <v>17232</v>
      </c>
      <c r="PHT1" t="s">
        <v>17233</v>
      </c>
      <c r="PHU1" t="s">
        <v>17234</v>
      </c>
      <c r="PHV1" t="s">
        <v>17235</v>
      </c>
      <c r="PHW1" t="s">
        <v>17236</v>
      </c>
      <c r="PHX1" t="s">
        <v>17237</v>
      </c>
      <c r="PHY1" t="s">
        <v>17238</v>
      </c>
      <c r="PHZ1" t="s">
        <v>17239</v>
      </c>
      <c r="PIA1" t="s">
        <v>17240</v>
      </c>
      <c r="PIB1" t="s">
        <v>17241</v>
      </c>
      <c r="PIC1" t="s">
        <v>17242</v>
      </c>
      <c r="PID1" t="s">
        <v>17243</v>
      </c>
      <c r="PIE1" t="s">
        <v>17244</v>
      </c>
      <c r="PIF1" t="s">
        <v>17245</v>
      </c>
      <c r="PIG1" t="s">
        <v>17246</v>
      </c>
      <c r="PIH1" t="s">
        <v>17247</v>
      </c>
      <c r="PII1" t="s">
        <v>17248</v>
      </c>
      <c r="PIJ1" t="s">
        <v>17249</v>
      </c>
      <c r="PIK1" t="s">
        <v>17250</v>
      </c>
      <c r="PIL1" t="s">
        <v>17251</v>
      </c>
      <c r="PIM1" t="s">
        <v>17252</v>
      </c>
      <c r="PIN1" t="s">
        <v>17253</v>
      </c>
      <c r="PIO1" t="s">
        <v>17254</v>
      </c>
      <c r="PIP1" t="s">
        <v>17255</v>
      </c>
      <c r="PIQ1" t="s">
        <v>17256</v>
      </c>
      <c r="PIR1" t="s">
        <v>17257</v>
      </c>
      <c r="PIS1" t="s">
        <v>17258</v>
      </c>
      <c r="PIT1" t="s">
        <v>17259</v>
      </c>
      <c r="PIU1" t="s">
        <v>17260</v>
      </c>
      <c r="PIV1" t="s">
        <v>17261</v>
      </c>
      <c r="PIW1" t="s">
        <v>17262</v>
      </c>
      <c r="PIX1" t="s">
        <v>17263</v>
      </c>
      <c r="PIY1" t="s">
        <v>17264</v>
      </c>
      <c r="PIZ1" t="s">
        <v>17265</v>
      </c>
      <c r="PJA1" t="s">
        <v>17266</v>
      </c>
      <c r="PJB1" t="s">
        <v>17267</v>
      </c>
      <c r="PJC1" t="s">
        <v>17268</v>
      </c>
      <c r="PJD1" t="s">
        <v>17269</v>
      </c>
      <c r="PJE1" t="s">
        <v>17270</v>
      </c>
      <c r="PJF1" t="s">
        <v>17271</v>
      </c>
      <c r="PJG1" t="s">
        <v>17272</v>
      </c>
      <c r="PJH1" t="s">
        <v>17273</v>
      </c>
      <c r="PJI1" t="s">
        <v>17274</v>
      </c>
      <c r="PJJ1" t="s">
        <v>17275</v>
      </c>
      <c r="PJK1" t="s">
        <v>17276</v>
      </c>
      <c r="PJL1" t="s">
        <v>17277</v>
      </c>
      <c r="PJM1" t="s">
        <v>17278</v>
      </c>
      <c r="PJN1" t="s">
        <v>17279</v>
      </c>
      <c r="PJO1" t="s">
        <v>17280</v>
      </c>
      <c r="PJP1" t="s">
        <v>17281</v>
      </c>
      <c r="PJQ1" t="s">
        <v>17282</v>
      </c>
      <c r="PJR1" t="s">
        <v>17283</v>
      </c>
      <c r="PJS1" t="s">
        <v>17284</v>
      </c>
      <c r="PJT1" t="s">
        <v>17285</v>
      </c>
      <c r="PJU1" t="s">
        <v>17286</v>
      </c>
      <c r="PJV1" t="s">
        <v>17287</v>
      </c>
      <c r="PJW1" t="s">
        <v>17288</v>
      </c>
      <c r="PJX1" t="s">
        <v>17289</v>
      </c>
      <c r="PJY1" t="s">
        <v>17290</v>
      </c>
      <c r="PJZ1" t="s">
        <v>17291</v>
      </c>
      <c r="PKA1" t="s">
        <v>17292</v>
      </c>
      <c r="PKB1" t="s">
        <v>17293</v>
      </c>
      <c r="PKC1" t="s">
        <v>17294</v>
      </c>
      <c r="PKD1" t="s">
        <v>17295</v>
      </c>
      <c r="PKE1" t="s">
        <v>17296</v>
      </c>
      <c r="PKF1" t="s">
        <v>17297</v>
      </c>
      <c r="PKG1" t="s">
        <v>17298</v>
      </c>
      <c r="PKH1" t="s">
        <v>17299</v>
      </c>
      <c r="PKI1" t="s">
        <v>17300</v>
      </c>
      <c r="PKJ1" t="s">
        <v>17301</v>
      </c>
      <c r="PKK1" t="s">
        <v>17302</v>
      </c>
      <c r="PKL1" t="s">
        <v>17303</v>
      </c>
      <c r="PKM1" t="s">
        <v>17304</v>
      </c>
      <c r="PKN1" t="s">
        <v>17305</v>
      </c>
      <c r="PKO1" t="s">
        <v>17306</v>
      </c>
      <c r="PKP1" t="s">
        <v>17307</v>
      </c>
      <c r="PKQ1" t="s">
        <v>17308</v>
      </c>
      <c r="PKR1" t="s">
        <v>17309</v>
      </c>
      <c r="PKS1" t="s">
        <v>17310</v>
      </c>
      <c r="PKT1" t="s">
        <v>17311</v>
      </c>
      <c r="PKU1" t="s">
        <v>17312</v>
      </c>
      <c r="PKV1" t="s">
        <v>17313</v>
      </c>
      <c r="PKW1" t="s">
        <v>17314</v>
      </c>
      <c r="PKX1" t="s">
        <v>17315</v>
      </c>
      <c r="PKY1" t="s">
        <v>17316</v>
      </c>
      <c r="PKZ1" t="s">
        <v>17317</v>
      </c>
      <c r="PLA1" t="s">
        <v>17318</v>
      </c>
      <c r="PLB1" t="s">
        <v>17319</v>
      </c>
      <c r="PLC1" t="s">
        <v>17320</v>
      </c>
      <c r="PLD1" t="s">
        <v>17321</v>
      </c>
      <c r="PLE1" t="s">
        <v>17322</v>
      </c>
      <c r="PLF1" t="s">
        <v>17323</v>
      </c>
      <c r="PLG1" t="s">
        <v>17324</v>
      </c>
      <c r="PLH1" t="s">
        <v>17325</v>
      </c>
      <c r="PLI1" t="s">
        <v>17326</v>
      </c>
      <c r="PLJ1" t="s">
        <v>17327</v>
      </c>
      <c r="PLK1" t="s">
        <v>17328</v>
      </c>
      <c r="PLL1" t="s">
        <v>17329</v>
      </c>
      <c r="PLM1" t="s">
        <v>17330</v>
      </c>
      <c r="PLN1" t="s">
        <v>17331</v>
      </c>
      <c r="PLO1" t="s">
        <v>17332</v>
      </c>
      <c r="PLP1" t="s">
        <v>17333</v>
      </c>
      <c r="PLQ1" t="s">
        <v>17334</v>
      </c>
      <c r="PLR1" t="s">
        <v>17335</v>
      </c>
      <c r="PLS1" t="s">
        <v>17336</v>
      </c>
      <c r="PLT1" t="s">
        <v>17337</v>
      </c>
      <c r="PLU1" t="s">
        <v>17338</v>
      </c>
      <c r="PLV1" t="s">
        <v>17339</v>
      </c>
      <c r="PLW1" t="s">
        <v>17340</v>
      </c>
      <c r="PLX1" t="s">
        <v>17341</v>
      </c>
      <c r="PLY1" t="s">
        <v>17342</v>
      </c>
      <c r="PLZ1" t="s">
        <v>17343</v>
      </c>
      <c r="PMA1" t="s">
        <v>17344</v>
      </c>
      <c r="PMB1" t="s">
        <v>17345</v>
      </c>
      <c r="PMC1" t="s">
        <v>17346</v>
      </c>
      <c r="PMD1" t="s">
        <v>17347</v>
      </c>
      <c r="PME1" t="s">
        <v>17348</v>
      </c>
      <c r="PMF1" t="s">
        <v>17349</v>
      </c>
      <c r="PMG1" t="s">
        <v>17350</v>
      </c>
      <c r="PMH1" t="s">
        <v>17351</v>
      </c>
      <c r="PMI1" t="s">
        <v>17352</v>
      </c>
      <c r="PMJ1" t="s">
        <v>17353</v>
      </c>
      <c r="PMK1" t="s">
        <v>17354</v>
      </c>
      <c r="PML1" t="s">
        <v>17355</v>
      </c>
      <c r="PMM1" t="s">
        <v>17356</v>
      </c>
      <c r="PMN1" t="s">
        <v>17357</v>
      </c>
      <c r="PMO1" t="s">
        <v>17358</v>
      </c>
      <c r="PMP1" t="s">
        <v>17359</v>
      </c>
      <c r="PMQ1" t="s">
        <v>17360</v>
      </c>
      <c r="PMR1" t="s">
        <v>17361</v>
      </c>
      <c r="PMS1" t="s">
        <v>17362</v>
      </c>
      <c r="PMT1" t="s">
        <v>17363</v>
      </c>
      <c r="PMU1" t="s">
        <v>17364</v>
      </c>
      <c r="PMV1" t="s">
        <v>17365</v>
      </c>
      <c r="PMW1" t="s">
        <v>17366</v>
      </c>
      <c r="PMX1" t="s">
        <v>17367</v>
      </c>
      <c r="PMY1" t="s">
        <v>17368</v>
      </c>
      <c r="PMZ1" t="s">
        <v>17369</v>
      </c>
      <c r="PNA1" t="s">
        <v>17370</v>
      </c>
      <c r="PNB1" t="s">
        <v>17371</v>
      </c>
      <c r="PNC1" t="s">
        <v>17372</v>
      </c>
      <c r="PND1" t="s">
        <v>17373</v>
      </c>
      <c r="PNE1" t="s">
        <v>17374</v>
      </c>
      <c r="PNF1" t="s">
        <v>17375</v>
      </c>
      <c r="PNG1" t="s">
        <v>17376</v>
      </c>
      <c r="PNH1" t="s">
        <v>17377</v>
      </c>
      <c r="PNI1" t="s">
        <v>17378</v>
      </c>
      <c r="PNJ1" t="s">
        <v>17379</v>
      </c>
      <c r="PNK1" t="s">
        <v>17380</v>
      </c>
      <c r="PNL1" t="s">
        <v>17381</v>
      </c>
      <c r="PNM1" t="s">
        <v>17382</v>
      </c>
      <c r="PNN1" t="s">
        <v>17383</v>
      </c>
      <c r="PNO1" t="s">
        <v>17384</v>
      </c>
      <c r="PNP1" t="s">
        <v>17385</v>
      </c>
      <c r="PNQ1" t="s">
        <v>17386</v>
      </c>
      <c r="PNR1" t="s">
        <v>17387</v>
      </c>
      <c r="PNS1" t="s">
        <v>17388</v>
      </c>
      <c r="PNT1" t="s">
        <v>17389</v>
      </c>
      <c r="PNU1" t="s">
        <v>17390</v>
      </c>
      <c r="PNV1" t="s">
        <v>17391</v>
      </c>
      <c r="PNW1" t="s">
        <v>17392</v>
      </c>
      <c r="PNX1" t="s">
        <v>17393</v>
      </c>
      <c r="PNY1" t="s">
        <v>17394</v>
      </c>
      <c r="PNZ1" t="s">
        <v>17395</v>
      </c>
      <c r="POA1" t="s">
        <v>17396</v>
      </c>
      <c r="POB1" t="s">
        <v>17397</v>
      </c>
      <c r="POC1" t="s">
        <v>17398</v>
      </c>
      <c r="POD1" t="s">
        <v>17399</v>
      </c>
      <c r="POE1" t="s">
        <v>17400</v>
      </c>
      <c r="POF1" t="s">
        <v>17401</v>
      </c>
      <c r="POG1" t="s">
        <v>17402</v>
      </c>
      <c r="POH1" t="s">
        <v>17403</v>
      </c>
      <c r="POI1" t="s">
        <v>17404</v>
      </c>
      <c r="POJ1" t="s">
        <v>17405</v>
      </c>
      <c r="POK1" t="s">
        <v>17406</v>
      </c>
      <c r="POL1" t="s">
        <v>17407</v>
      </c>
      <c r="POM1" t="s">
        <v>17408</v>
      </c>
      <c r="PON1" t="s">
        <v>17409</v>
      </c>
      <c r="POO1" t="s">
        <v>17410</v>
      </c>
      <c r="POP1" t="s">
        <v>17411</v>
      </c>
      <c r="POQ1" t="s">
        <v>17412</v>
      </c>
      <c r="POR1" t="s">
        <v>17413</v>
      </c>
      <c r="POS1" t="s">
        <v>17414</v>
      </c>
      <c r="POT1" t="s">
        <v>17415</v>
      </c>
      <c r="POU1" t="s">
        <v>17416</v>
      </c>
      <c r="POV1" t="s">
        <v>17417</v>
      </c>
      <c r="POW1" t="s">
        <v>17418</v>
      </c>
      <c r="POX1" t="s">
        <v>17419</v>
      </c>
      <c r="POY1" t="s">
        <v>17420</v>
      </c>
      <c r="POZ1" t="s">
        <v>17421</v>
      </c>
      <c r="PPA1" t="s">
        <v>17422</v>
      </c>
      <c r="PPB1" t="s">
        <v>17423</v>
      </c>
      <c r="PPC1" t="s">
        <v>17424</v>
      </c>
      <c r="PPD1" t="s">
        <v>17425</v>
      </c>
      <c r="PPE1" t="s">
        <v>17426</v>
      </c>
      <c r="PPF1" t="s">
        <v>17427</v>
      </c>
      <c r="PPG1" t="s">
        <v>17428</v>
      </c>
      <c r="PPH1" t="s">
        <v>17429</v>
      </c>
      <c r="PPI1" t="s">
        <v>17430</v>
      </c>
      <c r="PPJ1" t="s">
        <v>17431</v>
      </c>
      <c r="PPK1" t="s">
        <v>17432</v>
      </c>
      <c r="PPL1" t="s">
        <v>17433</v>
      </c>
      <c r="PPM1" t="s">
        <v>17434</v>
      </c>
      <c r="PPN1" t="s">
        <v>17435</v>
      </c>
      <c r="PPO1" t="s">
        <v>17436</v>
      </c>
      <c r="PPP1" t="s">
        <v>17437</v>
      </c>
      <c r="PPQ1" t="s">
        <v>17438</v>
      </c>
      <c r="PPR1" t="s">
        <v>17439</v>
      </c>
      <c r="PPS1" t="s">
        <v>17440</v>
      </c>
      <c r="PPT1" t="s">
        <v>17441</v>
      </c>
      <c r="PPU1" t="s">
        <v>17442</v>
      </c>
      <c r="PPV1" t="s">
        <v>17443</v>
      </c>
      <c r="PPW1" t="s">
        <v>17444</v>
      </c>
      <c r="PPX1" t="s">
        <v>17445</v>
      </c>
      <c r="PPY1" t="s">
        <v>17446</v>
      </c>
      <c r="PPZ1" t="s">
        <v>17447</v>
      </c>
      <c r="PQA1" t="s">
        <v>17448</v>
      </c>
      <c r="PQB1" t="s">
        <v>17449</v>
      </c>
      <c r="PQC1" t="s">
        <v>17450</v>
      </c>
      <c r="PQD1" t="s">
        <v>17451</v>
      </c>
      <c r="PQE1" t="s">
        <v>17452</v>
      </c>
      <c r="PQF1" t="s">
        <v>17453</v>
      </c>
      <c r="PQG1" t="s">
        <v>17454</v>
      </c>
      <c r="PQH1" t="s">
        <v>17455</v>
      </c>
      <c r="PQI1" t="s">
        <v>17456</v>
      </c>
      <c r="PQJ1" t="s">
        <v>17457</v>
      </c>
      <c r="PQK1" t="s">
        <v>17458</v>
      </c>
      <c r="PQL1" t="s">
        <v>17459</v>
      </c>
      <c r="PQM1" t="s">
        <v>17460</v>
      </c>
      <c r="PQN1" t="s">
        <v>17461</v>
      </c>
      <c r="PQO1" t="s">
        <v>17462</v>
      </c>
      <c r="PQP1" t="s">
        <v>17463</v>
      </c>
      <c r="PQQ1" t="s">
        <v>17464</v>
      </c>
      <c r="PQR1" t="s">
        <v>17465</v>
      </c>
      <c r="PQS1" t="s">
        <v>17466</v>
      </c>
      <c r="PQT1" t="s">
        <v>17467</v>
      </c>
      <c r="PQU1" t="s">
        <v>17468</v>
      </c>
      <c r="PQV1" t="s">
        <v>17469</v>
      </c>
      <c r="PQW1" t="s">
        <v>17470</v>
      </c>
      <c r="PQX1" t="s">
        <v>17471</v>
      </c>
      <c r="PQY1" t="s">
        <v>17472</v>
      </c>
      <c r="PQZ1" t="s">
        <v>17473</v>
      </c>
      <c r="PRA1" t="s">
        <v>17474</v>
      </c>
      <c r="PRB1" t="s">
        <v>17475</v>
      </c>
      <c r="PRC1" t="s">
        <v>17476</v>
      </c>
      <c r="PRD1" t="s">
        <v>17477</v>
      </c>
      <c r="PRE1" t="s">
        <v>17478</v>
      </c>
      <c r="PRF1" t="s">
        <v>17479</v>
      </c>
      <c r="PRG1" t="s">
        <v>17480</v>
      </c>
      <c r="PRH1" t="s">
        <v>17481</v>
      </c>
      <c r="PRI1" t="s">
        <v>17482</v>
      </c>
      <c r="PRJ1" t="s">
        <v>17483</v>
      </c>
      <c r="PRK1" t="s">
        <v>17484</v>
      </c>
      <c r="PRL1" t="s">
        <v>17485</v>
      </c>
      <c r="PRM1" t="s">
        <v>17486</v>
      </c>
      <c r="PRN1" t="s">
        <v>17487</v>
      </c>
      <c r="PRO1" t="s">
        <v>17488</v>
      </c>
      <c r="PRP1" t="s">
        <v>17489</v>
      </c>
      <c r="PRQ1" t="s">
        <v>17490</v>
      </c>
      <c r="PRR1" t="s">
        <v>17491</v>
      </c>
      <c r="PRS1" t="s">
        <v>17492</v>
      </c>
      <c r="PRT1" t="s">
        <v>17493</v>
      </c>
      <c r="PRU1" t="s">
        <v>17494</v>
      </c>
      <c r="PRV1" t="s">
        <v>17495</v>
      </c>
      <c r="PRW1" t="s">
        <v>17496</v>
      </c>
      <c r="PRX1" t="s">
        <v>17497</v>
      </c>
      <c r="PRY1" t="s">
        <v>17498</v>
      </c>
      <c r="PRZ1" t="s">
        <v>17499</v>
      </c>
      <c r="PSA1" t="s">
        <v>17500</v>
      </c>
      <c r="PSB1" t="s">
        <v>17501</v>
      </c>
      <c r="PSC1" t="s">
        <v>17502</v>
      </c>
      <c r="PSD1" t="s">
        <v>17503</v>
      </c>
      <c r="PSE1" t="s">
        <v>17504</v>
      </c>
      <c r="PSF1" t="s">
        <v>17505</v>
      </c>
      <c r="PSG1" t="s">
        <v>17506</v>
      </c>
      <c r="PSH1" t="s">
        <v>17507</v>
      </c>
      <c r="PSI1" t="s">
        <v>17508</v>
      </c>
      <c r="PSJ1" t="s">
        <v>17509</v>
      </c>
      <c r="PSK1" t="s">
        <v>17510</v>
      </c>
      <c r="PSL1" t="s">
        <v>17511</v>
      </c>
      <c r="PSM1" t="s">
        <v>17512</v>
      </c>
      <c r="PSN1" t="s">
        <v>17513</v>
      </c>
      <c r="PSO1" t="s">
        <v>17514</v>
      </c>
      <c r="PSP1" t="s">
        <v>17515</v>
      </c>
      <c r="PSQ1" t="s">
        <v>17516</v>
      </c>
      <c r="PSR1" t="s">
        <v>17517</v>
      </c>
      <c r="PSS1" t="s">
        <v>17518</v>
      </c>
      <c r="PST1" t="s">
        <v>17519</v>
      </c>
      <c r="PSU1" t="s">
        <v>17520</v>
      </c>
      <c r="PSV1" t="s">
        <v>17521</v>
      </c>
      <c r="PSW1" t="s">
        <v>17522</v>
      </c>
      <c r="PSX1" t="s">
        <v>17523</v>
      </c>
      <c r="PSY1" t="s">
        <v>17524</v>
      </c>
      <c r="PSZ1" t="s">
        <v>17525</v>
      </c>
      <c r="PTA1" t="s">
        <v>17526</v>
      </c>
      <c r="PTB1" t="s">
        <v>17527</v>
      </c>
      <c r="PTC1" t="s">
        <v>17528</v>
      </c>
      <c r="PTD1" t="s">
        <v>17529</v>
      </c>
      <c r="PTE1" t="s">
        <v>17530</v>
      </c>
      <c r="PTF1" t="s">
        <v>17531</v>
      </c>
      <c r="PTG1" t="s">
        <v>17532</v>
      </c>
      <c r="PTH1" t="s">
        <v>17533</v>
      </c>
      <c r="PTI1" t="s">
        <v>17534</v>
      </c>
      <c r="PTJ1" t="s">
        <v>17535</v>
      </c>
      <c r="PTK1" t="s">
        <v>17536</v>
      </c>
      <c r="PTL1" t="s">
        <v>17537</v>
      </c>
      <c r="PTM1" t="s">
        <v>17538</v>
      </c>
      <c r="PTN1" t="s">
        <v>17539</v>
      </c>
      <c r="PTO1" t="s">
        <v>17540</v>
      </c>
      <c r="PTP1" t="s">
        <v>17541</v>
      </c>
      <c r="PTQ1" t="s">
        <v>17542</v>
      </c>
      <c r="PTR1" t="s">
        <v>17543</v>
      </c>
      <c r="PTS1" t="s">
        <v>17544</v>
      </c>
      <c r="PTT1" t="s">
        <v>17545</v>
      </c>
      <c r="PTU1" t="s">
        <v>17546</v>
      </c>
      <c r="PTV1" t="s">
        <v>17547</v>
      </c>
      <c r="PTW1" t="s">
        <v>17548</v>
      </c>
      <c r="PTX1" t="s">
        <v>17549</v>
      </c>
      <c r="PTY1" t="s">
        <v>17550</v>
      </c>
      <c r="PTZ1" t="s">
        <v>17551</v>
      </c>
      <c r="PUA1" t="s">
        <v>17552</v>
      </c>
      <c r="PUB1" t="s">
        <v>17553</v>
      </c>
      <c r="PUC1" t="s">
        <v>17554</v>
      </c>
      <c r="PUD1" t="s">
        <v>17555</v>
      </c>
      <c r="PUE1" t="s">
        <v>17556</v>
      </c>
      <c r="PUF1" t="s">
        <v>17557</v>
      </c>
      <c r="PUG1" t="s">
        <v>17558</v>
      </c>
      <c r="PUH1" t="s">
        <v>17559</v>
      </c>
      <c r="PUI1" t="s">
        <v>17560</v>
      </c>
      <c r="PUJ1" t="s">
        <v>17561</v>
      </c>
      <c r="PUK1" t="s">
        <v>17562</v>
      </c>
      <c r="PUL1" t="s">
        <v>17563</v>
      </c>
      <c r="PUM1" t="s">
        <v>17564</v>
      </c>
      <c r="PUN1" t="s">
        <v>17565</v>
      </c>
      <c r="PUO1" t="s">
        <v>17566</v>
      </c>
      <c r="PUP1" t="s">
        <v>17567</v>
      </c>
      <c r="PUQ1" t="s">
        <v>17568</v>
      </c>
      <c r="PUR1" t="s">
        <v>17569</v>
      </c>
      <c r="PUS1" t="s">
        <v>17570</v>
      </c>
      <c r="PUT1" t="s">
        <v>17571</v>
      </c>
      <c r="PUU1" t="s">
        <v>17572</v>
      </c>
      <c r="PUV1" t="s">
        <v>17573</v>
      </c>
      <c r="PUW1" t="s">
        <v>17574</v>
      </c>
      <c r="PUX1" t="s">
        <v>17575</v>
      </c>
      <c r="PUY1" t="s">
        <v>17576</v>
      </c>
      <c r="PUZ1" t="s">
        <v>17577</v>
      </c>
      <c r="PVA1" t="s">
        <v>17578</v>
      </c>
      <c r="PVB1" t="s">
        <v>17579</v>
      </c>
      <c r="PVC1" t="s">
        <v>17580</v>
      </c>
      <c r="PVD1" t="s">
        <v>17581</v>
      </c>
      <c r="PVE1" t="s">
        <v>17582</v>
      </c>
      <c r="PVF1" t="s">
        <v>17583</v>
      </c>
      <c r="PVG1" t="s">
        <v>17584</v>
      </c>
      <c r="PVH1" t="s">
        <v>17585</v>
      </c>
      <c r="PVI1" t="s">
        <v>17586</v>
      </c>
      <c r="PVJ1" t="s">
        <v>17587</v>
      </c>
      <c r="PVK1" t="s">
        <v>17588</v>
      </c>
      <c r="PVL1" t="s">
        <v>17589</v>
      </c>
      <c r="PVM1" t="s">
        <v>17590</v>
      </c>
      <c r="PVN1" t="s">
        <v>17591</v>
      </c>
      <c r="PVO1" t="s">
        <v>17592</v>
      </c>
      <c r="PVP1" t="s">
        <v>17593</v>
      </c>
      <c r="PVQ1" t="s">
        <v>17594</v>
      </c>
      <c r="PVR1" t="s">
        <v>17595</v>
      </c>
      <c r="PVS1" t="s">
        <v>17596</v>
      </c>
      <c r="PVT1" t="s">
        <v>17597</v>
      </c>
      <c r="PVU1" t="s">
        <v>17598</v>
      </c>
      <c r="PVV1" t="s">
        <v>17599</v>
      </c>
      <c r="PVW1" t="s">
        <v>17600</v>
      </c>
      <c r="PVX1" t="s">
        <v>17601</v>
      </c>
      <c r="PVY1" t="s">
        <v>17602</v>
      </c>
      <c r="PVZ1" t="s">
        <v>17603</v>
      </c>
      <c r="PWA1" t="s">
        <v>17604</v>
      </c>
      <c r="PWB1" t="s">
        <v>17605</v>
      </c>
      <c r="PWC1" t="s">
        <v>17606</v>
      </c>
      <c r="PWD1" t="s">
        <v>17607</v>
      </c>
      <c r="PWE1" t="s">
        <v>17608</v>
      </c>
      <c r="PWF1" t="s">
        <v>17609</v>
      </c>
      <c r="PWG1" t="s">
        <v>17610</v>
      </c>
      <c r="PWH1" t="s">
        <v>17611</v>
      </c>
      <c r="PWI1" t="s">
        <v>17612</v>
      </c>
      <c r="PWJ1" t="s">
        <v>17613</v>
      </c>
      <c r="PWK1" t="s">
        <v>17614</v>
      </c>
      <c r="PWL1" t="s">
        <v>17615</v>
      </c>
      <c r="PWM1" t="s">
        <v>17616</v>
      </c>
      <c r="PWN1" t="s">
        <v>17617</v>
      </c>
      <c r="PWO1" t="s">
        <v>17618</v>
      </c>
      <c r="PWP1" t="s">
        <v>17619</v>
      </c>
      <c r="PWQ1" t="s">
        <v>17620</v>
      </c>
      <c r="PWR1" t="s">
        <v>17621</v>
      </c>
      <c r="PWS1" t="s">
        <v>17622</v>
      </c>
      <c r="PWT1" t="s">
        <v>17623</v>
      </c>
      <c r="PWU1" t="s">
        <v>17624</v>
      </c>
      <c r="PWV1" t="s">
        <v>17625</v>
      </c>
      <c r="PWW1" t="s">
        <v>17626</v>
      </c>
      <c r="PWX1" t="s">
        <v>17627</v>
      </c>
      <c r="PWY1" t="s">
        <v>17628</v>
      </c>
      <c r="PWZ1" t="s">
        <v>17629</v>
      </c>
      <c r="PXA1" t="s">
        <v>17630</v>
      </c>
      <c r="PXB1" t="s">
        <v>17631</v>
      </c>
      <c r="PXC1" t="s">
        <v>17632</v>
      </c>
      <c r="PXD1" t="s">
        <v>17633</v>
      </c>
      <c r="PXE1" t="s">
        <v>17634</v>
      </c>
      <c r="PXF1" t="s">
        <v>17635</v>
      </c>
      <c r="PXG1" t="s">
        <v>17636</v>
      </c>
      <c r="PXH1" t="s">
        <v>17637</v>
      </c>
      <c r="PXI1" t="s">
        <v>17638</v>
      </c>
      <c r="PXJ1" t="s">
        <v>17639</v>
      </c>
      <c r="PXK1" t="s">
        <v>17640</v>
      </c>
      <c r="PXL1" t="s">
        <v>17641</v>
      </c>
      <c r="PXM1" t="s">
        <v>17642</v>
      </c>
      <c r="PXN1" t="s">
        <v>17643</v>
      </c>
      <c r="PXO1" t="s">
        <v>17644</v>
      </c>
      <c r="PXP1" t="s">
        <v>17645</v>
      </c>
      <c r="PXQ1" t="s">
        <v>17646</v>
      </c>
      <c r="PXR1" t="s">
        <v>17647</v>
      </c>
      <c r="PXS1" t="s">
        <v>17648</v>
      </c>
      <c r="PXT1" t="s">
        <v>17649</v>
      </c>
      <c r="PXU1" t="s">
        <v>17650</v>
      </c>
      <c r="PXV1" t="s">
        <v>17651</v>
      </c>
      <c r="PXW1" t="s">
        <v>17652</v>
      </c>
      <c r="PXX1" t="s">
        <v>17653</v>
      </c>
      <c r="PXY1" t="s">
        <v>17654</v>
      </c>
      <c r="PXZ1" t="s">
        <v>17655</v>
      </c>
      <c r="PYA1" t="s">
        <v>17656</v>
      </c>
      <c r="PYB1" t="s">
        <v>17657</v>
      </c>
      <c r="PYC1" t="s">
        <v>17658</v>
      </c>
      <c r="PYD1" t="s">
        <v>17659</v>
      </c>
      <c r="PYE1" t="s">
        <v>17660</v>
      </c>
      <c r="PYF1" t="s">
        <v>17661</v>
      </c>
      <c r="PYG1" t="s">
        <v>17662</v>
      </c>
      <c r="PYH1" t="s">
        <v>17663</v>
      </c>
      <c r="PYI1" t="s">
        <v>17664</v>
      </c>
      <c r="PYJ1" t="s">
        <v>17665</v>
      </c>
      <c r="PYK1" t="s">
        <v>17666</v>
      </c>
      <c r="PYL1" t="s">
        <v>17667</v>
      </c>
      <c r="PYM1" t="s">
        <v>17668</v>
      </c>
      <c r="PYN1" t="s">
        <v>17669</v>
      </c>
      <c r="PYO1" t="s">
        <v>17670</v>
      </c>
      <c r="PYP1" t="s">
        <v>17671</v>
      </c>
      <c r="PYQ1" t="s">
        <v>17672</v>
      </c>
      <c r="PYR1" t="s">
        <v>17673</v>
      </c>
      <c r="PYS1" t="s">
        <v>17674</v>
      </c>
      <c r="PYT1" t="s">
        <v>17675</v>
      </c>
      <c r="PYU1" t="s">
        <v>17676</v>
      </c>
      <c r="PYV1" t="s">
        <v>17677</v>
      </c>
      <c r="PYW1" t="s">
        <v>17678</v>
      </c>
      <c r="PYX1" t="s">
        <v>17679</v>
      </c>
      <c r="PYY1" t="s">
        <v>17680</v>
      </c>
      <c r="PYZ1" t="s">
        <v>17681</v>
      </c>
      <c r="PZA1" t="s">
        <v>17682</v>
      </c>
      <c r="PZB1" t="s">
        <v>17683</v>
      </c>
      <c r="PZC1" t="s">
        <v>17684</v>
      </c>
      <c r="PZD1" t="s">
        <v>17685</v>
      </c>
      <c r="PZE1" t="s">
        <v>17686</v>
      </c>
      <c r="PZF1" t="s">
        <v>17687</v>
      </c>
      <c r="PZG1" t="s">
        <v>17688</v>
      </c>
      <c r="PZH1" t="s">
        <v>17689</v>
      </c>
      <c r="PZI1" t="s">
        <v>17690</v>
      </c>
      <c r="PZJ1" t="s">
        <v>17691</v>
      </c>
      <c r="PZK1" t="s">
        <v>17692</v>
      </c>
      <c r="PZL1" t="s">
        <v>17693</v>
      </c>
      <c r="PZM1" t="s">
        <v>17694</v>
      </c>
      <c r="PZN1" t="s">
        <v>17695</v>
      </c>
      <c r="PZO1" t="s">
        <v>17696</v>
      </c>
      <c r="PZP1" t="s">
        <v>17697</v>
      </c>
      <c r="PZQ1" t="s">
        <v>17698</v>
      </c>
      <c r="PZR1" t="s">
        <v>17699</v>
      </c>
      <c r="PZS1" t="s">
        <v>17700</v>
      </c>
      <c r="PZT1" t="s">
        <v>17701</v>
      </c>
      <c r="PZU1" t="s">
        <v>17702</v>
      </c>
      <c r="PZV1" t="s">
        <v>17703</v>
      </c>
      <c r="PZW1" t="s">
        <v>17704</v>
      </c>
      <c r="PZX1" t="s">
        <v>17705</v>
      </c>
      <c r="PZY1" t="s">
        <v>17706</v>
      </c>
      <c r="PZZ1" t="s">
        <v>17707</v>
      </c>
      <c r="QAA1" t="s">
        <v>17708</v>
      </c>
      <c r="QAB1" t="s">
        <v>17709</v>
      </c>
      <c r="QAC1" t="s">
        <v>17710</v>
      </c>
      <c r="QAD1" t="s">
        <v>17711</v>
      </c>
      <c r="QAE1" t="s">
        <v>17712</v>
      </c>
      <c r="QAF1" t="s">
        <v>17713</v>
      </c>
      <c r="QAG1" t="s">
        <v>17714</v>
      </c>
      <c r="QAH1" t="s">
        <v>17715</v>
      </c>
      <c r="QAI1" t="s">
        <v>17716</v>
      </c>
      <c r="QAJ1" t="s">
        <v>17717</v>
      </c>
      <c r="QAK1" t="s">
        <v>17718</v>
      </c>
      <c r="QAL1" t="s">
        <v>17719</v>
      </c>
      <c r="QAM1" t="s">
        <v>17720</v>
      </c>
      <c r="QAN1" t="s">
        <v>17721</v>
      </c>
      <c r="QAO1" t="s">
        <v>17722</v>
      </c>
      <c r="QAP1" t="s">
        <v>17723</v>
      </c>
      <c r="QAQ1" t="s">
        <v>17724</v>
      </c>
      <c r="QAR1" t="s">
        <v>17725</v>
      </c>
      <c r="QAS1" t="s">
        <v>17726</v>
      </c>
      <c r="QAT1" t="s">
        <v>17727</v>
      </c>
      <c r="QAU1" t="s">
        <v>17728</v>
      </c>
      <c r="QAV1" t="s">
        <v>17729</v>
      </c>
      <c r="QAW1" t="s">
        <v>17730</v>
      </c>
      <c r="QAX1" t="s">
        <v>17731</v>
      </c>
      <c r="QAY1" t="s">
        <v>17732</v>
      </c>
      <c r="QAZ1" t="s">
        <v>17733</v>
      </c>
      <c r="QBA1" t="s">
        <v>17734</v>
      </c>
      <c r="QBB1" t="s">
        <v>17735</v>
      </c>
      <c r="QBC1" t="s">
        <v>17736</v>
      </c>
      <c r="QBD1" t="s">
        <v>17737</v>
      </c>
      <c r="QBE1" t="s">
        <v>17738</v>
      </c>
      <c r="QBF1" t="s">
        <v>17739</v>
      </c>
      <c r="QBG1" t="s">
        <v>17740</v>
      </c>
      <c r="QBH1" t="s">
        <v>17741</v>
      </c>
      <c r="QBI1" t="s">
        <v>17742</v>
      </c>
      <c r="QBJ1" t="s">
        <v>17743</v>
      </c>
      <c r="QBK1" t="s">
        <v>17744</v>
      </c>
      <c r="QBL1" t="s">
        <v>17745</v>
      </c>
      <c r="QBM1" t="s">
        <v>17746</v>
      </c>
      <c r="QBN1" t="s">
        <v>17747</v>
      </c>
      <c r="QBO1" t="s">
        <v>17748</v>
      </c>
      <c r="QBP1" t="s">
        <v>17749</v>
      </c>
      <c r="QBQ1" t="s">
        <v>17750</v>
      </c>
      <c r="QBR1" t="s">
        <v>17751</v>
      </c>
      <c r="QBS1" t="s">
        <v>17752</v>
      </c>
      <c r="QBT1" t="s">
        <v>17753</v>
      </c>
      <c r="QBU1" t="s">
        <v>17754</v>
      </c>
      <c r="QBV1" t="s">
        <v>17755</v>
      </c>
      <c r="QBW1" t="s">
        <v>17756</v>
      </c>
      <c r="QBX1" t="s">
        <v>17757</v>
      </c>
      <c r="QBY1" t="s">
        <v>17758</v>
      </c>
      <c r="QBZ1" t="s">
        <v>17759</v>
      </c>
      <c r="QCA1" t="s">
        <v>17760</v>
      </c>
      <c r="QCB1" t="s">
        <v>17761</v>
      </c>
      <c r="QCC1" t="s">
        <v>17762</v>
      </c>
      <c r="QCD1" t="s">
        <v>17763</v>
      </c>
      <c r="QCE1" t="s">
        <v>17764</v>
      </c>
      <c r="QCF1" t="s">
        <v>17765</v>
      </c>
      <c r="QCG1" t="s">
        <v>17766</v>
      </c>
      <c r="QCH1" t="s">
        <v>17767</v>
      </c>
      <c r="QCI1" t="s">
        <v>17768</v>
      </c>
      <c r="QCJ1" t="s">
        <v>17769</v>
      </c>
      <c r="QCK1" t="s">
        <v>17770</v>
      </c>
      <c r="QCL1" t="s">
        <v>17771</v>
      </c>
      <c r="QCM1" t="s">
        <v>17772</v>
      </c>
      <c r="QCN1" t="s">
        <v>17773</v>
      </c>
      <c r="QCO1" t="s">
        <v>17774</v>
      </c>
      <c r="QCP1" t="s">
        <v>17775</v>
      </c>
      <c r="QCQ1" t="s">
        <v>17776</v>
      </c>
      <c r="QCR1" t="s">
        <v>17777</v>
      </c>
      <c r="QCS1" t="s">
        <v>17778</v>
      </c>
      <c r="QCT1" t="s">
        <v>17779</v>
      </c>
      <c r="QCU1" t="s">
        <v>17780</v>
      </c>
      <c r="QCV1" t="s">
        <v>17781</v>
      </c>
      <c r="QCW1" t="s">
        <v>17782</v>
      </c>
      <c r="QCX1" t="s">
        <v>17783</v>
      </c>
      <c r="QCY1" t="s">
        <v>17784</v>
      </c>
      <c r="QCZ1" t="s">
        <v>17785</v>
      </c>
      <c r="QDA1" t="s">
        <v>17786</v>
      </c>
      <c r="QDB1" t="s">
        <v>17787</v>
      </c>
      <c r="QDC1" t="s">
        <v>17788</v>
      </c>
      <c r="QDD1" t="s">
        <v>17789</v>
      </c>
      <c r="QDE1" t="s">
        <v>17790</v>
      </c>
      <c r="QDF1" t="s">
        <v>17791</v>
      </c>
      <c r="QDG1" t="s">
        <v>17792</v>
      </c>
      <c r="QDH1" t="s">
        <v>17793</v>
      </c>
      <c r="QDI1" t="s">
        <v>17794</v>
      </c>
      <c r="QDJ1" t="s">
        <v>17795</v>
      </c>
      <c r="QDK1" t="s">
        <v>17796</v>
      </c>
      <c r="QDL1" t="s">
        <v>17797</v>
      </c>
      <c r="QDM1" t="s">
        <v>17798</v>
      </c>
      <c r="QDN1" t="s">
        <v>17799</v>
      </c>
      <c r="QDO1" t="s">
        <v>17800</v>
      </c>
      <c r="QDP1" t="s">
        <v>17801</v>
      </c>
      <c r="QDQ1" t="s">
        <v>17802</v>
      </c>
      <c r="QDR1" t="s">
        <v>17803</v>
      </c>
      <c r="QDS1" t="s">
        <v>17804</v>
      </c>
      <c r="QDT1" t="s">
        <v>17805</v>
      </c>
      <c r="QDU1" t="s">
        <v>17806</v>
      </c>
      <c r="QDV1" t="s">
        <v>17807</v>
      </c>
      <c r="QDW1" t="s">
        <v>17808</v>
      </c>
      <c r="QDX1" t="s">
        <v>17809</v>
      </c>
      <c r="QDY1" t="s">
        <v>17810</v>
      </c>
      <c r="QDZ1" t="s">
        <v>17811</v>
      </c>
      <c r="QEA1" t="s">
        <v>17812</v>
      </c>
      <c r="QEB1" t="s">
        <v>17813</v>
      </c>
      <c r="QEC1" t="s">
        <v>17814</v>
      </c>
      <c r="QED1" t="s">
        <v>17815</v>
      </c>
      <c r="QEE1" t="s">
        <v>17816</v>
      </c>
      <c r="QEF1" t="s">
        <v>17817</v>
      </c>
      <c r="QEG1" t="s">
        <v>17818</v>
      </c>
      <c r="QEH1" t="s">
        <v>17819</v>
      </c>
      <c r="QEI1" t="s">
        <v>17820</v>
      </c>
      <c r="QEJ1" t="s">
        <v>17821</v>
      </c>
      <c r="QEK1" t="s">
        <v>17822</v>
      </c>
      <c r="QEL1" t="s">
        <v>17823</v>
      </c>
      <c r="QEM1" t="s">
        <v>17824</v>
      </c>
      <c r="QEN1" t="s">
        <v>17825</v>
      </c>
      <c r="QEO1" t="s">
        <v>17826</v>
      </c>
      <c r="QEP1" t="s">
        <v>17827</v>
      </c>
      <c r="QEQ1" t="s">
        <v>17828</v>
      </c>
      <c r="QER1" t="s">
        <v>17829</v>
      </c>
      <c r="QES1" t="s">
        <v>17830</v>
      </c>
      <c r="QET1" t="s">
        <v>17831</v>
      </c>
      <c r="QEU1" t="s">
        <v>17832</v>
      </c>
      <c r="QEV1" t="s">
        <v>17833</v>
      </c>
      <c r="QEW1" t="s">
        <v>17834</v>
      </c>
      <c r="QEX1" t="s">
        <v>17835</v>
      </c>
      <c r="QEY1" t="s">
        <v>17836</v>
      </c>
      <c r="QEZ1" t="s">
        <v>17837</v>
      </c>
      <c r="QFA1" t="s">
        <v>17838</v>
      </c>
      <c r="QFB1" t="s">
        <v>17839</v>
      </c>
      <c r="QFC1" t="s">
        <v>17840</v>
      </c>
      <c r="QFD1" t="s">
        <v>17841</v>
      </c>
      <c r="QFE1" t="s">
        <v>17842</v>
      </c>
      <c r="QFF1" t="s">
        <v>17843</v>
      </c>
      <c r="QFG1" t="s">
        <v>17844</v>
      </c>
      <c r="QFH1" t="s">
        <v>17845</v>
      </c>
      <c r="QFI1" t="s">
        <v>17846</v>
      </c>
      <c r="QFJ1" t="s">
        <v>17847</v>
      </c>
      <c r="QFK1" t="s">
        <v>17848</v>
      </c>
      <c r="QFL1" t="s">
        <v>17849</v>
      </c>
      <c r="QFM1" t="s">
        <v>17850</v>
      </c>
      <c r="QFN1" t="s">
        <v>17851</v>
      </c>
      <c r="QFO1" t="s">
        <v>17852</v>
      </c>
      <c r="QFP1" t="s">
        <v>17853</v>
      </c>
      <c r="QFQ1" t="s">
        <v>17854</v>
      </c>
      <c r="QFR1" t="s">
        <v>17855</v>
      </c>
      <c r="QFS1" t="s">
        <v>17856</v>
      </c>
      <c r="QFT1" t="s">
        <v>17857</v>
      </c>
      <c r="QFU1" t="s">
        <v>17858</v>
      </c>
      <c r="QFV1" t="s">
        <v>17859</v>
      </c>
      <c r="QFW1" t="s">
        <v>17860</v>
      </c>
      <c r="QFX1" t="s">
        <v>17861</v>
      </c>
      <c r="QFY1" t="s">
        <v>17862</v>
      </c>
      <c r="QFZ1" t="s">
        <v>17863</v>
      </c>
      <c r="QGA1" t="s">
        <v>17864</v>
      </c>
      <c r="QGB1" t="s">
        <v>17865</v>
      </c>
      <c r="QGC1" t="s">
        <v>17866</v>
      </c>
      <c r="QGD1" t="s">
        <v>17867</v>
      </c>
      <c r="QGE1" t="s">
        <v>17868</v>
      </c>
      <c r="QGF1" t="s">
        <v>17869</v>
      </c>
      <c r="QGG1" t="s">
        <v>17870</v>
      </c>
      <c r="QGH1" t="s">
        <v>17871</v>
      </c>
      <c r="QGI1" t="s">
        <v>17872</v>
      </c>
      <c r="QGJ1" t="s">
        <v>17873</v>
      </c>
      <c r="QGK1" t="s">
        <v>17874</v>
      </c>
      <c r="QGL1" t="s">
        <v>17875</v>
      </c>
      <c r="QGM1" t="s">
        <v>17876</v>
      </c>
      <c r="QGN1" t="s">
        <v>17877</v>
      </c>
      <c r="QGO1" t="s">
        <v>17878</v>
      </c>
      <c r="QGP1" t="s">
        <v>17879</v>
      </c>
      <c r="QGQ1" t="s">
        <v>17880</v>
      </c>
      <c r="QGR1" t="s">
        <v>17881</v>
      </c>
      <c r="QGS1" t="s">
        <v>17882</v>
      </c>
      <c r="QGT1" t="s">
        <v>17883</v>
      </c>
      <c r="QGU1" t="s">
        <v>17884</v>
      </c>
      <c r="QGV1" t="s">
        <v>17885</v>
      </c>
      <c r="QGW1" t="s">
        <v>17886</v>
      </c>
      <c r="QGX1" t="s">
        <v>17887</v>
      </c>
      <c r="QGY1" t="s">
        <v>17888</v>
      </c>
      <c r="QGZ1" t="s">
        <v>17889</v>
      </c>
      <c r="QHA1" t="s">
        <v>17890</v>
      </c>
      <c r="QHB1" t="s">
        <v>17891</v>
      </c>
      <c r="QHC1" t="s">
        <v>17892</v>
      </c>
      <c r="QHD1" t="s">
        <v>17893</v>
      </c>
      <c r="QHE1" t="s">
        <v>17894</v>
      </c>
      <c r="QHF1" t="s">
        <v>17895</v>
      </c>
      <c r="QHG1" t="s">
        <v>17896</v>
      </c>
      <c r="QHH1" t="s">
        <v>17897</v>
      </c>
      <c r="QHI1" t="s">
        <v>17898</v>
      </c>
      <c r="QHJ1" t="s">
        <v>17899</v>
      </c>
      <c r="QHK1" t="s">
        <v>17900</v>
      </c>
      <c r="QHL1" t="s">
        <v>17901</v>
      </c>
      <c r="QHM1" t="s">
        <v>17902</v>
      </c>
      <c r="QHN1" t="s">
        <v>17903</v>
      </c>
      <c r="QHO1" t="s">
        <v>17904</v>
      </c>
      <c r="QHP1" t="s">
        <v>17905</v>
      </c>
      <c r="QHQ1" t="s">
        <v>17906</v>
      </c>
      <c r="QHR1" t="s">
        <v>17907</v>
      </c>
      <c r="QHS1" t="s">
        <v>17908</v>
      </c>
      <c r="QHT1" t="s">
        <v>17909</v>
      </c>
      <c r="QHU1" t="s">
        <v>17910</v>
      </c>
      <c r="QHV1" t="s">
        <v>17911</v>
      </c>
      <c r="QHW1" t="s">
        <v>17912</v>
      </c>
      <c r="QHX1" t="s">
        <v>17913</v>
      </c>
      <c r="QHY1" t="s">
        <v>17914</v>
      </c>
      <c r="QHZ1" t="s">
        <v>17915</v>
      </c>
      <c r="QIA1" t="s">
        <v>17916</v>
      </c>
      <c r="QIB1" t="s">
        <v>17917</v>
      </c>
      <c r="QIC1" t="s">
        <v>17918</v>
      </c>
      <c r="QID1" t="s">
        <v>17919</v>
      </c>
      <c r="QIE1" t="s">
        <v>17920</v>
      </c>
      <c r="QIF1" t="s">
        <v>17921</v>
      </c>
      <c r="QIG1" t="s">
        <v>17922</v>
      </c>
      <c r="QIH1" t="s">
        <v>17923</v>
      </c>
      <c r="QII1" t="s">
        <v>17924</v>
      </c>
      <c r="QIJ1" t="s">
        <v>17925</v>
      </c>
      <c r="QIK1" t="s">
        <v>17926</v>
      </c>
      <c r="QIL1" t="s">
        <v>17927</v>
      </c>
      <c r="QIM1" t="s">
        <v>17928</v>
      </c>
      <c r="QIN1" t="s">
        <v>17929</v>
      </c>
      <c r="QIO1" t="s">
        <v>17930</v>
      </c>
      <c r="QIP1" t="s">
        <v>17931</v>
      </c>
      <c r="QIQ1" t="s">
        <v>17932</v>
      </c>
      <c r="QIR1" t="s">
        <v>17933</v>
      </c>
      <c r="QIS1" t="s">
        <v>17934</v>
      </c>
      <c r="QIT1" t="s">
        <v>17935</v>
      </c>
      <c r="QIU1" t="s">
        <v>17936</v>
      </c>
      <c r="QIV1" t="s">
        <v>17937</v>
      </c>
      <c r="QIW1" t="s">
        <v>17938</v>
      </c>
      <c r="QIX1" t="s">
        <v>17939</v>
      </c>
      <c r="QIY1" t="s">
        <v>17940</v>
      </c>
      <c r="QIZ1" t="s">
        <v>17941</v>
      </c>
      <c r="QJA1" t="s">
        <v>17942</v>
      </c>
      <c r="QJB1" t="s">
        <v>17943</v>
      </c>
      <c r="QJC1" t="s">
        <v>17944</v>
      </c>
      <c r="QJD1" t="s">
        <v>17945</v>
      </c>
      <c r="QJE1" t="s">
        <v>17946</v>
      </c>
      <c r="QJF1" t="s">
        <v>17947</v>
      </c>
      <c r="QJG1" t="s">
        <v>17948</v>
      </c>
      <c r="QJH1" t="s">
        <v>17949</v>
      </c>
      <c r="QJI1" t="s">
        <v>17950</v>
      </c>
      <c r="QJJ1" t="s">
        <v>17951</v>
      </c>
      <c r="QJK1" t="s">
        <v>17952</v>
      </c>
      <c r="QJL1" t="s">
        <v>17953</v>
      </c>
      <c r="QJM1" t="s">
        <v>17954</v>
      </c>
      <c r="QJN1" t="s">
        <v>17955</v>
      </c>
      <c r="QJO1" t="s">
        <v>17956</v>
      </c>
      <c r="QJP1" t="s">
        <v>17957</v>
      </c>
      <c r="QJQ1" t="s">
        <v>17958</v>
      </c>
      <c r="QJR1" t="s">
        <v>17959</v>
      </c>
      <c r="QJS1" t="s">
        <v>17960</v>
      </c>
      <c r="QJT1" t="s">
        <v>17961</v>
      </c>
      <c r="QJU1" t="s">
        <v>17962</v>
      </c>
      <c r="QJV1" t="s">
        <v>17963</v>
      </c>
      <c r="QJW1" t="s">
        <v>17964</v>
      </c>
      <c r="QJX1" t="s">
        <v>17965</v>
      </c>
      <c r="QJY1" t="s">
        <v>17966</v>
      </c>
      <c r="QJZ1" t="s">
        <v>17967</v>
      </c>
      <c r="QKA1" t="s">
        <v>17968</v>
      </c>
      <c r="QKB1" t="s">
        <v>17969</v>
      </c>
      <c r="QKC1" t="s">
        <v>17970</v>
      </c>
      <c r="QKD1" t="s">
        <v>17971</v>
      </c>
      <c r="QKE1" t="s">
        <v>17972</v>
      </c>
      <c r="QKF1" t="s">
        <v>17973</v>
      </c>
      <c r="QKG1" t="s">
        <v>17974</v>
      </c>
      <c r="QKH1" t="s">
        <v>17975</v>
      </c>
      <c r="QKI1" t="s">
        <v>17976</v>
      </c>
      <c r="QKJ1" t="s">
        <v>17977</v>
      </c>
      <c r="QKK1" t="s">
        <v>17978</v>
      </c>
      <c r="QKL1" t="s">
        <v>17979</v>
      </c>
      <c r="QKM1" t="s">
        <v>17980</v>
      </c>
      <c r="QKN1" t="s">
        <v>17981</v>
      </c>
      <c r="QKO1" t="s">
        <v>17982</v>
      </c>
      <c r="QKP1" t="s">
        <v>17983</v>
      </c>
      <c r="QKQ1" t="s">
        <v>17984</v>
      </c>
      <c r="QKR1" t="s">
        <v>17985</v>
      </c>
      <c r="QKS1" t="s">
        <v>17986</v>
      </c>
      <c r="QKT1" t="s">
        <v>17987</v>
      </c>
      <c r="QKU1" t="s">
        <v>17988</v>
      </c>
      <c r="QKV1" t="s">
        <v>17989</v>
      </c>
      <c r="QKW1" t="s">
        <v>17990</v>
      </c>
      <c r="QKX1" t="s">
        <v>17991</v>
      </c>
      <c r="QKY1" t="s">
        <v>17992</v>
      </c>
      <c r="QKZ1" t="s">
        <v>17993</v>
      </c>
      <c r="QLA1" t="s">
        <v>17994</v>
      </c>
      <c r="QLB1" t="s">
        <v>17995</v>
      </c>
      <c r="QLC1" t="s">
        <v>17996</v>
      </c>
      <c r="QLD1" t="s">
        <v>17997</v>
      </c>
      <c r="QLE1" t="s">
        <v>17998</v>
      </c>
      <c r="QLF1" t="s">
        <v>17999</v>
      </c>
      <c r="QLG1" t="s">
        <v>18000</v>
      </c>
      <c r="QLH1" t="s">
        <v>18001</v>
      </c>
      <c r="QLI1" t="s">
        <v>18002</v>
      </c>
      <c r="QLJ1" t="s">
        <v>18003</v>
      </c>
      <c r="QLK1" t="s">
        <v>18004</v>
      </c>
      <c r="QLL1" t="s">
        <v>18005</v>
      </c>
      <c r="QLM1" t="s">
        <v>18006</v>
      </c>
      <c r="QLN1" t="s">
        <v>18007</v>
      </c>
      <c r="QLO1" t="s">
        <v>18008</v>
      </c>
      <c r="QLP1" t="s">
        <v>18009</v>
      </c>
      <c r="QLQ1" t="s">
        <v>18010</v>
      </c>
      <c r="QLR1" t="s">
        <v>18011</v>
      </c>
      <c r="QLS1" t="s">
        <v>18012</v>
      </c>
      <c r="QLT1" t="s">
        <v>18013</v>
      </c>
      <c r="QLU1" t="s">
        <v>18014</v>
      </c>
      <c r="QLV1" t="s">
        <v>18015</v>
      </c>
      <c r="QLW1" t="s">
        <v>18016</v>
      </c>
      <c r="QLX1" t="s">
        <v>18017</v>
      </c>
      <c r="QLY1" t="s">
        <v>18018</v>
      </c>
      <c r="QLZ1" t="s">
        <v>18019</v>
      </c>
      <c r="QMA1" t="s">
        <v>18020</v>
      </c>
      <c r="QMB1" t="s">
        <v>18021</v>
      </c>
      <c r="QMC1" t="s">
        <v>18022</v>
      </c>
      <c r="QMD1" t="s">
        <v>18023</v>
      </c>
      <c r="QME1" t="s">
        <v>18024</v>
      </c>
      <c r="QMF1" t="s">
        <v>18025</v>
      </c>
      <c r="QMG1" t="s">
        <v>18026</v>
      </c>
      <c r="QMH1" t="s">
        <v>18027</v>
      </c>
      <c r="QMI1" t="s">
        <v>18028</v>
      </c>
      <c r="QMJ1" t="s">
        <v>18029</v>
      </c>
      <c r="QMK1" t="s">
        <v>18030</v>
      </c>
      <c r="QML1" t="s">
        <v>18031</v>
      </c>
      <c r="QMM1" t="s">
        <v>18032</v>
      </c>
      <c r="QMN1" t="s">
        <v>18033</v>
      </c>
      <c r="QMO1" t="s">
        <v>18034</v>
      </c>
      <c r="QMP1" t="s">
        <v>18035</v>
      </c>
      <c r="QMQ1" t="s">
        <v>18036</v>
      </c>
      <c r="QMR1" t="s">
        <v>18037</v>
      </c>
      <c r="QMS1" t="s">
        <v>18038</v>
      </c>
      <c r="QMT1" t="s">
        <v>18039</v>
      </c>
      <c r="QMU1" t="s">
        <v>18040</v>
      </c>
      <c r="QMV1" t="s">
        <v>18041</v>
      </c>
      <c r="QMW1" t="s">
        <v>18042</v>
      </c>
      <c r="QMX1" t="s">
        <v>18043</v>
      </c>
      <c r="QMY1" t="s">
        <v>18044</v>
      </c>
      <c r="QMZ1" t="s">
        <v>18045</v>
      </c>
      <c r="QNA1" t="s">
        <v>18046</v>
      </c>
      <c r="QNB1" t="s">
        <v>18047</v>
      </c>
      <c r="QNC1" t="s">
        <v>18048</v>
      </c>
      <c r="QND1" t="s">
        <v>18049</v>
      </c>
      <c r="QNE1" t="s">
        <v>18050</v>
      </c>
      <c r="QNF1" t="s">
        <v>18051</v>
      </c>
      <c r="QNG1" t="s">
        <v>18052</v>
      </c>
      <c r="QNH1" t="s">
        <v>18053</v>
      </c>
      <c r="QNI1" t="s">
        <v>18054</v>
      </c>
      <c r="QNJ1" t="s">
        <v>18055</v>
      </c>
      <c r="QNK1" t="s">
        <v>18056</v>
      </c>
      <c r="QNL1" t="s">
        <v>18057</v>
      </c>
      <c r="QNM1" t="s">
        <v>18058</v>
      </c>
      <c r="QNN1" t="s">
        <v>18059</v>
      </c>
      <c r="QNO1" t="s">
        <v>18060</v>
      </c>
      <c r="QNP1" t="s">
        <v>18061</v>
      </c>
      <c r="QNQ1" t="s">
        <v>18062</v>
      </c>
      <c r="QNR1" t="s">
        <v>18063</v>
      </c>
      <c r="QNS1" t="s">
        <v>18064</v>
      </c>
      <c r="QNT1" t="s">
        <v>18065</v>
      </c>
      <c r="QNU1" t="s">
        <v>18066</v>
      </c>
      <c r="QNV1" t="s">
        <v>18067</v>
      </c>
      <c r="QNW1" t="s">
        <v>18068</v>
      </c>
      <c r="QNX1" t="s">
        <v>18069</v>
      </c>
      <c r="QNY1" t="s">
        <v>18070</v>
      </c>
      <c r="QNZ1" t="s">
        <v>18071</v>
      </c>
      <c r="QOA1" t="s">
        <v>18072</v>
      </c>
      <c r="QOB1" t="s">
        <v>18073</v>
      </c>
      <c r="QOC1" t="s">
        <v>18074</v>
      </c>
      <c r="QOD1" t="s">
        <v>18075</v>
      </c>
      <c r="QOE1" t="s">
        <v>18076</v>
      </c>
      <c r="QOF1" t="s">
        <v>18077</v>
      </c>
      <c r="QOG1" t="s">
        <v>18078</v>
      </c>
      <c r="QOH1" t="s">
        <v>18079</v>
      </c>
      <c r="QOI1" t="s">
        <v>18080</v>
      </c>
      <c r="QOJ1" t="s">
        <v>18081</v>
      </c>
      <c r="QOK1" t="s">
        <v>18082</v>
      </c>
      <c r="QOL1" t="s">
        <v>18083</v>
      </c>
      <c r="QOM1" t="s">
        <v>18084</v>
      </c>
      <c r="QON1" t="s">
        <v>18085</v>
      </c>
      <c r="QOO1" t="s">
        <v>18086</v>
      </c>
      <c r="QOP1" t="s">
        <v>18087</v>
      </c>
      <c r="QOQ1" t="s">
        <v>18088</v>
      </c>
      <c r="QOR1" t="s">
        <v>18089</v>
      </c>
      <c r="QOS1" t="s">
        <v>18090</v>
      </c>
      <c r="QOT1" t="s">
        <v>18091</v>
      </c>
      <c r="QOU1" t="s">
        <v>18092</v>
      </c>
      <c r="QOV1" t="s">
        <v>18093</v>
      </c>
      <c r="QOW1" t="s">
        <v>18094</v>
      </c>
      <c r="QOX1" t="s">
        <v>18095</v>
      </c>
      <c r="QOY1" t="s">
        <v>18096</v>
      </c>
      <c r="QOZ1" t="s">
        <v>18097</v>
      </c>
      <c r="QPA1" t="s">
        <v>18098</v>
      </c>
      <c r="QPB1" t="s">
        <v>18099</v>
      </c>
      <c r="QPC1" t="s">
        <v>18100</v>
      </c>
      <c r="QPD1" t="s">
        <v>18101</v>
      </c>
      <c r="QPE1" t="s">
        <v>18102</v>
      </c>
      <c r="QPF1" t="s">
        <v>18103</v>
      </c>
      <c r="QPG1" t="s">
        <v>18104</v>
      </c>
      <c r="QPH1" t="s">
        <v>18105</v>
      </c>
      <c r="QPI1" t="s">
        <v>18106</v>
      </c>
      <c r="QPJ1" t="s">
        <v>18107</v>
      </c>
      <c r="QPK1" t="s">
        <v>18108</v>
      </c>
      <c r="QPL1" t="s">
        <v>18109</v>
      </c>
      <c r="QPM1" t="s">
        <v>18110</v>
      </c>
      <c r="QPN1" t="s">
        <v>18111</v>
      </c>
      <c r="QPO1" t="s">
        <v>18112</v>
      </c>
      <c r="QPP1" t="s">
        <v>18113</v>
      </c>
      <c r="QPQ1" t="s">
        <v>18114</v>
      </c>
      <c r="QPR1" t="s">
        <v>18115</v>
      </c>
      <c r="QPS1" t="s">
        <v>18116</v>
      </c>
      <c r="QPT1" t="s">
        <v>18117</v>
      </c>
      <c r="QPU1" t="s">
        <v>18118</v>
      </c>
      <c r="QPV1" t="s">
        <v>18119</v>
      </c>
      <c r="QPW1" t="s">
        <v>18120</v>
      </c>
      <c r="QPX1" t="s">
        <v>18121</v>
      </c>
      <c r="QPY1" t="s">
        <v>18122</v>
      </c>
      <c r="QPZ1" t="s">
        <v>18123</v>
      </c>
      <c r="QQA1" t="s">
        <v>18124</v>
      </c>
      <c r="QQB1" t="s">
        <v>18125</v>
      </c>
      <c r="QQC1" t="s">
        <v>18126</v>
      </c>
      <c r="QQD1" t="s">
        <v>18127</v>
      </c>
      <c r="QQE1" t="s">
        <v>18128</v>
      </c>
      <c r="QQF1" t="s">
        <v>18129</v>
      </c>
      <c r="QQG1" t="s">
        <v>18130</v>
      </c>
      <c r="QQH1" t="s">
        <v>18131</v>
      </c>
      <c r="QQI1" t="s">
        <v>18132</v>
      </c>
      <c r="QQJ1" t="s">
        <v>18133</v>
      </c>
      <c r="QQK1" t="s">
        <v>18134</v>
      </c>
      <c r="QQL1" t="s">
        <v>18135</v>
      </c>
      <c r="QQM1" t="s">
        <v>18136</v>
      </c>
      <c r="QQN1" t="s">
        <v>18137</v>
      </c>
      <c r="QQO1" t="s">
        <v>18138</v>
      </c>
      <c r="QQP1" t="s">
        <v>18139</v>
      </c>
      <c r="QQQ1" t="s">
        <v>18140</v>
      </c>
      <c r="QQR1" t="s">
        <v>18141</v>
      </c>
      <c r="QQS1" t="s">
        <v>18142</v>
      </c>
      <c r="QQT1" t="s">
        <v>18143</v>
      </c>
      <c r="QQU1" t="s">
        <v>18144</v>
      </c>
      <c r="QQV1" t="s">
        <v>18145</v>
      </c>
      <c r="QQW1" t="s">
        <v>18146</v>
      </c>
      <c r="QQX1" t="s">
        <v>18147</v>
      </c>
      <c r="QQY1" t="s">
        <v>18148</v>
      </c>
      <c r="QQZ1" t="s">
        <v>18149</v>
      </c>
      <c r="QRA1" t="s">
        <v>18150</v>
      </c>
      <c r="QRB1" t="s">
        <v>18151</v>
      </c>
      <c r="QRC1" t="s">
        <v>18152</v>
      </c>
      <c r="QRD1" t="s">
        <v>18153</v>
      </c>
      <c r="QRE1" t="s">
        <v>18154</v>
      </c>
      <c r="QRF1" t="s">
        <v>18155</v>
      </c>
      <c r="QRG1" t="s">
        <v>18156</v>
      </c>
      <c r="QRH1" t="s">
        <v>18157</v>
      </c>
      <c r="QRI1" t="s">
        <v>18158</v>
      </c>
      <c r="QRJ1" t="s">
        <v>18159</v>
      </c>
      <c r="QRK1" t="s">
        <v>18160</v>
      </c>
      <c r="QRL1" t="s">
        <v>18161</v>
      </c>
      <c r="QRM1" t="s">
        <v>18162</v>
      </c>
      <c r="QRN1" t="s">
        <v>18163</v>
      </c>
      <c r="QRO1" t="s">
        <v>18164</v>
      </c>
      <c r="QRP1" t="s">
        <v>18165</v>
      </c>
      <c r="QRQ1" t="s">
        <v>18166</v>
      </c>
      <c r="QRR1" t="s">
        <v>18167</v>
      </c>
      <c r="QRS1" t="s">
        <v>18168</v>
      </c>
      <c r="QRT1" t="s">
        <v>18169</v>
      </c>
      <c r="QRU1" t="s">
        <v>18170</v>
      </c>
      <c r="QRV1" t="s">
        <v>18171</v>
      </c>
      <c r="QRW1" t="s">
        <v>18172</v>
      </c>
      <c r="QRX1" t="s">
        <v>18173</v>
      </c>
      <c r="QRY1" t="s">
        <v>18174</v>
      </c>
      <c r="QRZ1" t="s">
        <v>18175</v>
      </c>
      <c r="QSA1" t="s">
        <v>18176</v>
      </c>
      <c r="QSB1" t="s">
        <v>18177</v>
      </c>
      <c r="QSC1" t="s">
        <v>18178</v>
      </c>
      <c r="QSD1" t="s">
        <v>18179</v>
      </c>
      <c r="QSE1" t="s">
        <v>18180</v>
      </c>
      <c r="QSF1" t="s">
        <v>18181</v>
      </c>
      <c r="QSG1" t="s">
        <v>18182</v>
      </c>
      <c r="QSH1" t="s">
        <v>18183</v>
      </c>
      <c r="QSI1" t="s">
        <v>18184</v>
      </c>
      <c r="QSJ1" t="s">
        <v>18185</v>
      </c>
      <c r="QSK1" t="s">
        <v>18186</v>
      </c>
      <c r="QSL1" t="s">
        <v>18187</v>
      </c>
      <c r="QSM1" t="s">
        <v>18188</v>
      </c>
      <c r="QSN1" t="s">
        <v>18189</v>
      </c>
      <c r="QSO1" t="s">
        <v>18190</v>
      </c>
      <c r="QSP1" t="s">
        <v>18191</v>
      </c>
      <c r="QSQ1" t="s">
        <v>18192</v>
      </c>
      <c r="QSR1" t="s">
        <v>18193</v>
      </c>
      <c r="QSS1" t="s">
        <v>18194</v>
      </c>
      <c r="QST1" t="s">
        <v>18195</v>
      </c>
      <c r="QSU1" t="s">
        <v>18196</v>
      </c>
      <c r="QSV1" t="s">
        <v>18197</v>
      </c>
      <c r="QSW1" t="s">
        <v>18198</v>
      </c>
      <c r="QSX1" t="s">
        <v>18199</v>
      </c>
      <c r="QSY1" t="s">
        <v>18200</v>
      </c>
      <c r="QSZ1" t="s">
        <v>18201</v>
      </c>
      <c r="QTA1" t="s">
        <v>18202</v>
      </c>
      <c r="QTB1" t="s">
        <v>18203</v>
      </c>
      <c r="QTC1" t="s">
        <v>18204</v>
      </c>
      <c r="QTD1" t="s">
        <v>18205</v>
      </c>
      <c r="QTE1" t="s">
        <v>18206</v>
      </c>
      <c r="QTF1" t="s">
        <v>18207</v>
      </c>
      <c r="QTG1" t="s">
        <v>18208</v>
      </c>
      <c r="QTH1" t="s">
        <v>18209</v>
      </c>
      <c r="QTI1" t="s">
        <v>18210</v>
      </c>
      <c r="QTJ1" t="s">
        <v>18211</v>
      </c>
      <c r="QTK1" t="s">
        <v>18212</v>
      </c>
      <c r="QTL1" t="s">
        <v>18213</v>
      </c>
      <c r="QTM1" t="s">
        <v>18214</v>
      </c>
      <c r="QTN1" t="s">
        <v>18215</v>
      </c>
      <c r="QTO1" t="s">
        <v>18216</v>
      </c>
      <c r="QTP1" t="s">
        <v>18217</v>
      </c>
      <c r="QTQ1" t="s">
        <v>18218</v>
      </c>
      <c r="QTR1" t="s">
        <v>18219</v>
      </c>
      <c r="QTS1" t="s">
        <v>18220</v>
      </c>
      <c r="QTT1" t="s">
        <v>18221</v>
      </c>
      <c r="QTU1" t="s">
        <v>18222</v>
      </c>
      <c r="QTV1" t="s">
        <v>18223</v>
      </c>
      <c r="QTW1" t="s">
        <v>18224</v>
      </c>
      <c r="QTX1" t="s">
        <v>18225</v>
      </c>
      <c r="QTY1" t="s">
        <v>18226</v>
      </c>
      <c r="QTZ1" t="s">
        <v>18227</v>
      </c>
      <c r="QUA1" t="s">
        <v>18228</v>
      </c>
      <c r="QUB1" t="s">
        <v>18229</v>
      </c>
      <c r="QUC1" t="s">
        <v>18230</v>
      </c>
      <c r="QUD1" t="s">
        <v>18231</v>
      </c>
      <c r="QUE1" t="s">
        <v>18232</v>
      </c>
      <c r="QUF1" t="s">
        <v>18233</v>
      </c>
      <c r="QUG1" t="s">
        <v>18234</v>
      </c>
      <c r="QUH1" t="s">
        <v>18235</v>
      </c>
      <c r="QUI1" t="s">
        <v>18236</v>
      </c>
      <c r="QUJ1" t="s">
        <v>18237</v>
      </c>
      <c r="QUK1" t="s">
        <v>18238</v>
      </c>
      <c r="QUL1" t="s">
        <v>18239</v>
      </c>
      <c r="QUM1" t="s">
        <v>18240</v>
      </c>
      <c r="QUN1" t="s">
        <v>18241</v>
      </c>
      <c r="QUO1" t="s">
        <v>18242</v>
      </c>
      <c r="QUP1" t="s">
        <v>18243</v>
      </c>
      <c r="QUQ1" t="s">
        <v>18244</v>
      </c>
      <c r="QUR1" t="s">
        <v>18245</v>
      </c>
      <c r="QUS1" t="s">
        <v>18246</v>
      </c>
      <c r="QUT1" t="s">
        <v>18247</v>
      </c>
      <c r="QUU1" t="s">
        <v>18248</v>
      </c>
      <c r="QUV1" t="s">
        <v>18249</v>
      </c>
      <c r="QUW1" t="s">
        <v>18250</v>
      </c>
      <c r="QUX1" t="s">
        <v>18251</v>
      </c>
      <c r="QUY1" t="s">
        <v>18252</v>
      </c>
      <c r="QUZ1" t="s">
        <v>18253</v>
      </c>
      <c r="QVA1" t="s">
        <v>18254</v>
      </c>
      <c r="QVB1" t="s">
        <v>18255</v>
      </c>
      <c r="QVC1" t="s">
        <v>18256</v>
      </c>
      <c r="QVD1" t="s">
        <v>18257</v>
      </c>
      <c r="QVE1" t="s">
        <v>18258</v>
      </c>
      <c r="QVF1" t="s">
        <v>18259</v>
      </c>
      <c r="QVG1" t="s">
        <v>18260</v>
      </c>
      <c r="QVH1" t="s">
        <v>18261</v>
      </c>
      <c r="QVI1" t="s">
        <v>18262</v>
      </c>
      <c r="QVJ1" t="s">
        <v>18263</v>
      </c>
      <c r="QVK1" t="s">
        <v>18264</v>
      </c>
      <c r="QVL1" t="s">
        <v>18265</v>
      </c>
      <c r="QVM1" t="s">
        <v>18266</v>
      </c>
      <c r="QVN1" t="s">
        <v>18267</v>
      </c>
      <c r="QVO1" t="s">
        <v>18268</v>
      </c>
      <c r="QVP1" t="s">
        <v>18269</v>
      </c>
      <c r="QVQ1" t="s">
        <v>18270</v>
      </c>
      <c r="QVR1" t="s">
        <v>18271</v>
      </c>
      <c r="QVS1" t="s">
        <v>18272</v>
      </c>
      <c r="QVT1" t="s">
        <v>18273</v>
      </c>
      <c r="QVU1" t="s">
        <v>18274</v>
      </c>
      <c r="QVV1" t="s">
        <v>18275</v>
      </c>
      <c r="QVW1" t="s">
        <v>18276</v>
      </c>
      <c r="QVX1" t="s">
        <v>18277</v>
      </c>
      <c r="QVY1" t="s">
        <v>18278</v>
      </c>
      <c r="QVZ1" t="s">
        <v>18279</v>
      </c>
      <c r="QWA1" t="s">
        <v>18280</v>
      </c>
      <c r="QWB1" t="s">
        <v>18281</v>
      </c>
      <c r="QWC1" t="s">
        <v>18282</v>
      </c>
      <c r="QWD1" t="s">
        <v>18283</v>
      </c>
      <c r="QWE1" t="s">
        <v>18284</v>
      </c>
      <c r="QWF1" t="s">
        <v>18285</v>
      </c>
      <c r="QWG1" t="s">
        <v>18286</v>
      </c>
      <c r="QWH1" t="s">
        <v>18287</v>
      </c>
      <c r="QWI1" t="s">
        <v>18288</v>
      </c>
      <c r="QWJ1" t="s">
        <v>18289</v>
      </c>
      <c r="QWK1" t="s">
        <v>18290</v>
      </c>
      <c r="QWL1" t="s">
        <v>18291</v>
      </c>
      <c r="QWM1" t="s">
        <v>18292</v>
      </c>
      <c r="QWN1" t="s">
        <v>18293</v>
      </c>
      <c r="QWO1" t="s">
        <v>18294</v>
      </c>
      <c r="QWP1" t="s">
        <v>18295</v>
      </c>
      <c r="QWQ1" t="s">
        <v>18296</v>
      </c>
      <c r="QWR1" t="s">
        <v>18297</v>
      </c>
      <c r="QWS1" t="s">
        <v>18298</v>
      </c>
      <c r="QWT1" t="s">
        <v>18299</v>
      </c>
      <c r="QWU1" t="s">
        <v>18300</v>
      </c>
      <c r="QWV1" t="s">
        <v>18301</v>
      </c>
      <c r="QWW1" t="s">
        <v>18302</v>
      </c>
      <c r="QWX1" t="s">
        <v>18303</v>
      </c>
      <c r="QWY1" t="s">
        <v>18304</v>
      </c>
      <c r="QWZ1" t="s">
        <v>18305</v>
      </c>
      <c r="QXA1" t="s">
        <v>18306</v>
      </c>
      <c r="QXB1" t="s">
        <v>18307</v>
      </c>
      <c r="QXC1" t="s">
        <v>18308</v>
      </c>
      <c r="QXD1" t="s">
        <v>18309</v>
      </c>
      <c r="QXE1" t="s">
        <v>18310</v>
      </c>
      <c r="QXF1" t="s">
        <v>18311</v>
      </c>
      <c r="QXG1" t="s">
        <v>18312</v>
      </c>
      <c r="QXH1" t="s">
        <v>18313</v>
      </c>
      <c r="QXI1" t="s">
        <v>18314</v>
      </c>
      <c r="QXJ1" t="s">
        <v>18315</v>
      </c>
      <c r="QXK1" t="s">
        <v>18316</v>
      </c>
      <c r="QXL1" t="s">
        <v>18317</v>
      </c>
      <c r="QXM1" t="s">
        <v>18318</v>
      </c>
      <c r="QXN1" t="s">
        <v>18319</v>
      </c>
      <c r="QXO1" t="s">
        <v>18320</v>
      </c>
      <c r="QXP1" t="s">
        <v>18321</v>
      </c>
      <c r="QXQ1" t="s">
        <v>18322</v>
      </c>
      <c r="QXR1" t="s">
        <v>18323</v>
      </c>
      <c r="QXS1" t="s">
        <v>18324</v>
      </c>
      <c r="QXT1" t="s">
        <v>18325</v>
      </c>
      <c r="QXU1" t="s">
        <v>18326</v>
      </c>
      <c r="QXV1" t="s">
        <v>18327</v>
      </c>
      <c r="QXW1" t="s">
        <v>18328</v>
      </c>
      <c r="QXX1" t="s">
        <v>18329</v>
      </c>
      <c r="QXY1" t="s">
        <v>18330</v>
      </c>
      <c r="QXZ1" t="s">
        <v>18331</v>
      </c>
      <c r="QYA1" t="s">
        <v>18332</v>
      </c>
      <c r="QYB1" t="s">
        <v>18333</v>
      </c>
      <c r="QYC1" t="s">
        <v>18334</v>
      </c>
      <c r="QYD1" t="s">
        <v>18335</v>
      </c>
      <c r="QYE1" t="s">
        <v>18336</v>
      </c>
      <c r="QYF1" t="s">
        <v>18337</v>
      </c>
      <c r="QYG1" t="s">
        <v>18338</v>
      </c>
      <c r="QYH1" t="s">
        <v>18339</v>
      </c>
      <c r="QYI1" t="s">
        <v>18340</v>
      </c>
      <c r="QYJ1" t="s">
        <v>18341</v>
      </c>
      <c r="QYK1" t="s">
        <v>18342</v>
      </c>
      <c r="QYL1" t="s">
        <v>18343</v>
      </c>
      <c r="QYM1" t="s">
        <v>18344</v>
      </c>
      <c r="QYN1" t="s">
        <v>18345</v>
      </c>
      <c r="QYO1" t="s">
        <v>18346</v>
      </c>
      <c r="QYP1" t="s">
        <v>18347</v>
      </c>
      <c r="QYQ1" t="s">
        <v>18348</v>
      </c>
      <c r="QYR1" t="s">
        <v>18349</v>
      </c>
      <c r="QYS1" t="s">
        <v>18350</v>
      </c>
      <c r="QYT1" t="s">
        <v>18351</v>
      </c>
      <c r="QYU1" t="s">
        <v>18352</v>
      </c>
      <c r="QYV1" t="s">
        <v>18353</v>
      </c>
      <c r="QYW1" t="s">
        <v>18354</v>
      </c>
      <c r="QYX1" t="s">
        <v>18355</v>
      </c>
      <c r="QYY1" t="s">
        <v>18356</v>
      </c>
      <c r="QYZ1" t="s">
        <v>18357</v>
      </c>
      <c r="QZA1" t="s">
        <v>18358</v>
      </c>
      <c r="QZB1" t="s">
        <v>18359</v>
      </c>
      <c r="QZC1" t="s">
        <v>18360</v>
      </c>
      <c r="QZD1" t="s">
        <v>18361</v>
      </c>
      <c r="QZE1" t="s">
        <v>18362</v>
      </c>
      <c r="QZF1" t="s">
        <v>18363</v>
      </c>
      <c r="QZG1" t="s">
        <v>18364</v>
      </c>
      <c r="QZH1" t="s">
        <v>18365</v>
      </c>
      <c r="QZI1" t="s">
        <v>18366</v>
      </c>
      <c r="QZJ1" t="s">
        <v>18367</v>
      </c>
      <c r="QZK1" t="s">
        <v>18368</v>
      </c>
      <c r="QZL1" t="s">
        <v>18369</v>
      </c>
      <c r="QZM1" t="s">
        <v>18370</v>
      </c>
      <c r="QZN1" t="s">
        <v>18371</v>
      </c>
      <c r="QZO1" t="s">
        <v>18372</v>
      </c>
      <c r="QZP1" t="s">
        <v>18373</v>
      </c>
      <c r="QZQ1" t="s">
        <v>18374</v>
      </c>
      <c r="QZR1" t="s">
        <v>18375</v>
      </c>
      <c r="QZS1" t="s">
        <v>18376</v>
      </c>
      <c r="QZT1" t="s">
        <v>18377</v>
      </c>
      <c r="QZU1" t="s">
        <v>18378</v>
      </c>
      <c r="QZV1" t="s">
        <v>18379</v>
      </c>
      <c r="QZW1" t="s">
        <v>18380</v>
      </c>
      <c r="QZX1" t="s">
        <v>18381</v>
      </c>
      <c r="QZY1" t="s">
        <v>18382</v>
      </c>
      <c r="QZZ1" t="s">
        <v>18383</v>
      </c>
      <c r="RAA1" t="s">
        <v>18384</v>
      </c>
      <c r="RAB1" t="s">
        <v>18385</v>
      </c>
      <c r="RAC1" t="s">
        <v>18386</v>
      </c>
      <c r="RAD1" t="s">
        <v>18387</v>
      </c>
      <c r="RAE1" t="s">
        <v>18388</v>
      </c>
      <c r="RAF1" t="s">
        <v>18389</v>
      </c>
      <c r="RAG1" t="s">
        <v>18390</v>
      </c>
      <c r="RAH1" t="s">
        <v>18391</v>
      </c>
      <c r="RAI1" t="s">
        <v>18392</v>
      </c>
      <c r="RAJ1" t="s">
        <v>18393</v>
      </c>
      <c r="RAK1" t="s">
        <v>18394</v>
      </c>
      <c r="RAL1" t="s">
        <v>18395</v>
      </c>
      <c r="RAM1" t="s">
        <v>18396</v>
      </c>
      <c r="RAN1" t="s">
        <v>18397</v>
      </c>
      <c r="RAO1" t="s">
        <v>18398</v>
      </c>
      <c r="RAP1" t="s">
        <v>18399</v>
      </c>
      <c r="RAQ1" t="s">
        <v>18400</v>
      </c>
      <c r="RAR1" t="s">
        <v>18401</v>
      </c>
      <c r="RAS1" t="s">
        <v>18402</v>
      </c>
      <c r="RAT1" t="s">
        <v>18403</v>
      </c>
      <c r="RAU1" t="s">
        <v>18404</v>
      </c>
      <c r="RAV1" t="s">
        <v>18405</v>
      </c>
      <c r="RAW1" t="s">
        <v>18406</v>
      </c>
      <c r="RAX1" t="s">
        <v>18407</v>
      </c>
      <c r="RAY1" t="s">
        <v>18408</v>
      </c>
      <c r="RAZ1" t="s">
        <v>18409</v>
      </c>
      <c r="RBA1" t="s">
        <v>18410</v>
      </c>
      <c r="RBB1" t="s">
        <v>18411</v>
      </c>
      <c r="RBC1" t="s">
        <v>18412</v>
      </c>
      <c r="RBD1" t="s">
        <v>18413</v>
      </c>
      <c r="RBE1" t="s">
        <v>18414</v>
      </c>
      <c r="RBF1" t="s">
        <v>18415</v>
      </c>
      <c r="RBG1" t="s">
        <v>18416</v>
      </c>
      <c r="RBH1" t="s">
        <v>18417</v>
      </c>
      <c r="RBI1" t="s">
        <v>18418</v>
      </c>
      <c r="RBJ1" t="s">
        <v>18419</v>
      </c>
      <c r="RBK1" t="s">
        <v>18420</v>
      </c>
      <c r="RBL1" t="s">
        <v>18421</v>
      </c>
      <c r="RBM1" t="s">
        <v>18422</v>
      </c>
      <c r="RBN1" t="s">
        <v>18423</v>
      </c>
      <c r="RBO1" t="s">
        <v>18424</v>
      </c>
      <c r="RBP1" t="s">
        <v>18425</v>
      </c>
      <c r="RBQ1" t="s">
        <v>18426</v>
      </c>
      <c r="RBR1" t="s">
        <v>18427</v>
      </c>
      <c r="RBS1" t="s">
        <v>18428</v>
      </c>
      <c r="RBT1" t="s">
        <v>18429</v>
      </c>
      <c r="RBU1" t="s">
        <v>18430</v>
      </c>
      <c r="RBV1" t="s">
        <v>18431</v>
      </c>
      <c r="RBW1" t="s">
        <v>18432</v>
      </c>
      <c r="RBX1" t="s">
        <v>18433</v>
      </c>
      <c r="RBY1" t="s">
        <v>18434</v>
      </c>
      <c r="RBZ1" t="s">
        <v>18435</v>
      </c>
      <c r="RCA1" t="s">
        <v>18436</v>
      </c>
      <c r="RCB1" t="s">
        <v>18437</v>
      </c>
      <c r="RCC1" t="s">
        <v>18438</v>
      </c>
      <c r="RCD1" t="s">
        <v>18439</v>
      </c>
      <c r="RCE1" t="s">
        <v>18440</v>
      </c>
      <c r="RCF1" t="s">
        <v>18441</v>
      </c>
      <c r="RCG1" t="s">
        <v>18442</v>
      </c>
      <c r="RCH1" t="s">
        <v>18443</v>
      </c>
      <c r="RCI1" t="s">
        <v>18444</v>
      </c>
      <c r="RCJ1" t="s">
        <v>18445</v>
      </c>
      <c r="RCK1" t="s">
        <v>18446</v>
      </c>
      <c r="RCL1" t="s">
        <v>18447</v>
      </c>
      <c r="RCM1" t="s">
        <v>18448</v>
      </c>
      <c r="RCN1" t="s">
        <v>18449</v>
      </c>
      <c r="RCO1" t="s">
        <v>18450</v>
      </c>
      <c r="RCP1" t="s">
        <v>18451</v>
      </c>
      <c r="RCQ1" t="s">
        <v>18452</v>
      </c>
      <c r="RCR1" t="s">
        <v>18453</v>
      </c>
      <c r="RCS1" t="s">
        <v>18454</v>
      </c>
      <c r="RCT1" t="s">
        <v>18455</v>
      </c>
      <c r="RCU1" t="s">
        <v>18456</v>
      </c>
      <c r="RCV1" t="s">
        <v>18457</v>
      </c>
      <c r="RCW1" t="s">
        <v>18458</v>
      </c>
      <c r="RCX1" t="s">
        <v>18459</v>
      </c>
      <c r="RCY1" t="s">
        <v>18460</v>
      </c>
      <c r="RCZ1" t="s">
        <v>18461</v>
      </c>
      <c r="RDA1" t="s">
        <v>18462</v>
      </c>
      <c r="RDB1" t="s">
        <v>18463</v>
      </c>
      <c r="RDC1" t="s">
        <v>18464</v>
      </c>
      <c r="RDD1" t="s">
        <v>18465</v>
      </c>
      <c r="RDE1" t="s">
        <v>18466</v>
      </c>
      <c r="RDF1" t="s">
        <v>18467</v>
      </c>
      <c r="RDG1" t="s">
        <v>18468</v>
      </c>
      <c r="RDH1" t="s">
        <v>18469</v>
      </c>
      <c r="RDI1" t="s">
        <v>18470</v>
      </c>
      <c r="RDJ1" t="s">
        <v>18471</v>
      </c>
      <c r="RDK1" t="s">
        <v>18472</v>
      </c>
      <c r="RDL1" t="s">
        <v>18473</v>
      </c>
      <c r="RDM1" t="s">
        <v>18474</v>
      </c>
      <c r="RDN1" t="s">
        <v>18475</v>
      </c>
      <c r="RDO1" t="s">
        <v>18476</v>
      </c>
      <c r="RDP1" t="s">
        <v>18477</v>
      </c>
      <c r="RDQ1" t="s">
        <v>18478</v>
      </c>
      <c r="RDR1" t="s">
        <v>18479</v>
      </c>
      <c r="RDS1" t="s">
        <v>18480</v>
      </c>
      <c r="RDT1" t="s">
        <v>18481</v>
      </c>
      <c r="RDU1" t="s">
        <v>18482</v>
      </c>
      <c r="RDV1" t="s">
        <v>18483</v>
      </c>
      <c r="RDW1" t="s">
        <v>18484</v>
      </c>
      <c r="RDX1" t="s">
        <v>18485</v>
      </c>
      <c r="RDY1" t="s">
        <v>18486</v>
      </c>
      <c r="RDZ1" t="s">
        <v>18487</v>
      </c>
      <c r="REA1" t="s">
        <v>18488</v>
      </c>
      <c r="REB1" t="s">
        <v>18489</v>
      </c>
      <c r="REC1" t="s">
        <v>18490</v>
      </c>
      <c r="RED1" t="s">
        <v>18491</v>
      </c>
      <c r="REE1" t="s">
        <v>18492</v>
      </c>
      <c r="REF1" t="s">
        <v>18493</v>
      </c>
      <c r="REG1" t="s">
        <v>18494</v>
      </c>
      <c r="REH1" t="s">
        <v>18495</v>
      </c>
      <c r="REI1" t="s">
        <v>18496</v>
      </c>
      <c r="REJ1" t="s">
        <v>18497</v>
      </c>
      <c r="REK1" t="s">
        <v>18498</v>
      </c>
      <c r="REL1" t="s">
        <v>18499</v>
      </c>
      <c r="REM1" t="s">
        <v>18500</v>
      </c>
      <c r="REN1" t="s">
        <v>18501</v>
      </c>
      <c r="REO1" t="s">
        <v>18502</v>
      </c>
      <c r="REP1" t="s">
        <v>18503</v>
      </c>
      <c r="REQ1" t="s">
        <v>18504</v>
      </c>
      <c r="RER1" t="s">
        <v>18505</v>
      </c>
      <c r="RES1" t="s">
        <v>18506</v>
      </c>
      <c r="RET1" t="s">
        <v>18507</v>
      </c>
      <c r="REU1" t="s">
        <v>18508</v>
      </c>
      <c r="REV1" t="s">
        <v>18509</v>
      </c>
      <c r="REW1" t="s">
        <v>18510</v>
      </c>
      <c r="REX1" t="s">
        <v>18511</v>
      </c>
      <c r="REY1" t="s">
        <v>18512</v>
      </c>
      <c r="REZ1" t="s">
        <v>18513</v>
      </c>
      <c r="RFA1" t="s">
        <v>18514</v>
      </c>
      <c r="RFB1" t="s">
        <v>18515</v>
      </c>
      <c r="RFC1" t="s">
        <v>18516</v>
      </c>
      <c r="RFD1" t="s">
        <v>18517</v>
      </c>
      <c r="RFE1" t="s">
        <v>18518</v>
      </c>
      <c r="RFF1" t="s">
        <v>18519</v>
      </c>
      <c r="RFG1" t="s">
        <v>18520</v>
      </c>
      <c r="RFH1" t="s">
        <v>18521</v>
      </c>
      <c r="RFI1" t="s">
        <v>18522</v>
      </c>
      <c r="RFJ1" t="s">
        <v>18523</v>
      </c>
      <c r="RFK1" t="s">
        <v>18524</v>
      </c>
      <c r="RFL1" t="s">
        <v>18525</v>
      </c>
      <c r="RFM1" t="s">
        <v>18526</v>
      </c>
      <c r="RFN1" t="s">
        <v>18527</v>
      </c>
      <c r="RFO1" t="s">
        <v>18528</v>
      </c>
      <c r="RFP1" t="s">
        <v>18529</v>
      </c>
      <c r="RFQ1" t="s">
        <v>18530</v>
      </c>
      <c r="RFR1" t="s">
        <v>18531</v>
      </c>
      <c r="RFS1" t="s">
        <v>18532</v>
      </c>
      <c r="RFT1" t="s">
        <v>18533</v>
      </c>
      <c r="RFU1" t="s">
        <v>18534</v>
      </c>
      <c r="RFV1" t="s">
        <v>18535</v>
      </c>
      <c r="RFW1" t="s">
        <v>18536</v>
      </c>
      <c r="RFX1" t="s">
        <v>18537</v>
      </c>
      <c r="RFY1" t="s">
        <v>18538</v>
      </c>
      <c r="RFZ1" t="s">
        <v>18539</v>
      </c>
      <c r="RGA1" t="s">
        <v>18540</v>
      </c>
      <c r="RGB1" t="s">
        <v>18541</v>
      </c>
      <c r="RGC1" t="s">
        <v>18542</v>
      </c>
      <c r="RGD1" t="s">
        <v>18543</v>
      </c>
      <c r="RGE1" t="s">
        <v>18544</v>
      </c>
      <c r="RGF1" t="s">
        <v>18545</v>
      </c>
      <c r="RGG1" t="s">
        <v>18546</v>
      </c>
      <c r="RGH1" t="s">
        <v>18547</v>
      </c>
      <c r="RGI1" t="s">
        <v>18548</v>
      </c>
      <c r="RGJ1" t="s">
        <v>18549</v>
      </c>
      <c r="RGK1" t="s">
        <v>18550</v>
      </c>
      <c r="RGL1" t="s">
        <v>18551</v>
      </c>
      <c r="RGM1" t="s">
        <v>18552</v>
      </c>
      <c r="RGN1" t="s">
        <v>18553</v>
      </c>
      <c r="RGO1" t="s">
        <v>18554</v>
      </c>
      <c r="RGP1" t="s">
        <v>18555</v>
      </c>
      <c r="RGQ1" t="s">
        <v>18556</v>
      </c>
      <c r="RGR1" t="s">
        <v>18557</v>
      </c>
      <c r="RGS1" t="s">
        <v>18558</v>
      </c>
      <c r="RGT1" t="s">
        <v>18559</v>
      </c>
      <c r="RGU1" t="s">
        <v>18560</v>
      </c>
      <c r="RGV1" t="s">
        <v>18561</v>
      </c>
      <c r="RGW1" t="s">
        <v>18562</v>
      </c>
      <c r="RGX1" t="s">
        <v>18563</v>
      </c>
      <c r="RGY1" t="s">
        <v>18564</v>
      </c>
      <c r="RGZ1" t="s">
        <v>18565</v>
      </c>
      <c r="RHA1" t="s">
        <v>18566</v>
      </c>
      <c r="RHB1" t="s">
        <v>18567</v>
      </c>
      <c r="RHC1" t="s">
        <v>18568</v>
      </c>
      <c r="RHD1" t="s">
        <v>18569</v>
      </c>
      <c r="RHE1" t="s">
        <v>18570</v>
      </c>
      <c r="RHF1" t="s">
        <v>18571</v>
      </c>
      <c r="RHG1" t="s">
        <v>18572</v>
      </c>
      <c r="RHH1" t="s">
        <v>18573</v>
      </c>
      <c r="RHI1" t="s">
        <v>18574</v>
      </c>
      <c r="RHJ1" t="s">
        <v>18575</v>
      </c>
      <c r="RHK1" t="s">
        <v>18576</v>
      </c>
      <c r="RHL1" t="s">
        <v>18577</v>
      </c>
      <c r="RHM1" t="s">
        <v>18578</v>
      </c>
      <c r="RHN1" t="s">
        <v>18579</v>
      </c>
      <c r="RHO1" t="s">
        <v>18580</v>
      </c>
      <c r="RHP1" t="s">
        <v>18581</v>
      </c>
      <c r="RHQ1" t="s">
        <v>18582</v>
      </c>
      <c r="RHR1" t="s">
        <v>18583</v>
      </c>
      <c r="RHS1" t="s">
        <v>18584</v>
      </c>
      <c r="RHT1" t="s">
        <v>18585</v>
      </c>
      <c r="RHU1" t="s">
        <v>18586</v>
      </c>
      <c r="RHV1" t="s">
        <v>18587</v>
      </c>
      <c r="RHW1" t="s">
        <v>18588</v>
      </c>
      <c r="RHX1" t="s">
        <v>18589</v>
      </c>
      <c r="RHY1" t="s">
        <v>18590</v>
      </c>
      <c r="RHZ1" t="s">
        <v>18591</v>
      </c>
      <c r="RIA1" t="s">
        <v>18592</v>
      </c>
      <c r="RIB1" t="s">
        <v>18593</v>
      </c>
      <c r="RIC1" t="s">
        <v>18594</v>
      </c>
      <c r="RID1" t="s">
        <v>18595</v>
      </c>
      <c r="RIE1" t="s">
        <v>18596</v>
      </c>
      <c r="RIF1" t="s">
        <v>18597</v>
      </c>
      <c r="RIG1" t="s">
        <v>18598</v>
      </c>
      <c r="RIH1" t="s">
        <v>18599</v>
      </c>
      <c r="RII1" t="s">
        <v>18600</v>
      </c>
      <c r="RIJ1" t="s">
        <v>18601</v>
      </c>
      <c r="RIK1" t="s">
        <v>18602</v>
      </c>
      <c r="RIL1" t="s">
        <v>18603</v>
      </c>
      <c r="RIM1" t="s">
        <v>18604</v>
      </c>
      <c r="RIN1" t="s">
        <v>18605</v>
      </c>
      <c r="RIO1" t="s">
        <v>18606</v>
      </c>
      <c r="RIP1" t="s">
        <v>18607</v>
      </c>
      <c r="RIQ1" t="s">
        <v>18608</v>
      </c>
      <c r="RIR1" t="s">
        <v>18609</v>
      </c>
      <c r="RIS1" t="s">
        <v>18610</v>
      </c>
      <c r="RIT1" t="s">
        <v>18611</v>
      </c>
      <c r="RIU1" t="s">
        <v>18612</v>
      </c>
      <c r="RIV1" t="s">
        <v>18613</v>
      </c>
      <c r="RIW1" t="s">
        <v>18614</v>
      </c>
      <c r="RIX1" t="s">
        <v>18615</v>
      </c>
      <c r="RIY1" t="s">
        <v>18616</v>
      </c>
      <c r="RIZ1" t="s">
        <v>18617</v>
      </c>
      <c r="RJA1" t="s">
        <v>18618</v>
      </c>
      <c r="RJB1" t="s">
        <v>18619</v>
      </c>
      <c r="RJC1" t="s">
        <v>18620</v>
      </c>
      <c r="RJD1" t="s">
        <v>18621</v>
      </c>
      <c r="RJE1" t="s">
        <v>18622</v>
      </c>
      <c r="RJF1" t="s">
        <v>18623</v>
      </c>
      <c r="RJG1" t="s">
        <v>18624</v>
      </c>
      <c r="RJH1" t="s">
        <v>18625</v>
      </c>
      <c r="RJI1" t="s">
        <v>18626</v>
      </c>
      <c r="RJJ1" t="s">
        <v>18627</v>
      </c>
      <c r="RJK1" t="s">
        <v>18628</v>
      </c>
      <c r="RJL1" t="s">
        <v>18629</v>
      </c>
      <c r="RJM1" t="s">
        <v>18630</v>
      </c>
      <c r="RJN1" t="s">
        <v>18631</v>
      </c>
      <c r="RJO1" t="s">
        <v>18632</v>
      </c>
      <c r="RJP1" t="s">
        <v>18633</v>
      </c>
      <c r="RJQ1" t="s">
        <v>18634</v>
      </c>
      <c r="RJR1" t="s">
        <v>18635</v>
      </c>
      <c r="RJS1" t="s">
        <v>18636</v>
      </c>
      <c r="RJT1" t="s">
        <v>18637</v>
      </c>
      <c r="RJU1" t="s">
        <v>18638</v>
      </c>
      <c r="RJV1" t="s">
        <v>18639</v>
      </c>
      <c r="RJW1" t="s">
        <v>18640</v>
      </c>
      <c r="RJX1" t="s">
        <v>18641</v>
      </c>
      <c r="RJY1" t="s">
        <v>18642</v>
      </c>
      <c r="RJZ1" t="s">
        <v>18643</v>
      </c>
      <c r="RKA1" t="s">
        <v>18644</v>
      </c>
      <c r="RKB1" t="s">
        <v>18645</v>
      </c>
      <c r="RKC1" t="s">
        <v>18646</v>
      </c>
      <c r="RKD1" t="s">
        <v>18647</v>
      </c>
      <c r="RKE1" t="s">
        <v>18648</v>
      </c>
      <c r="RKF1" t="s">
        <v>18649</v>
      </c>
      <c r="RKG1" t="s">
        <v>18650</v>
      </c>
      <c r="RKH1" t="s">
        <v>18651</v>
      </c>
      <c r="RKI1" t="s">
        <v>18652</v>
      </c>
      <c r="RKJ1" t="s">
        <v>18653</v>
      </c>
      <c r="RKK1" t="s">
        <v>18654</v>
      </c>
      <c r="RKL1" t="s">
        <v>18655</v>
      </c>
      <c r="RKM1" t="s">
        <v>18656</v>
      </c>
      <c r="RKN1" t="s">
        <v>18657</v>
      </c>
      <c r="RKO1" t="s">
        <v>18658</v>
      </c>
      <c r="RKP1" t="s">
        <v>18659</v>
      </c>
      <c r="RKQ1" t="s">
        <v>18660</v>
      </c>
      <c r="RKR1" t="s">
        <v>18661</v>
      </c>
      <c r="RKS1" t="s">
        <v>18662</v>
      </c>
      <c r="RKT1" t="s">
        <v>18663</v>
      </c>
      <c r="RKU1" t="s">
        <v>18664</v>
      </c>
      <c r="RKV1" t="s">
        <v>18665</v>
      </c>
      <c r="RKW1" t="s">
        <v>18666</v>
      </c>
      <c r="RKX1" t="s">
        <v>18667</v>
      </c>
      <c r="RKY1" t="s">
        <v>18668</v>
      </c>
      <c r="RKZ1" t="s">
        <v>18669</v>
      </c>
      <c r="RLA1" t="s">
        <v>18670</v>
      </c>
      <c r="RLB1" t="s">
        <v>18671</v>
      </c>
      <c r="RLC1" t="s">
        <v>18672</v>
      </c>
      <c r="RLD1" t="s">
        <v>18673</v>
      </c>
      <c r="RLE1" t="s">
        <v>18674</v>
      </c>
      <c r="RLF1" t="s">
        <v>18675</v>
      </c>
      <c r="RLG1" t="s">
        <v>18676</v>
      </c>
      <c r="RLH1" t="s">
        <v>18677</v>
      </c>
      <c r="RLI1" t="s">
        <v>18678</v>
      </c>
      <c r="RLJ1" t="s">
        <v>18679</v>
      </c>
      <c r="RLK1" t="s">
        <v>18680</v>
      </c>
      <c r="RLL1" t="s">
        <v>18681</v>
      </c>
      <c r="RLM1" t="s">
        <v>18682</v>
      </c>
      <c r="RLN1" t="s">
        <v>18683</v>
      </c>
      <c r="RLO1" t="s">
        <v>18684</v>
      </c>
      <c r="RLP1" t="s">
        <v>18685</v>
      </c>
      <c r="RLQ1" t="s">
        <v>18686</v>
      </c>
      <c r="RLR1" t="s">
        <v>18687</v>
      </c>
      <c r="RLS1" t="s">
        <v>18688</v>
      </c>
      <c r="RLT1" t="s">
        <v>18689</v>
      </c>
      <c r="RLU1" t="s">
        <v>18690</v>
      </c>
      <c r="RLV1" t="s">
        <v>18691</v>
      </c>
      <c r="RLW1" t="s">
        <v>18692</v>
      </c>
      <c r="RLX1" t="s">
        <v>18693</v>
      </c>
      <c r="RLY1" t="s">
        <v>18694</v>
      </c>
      <c r="RLZ1" t="s">
        <v>18695</v>
      </c>
      <c r="RMA1" t="s">
        <v>18696</v>
      </c>
      <c r="RMB1" t="s">
        <v>18697</v>
      </c>
      <c r="RMC1" t="s">
        <v>18698</v>
      </c>
      <c r="RMD1" t="s">
        <v>18699</v>
      </c>
      <c r="RME1" t="s">
        <v>18700</v>
      </c>
      <c r="RMF1" t="s">
        <v>18701</v>
      </c>
      <c r="RMG1" t="s">
        <v>18702</v>
      </c>
      <c r="RMH1" t="s">
        <v>18703</v>
      </c>
      <c r="RMI1" t="s">
        <v>18704</v>
      </c>
      <c r="RMJ1" t="s">
        <v>18705</v>
      </c>
      <c r="RMK1" t="s">
        <v>18706</v>
      </c>
      <c r="RML1" t="s">
        <v>18707</v>
      </c>
      <c r="RMM1" t="s">
        <v>18708</v>
      </c>
      <c r="RMN1" t="s">
        <v>18709</v>
      </c>
      <c r="RMO1" t="s">
        <v>18710</v>
      </c>
      <c r="RMP1" t="s">
        <v>18711</v>
      </c>
      <c r="RMQ1" t="s">
        <v>18712</v>
      </c>
      <c r="RMR1" t="s">
        <v>18713</v>
      </c>
      <c r="RMS1" t="s">
        <v>18714</v>
      </c>
      <c r="RMT1" t="s">
        <v>18715</v>
      </c>
      <c r="RMU1" t="s">
        <v>18716</v>
      </c>
      <c r="RMV1" t="s">
        <v>18717</v>
      </c>
      <c r="RMW1" t="s">
        <v>18718</v>
      </c>
      <c r="RMX1" t="s">
        <v>18719</v>
      </c>
      <c r="RMY1" t="s">
        <v>18720</v>
      </c>
      <c r="RMZ1" t="s">
        <v>18721</v>
      </c>
      <c r="RNA1" t="s">
        <v>18722</v>
      </c>
      <c r="RNB1" t="s">
        <v>18723</v>
      </c>
      <c r="RNC1" t="s">
        <v>18724</v>
      </c>
      <c r="RND1" t="s">
        <v>18725</v>
      </c>
      <c r="RNE1" t="s">
        <v>18726</v>
      </c>
      <c r="RNF1" t="s">
        <v>18727</v>
      </c>
      <c r="RNG1" t="s">
        <v>18728</v>
      </c>
      <c r="RNH1" t="s">
        <v>18729</v>
      </c>
      <c r="RNI1" t="s">
        <v>18730</v>
      </c>
      <c r="RNJ1" t="s">
        <v>18731</v>
      </c>
      <c r="RNK1" t="s">
        <v>18732</v>
      </c>
      <c r="RNL1" t="s">
        <v>18733</v>
      </c>
      <c r="RNM1" t="s">
        <v>18734</v>
      </c>
      <c r="RNN1" t="s">
        <v>18735</v>
      </c>
      <c r="RNO1" t="s">
        <v>18736</v>
      </c>
      <c r="RNP1" t="s">
        <v>18737</v>
      </c>
      <c r="RNQ1" t="s">
        <v>18738</v>
      </c>
      <c r="RNR1" t="s">
        <v>18739</v>
      </c>
      <c r="RNS1" t="s">
        <v>18740</v>
      </c>
      <c r="RNT1" t="s">
        <v>18741</v>
      </c>
      <c r="RNU1" t="s">
        <v>18742</v>
      </c>
      <c r="RNV1" t="s">
        <v>18743</v>
      </c>
      <c r="RNW1" t="s">
        <v>18744</v>
      </c>
      <c r="RNX1" t="s">
        <v>18745</v>
      </c>
      <c r="RNY1" t="s">
        <v>18746</v>
      </c>
      <c r="RNZ1" t="s">
        <v>18747</v>
      </c>
      <c r="ROA1" t="s">
        <v>18748</v>
      </c>
      <c r="ROB1" t="s">
        <v>18749</v>
      </c>
      <c r="ROC1" t="s">
        <v>18750</v>
      </c>
      <c r="ROD1" t="s">
        <v>18751</v>
      </c>
      <c r="ROE1" t="s">
        <v>18752</v>
      </c>
      <c r="ROF1" t="s">
        <v>18753</v>
      </c>
      <c r="ROG1" t="s">
        <v>18754</v>
      </c>
      <c r="ROH1" t="s">
        <v>18755</v>
      </c>
      <c r="ROI1" t="s">
        <v>18756</v>
      </c>
      <c r="ROJ1" t="s">
        <v>18757</v>
      </c>
      <c r="ROK1" t="s">
        <v>18758</v>
      </c>
      <c r="ROL1" t="s">
        <v>18759</v>
      </c>
      <c r="ROM1" t="s">
        <v>18760</v>
      </c>
      <c r="RON1" t="s">
        <v>18761</v>
      </c>
      <c r="ROO1" t="s">
        <v>18762</v>
      </c>
      <c r="ROP1" t="s">
        <v>18763</v>
      </c>
      <c r="ROQ1" t="s">
        <v>18764</v>
      </c>
      <c r="ROR1" t="s">
        <v>18765</v>
      </c>
      <c r="ROS1" t="s">
        <v>18766</v>
      </c>
      <c r="ROT1" t="s">
        <v>18767</v>
      </c>
      <c r="ROU1" t="s">
        <v>18768</v>
      </c>
      <c r="ROV1" t="s">
        <v>18769</v>
      </c>
      <c r="ROW1" t="s">
        <v>18770</v>
      </c>
      <c r="ROX1" t="s">
        <v>18771</v>
      </c>
      <c r="ROY1" t="s">
        <v>18772</v>
      </c>
      <c r="ROZ1" t="s">
        <v>18773</v>
      </c>
      <c r="RPA1" t="s">
        <v>18774</v>
      </c>
      <c r="RPB1" t="s">
        <v>18775</v>
      </c>
      <c r="RPC1" t="s">
        <v>18776</v>
      </c>
      <c r="RPD1" t="s">
        <v>18777</v>
      </c>
      <c r="RPE1" t="s">
        <v>18778</v>
      </c>
      <c r="RPF1" t="s">
        <v>18779</v>
      </c>
      <c r="RPG1" t="s">
        <v>18780</v>
      </c>
      <c r="RPH1" t="s">
        <v>18781</v>
      </c>
      <c r="RPI1" t="s">
        <v>18782</v>
      </c>
      <c r="RPJ1" t="s">
        <v>18783</v>
      </c>
      <c r="RPK1" t="s">
        <v>18784</v>
      </c>
      <c r="RPL1" t="s">
        <v>18785</v>
      </c>
      <c r="RPM1" t="s">
        <v>18786</v>
      </c>
      <c r="RPN1" t="s">
        <v>18787</v>
      </c>
      <c r="RPO1" t="s">
        <v>18788</v>
      </c>
      <c r="RPP1" t="s">
        <v>18789</v>
      </c>
      <c r="RPQ1" t="s">
        <v>18790</v>
      </c>
      <c r="RPR1" t="s">
        <v>18791</v>
      </c>
      <c r="RPS1" t="s">
        <v>18792</v>
      </c>
      <c r="RPT1" t="s">
        <v>18793</v>
      </c>
      <c r="RPU1" t="s">
        <v>18794</v>
      </c>
      <c r="RPV1" t="s">
        <v>18795</v>
      </c>
      <c r="RPW1" t="s">
        <v>18796</v>
      </c>
      <c r="RPX1" t="s">
        <v>18797</v>
      </c>
      <c r="RPY1" t="s">
        <v>18798</v>
      </c>
      <c r="RPZ1" t="s">
        <v>18799</v>
      </c>
      <c r="RQA1" t="s">
        <v>18800</v>
      </c>
      <c r="RQB1" t="s">
        <v>18801</v>
      </c>
      <c r="RQC1" t="s">
        <v>18802</v>
      </c>
      <c r="RQD1" t="s">
        <v>18803</v>
      </c>
      <c r="RQE1" t="s">
        <v>18804</v>
      </c>
      <c r="RQF1" t="s">
        <v>18805</v>
      </c>
      <c r="RQG1" t="s">
        <v>18806</v>
      </c>
      <c r="RQH1" t="s">
        <v>18807</v>
      </c>
      <c r="RQI1" t="s">
        <v>18808</v>
      </c>
      <c r="RQJ1" t="s">
        <v>18809</v>
      </c>
      <c r="RQK1" t="s">
        <v>18810</v>
      </c>
      <c r="RQL1" t="s">
        <v>18811</v>
      </c>
      <c r="RQM1" t="s">
        <v>18812</v>
      </c>
      <c r="RQN1" t="s">
        <v>18813</v>
      </c>
      <c r="RQO1" t="s">
        <v>18814</v>
      </c>
      <c r="RQP1" t="s">
        <v>18815</v>
      </c>
      <c r="RQQ1" t="s">
        <v>18816</v>
      </c>
      <c r="RQR1" t="s">
        <v>18817</v>
      </c>
      <c r="RQS1" t="s">
        <v>18818</v>
      </c>
      <c r="RQT1" t="s">
        <v>18819</v>
      </c>
      <c r="RQU1" t="s">
        <v>18820</v>
      </c>
      <c r="RQV1" t="s">
        <v>18821</v>
      </c>
      <c r="RQW1" t="s">
        <v>18822</v>
      </c>
      <c r="RQX1" t="s">
        <v>18823</v>
      </c>
      <c r="RQY1" t="s">
        <v>18824</v>
      </c>
      <c r="RQZ1" t="s">
        <v>18825</v>
      </c>
      <c r="RRA1" t="s">
        <v>18826</v>
      </c>
      <c r="RRB1" t="s">
        <v>18827</v>
      </c>
      <c r="RRC1" t="s">
        <v>18828</v>
      </c>
      <c r="RRD1" t="s">
        <v>18829</v>
      </c>
      <c r="RRE1" t="s">
        <v>18830</v>
      </c>
      <c r="RRF1" t="s">
        <v>18831</v>
      </c>
      <c r="RRG1" t="s">
        <v>18832</v>
      </c>
      <c r="RRH1" t="s">
        <v>18833</v>
      </c>
      <c r="RRI1" t="s">
        <v>18834</v>
      </c>
      <c r="RRJ1" t="s">
        <v>18835</v>
      </c>
      <c r="RRK1" t="s">
        <v>18836</v>
      </c>
      <c r="RRL1" t="s">
        <v>18837</v>
      </c>
      <c r="RRM1" t="s">
        <v>18838</v>
      </c>
      <c r="RRN1" t="s">
        <v>18839</v>
      </c>
      <c r="RRO1" t="s">
        <v>18840</v>
      </c>
      <c r="RRP1" t="s">
        <v>18841</v>
      </c>
      <c r="RRQ1" t="s">
        <v>18842</v>
      </c>
      <c r="RRR1" t="s">
        <v>18843</v>
      </c>
      <c r="RRS1" t="s">
        <v>18844</v>
      </c>
      <c r="RRT1" t="s">
        <v>18845</v>
      </c>
      <c r="RRU1" t="s">
        <v>18846</v>
      </c>
      <c r="RRV1" t="s">
        <v>18847</v>
      </c>
      <c r="RRW1" t="s">
        <v>18848</v>
      </c>
      <c r="RRX1" t="s">
        <v>18849</v>
      </c>
      <c r="RRY1" t="s">
        <v>18850</v>
      </c>
      <c r="RRZ1" t="s">
        <v>18851</v>
      </c>
      <c r="RSA1" t="s">
        <v>18852</v>
      </c>
      <c r="RSB1" t="s">
        <v>18853</v>
      </c>
      <c r="RSC1" t="s">
        <v>18854</v>
      </c>
      <c r="RSD1" t="s">
        <v>18855</v>
      </c>
      <c r="RSE1" t="s">
        <v>18856</v>
      </c>
      <c r="RSF1" t="s">
        <v>18857</v>
      </c>
      <c r="RSG1" t="s">
        <v>18858</v>
      </c>
      <c r="RSH1" t="s">
        <v>18859</v>
      </c>
      <c r="RSI1" t="s">
        <v>18860</v>
      </c>
      <c r="RSJ1" t="s">
        <v>18861</v>
      </c>
      <c r="RSK1" t="s">
        <v>18862</v>
      </c>
      <c r="RSL1" t="s">
        <v>18863</v>
      </c>
      <c r="RSM1" t="s">
        <v>18864</v>
      </c>
      <c r="RSN1" t="s">
        <v>18865</v>
      </c>
      <c r="RSO1" t="s">
        <v>18866</v>
      </c>
      <c r="RSP1" t="s">
        <v>18867</v>
      </c>
      <c r="RSQ1" t="s">
        <v>18868</v>
      </c>
      <c r="RSR1" t="s">
        <v>18869</v>
      </c>
      <c r="RSS1" t="s">
        <v>18870</v>
      </c>
      <c r="RST1" t="s">
        <v>18871</v>
      </c>
      <c r="RSU1" t="s">
        <v>18872</v>
      </c>
      <c r="RSV1" t="s">
        <v>18873</v>
      </c>
      <c r="RSW1" t="s">
        <v>18874</v>
      </c>
      <c r="RSX1" t="s">
        <v>18875</v>
      </c>
      <c r="RSY1" t="s">
        <v>18876</v>
      </c>
      <c r="RSZ1" t="s">
        <v>18877</v>
      </c>
      <c r="RTA1" t="s">
        <v>18878</v>
      </c>
      <c r="RTB1" t="s">
        <v>18879</v>
      </c>
      <c r="RTC1" t="s">
        <v>18880</v>
      </c>
      <c r="RTD1" t="s">
        <v>18881</v>
      </c>
      <c r="RTE1" t="s">
        <v>18882</v>
      </c>
      <c r="RTF1" t="s">
        <v>18883</v>
      </c>
      <c r="RTG1" t="s">
        <v>18884</v>
      </c>
      <c r="RTH1" t="s">
        <v>18885</v>
      </c>
      <c r="RTI1" t="s">
        <v>18886</v>
      </c>
      <c r="RTJ1" t="s">
        <v>18887</v>
      </c>
      <c r="RTK1" t="s">
        <v>18888</v>
      </c>
      <c r="RTL1" t="s">
        <v>18889</v>
      </c>
      <c r="RTM1" t="s">
        <v>18890</v>
      </c>
      <c r="RTN1" t="s">
        <v>18891</v>
      </c>
      <c r="RTO1" t="s">
        <v>18892</v>
      </c>
      <c r="RTP1" t="s">
        <v>18893</v>
      </c>
      <c r="RTQ1" t="s">
        <v>18894</v>
      </c>
      <c r="RTR1" t="s">
        <v>18895</v>
      </c>
      <c r="RTS1" t="s">
        <v>18896</v>
      </c>
      <c r="RTT1" t="s">
        <v>18897</v>
      </c>
      <c r="RTU1" t="s">
        <v>18898</v>
      </c>
      <c r="RTV1" t="s">
        <v>18899</v>
      </c>
      <c r="RTW1" t="s">
        <v>18900</v>
      </c>
      <c r="RTX1" t="s">
        <v>18901</v>
      </c>
      <c r="RTY1" t="s">
        <v>18902</v>
      </c>
      <c r="RTZ1" t="s">
        <v>18903</v>
      </c>
      <c r="RUA1" t="s">
        <v>18904</v>
      </c>
      <c r="RUB1" t="s">
        <v>18905</v>
      </c>
      <c r="RUC1" t="s">
        <v>18906</v>
      </c>
      <c r="RUD1" t="s">
        <v>18907</v>
      </c>
      <c r="RUE1" t="s">
        <v>18908</v>
      </c>
      <c r="RUF1" t="s">
        <v>18909</v>
      </c>
      <c r="RUG1" t="s">
        <v>18910</v>
      </c>
      <c r="RUH1" t="s">
        <v>18911</v>
      </c>
      <c r="RUI1" t="s">
        <v>18912</v>
      </c>
      <c r="RUJ1" t="s">
        <v>18913</v>
      </c>
      <c r="RUK1" t="s">
        <v>18914</v>
      </c>
      <c r="RUL1" t="s">
        <v>18915</v>
      </c>
      <c r="RUM1" t="s">
        <v>18916</v>
      </c>
      <c r="RUN1" t="s">
        <v>18917</v>
      </c>
      <c r="RUO1" t="s">
        <v>18918</v>
      </c>
      <c r="RUP1" t="s">
        <v>18919</v>
      </c>
      <c r="RUQ1" t="s">
        <v>18920</v>
      </c>
      <c r="RUR1" t="s">
        <v>18921</v>
      </c>
      <c r="RUS1" t="s">
        <v>18922</v>
      </c>
      <c r="RUT1" t="s">
        <v>18923</v>
      </c>
      <c r="RUU1" t="s">
        <v>18924</v>
      </c>
      <c r="RUV1" t="s">
        <v>18925</v>
      </c>
      <c r="RUW1" t="s">
        <v>18926</v>
      </c>
      <c r="RUX1" t="s">
        <v>18927</v>
      </c>
      <c r="RUY1" t="s">
        <v>18928</v>
      </c>
      <c r="RUZ1" t="s">
        <v>18929</v>
      </c>
      <c r="RVA1" t="s">
        <v>18930</v>
      </c>
      <c r="RVB1" t="s">
        <v>18931</v>
      </c>
      <c r="RVC1" t="s">
        <v>18932</v>
      </c>
      <c r="RVD1" t="s">
        <v>18933</v>
      </c>
      <c r="RVE1" t="s">
        <v>18934</v>
      </c>
      <c r="RVF1" t="s">
        <v>18935</v>
      </c>
      <c r="RVG1" t="s">
        <v>18936</v>
      </c>
      <c r="RVH1" t="s">
        <v>18937</v>
      </c>
      <c r="RVI1" t="s">
        <v>18938</v>
      </c>
      <c r="RVJ1" t="s">
        <v>18939</v>
      </c>
      <c r="RVK1" t="s">
        <v>18940</v>
      </c>
      <c r="RVL1" t="s">
        <v>18941</v>
      </c>
      <c r="RVM1" t="s">
        <v>18942</v>
      </c>
      <c r="RVN1" t="s">
        <v>18943</v>
      </c>
      <c r="RVO1" t="s">
        <v>18944</v>
      </c>
      <c r="RVP1" t="s">
        <v>18945</v>
      </c>
      <c r="RVQ1" t="s">
        <v>18946</v>
      </c>
      <c r="RVR1" t="s">
        <v>18947</v>
      </c>
      <c r="RVS1" t="s">
        <v>18948</v>
      </c>
      <c r="RVT1" t="s">
        <v>18949</v>
      </c>
      <c r="RVU1" t="s">
        <v>18950</v>
      </c>
      <c r="RVV1" t="s">
        <v>18951</v>
      </c>
      <c r="RVW1" t="s">
        <v>18952</v>
      </c>
      <c r="RVX1" t="s">
        <v>18953</v>
      </c>
      <c r="RVY1" t="s">
        <v>18954</v>
      </c>
      <c r="RVZ1" t="s">
        <v>18955</v>
      </c>
      <c r="RWA1" t="s">
        <v>18956</v>
      </c>
      <c r="RWB1" t="s">
        <v>18957</v>
      </c>
      <c r="RWC1" t="s">
        <v>18958</v>
      </c>
      <c r="RWD1" t="s">
        <v>18959</v>
      </c>
      <c r="RWE1" t="s">
        <v>18960</v>
      </c>
      <c r="RWF1" t="s">
        <v>18961</v>
      </c>
      <c r="RWG1" t="s">
        <v>18962</v>
      </c>
      <c r="RWH1" t="s">
        <v>18963</v>
      </c>
      <c r="RWI1" t="s">
        <v>18964</v>
      </c>
      <c r="RWJ1" t="s">
        <v>18965</v>
      </c>
      <c r="RWK1" t="s">
        <v>18966</v>
      </c>
      <c r="RWL1" t="s">
        <v>18967</v>
      </c>
      <c r="RWM1" t="s">
        <v>18968</v>
      </c>
      <c r="RWN1" t="s">
        <v>18969</v>
      </c>
      <c r="RWO1" t="s">
        <v>18970</v>
      </c>
      <c r="RWP1" t="s">
        <v>18971</v>
      </c>
      <c r="RWQ1" t="s">
        <v>18972</v>
      </c>
      <c r="RWR1" t="s">
        <v>18973</v>
      </c>
      <c r="RWS1" t="s">
        <v>18974</v>
      </c>
      <c r="RWT1" t="s">
        <v>18975</v>
      </c>
      <c r="RWU1" t="s">
        <v>18976</v>
      </c>
      <c r="RWV1" t="s">
        <v>18977</v>
      </c>
      <c r="RWW1" t="s">
        <v>18978</v>
      </c>
      <c r="RWX1" t="s">
        <v>18979</v>
      </c>
      <c r="RWY1" t="s">
        <v>18980</v>
      </c>
      <c r="RWZ1" t="s">
        <v>18981</v>
      </c>
      <c r="RXA1" t="s">
        <v>18982</v>
      </c>
      <c r="RXB1" t="s">
        <v>18983</v>
      </c>
      <c r="RXC1" t="s">
        <v>18984</v>
      </c>
      <c r="RXD1" t="s">
        <v>18985</v>
      </c>
      <c r="RXE1" t="s">
        <v>18986</v>
      </c>
      <c r="RXF1" t="s">
        <v>18987</v>
      </c>
      <c r="RXG1" t="s">
        <v>18988</v>
      </c>
      <c r="RXH1" t="s">
        <v>18989</v>
      </c>
      <c r="RXI1" t="s">
        <v>18990</v>
      </c>
      <c r="RXJ1" t="s">
        <v>18991</v>
      </c>
      <c r="RXK1" t="s">
        <v>18992</v>
      </c>
      <c r="RXL1" t="s">
        <v>18993</v>
      </c>
      <c r="RXM1" t="s">
        <v>18994</v>
      </c>
      <c r="RXN1" t="s">
        <v>18995</v>
      </c>
      <c r="RXO1" t="s">
        <v>18996</v>
      </c>
      <c r="RXP1" t="s">
        <v>18997</v>
      </c>
      <c r="RXQ1" t="s">
        <v>18998</v>
      </c>
      <c r="RXR1" t="s">
        <v>18999</v>
      </c>
      <c r="RXS1" t="s">
        <v>19000</v>
      </c>
      <c r="RXT1" t="s">
        <v>19001</v>
      </c>
      <c r="RXU1" t="s">
        <v>19002</v>
      </c>
      <c r="RXV1" t="s">
        <v>19003</v>
      </c>
      <c r="RXW1" t="s">
        <v>19004</v>
      </c>
      <c r="RXX1" t="s">
        <v>19005</v>
      </c>
      <c r="RXY1" t="s">
        <v>19006</v>
      </c>
      <c r="RXZ1" t="s">
        <v>19007</v>
      </c>
      <c r="RYA1" t="s">
        <v>19008</v>
      </c>
      <c r="RYB1" t="s">
        <v>19009</v>
      </c>
      <c r="RYC1" t="s">
        <v>19010</v>
      </c>
      <c r="RYD1" t="s">
        <v>19011</v>
      </c>
      <c r="RYE1" t="s">
        <v>19012</v>
      </c>
      <c r="RYF1" t="s">
        <v>19013</v>
      </c>
      <c r="RYG1" t="s">
        <v>19014</v>
      </c>
      <c r="RYH1" t="s">
        <v>19015</v>
      </c>
      <c r="RYI1" t="s">
        <v>19016</v>
      </c>
      <c r="RYJ1" t="s">
        <v>19017</v>
      </c>
      <c r="RYK1" t="s">
        <v>19018</v>
      </c>
      <c r="RYL1" t="s">
        <v>19019</v>
      </c>
      <c r="RYM1" t="s">
        <v>19020</v>
      </c>
      <c r="RYN1" t="s">
        <v>19021</v>
      </c>
      <c r="RYO1" t="s">
        <v>19022</v>
      </c>
      <c r="RYP1" t="s">
        <v>19023</v>
      </c>
      <c r="RYQ1" t="s">
        <v>19024</v>
      </c>
      <c r="RYR1" t="s">
        <v>19025</v>
      </c>
      <c r="RYS1" t="s">
        <v>19026</v>
      </c>
      <c r="RYT1" t="s">
        <v>19027</v>
      </c>
      <c r="RYU1" t="s">
        <v>19028</v>
      </c>
      <c r="RYV1" t="s">
        <v>19029</v>
      </c>
      <c r="RYW1" t="s">
        <v>19030</v>
      </c>
      <c r="RYX1" t="s">
        <v>19031</v>
      </c>
      <c r="RYY1" t="s">
        <v>19032</v>
      </c>
      <c r="RYZ1" t="s">
        <v>19033</v>
      </c>
      <c r="RZA1" t="s">
        <v>19034</v>
      </c>
      <c r="RZB1" t="s">
        <v>19035</v>
      </c>
      <c r="RZC1" t="s">
        <v>19036</v>
      </c>
      <c r="RZD1" t="s">
        <v>19037</v>
      </c>
      <c r="RZE1" t="s">
        <v>19038</v>
      </c>
      <c r="RZF1" t="s">
        <v>19039</v>
      </c>
      <c r="RZG1" t="s">
        <v>19040</v>
      </c>
      <c r="RZH1" t="s">
        <v>19041</v>
      </c>
      <c r="RZI1" t="s">
        <v>19042</v>
      </c>
      <c r="RZJ1" t="s">
        <v>19043</v>
      </c>
      <c r="RZK1" t="s">
        <v>19044</v>
      </c>
      <c r="RZL1" t="s">
        <v>19045</v>
      </c>
      <c r="RZM1" t="s">
        <v>19046</v>
      </c>
      <c r="RZN1" t="s">
        <v>19047</v>
      </c>
      <c r="RZO1" t="s">
        <v>19048</v>
      </c>
      <c r="RZP1" t="s">
        <v>19049</v>
      </c>
      <c r="RZQ1" t="s">
        <v>19050</v>
      </c>
      <c r="RZR1" t="s">
        <v>19051</v>
      </c>
      <c r="RZS1" t="s">
        <v>19052</v>
      </c>
      <c r="RZT1" t="s">
        <v>19053</v>
      </c>
      <c r="RZU1" t="s">
        <v>19054</v>
      </c>
      <c r="RZV1" t="s">
        <v>19055</v>
      </c>
      <c r="RZW1" t="s">
        <v>19056</v>
      </c>
      <c r="RZX1" t="s">
        <v>19057</v>
      </c>
      <c r="RZY1" t="s">
        <v>19058</v>
      </c>
      <c r="RZZ1" t="s">
        <v>19059</v>
      </c>
      <c r="SAA1" t="s">
        <v>19060</v>
      </c>
      <c r="SAB1" t="s">
        <v>19061</v>
      </c>
      <c r="SAC1" t="s">
        <v>19062</v>
      </c>
      <c r="SAD1" t="s">
        <v>19063</v>
      </c>
      <c r="SAE1" t="s">
        <v>19064</v>
      </c>
      <c r="SAF1" t="s">
        <v>19065</v>
      </c>
      <c r="SAG1" t="s">
        <v>19066</v>
      </c>
      <c r="SAH1" t="s">
        <v>19067</v>
      </c>
      <c r="SAI1" t="s">
        <v>19068</v>
      </c>
      <c r="SAJ1" t="s">
        <v>19069</v>
      </c>
      <c r="SAK1" t="s">
        <v>19070</v>
      </c>
      <c r="SAL1" t="s">
        <v>19071</v>
      </c>
      <c r="SAM1" t="s">
        <v>19072</v>
      </c>
      <c r="SAN1" t="s">
        <v>19073</v>
      </c>
      <c r="SAO1" t="s">
        <v>19074</v>
      </c>
      <c r="SAP1" t="s">
        <v>19075</v>
      </c>
      <c r="SAQ1" t="s">
        <v>19076</v>
      </c>
      <c r="SAR1" t="s">
        <v>19077</v>
      </c>
      <c r="SAS1" t="s">
        <v>19078</v>
      </c>
      <c r="SAT1" t="s">
        <v>19079</v>
      </c>
      <c r="SAU1" t="s">
        <v>19080</v>
      </c>
      <c r="SAV1" t="s">
        <v>19081</v>
      </c>
      <c r="SAW1" t="s">
        <v>19082</v>
      </c>
      <c r="SAX1" t="s">
        <v>19083</v>
      </c>
      <c r="SAY1" t="s">
        <v>19084</v>
      </c>
      <c r="SAZ1" t="s">
        <v>19085</v>
      </c>
      <c r="SBA1" t="s">
        <v>19086</v>
      </c>
      <c r="SBB1" t="s">
        <v>19087</v>
      </c>
      <c r="SBC1" t="s">
        <v>19088</v>
      </c>
      <c r="SBD1" t="s">
        <v>19089</v>
      </c>
      <c r="SBE1" t="s">
        <v>19090</v>
      </c>
      <c r="SBF1" t="s">
        <v>19091</v>
      </c>
      <c r="SBG1" t="s">
        <v>19092</v>
      </c>
      <c r="SBH1" t="s">
        <v>19093</v>
      </c>
      <c r="SBI1" t="s">
        <v>19094</v>
      </c>
      <c r="SBJ1" t="s">
        <v>19095</v>
      </c>
      <c r="SBK1" t="s">
        <v>19096</v>
      </c>
      <c r="SBL1" t="s">
        <v>19097</v>
      </c>
      <c r="SBM1" t="s">
        <v>19098</v>
      </c>
      <c r="SBN1" t="s">
        <v>19099</v>
      </c>
      <c r="SBO1" t="s">
        <v>19100</v>
      </c>
      <c r="SBP1" t="s">
        <v>19101</v>
      </c>
      <c r="SBQ1" t="s">
        <v>19102</v>
      </c>
      <c r="SBR1" t="s">
        <v>19103</v>
      </c>
      <c r="SBS1" t="s">
        <v>19104</v>
      </c>
      <c r="SBT1" t="s">
        <v>19105</v>
      </c>
      <c r="SBU1" t="s">
        <v>19106</v>
      </c>
      <c r="SBV1" t="s">
        <v>19107</v>
      </c>
      <c r="SBW1" t="s">
        <v>19108</v>
      </c>
      <c r="SBX1" t="s">
        <v>19109</v>
      </c>
      <c r="SBY1" t="s">
        <v>19110</v>
      </c>
      <c r="SBZ1" t="s">
        <v>19111</v>
      </c>
      <c r="SCA1" t="s">
        <v>19112</v>
      </c>
      <c r="SCB1" t="s">
        <v>19113</v>
      </c>
      <c r="SCC1" t="s">
        <v>19114</v>
      </c>
      <c r="SCD1" t="s">
        <v>19115</v>
      </c>
      <c r="SCE1" t="s">
        <v>19116</v>
      </c>
      <c r="SCF1" t="s">
        <v>19117</v>
      </c>
      <c r="SCG1" t="s">
        <v>19118</v>
      </c>
      <c r="SCH1" t="s">
        <v>19119</v>
      </c>
      <c r="SCI1" t="s">
        <v>19120</v>
      </c>
      <c r="SCJ1" t="s">
        <v>19121</v>
      </c>
      <c r="SCK1" t="s">
        <v>19122</v>
      </c>
      <c r="SCL1" t="s">
        <v>19123</v>
      </c>
      <c r="SCM1" t="s">
        <v>19124</v>
      </c>
      <c r="SCN1" t="s">
        <v>19125</v>
      </c>
      <c r="SCO1" t="s">
        <v>19126</v>
      </c>
      <c r="SCP1" t="s">
        <v>19127</v>
      </c>
      <c r="SCQ1" t="s">
        <v>19128</v>
      </c>
      <c r="SCR1" t="s">
        <v>19129</v>
      </c>
      <c r="SCS1" t="s">
        <v>19130</v>
      </c>
      <c r="SCT1" t="s">
        <v>19131</v>
      </c>
      <c r="SCU1" t="s">
        <v>19132</v>
      </c>
      <c r="SCV1" t="s">
        <v>19133</v>
      </c>
      <c r="SCW1" t="s">
        <v>19134</v>
      </c>
      <c r="SCX1" t="s">
        <v>19135</v>
      </c>
      <c r="SCY1" t="s">
        <v>19136</v>
      </c>
      <c r="SCZ1" t="s">
        <v>19137</v>
      </c>
      <c r="SDA1" t="s">
        <v>19138</v>
      </c>
      <c r="SDB1" t="s">
        <v>19139</v>
      </c>
      <c r="SDC1" t="s">
        <v>19140</v>
      </c>
      <c r="SDD1" t="s">
        <v>19141</v>
      </c>
      <c r="SDE1" t="s">
        <v>19142</v>
      </c>
      <c r="SDF1" t="s">
        <v>19143</v>
      </c>
      <c r="SDG1" t="s">
        <v>19144</v>
      </c>
      <c r="SDH1" t="s">
        <v>19145</v>
      </c>
      <c r="SDI1" t="s">
        <v>19146</v>
      </c>
      <c r="SDJ1" t="s">
        <v>19147</v>
      </c>
      <c r="SDK1" t="s">
        <v>19148</v>
      </c>
      <c r="SDL1" t="s">
        <v>19149</v>
      </c>
      <c r="SDM1" t="s">
        <v>19150</v>
      </c>
      <c r="SDN1" t="s">
        <v>19151</v>
      </c>
      <c r="SDO1" t="s">
        <v>19152</v>
      </c>
      <c r="SDP1" t="s">
        <v>19153</v>
      </c>
      <c r="SDQ1" t="s">
        <v>19154</v>
      </c>
      <c r="SDR1" t="s">
        <v>19155</v>
      </c>
      <c r="SDS1" t="s">
        <v>19156</v>
      </c>
      <c r="SDT1" t="s">
        <v>19157</v>
      </c>
      <c r="SDU1" t="s">
        <v>19158</v>
      </c>
      <c r="SDV1" t="s">
        <v>19159</v>
      </c>
      <c r="SDW1" t="s">
        <v>19160</v>
      </c>
      <c r="SDX1" t="s">
        <v>19161</v>
      </c>
      <c r="SDY1" t="s">
        <v>19162</v>
      </c>
      <c r="SDZ1" t="s">
        <v>19163</v>
      </c>
      <c r="SEA1" t="s">
        <v>19164</v>
      </c>
      <c r="SEB1" t="s">
        <v>19165</v>
      </c>
      <c r="SEC1" t="s">
        <v>19166</v>
      </c>
      <c r="SED1" t="s">
        <v>19167</v>
      </c>
      <c r="SEE1" t="s">
        <v>19168</v>
      </c>
      <c r="SEF1" t="s">
        <v>19169</v>
      </c>
      <c r="SEG1" t="s">
        <v>19170</v>
      </c>
      <c r="SEH1" t="s">
        <v>19171</v>
      </c>
      <c r="SEI1" t="s">
        <v>19172</v>
      </c>
      <c r="SEJ1" t="s">
        <v>19173</v>
      </c>
      <c r="SEK1" t="s">
        <v>19174</v>
      </c>
      <c r="SEL1" t="s">
        <v>19175</v>
      </c>
      <c r="SEM1" t="s">
        <v>19176</v>
      </c>
      <c r="SEN1" t="s">
        <v>19177</v>
      </c>
      <c r="SEO1" t="s">
        <v>19178</v>
      </c>
      <c r="SEP1" t="s">
        <v>19179</v>
      </c>
      <c r="SEQ1" t="s">
        <v>19180</v>
      </c>
      <c r="SER1" t="s">
        <v>19181</v>
      </c>
      <c r="SES1" t="s">
        <v>19182</v>
      </c>
      <c r="SET1" t="s">
        <v>19183</v>
      </c>
      <c r="SEU1" t="s">
        <v>19184</v>
      </c>
      <c r="SEV1" t="s">
        <v>19185</v>
      </c>
      <c r="SEW1" t="s">
        <v>19186</v>
      </c>
      <c r="SEX1" t="s">
        <v>19187</v>
      </c>
      <c r="SEY1" t="s">
        <v>19188</v>
      </c>
      <c r="SEZ1" t="s">
        <v>19189</v>
      </c>
      <c r="SFA1" t="s">
        <v>19190</v>
      </c>
      <c r="SFB1" t="s">
        <v>19191</v>
      </c>
      <c r="SFC1" t="s">
        <v>19192</v>
      </c>
      <c r="SFD1" t="s">
        <v>19193</v>
      </c>
      <c r="SFE1" t="s">
        <v>19194</v>
      </c>
      <c r="SFF1" t="s">
        <v>19195</v>
      </c>
      <c r="SFG1" t="s">
        <v>19196</v>
      </c>
      <c r="SFH1" t="s">
        <v>19197</v>
      </c>
      <c r="SFI1" t="s">
        <v>19198</v>
      </c>
      <c r="SFJ1" t="s">
        <v>19199</v>
      </c>
      <c r="SFK1" t="s">
        <v>19200</v>
      </c>
      <c r="SFL1" t="s">
        <v>19201</v>
      </c>
      <c r="SFM1" t="s">
        <v>19202</v>
      </c>
      <c r="SFN1" t="s">
        <v>19203</v>
      </c>
      <c r="SFO1" t="s">
        <v>19204</v>
      </c>
      <c r="SFP1" t="s">
        <v>19205</v>
      </c>
      <c r="SFQ1" t="s">
        <v>19206</v>
      </c>
      <c r="SFR1" t="s">
        <v>19207</v>
      </c>
      <c r="SFS1" t="s">
        <v>19208</v>
      </c>
      <c r="SFT1" t="s">
        <v>19209</v>
      </c>
      <c r="SFU1" t="s">
        <v>19210</v>
      </c>
      <c r="SFV1" t="s">
        <v>19211</v>
      </c>
      <c r="SFW1" t="s">
        <v>19212</v>
      </c>
      <c r="SFX1" t="s">
        <v>19213</v>
      </c>
      <c r="SFY1" t="s">
        <v>19214</v>
      </c>
      <c r="SFZ1" t="s">
        <v>19215</v>
      </c>
      <c r="SGA1" t="s">
        <v>19216</v>
      </c>
      <c r="SGB1" t="s">
        <v>19217</v>
      </c>
      <c r="SGC1" t="s">
        <v>19218</v>
      </c>
      <c r="SGD1" t="s">
        <v>19219</v>
      </c>
      <c r="SGE1" t="s">
        <v>19220</v>
      </c>
      <c r="SGF1" t="s">
        <v>19221</v>
      </c>
      <c r="SGG1" t="s">
        <v>19222</v>
      </c>
      <c r="SGH1" t="s">
        <v>19223</v>
      </c>
      <c r="SGI1" t="s">
        <v>19224</v>
      </c>
      <c r="SGJ1" t="s">
        <v>19225</v>
      </c>
      <c r="SGK1" t="s">
        <v>19226</v>
      </c>
      <c r="SGL1" t="s">
        <v>19227</v>
      </c>
      <c r="SGM1" t="s">
        <v>19228</v>
      </c>
      <c r="SGN1" t="s">
        <v>19229</v>
      </c>
      <c r="SGO1" t="s">
        <v>19230</v>
      </c>
      <c r="SGP1" t="s">
        <v>19231</v>
      </c>
      <c r="SGQ1" t="s">
        <v>19232</v>
      </c>
      <c r="SGR1" t="s">
        <v>19233</v>
      </c>
      <c r="SGS1" t="s">
        <v>19234</v>
      </c>
      <c r="SGT1" t="s">
        <v>19235</v>
      </c>
      <c r="SGU1" t="s">
        <v>19236</v>
      </c>
      <c r="SGV1" t="s">
        <v>19237</v>
      </c>
      <c r="SGW1" t="s">
        <v>19238</v>
      </c>
      <c r="SGX1" t="s">
        <v>19239</v>
      </c>
      <c r="SGY1" t="s">
        <v>19240</v>
      </c>
      <c r="SGZ1" t="s">
        <v>19241</v>
      </c>
      <c r="SHA1" t="s">
        <v>19242</v>
      </c>
      <c r="SHB1" t="s">
        <v>19243</v>
      </c>
      <c r="SHC1" t="s">
        <v>19244</v>
      </c>
      <c r="SHD1" t="s">
        <v>19245</v>
      </c>
      <c r="SHE1" t="s">
        <v>19246</v>
      </c>
      <c r="SHF1" t="s">
        <v>19247</v>
      </c>
      <c r="SHG1" t="s">
        <v>19248</v>
      </c>
      <c r="SHH1" t="s">
        <v>19249</v>
      </c>
      <c r="SHI1" t="s">
        <v>19250</v>
      </c>
      <c r="SHJ1" t="s">
        <v>19251</v>
      </c>
      <c r="SHK1" t="s">
        <v>19252</v>
      </c>
      <c r="SHL1" t="s">
        <v>19253</v>
      </c>
      <c r="SHM1" t="s">
        <v>19254</v>
      </c>
      <c r="SHN1" t="s">
        <v>19255</v>
      </c>
      <c r="SHO1" t="s">
        <v>19256</v>
      </c>
      <c r="SHP1" t="s">
        <v>19257</v>
      </c>
      <c r="SHQ1" t="s">
        <v>19258</v>
      </c>
      <c r="SHR1" t="s">
        <v>19259</v>
      </c>
      <c r="SHS1" t="s">
        <v>19260</v>
      </c>
      <c r="SHT1" t="s">
        <v>19261</v>
      </c>
      <c r="SHU1" t="s">
        <v>19262</v>
      </c>
      <c r="SHV1" t="s">
        <v>19263</v>
      </c>
      <c r="SHW1" t="s">
        <v>19264</v>
      </c>
      <c r="SHX1" t="s">
        <v>19265</v>
      </c>
      <c r="SHY1" t="s">
        <v>19266</v>
      </c>
      <c r="SHZ1" t="s">
        <v>19267</v>
      </c>
      <c r="SIA1" t="s">
        <v>19268</v>
      </c>
      <c r="SIB1" t="s">
        <v>19269</v>
      </c>
      <c r="SIC1" t="s">
        <v>19270</v>
      </c>
      <c r="SID1" t="s">
        <v>19271</v>
      </c>
      <c r="SIE1" t="s">
        <v>19272</v>
      </c>
      <c r="SIF1" t="s">
        <v>19273</v>
      </c>
      <c r="SIG1" t="s">
        <v>19274</v>
      </c>
      <c r="SIH1" t="s">
        <v>19275</v>
      </c>
      <c r="SII1" t="s">
        <v>19276</v>
      </c>
      <c r="SIJ1" t="s">
        <v>19277</v>
      </c>
      <c r="SIK1" t="s">
        <v>19278</v>
      </c>
      <c r="SIL1" t="s">
        <v>19279</v>
      </c>
      <c r="SIM1" t="s">
        <v>19280</v>
      </c>
      <c r="SIN1" t="s">
        <v>19281</v>
      </c>
      <c r="SIO1" t="s">
        <v>19282</v>
      </c>
      <c r="SIP1" t="s">
        <v>19283</v>
      </c>
      <c r="SIQ1" t="s">
        <v>19284</v>
      </c>
      <c r="SIR1" t="s">
        <v>19285</v>
      </c>
      <c r="SIS1" t="s">
        <v>19286</v>
      </c>
      <c r="SIT1" t="s">
        <v>19287</v>
      </c>
      <c r="SIU1" t="s">
        <v>19288</v>
      </c>
      <c r="SIV1" t="s">
        <v>19289</v>
      </c>
      <c r="SIW1" t="s">
        <v>19290</v>
      </c>
      <c r="SIX1" t="s">
        <v>19291</v>
      </c>
      <c r="SIY1" t="s">
        <v>19292</v>
      </c>
      <c r="SIZ1" t="s">
        <v>19293</v>
      </c>
      <c r="SJA1" t="s">
        <v>19294</v>
      </c>
      <c r="SJB1" t="s">
        <v>19295</v>
      </c>
      <c r="SJC1" t="s">
        <v>19296</v>
      </c>
      <c r="SJD1" t="s">
        <v>19297</v>
      </c>
      <c r="SJE1" t="s">
        <v>19298</v>
      </c>
      <c r="SJF1" t="s">
        <v>19299</v>
      </c>
      <c r="SJG1" t="s">
        <v>19300</v>
      </c>
      <c r="SJH1" t="s">
        <v>19301</v>
      </c>
      <c r="SJI1" t="s">
        <v>19302</v>
      </c>
      <c r="SJJ1" t="s">
        <v>19303</v>
      </c>
      <c r="SJK1" t="s">
        <v>19304</v>
      </c>
      <c r="SJL1" t="s">
        <v>19305</v>
      </c>
      <c r="SJM1" t="s">
        <v>19306</v>
      </c>
      <c r="SJN1" t="s">
        <v>19307</v>
      </c>
      <c r="SJO1" t="s">
        <v>19308</v>
      </c>
      <c r="SJP1" t="s">
        <v>19309</v>
      </c>
      <c r="SJQ1" t="s">
        <v>19310</v>
      </c>
      <c r="SJR1" t="s">
        <v>19311</v>
      </c>
      <c r="SJS1" t="s">
        <v>19312</v>
      </c>
      <c r="SJT1" t="s">
        <v>19313</v>
      </c>
      <c r="SJU1" t="s">
        <v>19314</v>
      </c>
      <c r="SJV1" t="s">
        <v>19315</v>
      </c>
      <c r="SJW1" t="s">
        <v>19316</v>
      </c>
      <c r="SJX1" t="s">
        <v>19317</v>
      </c>
      <c r="SJY1" t="s">
        <v>19318</v>
      </c>
      <c r="SJZ1" t="s">
        <v>19319</v>
      </c>
      <c r="SKA1" t="s">
        <v>19320</v>
      </c>
      <c r="SKB1" t="s">
        <v>19321</v>
      </c>
      <c r="SKC1" t="s">
        <v>19322</v>
      </c>
      <c r="SKD1" t="s">
        <v>19323</v>
      </c>
      <c r="SKE1" t="s">
        <v>19324</v>
      </c>
      <c r="SKF1" t="s">
        <v>19325</v>
      </c>
      <c r="SKG1" t="s">
        <v>19326</v>
      </c>
      <c r="SKH1" t="s">
        <v>19327</v>
      </c>
      <c r="SKI1" t="s">
        <v>19328</v>
      </c>
      <c r="SKJ1" t="s">
        <v>19329</v>
      </c>
      <c r="SKK1" t="s">
        <v>19330</v>
      </c>
      <c r="SKL1" t="s">
        <v>19331</v>
      </c>
      <c r="SKM1" t="s">
        <v>19332</v>
      </c>
      <c r="SKN1" t="s">
        <v>19333</v>
      </c>
      <c r="SKO1" t="s">
        <v>19334</v>
      </c>
      <c r="SKP1" t="s">
        <v>19335</v>
      </c>
      <c r="SKQ1" t="s">
        <v>19336</v>
      </c>
      <c r="SKR1" t="s">
        <v>19337</v>
      </c>
      <c r="SKS1" t="s">
        <v>19338</v>
      </c>
      <c r="SKT1" t="s">
        <v>19339</v>
      </c>
      <c r="SKU1" t="s">
        <v>19340</v>
      </c>
      <c r="SKV1" t="s">
        <v>19341</v>
      </c>
      <c r="SKW1" t="s">
        <v>19342</v>
      </c>
      <c r="SKX1" t="s">
        <v>19343</v>
      </c>
      <c r="SKY1" t="s">
        <v>19344</v>
      </c>
      <c r="SKZ1" t="s">
        <v>19345</v>
      </c>
      <c r="SLA1" t="s">
        <v>19346</v>
      </c>
      <c r="SLB1" t="s">
        <v>19347</v>
      </c>
      <c r="SLC1" t="s">
        <v>19348</v>
      </c>
      <c r="SLD1" t="s">
        <v>19349</v>
      </c>
      <c r="SLE1" t="s">
        <v>19350</v>
      </c>
      <c r="SLF1" t="s">
        <v>19351</v>
      </c>
      <c r="SLG1" t="s">
        <v>19352</v>
      </c>
      <c r="SLH1" t="s">
        <v>19353</v>
      </c>
      <c r="SLI1" t="s">
        <v>19354</v>
      </c>
      <c r="SLJ1" t="s">
        <v>19355</v>
      </c>
      <c r="SLK1" t="s">
        <v>19356</v>
      </c>
      <c r="SLL1" t="s">
        <v>19357</v>
      </c>
      <c r="SLM1" t="s">
        <v>19358</v>
      </c>
      <c r="SLN1" t="s">
        <v>19359</v>
      </c>
      <c r="SLO1" t="s">
        <v>19360</v>
      </c>
      <c r="SLP1" t="s">
        <v>19361</v>
      </c>
      <c r="SLQ1" t="s">
        <v>19362</v>
      </c>
      <c r="SLR1" t="s">
        <v>19363</v>
      </c>
      <c r="SLS1" t="s">
        <v>19364</v>
      </c>
      <c r="SLT1" t="s">
        <v>19365</v>
      </c>
      <c r="SLU1" t="s">
        <v>19366</v>
      </c>
      <c r="SLV1" t="s">
        <v>19367</v>
      </c>
      <c r="SLW1" t="s">
        <v>19368</v>
      </c>
      <c r="SLX1" t="s">
        <v>19369</v>
      </c>
      <c r="SLY1" t="s">
        <v>19370</v>
      </c>
      <c r="SLZ1" t="s">
        <v>19371</v>
      </c>
      <c r="SMA1" t="s">
        <v>19372</v>
      </c>
      <c r="SMB1" t="s">
        <v>19373</v>
      </c>
      <c r="SMC1" t="s">
        <v>19374</v>
      </c>
      <c r="SMD1" t="s">
        <v>19375</v>
      </c>
      <c r="SME1" t="s">
        <v>19376</v>
      </c>
      <c r="SMF1" t="s">
        <v>19377</v>
      </c>
      <c r="SMG1" t="s">
        <v>19378</v>
      </c>
      <c r="SMH1" t="s">
        <v>19379</v>
      </c>
      <c r="SMI1" t="s">
        <v>19380</v>
      </c>
      <c r="SMJ1" t="s">
        <v>19381</v>
      </c>
      <c r="SMK1" t="s">
        <v>19382</v>
      </c>
      <c r="SML1" t="s">
        <v>19383</v>
      </c>
      <c r="SMM1" t="s">
        <v>19384</v>
      </c>
      <c r="SMN1" t="s">
        <v>19385</v>
      </c>
      <c r="SMO1" t="s">
        <v>19386</v>
      </c>
      <c r="SMP1" t="s">
        <v>19387</v>
      </c>
      <c r="SMQ1" t="s">
        <v>19388</v>
      </c>
      <c r="SMR1" t="s">
        <v>19389</v>
      </c>
      <c r="SMS1" t="s">
        <v>19390</v>
      </c>
      <c r="SMT1" t="s">
        <v>19391</v>
      </c>
      <c r="SMU1" t="s">
        <v>19392</v>
      </c>
      <c r="SMV1" t="s">
        <v>19393</v>
      </c>
      <c r="SMW1" t="s">
        <v>19394</v>
      </c>
      <c r="SMX1" t="s">
        <v>19395</v>
      </c>
      <c r="SMY1" t="s">
        <v>19396</v>
      </c>
      <c r="SMZ1" t="s">
        <v>19397</v>
      </c>
      <c r="SNA1" t="s">
        <v>19398</v>
      </c>
      <c r="SNB1" t="s">
        <v>19399</v>
      </c>
      <c r="SNC1" t="s">
        <v>19400</v>
      </c>
      <c r="SND1" t="s">
        <v>19401</v>
      </c>
      <c r="SNE1" t="s">
        <v>19402</v>
      </c>
      <c r="SNF1" t="s">
        <v>19403</v>
      </c>
      <c r="SNG1" t="s">
        <v>19404</v>
      </c>
      <c r="SNH1" t="s">
        <v>19405</v>
      </c>
      <c r="SNI1" t="s">
        <v>19406</v>
      </c>
      <c r="SNJ1" t="s">
        <v>19407</v>
      </c>
      <c r="SNK1" t="s">
        <v>19408</v>
      </c>
      <c r="SNL1" t="s">
        <v>19409</v>
      </c>
      <c r="SNM1" t="s">
        <v>19410</v>
      </c>
      <c r="SNN1" t="s">
        <v>19411</v>
      </c>
      <c r="SNO1" t="s">
        <v>19412</v>
      </c>
      <c r="SNP1" t="s">
        <v>19413</v>
      </c>
      <c r="SNQ1" t="s">
        <v>19414</v>
      </c>
      <c r="SNR1" t="s">
        <v>19415</v>
      </c>
      <c r="SNS1" t="s">
        <v>19416</v>
      </c>
      <c r="SNT1" t="s">
        <v>19417</v>
      </c>
      <c r="SNU1" t="s">
        <v>19418</v>
      </c>
      <c r="SNV1" t="s">
        <v>19419</v>
      </c>
      <c r="SNW1" t="s">
        <v>19420</v>
      </c>
      <c r="SNX1" t="s">
        <v>19421</v>
      </c>
      <c r="SNY1" t="s">
        <v>19422</v>
      </c>
      <c r="SNZ1" t="s">
        <v>19423</v>
      </c>
      <c r="SOA1" t="s">
        <v>19424</v>
      </c>
      <c r="SOB1" t="s">
        <v>19425</v>
      </c>
      <c r="SOC1" t="s">
        <v>19426</v>
      </c>
      <c r="SOD1" t="s">
        <v>19427</v>
      </c>
      <c r="SOE1" t="s">
        <v>19428</v>
      </c>
      <c r="SOF1" t="s">
        <v>19429</v>
      </c>
      <c r="SOG1" t="s">
        <v>19430</v>
      </c>
      <c r="SOH1" t="s">
        <v>19431</v>
      </c>
      <c r="SOI1" t="s">
        <v>19432</v>
      </c>
      <c r="SOJ1" t="s">
        <v>19433</v>
      </c>
      <c r="SOK1" t="s">
        <v>19434</v>
      </c>
      <c r="SOL1" t="s">
        <v>19435</v>
      </c>
      <c r="SOM1" t="s">
        <v>19436</v>
      </c>
      <c r="SON1" t="s">
        <v>19437</v>
      </c>
      <c r="SOO1" t="s">
        <v>19438</v>
      </c>
      <c r="SOP1" t="s">
        <v>19439</v>
      </c>
      <c r="SOQ1" t="s">
        <v>19440</v>
      </c>
      <c r="SOR1" t="s">
        <v>19441</v>
      </c>
      <c r="SOS1" t="s">
        <v>19442</v>
      </c>
      <c r="SOT1" t="s">
        <v>19443</v>
      </c>
      <c r="SOU1" t="s">
        <v>19444</v>
      </c>
      <c r="SOV1" t="s">
        <v>19445</v>
      </c>
      <c r="SOW1" t="s">
        <v>19446</v>
      </c>
      <c r="SOX1" t="s">
        <v>19447</v>
      </c>
      <c r="SOY1" t="s">
        <v>19448</v>
      </c>
      <c r="SOZ1" t="s">
        <v>19449</v>
      </c>
      <c r="SPA1" t="s">
        <v>19450</v>
      </c>
      <c r="SPB1" t="s">
        <v>19451</v>
      </c>
      <c r="SPC1" t="s">
        <v>19452</v>
      </c>
      <c r="SPD1" t="s">
        <v>19453</v>
      </c>
      <c r="SPE1" t="s">
        <v>19454</v>
      </c>
      <c r="SPF1" t="s">
        <v>19455</v>
      </c>
      <c r="SPG1" t="s">
        <v>19456</v>
      </c>
      <c r="SPH1" t="s">
        <v>19457</v>
      </c>
      <c r="SPI1" t="s">
        <v>19458</v>
      </c>
      <c r="SPJ1" t="s">
        <v>19459</v>
      </c>
      <c r="SPK1" t="s">
        <v>19460</v>
      </c>
      <c r="SPL1" t="s">
        <v>19461</v>
      </c>
      <c r="SPM1" t="s">
        <v>19462</v>
      </c>
      <c r="SPN1" t="s">
        <v>19463</v>
      </c>
      <c r="SPO1" t="s">
        <v>19464</v>
      </c>
      <c r="SPP1" t="s">
        <v>19465</v>
      </c>
      <c r="SPQ1" t="s">
        <v>19466</v>
      </c>
      <c r="SPR1" t="s">
        <v>19467</v>
      </c>
      <c r="SPS1" t="s">
        <v>19468</v>
      </c>
      <c r="SPT1" t="s">
        <v>19469</v>
      </c>
      <c r="SPU1" t="s">
        <v>19470</v>
      </c>
      <c r="SPV1" t="s">
        <v>19471</v>
      </c>
      <c r="SPW1" t="s">
        <v>19472</v>
      </c>
      <c r="SPX1" t="s">
        <v>19473</v>
      </c>
      <c r="SPY1" t="s">
        <v>19474</v>
      </c>
      <c r="SPZ1" t="s">
        <v>19475</v>
      </c>
      <c r="SQA1" t="s">
        <v>19476</v>
      </c>
      <c r="SQB1" t="s">
        <v>19477</v>
      </c>
      <c r="SQC1" t="s">
        <v>19478</v>
      </c>
      <c r="SQD1" t="s">
        <v>19479</v>
      </c>
      <c r="SQE1" t="s">
        <v>19480</v>
      </c>
      <c r="SQF1" t="s">
        <v>19481</v>
      </c>
      <c r="SQG1" t="s">
        <v>19482</v>
      </c>
      <c r="SQH1" t="s">
        <v>19483</v>
      </c>
      <c r="SQI1" t="s">
        <v>19484</v>
      </c>
      <c r="SQJ1" t="s">
        <v>19485</v>
      </c>
      <c r="SQK1" t="s">
        <v>19486</v>
      </c>
      <c r="SQL1" t="s">
        <v>19487</v>
      </c>
      <c r="SQM1" t="s">
        <v>19488</v>
      </c>
      <c r="SQN1" t="s">
        <v>19489</v>
      </c>
      <c r="SQO1" t="s">
        <v>19490</v>
      </c>
      <c r="SQP1" t="s">
        <v>19491</v>
      </c>
      <c r="SQQ1" t="s">
        <v>19492</v>
      </c>
      <c r="SQR1" t="s">
        <v>19493</v>
      </c>
      <c r="SQS1" t="s">
        <v>19494</v>
      </c>
      <c r="SQT1" t="s">
        <v>19495</v>
      </c>
      <c r="SQU1" t="s">
        <v>19496</v>
      </c>
      <c r="SQV1" t="s">
        <v>19497</v>
      </c>
      <c r="SQW1" t="s">
        <v>19498</v>
      </c>
      <c r="SQX1" t="s">
        <v>19499</v>
      </c>
      <c r="SQY1" t="s">
        <v>19500</v>
      </c>
      <c r="SQZ1" t="s">
        <v>19501</v>
      </c>
      <c r="SRA1" t="s">
        <v>19502</v>
      </c>
      <c r="SRB1" t="s">
        <v>19503</v>
      </c>
      <c r="SRC1" t="s">
        <v>19504</v>
      </c>
      <c r="SRD1" t="s">
        <v>19505</v>
      </c>
      <c r="SRE1" t="s">
        <v>19506</v>
      </c>
      <c r="SRF1" t="s">
        <v>19507</v>
      </c>
      <c r="SRG1" t="s">
        <v>19508</v>
      </c>
      <c r="SRH1" t="s">
        <v>19509</v>
      </c>
      <c r="SRI1" t="s">
        <v>19510</v>
      </c>
      <c r="SRJ1" t="s">
        <v>19511</v>
      </c>
      <c r="SRK1" t="s">
        <v>19512</v>
      </c>
      <c r="SRL1" t="s">
        <v>19513</v>
      </c>
      <c r="SRM1" t="s">
        <v>19514</v>
      </c>
      <c r="SRN1" t="s">
        <v>19515</v>
      </c>
      <c r="SRO1" t="s">
        <v>19516</v>
      </c>
      <c r="SRP1" t="s">
        <v>19517</v>
      </c>
      <c r="SRQ1" t="s">
        <v>19518</v>
      </c>
      <c r="SRR1" t="s">
        <v>19519</v>
      </c>
      <c r="SRS1" t="s">
        <v>19520</v>
      </c>
      <c r="SRT1" t="s">
        <v>19521</v>
      </c>
      <c r="SRU1" t="s">
        <v>19522</v>
      </c>
      <c r="SRV1" t="s">
        <v>19523</v>
      </c>
      <c r="SRW1" t="s">
        <v>19524</v>
      </c>
      <c r="SRX1" t="s">
        <v>19525</v>
      </c>
      <c r="SRY1" t="s">
        <v>19526</v>
      </c>
      <c r="SRZ1" t="s">
        <v>19527</v>
      </c>
      <c r="SSA1" t="s">
        <v>19528</v>
      </c>
      <c r="SSB1" t="s">
        <v>19529</v>
      </c>
      <c r="SSC1" t="s">
        <v>19530</v>
      </c>
      <c r="SSD1" t="s">
        <v>19531</v>
      </c>
      <c r="SSE1" t="s">
        <v>19532</v>
      </c>
      <c r="SSF1" t="s">
        <v>19533</v>
      </c>
      <c r="SSG1" t="s">
        <v>19534</v>
      </c>
      <c r="SSH1" t="s">
        <v>19535</v>
      </c>
      <c r="SSI1" t="s">
        <v>19536</v>
      </c>
      <c r="SSJ1" t="s">
        <v>19537</v>
      </c>
      <c r="SSK1" t="s">
        <v>19538</v>
      </c>
      <c r="SSL1" t="s">
        <v>19539</v>
      </c>
      <c r="SSM1" t="s">
        <v>19540</v>
      </c>
      <c r="SSN1" t="s">
        <v>19541</v>
      </c>
      <c r="SSO1" t="s">
        <v>19542</v>
      </c>
      <c r="SSP1" t="s">
        <v>19543</v>
      </c>
      <c r="SSQ1" t="s">
        <v>19544</v>
      </c>
      <c r="SSR1" t="s">
        <v>19545</v>
      </c>
      <c r="SSS1" t="s">
        <v>19546</v>
      </c>
      <c r="SST1" t="s">
        <v>19547</v>
      </c>
      <c r="SSU1" t="s">
        <v>19548</v>
      </c>
      <c r="SSV1" t="s">
        <v>19549</v>
      </c>
      <c r="SSW1" t="s">
        <v>19550</v>
      </c>
      <c r="SSX1" t="s">
        <v>19551</v>
      </c>
      <c r="SSY1" t="s">
        <v>19552</v>
      </c>
      <c r="SSZ1" t="s">
        <v>19553</v>
      </c>
      <c r="STA1" t="s">
        <v>19554</v>
      </c>
      <c r="STB1" t="s">
        <v>19555</v>
      </c>
      <c r="STC1" t="s">
        <v>19556</v>
      </c>
      <c r="STD1" t="s">
        <v>19557</v>
      </c>
      <c r="STE1" t="s">
        <v>19558</v>
      </c>
      <c r="STF1" t="s">
        <v>19559</v>
      </c>
      <c r="STG1" t="s">
        <v>19560</v>
      </c>
      <c r="STH1" t="s">
        <v>19561</v>
      </c>
      <c r="STI1" t="s">
        <v>19562</v>
      </c>
      <c r="STJ1" t="s">
        <v>19563</v>
      </c>
      <c r="STK1" t="s">
        <v>19564</v>
      </c>
      <c r="STL1" t="s">
        <v>19565</v>
      </c>
      <c r="STM1" t="s">
        <v>19566</v>
      </c>
      <c r="STN1" t="s">
        <v>19567</v>
      </c>
      <c r="STO1" t="s">
        <v>19568</v>
      </c>
      <c r="STP1" t="s">
        <v>19569</v>
      </c>
      <c r="STQ1" t="s">
        <v>19570</v>
      </c>
      <c r="STR1" t="s">
        <v>19571</v>
      </c>
      <c r="STS1" t="s">
        <v>19572</v>
      </c>
      <c r="STT1" t="s">
        <v>19573</v>
      </c>
      <c r="STU1" t="s">
        <v>19574</v>
      </c>
      <c r="STV1" t="s">
        <v>19575</v>
      </c>
      <c r="STW1" t="s">
        <v>19576</v>
      </c>
      <c r="STX1" t="s">
        <v>19577</v>
      </c>
      <c r="STY1" t="s">
        <v>19578</v>
      </c>
      <c r="STZ1" t="s">
        <v>19579</v>
      </c>
      <c r="SUA1" t="s">
        <v>19580</v>
      </c>
      <c r="SUB1" t="s">
        <v>19581</v>
      </c>
      <c r="SUC1" t="s">
        <v>19582</v>
      </c>
      <c r="SUD1" t="s">
        <v>19583</v>
      </c>
      <c r="SUE1" t="s">
        <v>19584</v>
      </c>
      <c r="SUF1" t="s">
        <v>19585</v>
      </c>
      <c r="SUG1" t="s">
        <v>19586</v>
      </c>
      <c r="SUH1" t="s">
        <v>19587</v>
      </c>
      <c r="SUI1" t="s">
        <v>19588</v>
      </c>
      <c r="SUJ1" t="s">
        <v>19589</v>
      </c>
      <c r="SUK1" t="s">
        <v>19590</v>
      </c>
      <c r="SUL1" t="s">
        <v>19591</v>
      </c>
      <c r="SUM1" t="s">
        <v>19592</v>
      </c>
      <c r="SUN1" t="s">
        <v>19593</v>
      </c>
      <c r="SUO1" t="s">
        <v>19594</v>
      </c>
      <c r="SUP1" t="s">
        <v>19595</v>
      </c>
      <c r="SUQ1" t="s">
        <v>19596</v>
      </c>
      <c r="SUR1" t="s">
        <v>19597</v>
      </c>
      <c r="SUS1" t="s">
        <v>19598</v>
      </c>
      <c r="SUT1" t="s">
        <v>19599</v>
      </c>
      <c r="SUU1" t="s">
        <v>19600</v>
      </c>
      <c r="SUV1" t="s">
        <v>19601</v>
      </c>
      <c r="SUW1" t="s">
        <v>19602</v>
      </c>
      <c r="SUX1" t="s">
        <v>19603</v>
      </c>
      <c r="SUY1" t="s">
        <v>19604</v>
      </c>
      <c r="SUZ1" t="s">
        <v>19605</v>
      </c>
      <c r="SVA1" t="s">
        <v>19606</v>
      </c>
      <c r="SVB1" t="s">
        <v>19607</v>
      </c>
      <c r="SVC1" t="s">
        <v>19608</v>
      </c>
      <c r="SVD1" t="s">
        <v>19609</v>
      </c>
      <c r="SVE1" t="s">
        <v>19610</v>
      </c>
      <c r="SVF1" t="s">
        <v>19611</v>
      </c>
      <c r="SVG1" t="s">
        <v>19612</v>
      </c>
      <c r="SVH1" t="s">
        <v>19613</v>
      </c>
      <c r="SVI1" t="s">
        <v>19614</v>
      </c>
      <c r="SVJ1" t="s">
        <v>19615</v>
      </c>
      <c r="SVK1" t="s">
        <v>19616</v>
      </c>
      <c r="SVL1" t="s">
        <v>19617</v>
      </c>
      <c r="SVM1" t="s">
        <v>19618</v>
      </c>
      <c r="SVN1" t="s">
        <v>19619</v>
      </c>
      <c r="SVO1" t="s">
        <v>19620</v>
      </c>
      <c r="SVP1" t="s">
        <v>19621</v>
      </c>
      <c r="SVQ1" t="s">
        <v>19622</v>
      </c>
      <c r="SVR1" t="s">
        <v>19623</v>
      </c>
      <c r="SVS1" t="s">
        <v>19624</v>
      </c>
      <c r="SVT1" t="s">
        <v>19625</v>
      </c>
      <c r="SVU1" t="s">
        <v>19626</v>
      </c>
      <c r="SVV1" t="s">
        <v>19627</v>
      </c>
      <c r="SVW1" t="s">
        <v>19628</v>
      </c>
      <c r="SVX1" t="s">
        <v>19629</v>
      </c>
      <c r="SVY1" t="s">
        <v>19630</v>
      </c>
      <c r="SVZ1" t="s">
        <v>19631</v>
      </c>
      <c r="SWA1" t="s">
        <v>19632</v>
      </c>
      <c r="SWB1" t="s">
        <v>19633</v>
      </c>
      <c r="SWC1" t="s">
        <v>19634</v>
      </c>
      <c r="SWD1" t="s">
        <v>19635</v>
      </c>
      <c r="SWE1" t="s">
        <v>19636</v>
      </c>
      <c r="SWF1" t="s">
        <v>19637</v>
      </c>
      <c r="SWG1" t="s">
        <v>19638</v>
      </c>
      <c r="SWH1" t="s">
        <v>19639</v>
      </c>
      <c r="SWI1" t="s">
        <v>19640</v>
      </c>
      <c r="SWJ1" t="s">
        <v>19641</v>
      </c>
      <c r="SWK1" t="s">
        <v>19642</v>
      </c>
      <c r="SWL1" t="s">
        <v>19643</v>
      </c>
      <c r="SWM1" t="s">
        <v>19644</v>
      </c>
      <c r="SWN1" t="s">
        <v>19645</v>
      </c>
      <c r="SWO1" t="s">
        <v>19646</v>
      </c>
      <c r="SWP1" t="s">
        <v>19647</v>
      </c>
      <c r="SWQ1" t="s">
        <v>19648</v>
      </c>
      <c r="SWR1" t="s">
        <v>19649</v>
      </c>
      <c r="SWS1" t="s">
        <v>19650</v>
      </c>
      <c r="SWT1" t="s">
        <v>19651</v>
      </c>
      <c r="SWU1" t="s">
        <v>19652</v>
      </c>
      <c r="SWV1" t="s">
        <v>19653</v>
      </c>
      <c r="SWW1" t="s">
        <v>19654</v>
      </c>
      <c r="SWX1" t="s">
        <v>19655</v>
      </c>
      <c r="SWY1" t="s">
        <v>19656</v>
      </c>
      <c r="SWZ1" t="s">
        <v>19657</v>
      </c>
      <c r="SXA1" t="s">
        <v>19658</v>
      </c>
      <c r="SXB1" t="s">
        <v>19659</v>
      </c>
      <c r="SXC1" t="s">
        <v>19660</v>
      </c>
      <c r="SXD1" t="s">
        <v>19661</v>
      </c>
      <c r="SXE1" t="s">
        <v>19662</v>
      </c>
      <c r="SXF1" t="s">
        <v>19663</v>
      </c>
      <c r="SXG1" t="s">
        <v>19664</v>
      </c>
      <c r="SXH1" t="s">
        <v>19665</v>
      </c>
      <c r="SXI1" t="s">
        <v>19666</v>
      </c>
      <c r="SXJ1" t="s">
        <v>19667</v>
      </c>
      <c r="SXK1" t="s">
        <v>19668</v>
      </c>
      <c r="SXL1" t="s">
        <v>19669</v>
      </c>
      <c r="SXM1" t="s">
        <v>19670</v>
      </c>
      <c r="SXN1" t="s">
        <v>19671</v>
      </c>
      <c r="SXO1" t="s">
        <v>19672</v>
      </c>
      <c r="SXP1" t="s">
        <v>19673</v>
      </c>
      <c r="SXQ1" t="s">
        <v>19674</v>
      </c>
      <c r="SXR1" t="s">
        <v>19675</v>
      </c>
      <c r="SXS1" t="s">
        <v>19676</v>
      </c>
      <c r="SXT1" t="s">
        <v>19677</v>
      </c>
      <c r="SXU1" t="s">
        <v>19678</v>
      </c>
      <c r="SXV1" t="s">
        <v>19679</v>
      </c>
      <c r="SXW1" t="s">
        <v>19680</v>
      </c>
      <c r="SXX1" t="s">
        <v>19681</v>
      </c>
      <c r="SXY1" t="s">
        <v>19682</v>
      </c>
      <c r="SXZ1" t="s">
        <v>19683</v>
      </c>
      <c r="SYA1" t="s">
        <v>19684</v>
      </c>
      <c r="SYB1" t="s">
        <v>19685</v>
      </c>
      <c r="SYC1" t="s">
        <v>19686</v>
      </c>
      <c r="SYD1" t="s">
        <v>19687</v>
      </c>
      <c r="SYE1" t="s">
        <v>19688</v>
      </c>
      <c r="SYF1" t="s">
        <v>19689</v>
      </c>
      <c r="SYG1" t="s">
        <v>19690</v>
      </c>
      <c r="SYH1" t="s">
        <v>19691</v>
      </c>
      <c r="SYI1" t="s">
        <v>19692</v>
      </c>
      <c r="SYJ1" t="s">
        <v>19693</v>
      </c>
      <c r="SYK1" t="s">
        <v>19694</v>
      </c>
      <c r="SYL1" t="s">
        <v>19695</v>
      </c>
      <c r="SYM1" t="s">
        <v>19696</v>
      </c>
      <c r="SYN1" t="s">
        <v>19697</v>
      </c>
      <c r="SYO1" t="s">
        <v>19698</v>
      </c>
      <c r="SYP1" t="s">
        <v>19699</v>
      </c>
      <c r="SYQ1" t="s">
        <v>19700</v>
      </c>
      <c r="SYR1" t="s">
        <v>19701</v>
      </c>
      <c r="SYS1" t="s">
        <v>19702</v>
      </c>
      <c r="SYT1" t="s">
        <v>19703</v>
      </c>
      <c r="SYU1" t="s">
        <v>19704</v>
      </c>
      <c r="SYV1" t="s">
        <v>19705</v>
      </c>
      <c r="SYW1" t="s">
        <v>19706</v>
      </c>
      <c r="SYX1" t="s">
        <v>19707</v>
      </c>
      <c r="SYY1" t="s">
        <v>19708</v>
      </c>
      <c r="SYZ1" t="s">
        <v>19709</v>
      </c>
      <c r="SZA1" t="s">
        <v>19710</v>
      </c>
      <c r="SZB1" t="s">
        <v>19711</v>
      </c>
      <c r="SZC1" t="s">
        <v>19712</v>
      </c>
      <c r="SZD1" t="s">
        <v>19713</v>
      </c>
      <c r="SZE1" t="s">
        <v>19714</v>
      </c>
      <c r="SZF1" t="s">
        <v>19715</v>
      </c>
      <c r="SZG1" t="s">
        <v>19716</v>
      </c>
      <c r="SZH1" t="s">
        <v>19717</v>
      </c>
      <c r="SZI1" t="s">
        <v>19718</v>
      </c>
      <c r="SZJ1" t="s">
        <v>19719</v>
      </c>
      <c r="SZK1" t="s">
        <v>19720</v>
      </c>
      <c r="SZL1" t="s">
        <v>19721</v>
      </c>
      <c r="SZM1" t="s">
        <v>19722</v>
      </c>
      <c r="SZN1" t="s">
        <v>19723</v>
      </c>
      <c r="SZO1" t="s">
        <v>19724</v>
      </c>
      <c r="SZP1" t="s">
        <v>19725</v>
      </c>
      <c r="SZQ1" t="s">
        <v>19726</v>
      </c>
      <c r="SZR1" t="s">
        <v>19727</v>
      </c>
      <c r="SZS1" t="s">
        <v>19728</v>
      </c>
      <c r="SZT1" t="s">
        <v>19729</v>
      </c>
      <c r="SZU1" t="s">
        <v>19730</v>
      </c>
      <c r="SZV1" t="s">
        <v>19731</v>
      </c>
      <c r="SZW1" t="s">
        <v>19732</v>
      </c>
      <c r="SZX1" t="s">
        <v>19733</v>
      </c>
      <c r="SZY1" t="s">
        <v>19734</v>
      </c>
      <c r="SZZ1" t="s">
        <v>19735</v>
      </c>
      <c r="TAA1" t="s">
        <v>19736</v>
      </c>
      <c r="TAB1" t="s">
        <v>19737</v>
      </c>
      <c r="TAC1" t="s">
        <v>19738</v>
      </c>
      <c r="TAD1" t="s">
        <v>19739</v>
      </c>
      <c r="TAE1" t="s">
        <v>19740</v>
      </c>
      <c r="TAF1" t="s">
        <v>19741</v>
      </c>
      <c r="TAG1" t="s">
        <v>19742</v>
      </c>
      <c r="TAH1" t="s">
        <v>19743</v>
      </c>
      <c r="TAI1" t="s">
        <v>19744</v>
      </c>
      <c r="TAJ1" t="s">
        <v>19745</v>
      </c>
      <c r="TAK1" t="s">
        <v>19746</v>
      </c>
      <c r="TAL1" t="s">
        <v>19747</v>
      </c>
      <c r="TAM1" t="s">
        <v>19748</v>
      </c>
      <c r="TAN1" t="s">
        <v>19749</v>
      </c>
      <c r="TAO1" t="s">
        <v>19750</v>
      </c>
      <c r="TAP1" t="s">
        <v>19751</v>
      </c>
      <c r="TAQ1" t="s">
        <v>19752</v>
      </c>
      <c r="TAR1" t="s">
        <v>19753</v>
      </c>
      <c r="TAS1" t="s">
        <v>19754</v>
      </c>
      <c r="TAT1" t="s">
        <v>19755</v>
      </c>
      <c r="TAU1" t="s">
        <v>19756</v>
      </c>
      <c r="TAV1" t="s">
        <v>19757</v>
      </c>
      <c r="TAW1" t="s">
        <v>19758</v>
      </c>
      <c r="TAX1" t="s">
        <v>19759</v>
      </c>
      <c r="TAY1" t="s">
        <v>19760</v>
      </c>
      <c r="TAZ1" t="s">
        <v>19761</v>
      </c>
      <c r="TBA1" t="s">
        <v>19762</v>
      </c>
      <c r="TBB1" t="s">
        <v>19763</v>
      </c>
      <c r="TBC1" t="s">
        <v>19764</v>
      </c>
      <c r="TBD1" t="s">
        <v>19765</v>
      </c>
      <c r="TBE1" t="s">
        <v>19766</v>
      </c>
      <c r="TBF1" t="s">
        <v>19767</v>
      </c>
      <c r="TBG1" t="s">
        <v>19768</v>
      </c>
      <c r="TBH1" t="s">
        <v>19769</v>
      </c>
      <c r="TBI1" t="s">
        <v>19770</v>
      </c>
      <c r="TBJ1" t="s">
        <v>19771</v>
      </c>
      <c r="TBK1" t="s">
        <v>19772</v>
      </c>
      <c r="TBL1" t="s">
        <v>19773</v>
      </c>
      <c r="TBM1" t="s">
        <v>19774</v>
      </c>
      <c r="TBN1" t="s">
        <v>19775</v>
      </c>
      <c r="TBO1" t="s">
        <v>19776</v>
      </c>
      <c r="TBP1" t="s">
        <v>19777</v>
      </c>
      <c r="TBQ1" t="s">
        <v>19778</v>
      </c>
      <c r="TBR1" t="s">
        <v>19779</v>
      </c>
      <c r="TBS1" t="s">
        <v>19780</v>
      </c>
      <c r="TBT1" t="s">
        <v>19781</v>
      </c>
      <c r="TBU1" t="s">
        <v>19782</v>
      </c>
      <c r="TBV1" t="s">
        <v>19783</v>
      </c>
      <c r="TBW1" t="s">
        <v>19784</v>
      </c>
      <c r="TBX1" t="s">
        <v>19785</v>
      </c>
      <c r="TBY1" t="s">
        <v>19786</v>
      </c>
      <c r="TBZ1" t="s">
        <v>19787</v>
      </c>
      <c r="TCA1" t="s">
        <v>19788</v>
      </c>
      <c r="TCB1" t="s">
        <v>19789</v>
      </c>
      <c r="TCC1" t="s">
        <v>19790</v>
      </c>
      <c r="TCD1" t="s">
        <v>19791</v>
      </c>
      <c r="TCE1" t="s">
        <v>19792</v>
      </c>
      <c r="TCF1" t="s">
        <v>19793</v>
      </c>
      <c r="TCG1" t="s">
        <v>19794</v>
      </c>
      <c r="TCH1" t="s">
        <v>19795</v>
      </c>
      <c r="TCI1" t="s">
        <v>19796</v>
      </c>
      <c r="TCJ1" t="s">
        <v>19797</v>
      </c>
      <c r="TCK1" t="s">
        <v>19798</v>
      </c>
      <c r="TCL1" t="s">
        <v>19799</v>
      </c>
      <c r="TCM1" t="s">
        <v>19800</v>
      </c>
      <c r="TCN1" t="s">
        <v>19801</v>
      </c>
      <c r="TCO1" t="s">
        <v>19802</v>
      </c>
      <c r="TCP1" t="s">
        <v>19803</v>
      </c>
      <c r="TCQ1" t="s">
        <v>19804</v>
      </c>
      <c r="TCR1" t="s">
        <v>19805</v>
      </c>
      <c r="TCS1" t="s">
        <v>19806</v>
      </c>
      <c r="TCT1" t="s">
        <v>19807</v>
      </c>
      <c r="TCU1" t="s">
        <v>19808</v>
      </c>
      <c r="TCV1" t="s">
        <v>19809</v>
      </c>
      <c r="TCW1" t="s">
        <v>19810</v>
      </c>
      <c r="TCX1" t="s">
        <v>19811</v>
      </c>
      <c r="TCY1" t="s">
        <v>19812</v>
      </c>
      <c r="TCZ1" t="s">
        <v>19813</v>
      </c>
      <c r="TDA1" t="s">
        <v>19814</v>
      </c>
      <c r="TDB1" t="s">
        <v>19815</v>
      </c>
      <c r="TDC1" t="s">
        <v>19816</v>
      </c>
      <c r="TDD1" t="s">
        <v>19817</v>
      </c>
      <c r="TDE1" t="s">
        <v>19818</v>
      </c>
      <c r="TDF1" t="s">
        <v>19819</v>
      </c>
      <c r="TDG1" t="s">
        <v>19820</v>
      </c>
      <c r="TDH1" t="s">
        <v>19821</v>
      </c>
      <c r="TDI1" t="s">
        <v>19822</v>
      </c>
      <c r="TDJ1" t="s">
        <v>19823</v>
      </c>
      <c r="TDK1" t="s">
        <v>19824</v>
      </c>
      <c r="TDL1" t="s">
        <v>19825</v>
      </c>
      <c r="TDM1" t="s">
        <v>19826</v>
      </c>
      <c r="TDN1" t="s">
        <v>19827</v>
      </c>
      <c r="TDO1" t="s">
        <v>19828</v>
      </c>
      <c r="TDP1" t="s">
        <v>19829</v>
      </c>
      <c r="TDQ1" t="s">
        <v>19830</v>
      </c>
      <c r="TDR1" t="s">
        <v>19831</v>
      </c>
      <c r="TDS1" t="s">
        <v>19832</v>
      </c>
      <c r="TDT1" t="s">
        <v>19833</v>
      </c>
      <c r="TDU1" t="s">
        <v>19834</v>
      </c>
      <c r="TDV1" t="s">
        <v>19835</v>
      </c>
      <c r="TDW1" t="s">
        <v>19836</v>
      </c>
      <c r="TDX1" t="s">
        <v>19837</v>
      </c>
      <c r="TDY1" t="s">
        <v>19838</v>
      </c>
      <c r="TDZ1" t="s">
        <v>19839</v>
      </c>
      <c r="TEA1" t="s">
        <v>19840</v>
      </c>
      <c r="TEB1" t="s">
        <v>19841</v>
      </c>
      <c r="TEC1" t="s">
        <v>19842</v>
      </c>
      <c r="TED1" t="s">
        <v>19843</v>
      </c>
      <c r="TEE1" t="s">
        <v>19844</v>
      </c>
      <c r="TEF1" t="s">
        <v>19845</v>
      </c>
      <c r="TEG1" t="s">
        <v>19846</v>
      </c>
      <c r="TEH1" t="s">
        <v>19847</v>
      </c>
      <c r="TEI1" t="s">
        <v>19848</v>
      </c>
      <c r="TEJ1" t="s">
        <v>19849</v>
      </c>
      <c r="TEK1" t="s">
        <v>19850</v>
      </c>
      <c r="TEL1" t="s">
        <v>19851</v>
      </c>
      <c r="TEM1" t="s">
        <v>19852</v>
      </c>
      <c r="TEN1" t="s">
        <v>19853</v>
      </c>
      <c r="TEO1" t="s">
        <v>19854</v>
      </c>
      <c r="TEP1" t="s">
        <v>19855</v>
      </c>
      <c r="TEQ1" t="s">
        <v>19856</v>
      </c>
      <c r="TER1" t="s">
        <v>19857</v>
      </c>
      <c r="TES1" t="s">
        <v>19858</v>
      </c>
      <c r="TET1" t="s">
        <v>19859</v>
      </c>
      <c r="TEU1" t="s">
        <v>19860</v>
      </c>
      <c r="TEV1" t="s">
        <v>19861</v>
      </c>
      <c r="TEW1" t="s">
        <v>19862</v>
      </c>
      <c r="TEX1" t="s">
        <v>19863</v>
      </c>
      <c r="TEY1" t="s">
        <v>19864</v>
      </c>
      <c r="TEZ1" t="s">
        <v>19865</v>
      </c>
      <c r="TFA1" t="s">
        <v>19866</v>
      </c>
      <c r="TFB1" t="s">
        <v>19867</v>
      </c>
      <c r="TFC1" t="s">
        <v>19868</v>
      </c>
      <c r="TFD1" t="s">
        <v>19869</v>
      </c>
      <c r="TFE1" t="s">
        <v>19870</v>
      </c>
      <c r="TFF1" t="s">
        <v>19871</v>
      </c>
      <c r="TFG1" t="s">
        <v>19872</v>
      </c>
      <c r="TFH1" t="s">
        <v>19873</v>
      </c>
      <c r="TFI1" t="s">
        <v>19874</v>
      </c>
      <c r="TFJ1" t="s">
        <v>19875</v>
      </c>
      <c r="TFK1" t="s">
        <v>19876</v>
      </c>
      <c r="TFL1" t="s">
        <v>19877</v>
      </c>
      <c r="TFM1" t="s">
        <v>19878</v>
      </c>
      <c r="TFN1" t="s">
        <v>19879</v>
      </c>
      <c r="TFO1" t="s">
        <v>19880</v>
      </c>
      <c r="TFP1" t="s">
        <v>19881</v>
      </c>
      <c r="TFQ1" t="s">
        <v>19882</v>
      </c>
      <c r="TFR1" t="s">
        <v>19883</v>
      </c>
      <c r="TFS1" t="s">
        <v>19884</v>
      </c>
      <c r="TFT1" t="s">
        <v>19885</v>
      </c>
      <c r="TFU1" t="s">
        <v>19886</v>
      </c>
      <c r="TFV1" t="s">
        <v>19887</v>
      </c>
      <c r="TFW1" t="s">
        <v>19888</v>
      </c>
      <c r="TFX1" t="s">
        <v>19889</v>
      </c>
      <c r="TFY1" t="s">
        <v>19890</v>
      </c>
      <c r="TFZ1" t="s">
        <v>19891</v>
      </c>
      <c r="TGA1" t="s">
        <v>19892</v>
      </c>
      <c r="TGB1" t="s">
        <v>19893</v>
      </c>
      <c r="TGC1" t="s">
        <v>19894</v>
      </c>
      <c r="TGD1" t="s">
        <v>19895</v>
      </c>
      <c r="TGE1" t="s">
        <v>19896</v>
      </c>
      <c r="TGF1" t="s">
        <v>19897</v>
      </c>
      <c r="TGG1" t="s">
        <v>19898</v>
      </c>
      <c r="TGH1" t="s">
        <v>19899</v>
      </c>
      <c r="TGI1" t="s">
        <v>19900</v>
      </c>
      <c r="TGJ1" t="s">
        <v>19901</v>
      </c>
      <c r="TGK1" t="s">
        <v>19902</v>
      </c>
      <c r="TGL1" t="s">
        <v>19903</v>
      </c>
      <c r="TGM1" t="s">
        <v>19904</v>
      </c>
      <c r="TGN1" t="s">
        <v>19905</v>
      </c>
      <c r="TGO1" t="s">
        <v>19906</v>
      </c>
      <c r="TGP1" t="s">
        <v>19907</v>
      </c>
      <c r="TGQ1" t="s">
        <v>19908</v>
      </c>
      <c r="TGR1" t="s">
        <v>19909</v>
      </c>
      <c r="TGS1" t="s">
        <v>19910</v>
      </c>
      <c r="TGT1" t="s">
        <v>19911</v>
      </c>
      <c r="TGU1" t="s">
        <v>19912</v>
      </c>
      <c r="TGV1" t="s">
        <v>19913</v>
      </c>
      <c r="TGW1" t="s">
        <v>19914</v>
      </c>
      <c r="TGX1" t="s">
        <v>19915</v>
      </c>
      <c r="TGY1" t="s">
        <v>19916</v>
      </c>
      <c r="TGZ1" t="s">
        <v>19917</v>
      </c>
      <c r="THA1" t="s">
        <v>19918</v>
      </c>
      <c r="THB1" t="s">
        <v>19919</v>
      </c>
      <c r="THC1" t="s">
        <v>19920</v>
      </c>
      <c r="THD1" t="s">
        <v>19921</v>
      </c>
      <c r="THE1" t="s">
        <v>19922</v>
      </c>
      <c r="THF1" t="s">
        <v>19923</v>
      </c>
      <c r="THG1" t="s">
        <v>19924</v>
      </c>
      <c r="THH1" t="s">
        <v>19925</v>
      </c>
      <c r="THI1" t="s">
        <v>19926</v>
      </c>
      <c r="THJ1" t="s">
        <v>19927</v>
      </c>
      <c r="THK1" t="s">
        <v>19928</v>
      </c>
      <c r="THL1" t="s">
        <v>19929</v>
      </c>
      <c r="THM1" t="s">
        <v>19930</v>
      </c>
      <c r="THN1" t="s">
        <v>19931</v>
      </c>
      <c r="THO1" t="s">
        <v>19932</v>
      </c>
      <c r="THP1" t="s">
        <v>19933</v>
      </c>
      <c r="THQ1" t="s">
        <v>19934</v>
      </c>
      <c r="THR1" t="s">
        <v>19935</v>
      </c>
      <c r="THS1" t="s">
        <v>19936</v>
      </c>
      <c r="THT1" t="s">
        <v>19937</v>
      </c>
      <c r="THU1" t="s">
        <v>19938</v>
      </c>
      <c r="THV1" t="s">
        <v>19939</v>
      </c>
      <c r="THW1" t="s">
        <v>19940</v>
      </c>
      <c r="THX1" t="s">
        <v>19941</v>
      </c>
      <c r="THY1" t="s">
        <v>19942</v>
      </c>
      <c r="THZ1" t="s">
        <v>19943</v>
      </c>
      <c r="TIA1" t="s">
        <v>19944</v>
      </c>
      <c r="TIB1" t="s">
        <v>19945</v>
      </c>
      <c r="TIC1" t="s">
        <v>19946</v>
      </c>
      <c r="TID1" t="s">
        <v>19947</v>
      </c>
      <c r="TIE1" t="s">
        <v>19948</v>
      </c>
      <c r="TIF1" t="s">
        <v>19949</v>
      </c>
      <c r="TIG1" t="s">
        <v>19950</v>
      </c>
      <c r="TIH1" t="s">
        <v>19951</v>
      </c>
      <c r="TII1" t="s">
        <v>19952</v>
      </c>
      <c r="TIJ1" t="s">
        <v>19953</v>
      </c>
      <c r="TIK1" t="s">
        <v>19954</v>
      </c>
      <c r="TIL1" t="s">
        <v>19955</v>
      </c>
      <c r="TIM1" t="s">
        <v>19956</v>
      </c>
      <c r="TIN1" t="s">
        <v>19957</v>
      </c>
      <c r="TIO1" t="s">
        <v>19958</v>
      </c>
      <c r="TIP1" t="s">
        <v>19959</v>
      </c>
      <c r="TIQ1" t="s">
        <v>19960</v>
      </c>
      <c r="TIR1" t="s">
        <v>19961</v>
      </c>
      <c r="TIS1" t="s">
        <v>19962</v>
      </c>
      <c r="TIT1" t="s">
        <v>19963</v>
      </c>
      <c r="TIU1" t="s">
        <v>19964</v>
      </c>
      <c r="TIV1" t="s">
        <v>19965</v>
      </c>
      <c r="TIW1" t="s">
        <v>19966</v>
      </c>
      <c r="TIX1" t="s">
        <v>19967</v>
      </c>
      <c r="TIY1" t="s">
        <v>19968</v>
      </c>
      <c r="TIZ1" t="s">
        <v>19969</v>
      </c>
      <c r="TJA1" t="s">
        <v>19970</v>
      </c>
      <c r="TJB1" t="s">
        <v>19971</v>
      </c>
      <c r="TJC1" t="s">
        <v>19972</v>
      </c>
      <c r="TJD1" t="s">
        <v>19973</v>
      </c>
      <c r="TJE1" t="s">
        <v>19974</v>
      </c>
      <c r="TJF1" t="s">
        <v>19975</v>
      </c>
      <c r="TJG1" t="s">
        <v>19976</v>
      </c>
      <c r="TJH1" t="s">
        <v>19977</v>
      </c>
      <c r="TJI1" t="s">
        <v>19978</v>
      </c>
      <c r="TJJ1" t="s">
        <v>19979</v>
      </c>
      <c r="TJK1" t="s">
        <v>19980</v>
      </c>
      <c r="TJL1" t="s">
        <v>19981</v>
      </c>
      <c r="TJM1" t="s">
        <v>19982</v>
      </c>
      <c r="TJN1" t="s">
        <v>19983</v>
      </c>
      <c r="TJO1" t="s">
        <v>19984</v>
      </c>
      <c r="TJP1" t="s">
        <v>19985</v>
      </c>
      <c r="TJQ1" t="s">
        <v>19986</v>
      </c>
      <c r="TJR1" t="s">
        <v>19987</v>
      </c>
      <c r="TJS1" t="s">
        <v>19988</v>
      </c>
      <c r="TJT1" t="s">
        <v>19989</v>
      </c>
      <c r="TJU1" t="s">
        <v>19990</v>
      </c>
      <c r="TJV1" t="s">
        <v>19991</v>
      </c>
      <c r="TJW1" t="s">
        <v>19992</v>
      </c>
      <c r="TJX1" t="s">
        <v>19993</v>
      </c>
      <c r="TJY1" t="s">
        <v>19994</v>
      </c>
      <c r="TJZ1" t="s">
        <v>19995</v>
      </c>
      <c r="TKA1" t="s">
        <v>19996</v>
      </c>
      <c r="TKB1" t="s">
        <v>19997</v>
      </c>
      <c r="TKC1" t="s">
        <v>19998</v>
      </c>
      <c r="TKD1" t="s">
        <v>19999</v>
      </c>
      <c r="TKE1" t="s">
        <v>20000</v>
      </c>
      <c r="TKF1" t="s">
        <v>20001</v>
      </c>
      <c r="TKG1" t="s">
        <v>20002</v>
      </c>
      <c r="TKH1" t="s">
        <v>20003</v>
      </c>
      <c r="TKI1" t="s">
        <v>20004</v>
      </c>
      <c r="TKJ1" t="s">
        <v>20005</v>
      </c>
      <c r="TKK1" t="s">
        <v>20006</v>
      </c>
      <c r="TKL1" t="s">
        <v>20007</v>
      </c>
      <c r="TKM1" t="s">
        <v>20008</v>
      </c>
      <c r="TKN1" t="s">
        <v>20009</v>
      </c>
      <c r="TKO1" t="s">
        <v>20010</v>
      </c>
      <c r="TKP1" t="s">
        <v>20011</v>
      </c>
      <c r="TKQ1" t="s">
        <v>20012</v>
      </c>
      <c r="TKR1" t="s">
        <v>20013</v>
      </c>
      <c r="TKS1" t="s">
        <v>20014</v>
      </c>
      <c r="TKT1" t="s">
        <v>20015</v>
      </c>
      <c r="TKU1" t="s">
        <v>20016</v>
      </c>
      <c r="TKV1" t="s">
        <v>20017</v>
      </c>
      <c r="TKW1" t="s">
        <v>20018</v>
      </c>
      <c r="TKX1" t="s">
        <v>20019</v>
      </c>
      <c r="TKY1" t="s">
        <v>20020</v>
      </c>
      <c r="TKZ1" t="s">
        <v>20021</v>
      </c>
      <c r="TLA1" t="s">
        <v>20022</v>
      </c>
      <c r="TLB1" t="s">
        <v>20023</v>
      </c>
      <c r="TLC1" t="s">
        <v>20024</v>
      </c>
      <c r="TLD1" t="s">
        <v>20025</v>
      </c>
      <c r="TLE1" t="s">
        <v>20026</v>
      </c>
      <c r="TLF1" t="s">
        <v>20027</v>
      </c>
      <c r="TLG1" t="s">
        <v>20028</v>
      </c>
      <c r="TLH1" t="s">
        <v>20029</v>
      </c>
      <c r="TLI1" t="s">
        <v>20030</v>
      </c>
      <c r="TLJ1" t="s">
        <v>20031</v>
      </c>
      <c r="TLK1" t="s">
        <v>20032</v>
      </c>
      <c r="TLL1" t="s">
        <v>20033</v>
      </c>
      <c r="TLM1" t="s">
        <v>20034</v>
      </c>
      <c r="TLN1" t="s">
        <v>20035</v>
      </c>
      <c r="TLO1" t="s">
        <v>20036</v>
      </c>
      <c r="TLP1" t="s">
        <v>20037</v>
      </c>
      <c r="TLQ1" t="s">
        <v>20038</v>
      </c>
      <c r="TLR1" t="s">
        <v>20039</v>
      </c>
      <c r="TLS1" t="s">
        <v>20040</v>
      </c>
      <c r="TLT1" t="s">
        <v>20041</v>
      </c>
      <c r="TLU1" t="s">
        <v>20042</v>
      </c>
      <c r="TLV1" t="s">
        <v>20043</v>
      </c>
      <c r="TLW1" t="s">
        <v>20044</v>
      </c>
      <c r="TLX1" t="s">
        <v>20045</v>
      </c>
      <c r="TLY1" t="s">
        <v>20046</v>
      </c>
      <c r="TLZ1" t="s">
        <v>20047</v>
      </c>
      <c r="TMA1" t="s">
        <v>20048</v>
      </c>
      <c r="TMB1" t="s">
        <v>20049</v>
      </c>
      <c r="TMC1" t="s">
        <v>20050</v>
      </c>
      <c r="TMD1" t="s">
        <v>20051</v>
      </c>
      <c r="TME1" t="s">
        <v>20052</v>
      </c>
      <c r="TMF1" t="s">
        <v>20053</v>
      </c>
      <c r="TMG1" t="s">
        <v>20054</v>
      </c>
      <c r="TMH1" t="s">
        <v>20055</v>
      </c>
      <c r="TMI1" t="s">
        <v>20056</v>
      </c>
      <c r="TMJ1" t="s">
        <v>20057</v>
      </c>
      <c r="TMK1" t="s">
        <v>20058</v>
      </c>
      <c r="TML1" t="s">
        <v>20059</v>
      </c>
      <c r="TMM1" t="s">
        <v>20060</v>
      </c>
      <c r="TMN1" t="s">
        <v>20061</v>
      </c>
      <c r="TMO1" t="s">
        <v>20062</v>
      </c>
      <c r="TMP1" t="s">
        <v>20063</v>
      </c>
      <c r="TMQ1" t="s">
        <v>20064</v>
      </c>
      <c r="TMR1" t="s">
        <v>20065</v>
      </c>
      <c r="TMS1" t="s">
        <v>20066</v>
      </c>
      <c r="TMT1" t="s">
        <v>20067</v>
      </c>
      <c r="TMU1" t="s">
        <v>20068</v>
      </c>
      <c r="TMV1" t="s">
        <v>20069</v>
      </c>
      <c r="TMW1" t="s">
        <v>20070</v>
      </c>
      <c r="TMX1" t="s">
        <v>20071</v>
      </c>
      <c r="TMY1" t="s">
        <v>20072</v>
      </c>
      <c r="TMZ1" t="s">
        <v>20073</v>
      </c>
      <c r="TNA1" t="s">
        <v>20074</v>
      </c>
      <c r="TNB1" t="s">
        <v>20075</v>
      </c>
      <c r="TNC1" t="s">
        <v>20076</v>
      </c>
      <c r="TND1" t="s">
        <v>20077</v>
      </c>
      <c r="TNE1" t="s">
        <v>20078</v>
      </c>
      <c r="TNF1" t="s">
        <v>20079</v>
      </c>
      <c r="TNG1" t="s">
        <v>20080</v>
      </c>
      <c r="TNH1" t="s">
        <v>20081</v>
      </c>
      <c r="TNI1" t="s">
        <v>20082</v>
      </c>
      <c r="TNJ1" t="s">
        <v>20083</v>
      </c>
      <c r="TNK1" t="s">
        <v>20084</v>
      </c>
      <c r="TNL1" t="s">
        <v>20085</v>
      </c>
      <c r="TNM1" t="s">
        <v>20086</v>
      </c>
      <c r="TNN1" t="s">
        <v>20087</v>
      </c>
      <c r="TNO1" t="s">
        <v>20088</v>
      </c>
      <c r="TNP1" t="s">
        <v>20089</v>
      </c>
      <c r="TNQ1" t="s">
        <v>20090</v>
      </c>
      <c r="TNR1" t="s">
        <v>20091</v>
      </c>
      <c r="TNS1" t="s">
        <v>20092</v>
      </c>
      <c r="TNT1" t="s">
        <v>20093</v>
      </c>
      <c r="TNU1" t="s">
        <v>20094</v>
      </c>
      <c r="TNV1" t="s">
        <v>20095</v>
      </c>
      <c r="TNW1" t="s">
        <v>20096</v>
      </c>
      <c r="TNX1" t="s">
        <v>20097</v>
      </c>
      <c r="TNY1" t="s">
        <v>20098</v>
      </c>
      <c r="TNZ1" t="s">
        <v>20099</v>
      </c>
      <c r="TOA1" t="s">
        <v>20100</v>
      </c>
      <c r="TOB1" t="s">
        <v>20101</v>
      </c>
      <c r="TOC1" t="s">
        <v>20102</v>
      </c>
      <c r="TOD1" t="s">
        <v>20103</v>
      </c>
      <c r="TOE1" t="s">
        <v>20104</v>
      </c>
      <c r="TOF1" t="s">
        <v>20105</v>
      </c>
      <c r="TOG1" t="s">
        <v>20106</v>
      </c>
      <c r="TOH1" t="s">
        <v>20107</v>
      </c>
      <c r="TOI1" t="s">
        <v>20108</v>
      </c>
      <c r="TOJ1" t="s">
        <v>20109</v>
      </c>
      <c r="TOK1" t="s">
        <v>20110</v>
      </c>
      <c r="TOL1" t="s">
        <v>20111</v>
      </c>
      <c r="TOM1" t="s">
        <v>20112</v>
      </c>
      <c r="TON1" t="s">
        <v>20113</v>
      </c>
      <c r="TOO1" t="s">
        <v>20114</v>
      </c>
      <c r="TOP1" t="s">
        <v>20115</v>
      </c>
      <c r="TOQ1" t="s">
        <v>20116</v>
      </c>
      <c r="TOR1" t="s">
        <v>20117</v>
      </c>
      <c r="TOS1" t="s">
        <v>20118</v>
      </c>
      <c r="TOT1" t="s">
        <v>20119</v>
      </c>
      <c r="TOU1" t="s">
        <v>20120</v>
      </c>
      <c r="TOV1" t="s">
        <v>20121</v>
      </c>
      <c r="TOW1" t="s">
        <v>20122</v>
      </c>
      <c r="TOX1" t="s">
        <v>20123</v>
      </c>
      <c r="TOY1" t="s">
        <v>20124</v>
      </c>
      <c r="TOZ1" t="s">
        <v>20125</v>
      </c>
      <c r="TPA1" t="s">
        <v>20126</v>
      </c>
      <c r="TPB1" t="s">
        <v>20127</v>
      </c>
      <c r="TPC1" t="s">
        <v>20128</v>
      </c>
      <c r="TPD1" t="s">
        <v>20129</v>
      </c>
      <c r="TPE1" t="s">
        <v>20130</v>
      </c>
      <c r="TPF1" t="s">
        <v>20131</v>
      </c>
      <c r="TPG1" t="s">
        <v>20132</v>
      </c>
      <c r="TPH1" t="s">
        <v>20133</v>
      </c>
      <c r="TPI1" t="s">
        <v>20134</v>
      </c>
      <c r="TPJ1" t="s">
        <v>20135</v>
      </c>
      <c r="TPK1" t="s">
        <v>20136</v>
      </c>
      <c r="TPL1" t="s">
        <v>20137</v>
      </c>
      <c r="TPM1" t="s">
        <v>20138</v>
      </c>
      <c r="TPN1" t="s">
        <v>20139</v>
      </c>
      <c r="TPO1" t="s">
        <v>20140</v>
      </c>
      <c r="TPP1" t="s">
        <v>20141</v>
      </c>
      <c r="TPQ1" t="s">
        <v>20142</v>
      </c>
      <c r="TPR1" t="s">
        <v>20143</v>
      </c>
      <c r="TPS1" t="s">
        <v>20144</v>
      </c>
      <c r="TPT1" t="s">
        <v>20145</v>
      </c>
      <c r="TPU1" t="s">
        <v>20146</v>
      </c>
      <c r="TPV1" t="s">
        <v>20147</v>
      </c>
      <c r="TPW1" t="s">
        <v>20148</v>
      </c>
      <c r="TPX1" t="s">
        <v>20149</v>
      </c>
      <c r="TPY1" t="s">
        <v>20150</v>
      </c>
      <c r="TPZ1" t="s">
        <v>20151</v>
      </c>
      <c r="TQA1" t="s">
        <v>20152</v>
      </c>
      <c r="TQB1" t="s">
        <v>20153</v>
      </c>
      <c r="TQC1" t="s">
        <v>20154</v>
      </c>
      <c r="TQD1" t="s">
        <v>20155</v>
      </c>
      <c r="TQE1" t="s">
        <v>20156</v>
      </c>
      <c r="TQF1" t="s">
        <v>20157</v>
      </c>
      <c r="TQG1" t="s">
        <v>20158</v>
      </c>
      <c r="TQH1" t="s">
        <v>20159</v>
      </c>
      <c r="TQI1" t="s">
        <v>20160</v>
      </c>
      <c r="TQJ1" t="s">
        <v>20161</v>
      </c>
      <c r="TQK1" t="s">
        <v>20162</v>
      </c>
      <c r="TQL1" t="s">
        <v>20163</v>
      </c>
      <c r="TQM1" t="s">
        <v>20164</v>
      </c>
      <c r="TQN1" t="s">
        <v>20165</v>
      </c>
      <c r="TQO1" t="s">
        <v>20166</v>
      </c>
      <c r="TQP1" t="s">
        <v>20167</v>
      </c>
      <c r="TQQ1" t="s">
        <v>20168</v>
      </c>
      <c r="TQR1" t="s">
        <v>20169</v>
      </c>
      <c r="TQS1" t="s">
        <v>20170</v>
      </c>
      <c r="TQT1" t="s">
        <v>20171</v>
      </c>
      <c r="TQU1" t="s">
        <v>20172</v>
      </c>
      <c r="TQV1" t="s">
        <v>20173</v>
      </c>
      <c r="TQW1" t="s">
        <v>20174</v>
      </c>
      <c r="TQX1" t="s">
        <v>20175</v>
      </c>
      <c r="TQY1" t="s">
        <v>20176</v>
      </c>
      <c r="TQZ1" t="s">
        <v>20177</v>
      </c>
      <c r="TRA1" t="s">
        <v>20178</v>
      </c>
      <c r="TRB1" t="s">
        <v>20179</v>
      </c>
      <c r="TRC1" t="s">
        <v>20180</v>
      </c>
      <c r="TRD1" t="s">
        <v>20181</v>
      </c>
      <c r="TRE1" t="s">
        <v>20182</v>
      </c>
      <c r="TRF1" t="s">
        <v>20183</v>
      </c>
      <c r="TRG1" t="s">
        <v>20184</v>
      </c>
      <c r="TRH1" t="s">
        <v>20185</v>
      </c>
      <c r="TRI1" t="s">
        <v>20186</v>
      </c>
      <c r="TRJ1" t="s">
        <v>20187</v>
      </c>
      <c r="TRK1" t="s">
        <v>20188</v>
      </c>
      <c r="TRL1" t="s">
        <v>20189</v>
      </c>
      <c r="TRM1" t="s">
        <v>20190</v>
      </c>
      <c r="TRN1" t="s">
        <v>20191</v>
      </c>
      <c r="TRO1" t="s">
        <v>20192</v>
      </c>
      <c r="TRP1" t="s">
        <v>20193</v>
      </c>
      <c r="TRQ1" t="s">
        <v>20194</v>
      </c>
      <c r="TRR1" t="s">
        <v>20195</v>
      </c>
      <c r="TRS1" t="s">
        <v>20196</v>
      </c>
      <c r="TRT1" t="s">
        <v>20197</v>
      </c>
      <c r="TRU1" t="s">
        <v>20198</v>
      </c>
      <c r="TRV1" t="s">
        <v>20199</v>
      </c>
      <c r="TRW1" t="s">
        <v>20200</v>
      </c>
      <c r="TRX1" t="s">
        <v>20201</v>
      </c>
      <c r="TRY1" t="s">
        <v>20202</v>
      </c>
      <c r="TRZ1" t="s">
        <v>20203</v>
      </c>
      <c r="TSA1" t="s">
        <v>20204</v>
      </c>
      <c r="TSB1" t="s">
        <v>20205</v>
      </c>
      <c r="TSC1" t="s">
        <v>20206</v>
      </c>
      <c r="TSD1" t="s">
        <v>20207</v>
      </c>
      <c r="TSE1" t="s">
        <v>20208</v>
      </c>
      <c r="TSF1" t="s">
        <v>20209</v>
      </c>
      <c r="TSG1" t="s">
        <v>20210</v>
      </c>
      <c r="TSH1" t="s">
        <v>20211</v>
      </c>
      <c r="TSI1" t="s">
        <v>20212</v>
      </c>
      <c r="TSJ1" t="s">
        <v>20213</v>
      </c>
      <c r="TSK1" t="s">
        <v>20214</v>
      </c>
      <c r="TSL1" t="s">
        <v>20215</v>
      </c>
      <c r="TSM1" t="s">
        <v>20216</v>
      </c>
      <c r="TSN1" t="s">
        <v>20217</v>
      </c>
      <c r="TSO1" t="s">
        <v>20218</v>
      </c>
      <c r="TSP1" t="s">
        <v>20219</v>
      </c>
      <c r="TSQ1" t="s">
        <v>20220</v>
      </c>
      <c r="TSR1" t="s">
        <v>20221</v>
      </c>
      <c r="TSS1" t="s">
        <v>20222</v>
      </c>
      <c r="TST1" t="s">
        <v>20223</v>
      </c>
      <c r="TSU1" t="s">
        <v>20224</v>
      </c>
      <c r="TSV1" t="s">
        <v>20225</v>
      </c>
      <c r="TSW1" t="s">
        <v>20226</v>
      </c>
      <c r="TSX1" t="s">
        <v>20227</v>
      </c>
      <c r="TSY1" t="s">
        <v>20228</v>
      </c>
      <c r="TSZ1" t="s">
        <v>20229</v>
      </c>
      <c r="TTA1" t="s">
        <v>20230</v>
      </c>
      <c r="TTB1" t="s">
        <v>20231</v>
      </c>
      <c r="TTC1" t="s">
        <v>20232</v>
      </c>
      <c r="TTD1" t="s">
        <v>20233</v>
      </c>
      <c r="TTE1" t="s">
        <v>20234</v>
      </c>
      <c r="TTF1" t="s">
        <v>20235</v>
      </c>
      <c r="TTG1" t="s">
        <v>20236</v>
      </c>
      <c r="TTH1" t="s">
        <v>20237</v>
      </c>
      <c r="TTI1" t="s">
        <v>20238</v>
      </c>
      <c r="TTJ1" t="s">
        <v>20239</v>
      </c>
      <c r="TTK1" t="s">
        <v>20240</v>
      </c>
      <c r="TTL1" t="s">
        <v>20241</v>
      </c>
      <c r="TTM1" t="s">
        <v>20242</v>
      </c>
      <c r="TTN1" t="s">
        <v>20243</v>
      </c>
      <c r="TTO1" t="s">
        <v>20244</v>
      </c>
      <c r="TTP1" t="s">
        <v>20245</v>
      </c>
      <c r="TTQ1" t="s">
        <v>20246</v>
      </c>
      <c r="TTR1" t="s">
        <v>20247</v>
      </c>
      <c r="TTS1" t="s">
        <v>20248</v>
      </c>
      <c r="TTT1" t="s">
        <v>20249</v>
      </c>
      <c r="TTU1" t="s">
        <v>20250</v>
      </c>
      <c r="TTV1" t="s">
        <v>20251</v>
      </c>
      <c r="TTW1" t="s">
        <v>20252</v>
      </c>
      <c r="TTX1" t="s">
        <v>20253</v>
      </c>
      <c r="TTY1" t="s">
        <v>20254</v>
      </c>
      <c r="TTZ1" t="s">
        <v>20255</v>
      </c>
      <c r="TUA1" t="s">
        <v>20256</v>
      </c>
      <c r="TUB1" t="s">
        <v>20257</v>
      </c>
      <c r="TUC1" t="s">
        <v>20258</v>
      </c>
      <c r="TUD1" t="s">
        <v>20259</v>
      </c>
      <c r="TUE1" t="s">
        <v>20260</v>
      </c>
      <c r="TUF1" t="s">
        <v>20261</v>
      </c>
      <c r="TUG1" t="s">
        <v>20262</v>
      </c>
      <c r="TUH1" t="s">
        <v>20263</v>
      </c>
      <c r="TUI1" t="s">
        <v>20264</v>
      </c>
      <c r="TUJ1" t="s">
        <v>20265</v>
      </c>
      <c r="TUK1" t="s">
        <v>20266</v>
      </c>
      <c r="TUL1" t="s">
        <v>20267</v>
      </c>
      <c r="TUM1" t="s">
        <v>20268</v>
      </c>
      <c r="TUN1" t="s">
        <v>20269</v>
      </c>
      <c r="TUO1" t="s">
        <v>20270</v>
      </c>
      <c r="TUP1" t="s">
        <v>20271</v>
      </c>
      <c r="TUQ1" t="s">
        <v>20272</v>
      </c>
      <c r="TUR1" t="s">
        <v>20273</v>
      </c>
      <c r="TUS1" t="s">
        <v>20274</v>
      </c>
      <c r="TUT1" t="s">
        <v>20275</v>
      </c>
      <c r="TUU1" t="s">
        <v>20276</v>
      </c>
      <c r="TUV1" t="s">
        <v>20277</v>
      </c>
      <c r="TUW1" t="s">
        <v>20278</v>
      </c>
      <c r="TUX1" t="s">
        <v>20279</v>
      </c>
      <c r="TUY1" t="s">
        <v>20280</v>
      </c>
      <c r="TUZ1" t="s">
        <v>20281</v>
      </c>
      <c r="TVA1" t="s">
        <v>20282</v>
      </c>
      <c r="TVB1" t="s">
        <v>20283</v>
      </c>
      <c r="TVC1" t="s">
        <v>20284</v>
      </c>
      <c r="TVD1" t="s">
        <v>20285</v>
      </c>
      <c r="TVE1" t="s">
        <v>20286</v>
      </c>
      <c r="TVF1" t="s">
        <v>20287</v>
      </c>
      <c r="TVG1" t="s">
        <v>20288</v>
      </c>
      <c r="TVH1" t="s">
        <v>20289</v>
      </c>
      <c r="TVI1" t="s">
        <v>20290</v>
      </c>
      <c r="TVJ1" t="s">
        <v>20291</v>
      </c>
      <c r="TVK1" t="s">
        <v>20292</v>
      </c>
      <c r="TVL1" t="s">
        <v>20293</v>
      </c>
      <c r="TVM1" t="s">
        <v>20294</v>
      </c>
      <c r="TVN1" t="s">
        <v>20295</v>
      </c>
      <c r="TVO1" t="s">
        <v>20296</v>
      </c>
      <c r="TVP1" t="s">
        <v>20297</v>
      </c>
      <c r="TVQ1" t="s">
        <v>20298</v>
      </c>
      <c r="TVR1" t="s">
        <v>20299</v>
      </c>
      <c r="TVS1" t="s">
        <v>20300</v>
      </c>
      <c r="TVT1" t="s">
        <v>20301</v>
      </c>
      <c r="TVU1" t="s">
        <v>20302</v>
      </c>
      <c r="TVV1" t="s">
        <v>20303</v>
      </c>
      <c r="TVW1" t="s">
        <v>20304</v>
      </c>
      <c r="TVX1" t="s">
        <v>20305</v>
      </c>
      <c r="TVY1" t="s">
        <v>20306</v>
      </c>
      <c r="TVZ1" t="s">
        <v>20307</v>
      </c>
      <c r="TWA1" t="s">
        <v>20308</v>
      </c>
      <c r="TWB1" t="s">
        <v>20309</v>
      </c>
      <c r="TWC1" t="s">
        <v>20310</v>
      </c>
      <c r="TWD1" t="s">
        <v>20311</v>
      </c>
      <c r="TWE1" t="s">
        <v>20312</v>
      </c>
      <c r="TWF1" t="s">
        <v>20313</v>
      </c>
      <c r="TWG1" t="s">
        <v>20314</v>
      </c>
      <c r="TWH1" t="s">
        <v>20315</v>
      </c>
      <c r="TWI1" t="s">
        <v>20316</v>
      </c>
      <c r="TWJ1" t="s">
        <v>20317</v>
      </c>
      <c r="TWK1" t="s">
        <v>20318</v>
      </c>
      <c r="TWL1" t="s">
        <v>20319</v>
      </c>
      <c r="TWM1" t="s">
        <v>20320</v>
      </c>
      <c r="TWN1" t="s">
        <v>20321</v>
      </c>
      <c r="TWO1" t="s">
        <v>20322</v>
      </c>
      <c r="TWP1" t="s">
        <v>20323</v>
      </c>
      <c r="TWQ1" t="s">
        <v>20324</v>
      </c>
      <c r="TWR1" t="s">
        <v>20325</v>
      </c>
      <c r="TWS1" t="s">
        <v>20326</v>
      </c>
      <c r="TWT1" t="s">
        <v>20327</v>
      </c>
      <c r="TWU1" t="s">
        <v>20328</v>
      </c>
      <c r="TWV1" t="s">
        <v>20329</v>
      </c>
      <c r="TWW1" t="s">
        <v>20330</v>
      </c>
      <c r="TWX1" t="s">
        <v>20331</v>
      </c>
      <c r="TWY1" t="s">
        <v>20332</v>
      </c>
      <c r="TWZ1" t="s">
        <v>20333</v>
      </c>
      <c r="TXA1" t="s">
        <v>20334</v>
      </c>
      <c r="TXB1" t="s">
        <v>20335</v>
      </c>
      <c r="TXC1" t="s">
        <v>20336</v>
      </c>
      <c r="TXD1" t="s">
        <v>20337</v>
      </c>
      <c r="TXE1" t="s">
        <v>20338</v>
      </c>
      <c r="TXF1" t="s">
        <v>20339</v>
      </c>
      <c r="TXG1" t="s">
        <v>20340</v>
      </c>
      <c r="TXH1" t="s">
        <v>20341</v>
      </c>
      <c r="TXI1" t="s">
        <v>20342</v>
      </c>
      <c r="TXJ1" t="s">
        <v>20343</v>
      </c>
      <c r="TXK1" t="s">
        <v>20344</v>
      </c>
      <c r="TXL1" t="s">
        <v>20345</v>
      </c>
      <c r="TXM1" t="s">
        <v>20346</v>
      </c>
      <c r="TXN1" t="s">
        <v>20347</v>
      </c>
      <c r="TXO1" t="s">
        <v>20348</v>
      </c>
      <c r="TXP1" t="s">
        <v>20349</v>
      </c>
      <c r="TXQ1" t="s">
        <v>20350</v>
      </c>
      <c r="TXR1" t="s">
        <v>20351</v>
      </c>
      <c r="TXS1" t="s">
        <v>20352</v>
      </c>
      <c r="TXT1" t="s">
        <v>20353</v>
      </c>
      <c r="TXU1" t="s">
        <v>20354</v>
      </c>
      <c r="TXV1" t="s">
        <v>20355</v>
      </c>
      <c r="TXW1" t="s">
        <v>20356</v>
      </c>
      <c r="TXX1" t="s">
        <v>20357</v>
      </c>
      <c r="TXY1" t="s">
        <v>20358</v>
      </c>
      <c r="TXZ1" t="s">
        <v>20359</v>
      </c>
      <c r="TYA1" t="s">
        <v>20360</v>
      </c>
      <c r="TYB1" t="s">
        <v>20361</v>
      </c>
      <c r="TYC1" t="s">
        <v>20362</v>
      </c>
      <c r="TYD1" t="s">
        <v>20363</v>
      </c>
      <c r="TYE1" t="s">
        <v>20364</v>
      </c>
      <c r="TYF1" t="s">
        <v>20365</v>
      </c>
      <c r="TYG1" t="s">
        <v>20366</v>
      </c>
      <c r="TYH1" t="s">
        <v>20367</v>
      </c>
      <c r="TYI1" t="s">
        <v>20368</v>
      </c>
      <c r="TYJ1" t="s">
        <v>20369</v>
      </c>
      <c r="TYK1" t="s">
        <v>20370</v>
      </c>
      <c r="TYL1" t="s">
        <v>20371</v>
      </c>
      <c r="TYM1" t="s">
        <v>20372</v>
      </c>
      <c r="TYN1" t="s">
        <v>20373</v>
      </c>
      <c r="TYO1" t="s">
        <v>20374</v>
      </c>
      <c r="TYP1" t="s">
        <v>20375</v>
      </c>
      <c r="TYQ1" t="s">
        <v>20376</v>
      </c>
      <c r="TYR1" t="s">
        <v>20377</v>
      </c>
      <c r="TYS1" t="s">
        <v>20378</v>
      </c>
      <c r="TYT1" t="s">
        <v>20379</v>
      </c>
      <c r="TYU1" t="s">
        <v>20380</v>
      </c>
      <c r="TYV1" t="s">
        <v>20381</v>
      </c>
      <c r="TYW1" t="s">
        <v>20382</v>
      </c>
      <c r="TYX1" t="s">
        <v>20383</v>
      </c>
      <c r="TYY1" t="s">
        <v>20384</v>
      </c>
      <c r="TYZ1" t="s">
        <v>20385</v>
      </c>
      <c r="TZA1" t="s">
        <v>20386</v>
      </c>
      <c r="TZB1" t="s">
        <v>20387</v>
      </c>
      <c r="TZC1" t="s">
        <v>20388</v>
      </c>
      <c r="TZD1" t="s">
        <v>20389</v>
      </c>
      <c r="TZE1" t="s">
        <v>20390</v>
      </c>
      <c r="TZF1" t="s">
        <v>20391</v>
      </c>
      <c r="TZG1" t="s">
        <v>20392</v>
      </c>
      <c r="TZH1" t="s">
        <v>20393</v>
      </c>
      <c r="TZI1" t="s">
        <v>20394</v>
      </c>
      <c r="TZJ1" t="s">
        <v>20395</v>
      </c>
      <c r="TZK1" t="s">
        <v>20396</v>
      </c>
      <c r="TZL1" t="s">
        <v>20397</v>
      </c>
      <c r="TZM1" t="s">
        <v>20398</v>
      </c>
      <c r="TZN1" t="s">
        <v>20399</v>
      </c>
      <c r="TZO1" t="s">
        <v>20400</v>
      </c>
      <c r="TZP1" t="s">
        <v>20401</v>
      </c>
      <c r="TZQ1" t="s">
        <v>20402</v>
      </c>
      <c r="TZR1" t="s">
        <v>20403</v>
      </c>
      <c r="TZS1" t="s">
        <v>20404</v>
      </c>
      <c r="TZT1" t="s">
        <v>20405</v>
      </c>
      <c r="TZU1" t="s">
        <v>20406</v>
      </c>
      <c r="TZV1" t="s">
        <v>20407</v>
      </c>
      <c r="TZW1" t="s">
        <v>20408</v>
      </c>
      <c r="TZX1" t="s">
        <v>20409</v>
      </c>
      <c r="TZY1" t="s">
        <v>20410</v>
      </c>
      <c r="TZZ1" t="s">
        <v>20411</v>
      </c>
      <c r="UAA1" t="s">
        <v>20412</v>
      </c>
      <c r="UAB1" t="s">
        <v>20413</v>
      </c>
      <c r="UAC1" t="s">
        <v>20414</v>
      </c>
      <c r="UAD1" t="s">
        <v>20415</v>
      </c>
      <c r="UAE1" t="s">
        <v>20416</v>
      </c>
      <c r="UAF1" t="s">
        <v>20417</v>
      </c>
      <c r="UAG1" t="s">
        <v>20418</v>
      </c>
      <c r="UAH1" t="s">
        <v>20419</v>
      </c>
      <c r="UAI1" t="s">
        <v>20420</v>
      </c>
      <c r="UAJ1" t="s">
        <v>20421</v>
      </c>
      <c r="UAK1" t="s">
        <v>20422</v>
      </c>
      <c r="UAL1" t="s">
        <v>20423</v>
      </c>
      <c r="UAM1" t="s">
        <v>20424</v>
      </c>
      <c r="UAN1" t="s">
        <v>20425</v>
      </c>
      <c r="UAO1" t="s">
        <v>20426</v>
      </c>
      <c r="UAP1" t="s">
        <v>20427</v>
      </c>
      <c r="UAQ1" t="s">
        <v>20428</v>
      </c>
      <c r="UAR1" t="s">
        <v>20429</v>
      </c>
      <c r="UAS1" t="s">
        <v>20430</v>
      </c>
      <c r="UAT1" t="s">
        <v>20431</v>
      </c>
      <c r="UAU1" t="s">
        <v>20432</v>
      </c>
      <c r="UAV1" t="s">
        <v>20433</v>
      </c>
      <c r="UAW1" t="s">
        <v>20434</v>
      </c>
      <c r="UAX1" t="s">
        <v>20435</v>
      </c>
      <c r="UAY1" t="s">
        <v>20436</v>
      </c>
      <c r="UAZ1" t="s">
        <v>20437</v>
      </c>
      <c r="UBA1" t="s">
        <v>20438</v>
      </c>
      <c r="UBB1" t="s">
        <v>20439</v>
      </c>
      <c r="UBC1" t="s">
        <v>20440</v>
      </c>
      <c r="UBD1" t="s">
        <v>20441</v>
      </c>
      <c r="UBE1" t="s">
        <v>20442</v>
      </c>
      <c r="UBF1" t="s">
        <v>20443</v>
      </c>
      <c r="UBG1" t="s">
        <v>20444</v>
      </c>
      <c r="UBH1" t="s">
        <v>20445</v>
      </c>
      <c r="UBI1" t="s">
        <v>20446</v>
      </c>
      <c r="UBJ1" t="s">
        <v>20447</v>
      </c>
      <c r="UBK1" t="s">
        <v>20448</v>
      </c>
      <c r="UBL1" t="s">
        <v>20449</v>
      </c>
      <c r="UBM1" t="s">
        <v>20450</v>
      </c>
      <c r="UBN1" t="s">
        <v>20451</v>
      </c>
      <c r="UBO1" t="s">
        <v>20452</v>
      </c>
      <c r="UBP1" t="s">
        <v>20453</v>
      </c>
      <c r="UBQ1" t="s">
        <v>20454</v>
      </c>
      <c r="UBR1" t="s">
        <v>20455</v>
      </c>
      <c r="UBS1" t="s">
        <v>20456</v>
      </c>
      <c r="UBT1" t="s">
        <v>20457</v>
      </c>
      <c r="UBU1" t="s">
        <v>20458</v>
      </c>
      <c r="UBV1" t="s">
        <v>20459</v>
      </c>
      <c r="UBW1" t="s">
        <v>20460</v>
      </c>
      <c r="UBX1" t="s">
        <v>20461</v>
      </c>
      <c r="UBY1" t="s">
        <v>20462</v>
      </c>
      <c r="UBZ1" t="s">
        <v>20463</v>
      </c>
      <c r="UCA1" t="s">
        <v>20464</v>
      </c>
      <c r="UCB1" t="s">
        <v>20465</v>
      </c>
      <c r="UCC1" t="s">
        <v>20466</v>
      </c>
      <c r="UCD1" t="s">
        <v>20467</v>
      </c>
      <c r="UCE1" t="s">
        <v>20468</v>
      </c>
      <c r="UCF1" t="s">
        <v>20469</v>
      </c>
      <c r="UCG1" t="s">
        <v>20470</v>
      </c>
      <c r="UCH1" t="s">
        <v>20471</v>
      </c>
      <c r="UCI1" t="s">
        <v>20472</v>
      </c>
      <c r="UCJ1" t="s">
        <v>20473</v>
      </c>
      <c r="UCK1" t="s">
        <v>20474</v>
      </c>
      <c r="UCL1" t="s">
        <v>20475</v>
      </c>
      <c r="UCM1" t="s">
        <v>20476</v>
      </c>
      <c r="UCN1" t="s">
        <v>20477</v>
      </c>
      <c r="UCO1" t="s">
        <v>20478</v>
      </c>
      <c r="UCP1" t="s">
        <v>20479</v>
      </c>
      <c r="UCQ1" t="s">
        <v>20480</v>
      </c>
      <c r="UCR1" t="s">
        <v>20481</v>
      </c>
      <c r="UCS1" t="s">
        <v>20482</v>
      </c>
      <c r="UCT1" t="s">
        <v>20483</v>
      </c>
      <c r="UCU1" t="s">
        <v>20484</v>
      </c>
      <c r="UCV1" t="s">
        <v>20485</v>
      </c>
      <c r="UCW1" t="s">
        <v>20486</v>
      </c>
      <c r="UCX1" t="s">
        <v>20487</v>
      </c>
      <c r="UCY1" t="s">
        <v>20488</v>
      </c>
      <c r="UCZ1" t="s">
        <v>20489</v>
      </c>
      <c r="UDA1" t="s">
        <v>20490</v>
      </c>
      <c r="UDB1" t="s">
        <v>20491</v>
      </c>
      <c r="UDC1" t="s">
        <v>20492</v>
      </c>
      <c r="UDD1" t="s">
        <v>20493</v>
      </c>
      <c r="UDE1" t="s">
        <v>20494</v>
      </c>
      <c r="UDF1" t="s">
        <v>20495</v>
      </c>
      <c r="UDG1" t="s">
        <v>20496</v>
      </c>
      <c r="UDH1" t="s">
        <v>20497</v>
      </c>
      <c r="UDI1" t="s">
        <v>20498</v>
      </c>
      <c r="UDJ1" t="s">
        <v>20499</v>
      </c>
      <c r="UDK1" t="s">
        <v>20500</v>
      </c>
      <c r="UDL1" t="s">
        <v>20501</v>
      </c>
      <c r="UDM1" t="s">
        <v>20502</v>
      </c>
      <c r="UDN1" t="s">
        <v>20503</v>
      </c>
      <c r="UDO1" t="s">
        <v>20504</v>
      </c>
      <c r="UDP1" t="s">
        <v>20505</v>
      </c>
      <c r="UDQ1" t="s">
        <v>20506</v>
      </c>
      <c r="UDR1" t="s">
        <v>20507</v>
      </c>
      <c r="UDS1" t="s">
        <v>20508</v>
      </c>
      <c r="UDT1" t="s">
        <v>20509</v>
      </c>
      <c r="UDU1" t="s">
        <v>20510</v>
      </c>
      <c r="UDV1" t="s">
        <v>20511</v>
      </c>
      <c r="UDW1" t="s">
        <v>20512</v>
      </c>
      <c r="UDX1" t="s">
        <v>20513</v>
      </c>
      <c r="UDY1" t="s">
        <v>20514</v>
      </c>
      <c r="UDZ1" t="s">
        <v>20515</v>
      </c>
      <c r="UEA1" t="s">
        <v>20516</v>
      </c>
      <c r="UEB1" t="s">
        <v>20517</v>
      </c>
      <c r="UEC1" t="s">
        <v>20518</v>
      </c>
      <c r="UED1" t="s">
        <v>20519</v>
      </c>
      <c r="UEE1" t="s">
        <v>20520</v>
      </c>
      <c r="UEF1" t="s">
        <v>20521</v>
      </c>
      <c r="UEG1" t="s">
        <v>20522</v>
      </c>
      <c r="UEH1" t="s">
        <v>20523</v>
      </c>
      <c r="UEI1" t="s">
        <v>20524</v>
      </c>
      <c r="UEJ1" t="s">
        <v>20525</v>
      </c>
      <c r="UEK1" t="s">
        <v>20526</v>
      </c>
      <c r="UEL1" t="s">
        <v>20527</v>
      </c>
      <c r="UEM1" t="s">
        <v>20528</v>
      </c>
      <c r="UEN1" t="s">
        <v>20529</v>
      </c>
      <c r="UEO1" t="s">
        <v>20530</v>
      </c>
      <c r="UEP1" t="s">
        <v>20531</v>
      </c>
      <c r="UEQ1" t="s">
        <v>20532</v>
      </c>
      <c r="UER1" t="s">
        <v>20533</v>
      </c>
      <c r="UES1" t="s">
        <v>20534</v>
      </c>
      <c r="UET1" t="s">
        <v>20535</v>
      </c>
      <c r="UEU1" t="s">
        <v>20536</v>
      </c>
      <c r="UEV1" t="s">
        <v>20537</v>
      </c>
      <c r="UEW1" t="s">
        <v>20538</v>
      </c>
      <c r="UEX1" t="s">
        <v>20539</v>
      </c>
      <c r="UEY1" t="s">
        <v>20540</v>
      </c>
      <c r="UEZ1" t="s">
        <v>20541</v>
      </c>
      <c r="UFA1" t="s">
        <v>20542</v>
      </c>
      <c r="UFB1" t="s">
        <v>20543</v>
      </c>
      <c r="UFC1" t="s">
        <v>20544</v>
      </c>
      <c r="UFD1" t="s">
        <v>20545</v>
      </c>
      <c r="UFE1" t="s">
        <v>20546</v>
      </c>
      <c r="UFF1" t="s">
        <v>20547</v>
      </c>
      <c r="UFG1" t="s">
        <v>20548</v>
      </c>
      <c r="UFH1" t="s">
        <v>20549</v>
      </c>
      <c r="UFI1" t="s">
        <v>20550</v>
      </c>
      <c r="UFJ1" t="s">
        <v>20551</v>
      </c>
      <c r="UFK1" t="s">
        <v>20552</v>
      </c>
      <c r="UFL1" t="s">
        <v>20553</v>
      </c>
      <c r="UFM1" t="s">
        <v>20554</v>
      </c>
      <c r="UFN1" t="s">
        <v>20555</v>
      </c>
      <c r="UFO1" t="s">
        <v>20556</v>
      </c>
      <c r="UFP1" t="s">
        <v>20557</v>
      </c>
      <c r="UFQ1" t="s">
        <v>20558</v>
      </c>
      <c r="UFR1" t="s">
        <v>20559</v>
      </c>
      <c r="UFS1" t="s">
        <v>20560</v>
      </c>
      <c r="UFT1" t="s">
        <v>20561</v>
      </c>
      <c r="UFU1" t="s">
        <v>20562</v>
      </c>
      <c r="UFV1" t="s">
        <v>20563</v>
      </c>
      <c r="UFW1" t="s">
        <v>20564</v>
      </c>
      <c r="UFX1" t="s">
        <v>20565</v>
      </c>
      <c r="UFY1" t="s">
        <v>20566</v>
      </c>
      <c r="UFZ1" t="s">
        <v>20567</v>
      </c>
      <c r="UGA1" t="s">
        <v>20568</v>
      </c>
      <c r="UGB1" t="s">
        <v>20569</v>
      </c>
      <c r="UGC1" t="s">
        <v>20570</v>
      </c>
      <c r="UGD1" t="s">
        <v>20571</v>
      </c>
      <c r="UGE1" t="s">
        <v>20572</v>
      </c>
      <c r="UGF1" t="s">
        <v>20573</v>
      </c>
      <c r="UGG1" t="s">
        <v>20574</v>
      </c>
      <c r="UGH1" t="s">
        <v>20575</v>
      </c>
      <c r="UGI1" t="s">
        <v>20576</v>
      </c>
      <c r="UGJ1" t="s">
        <v>20577</v>
      </c>
      <c r="UGK1" t="s">
        <v>20578</v>
      </c>
      <c r="UGL1" t="s">
        <v>20579</v>
      </c>
      <c r="UGM1" t="s">
        <v>20580</v>
      </c>
      <c r="UGN1" t="s">
        <v>20581</v>
      </c>
      <c r="UGO1" t="s">
        <v>20582</v>
      </c>
      <c r="UGP1" t="s">
        <v>20583</v>
      </c>
      <c r="UGQ1" t="s">
        <v>20584</v>
      </c>
      <c r="UGR1" t="s">
        <v>20585</v>
      </c>
      <c r="UGS1" t="s">
        <v>20586</v>
      </c>
      <c r="UGT1" t="s">
        <v>20587</v>
      </c>
      <c r="UGU1" t="s">
        <v>20588</v>
      </c>
      <c r="UGV1" t="s">
        <v>20589</v>
      </c>
      <c r="UGW1" t="s">
        <v>20590</v>
      </c>
      <c r="UGX1" t="s">
        <v>20591</v>
      </c>
      <c r="UGY1" t="s">
        <v>20592</v>
      </c>
      <c r="UGZ1" t="s">
        <v>20593</v>
      </c>
      <c r="UHA1" t="s">
        <v>20594</v>
      </c>
      <c r="UHB1" t="s">
        <v>20595</v>
      </c>
      <c r="UHC1" t="s">
        <v>20596</v>
      </c>
      <c r="UHD1" t="s">
        <v>20597</v>
      </c>
      <c r="UHE1" t="s">
        <v>20598</v>
      </c>
      <c r="UHF1" t="s">
        <v>20599</v>
      </c>
      <c r="UHG1" t="s">
        <v>20600</v>
      </c>
      <c r="UHH1" t="s">
        <v>20601</v>
      </c>
      <c r="UHI1" t="s">
        <v>20602</v>
      </c>
      <c r="UHJ1" t="s">
        <v>20603</v>
      </c>
      <c r="UHK1" t="s">
        <v>20604</v>
      </c>
      <c r="UHL1" t="s">
        <v>20605</v>
      </c>
      <c r="UHM1" t="s">
        <v>20606</v>
      </c>
      <c r="UHN1" t="s">
        <v>20607</v>
      </c>
      <c r="UHO1" t="s">
        <v>20608</v>
      </c>
      <c r="UHP1" t="s">
        <v>20609</v>
      </c>
      <c r="UHQ1" t="s">
        <v>20610</v>
      </c>
      <c r="UHR1" t="s">
        <v>20611</v>
      </c>
      <c r="UHS1" t="s">
        <v>20612</v>
      </c>
      <c r="UHT1" t="s">
        <v>20613</v>
      </c>
      <c r="UHU1" t="s">
        <v>20614</v>
      </c>
      <c r="UHV1" t="s">
        <v>20615</v>
      </c>
      <c r="UHW1" t="s">
        <v>20616</v>
      </c>
      <c r="UHX1" t="s">
        <v>20617</v>
      </c>
      <c r="UHY1" t="s">
        <v>20618</v>
      </c>
      <c r="UHZ1" t="s">
        <v>20619</v>
      </c>
      <c r="UIA1" t="s">
        <v>20620</v>
      </c>
      <c r="UIB1" t="s">
        <v>20621</v>
      </c>
      <c r="UIC1" t="s">
        <v>20622</v>
      </c>
      <c r="UID1" t="s">
        <v>20623</v>
      </c>
      <c r="UIE1" t="s">
        <v>20624</v>
      </c>
      <c r="UIF1" t="s">
        <v>20625</v>
      </c>
      <c r="UIG1" t="s">
        <v>20626</v>
      </c>
      <c r="UIH1" t="s">
        <v>20627</v>
      </c>
      <c r="UII1" t="s">
        <v>20628</v>
      </c>
      <c r="UIJ1" t="s">
        <v>20629</v>
      </c>
      <c r="UIK1" t="s">
        <v>20630</v>
      </c>
      <c r="UIL1" t="s">
        <v>20631</v>
      </c>
      <c r="UIM1" t="s">
        <v>20632</v>
      </c>
      <c r="UIN1" t="s">
        <v>20633</v>
      </c>
      <c r="UIO1" t="s">
        <v>20634</v>
      </c>
      <c r="UIP1" t="s">
        <v>20635</v>
      </c>
      <c r="UIQ1" t="s">
        <v>20636</v>
      </c>
      <c r="UIR1" t="s">
        <v>20637</v>
      </c>
      <c r="UIS1" t="s">
        <v>20638</v>
      </c>
      <c r="UIT1" t="s">
        <v>20639</v>
      </c>
      <c r="UIU1" t="s">
        <v>20640</v>
      </c>
      <c r="UIV1" t="s">
        <v>20641</v>
      </c>
      <c r="UIW1" t="s">
        <v>20642</v>
      </c>
      <c r="UIX1" t="s">
        <v>20643</v>
      </c>
      <c r="UIY1" t="s">
        <v>20644</v>
      </c>
      <c r="UIZ1" t="s">
        <v>20645</v>
      </c>
      <c r="UJA1" t="s">
        <v>20646</v>
      </c>
      <c r="UJB1" t="s">
        <v>20647</v>
      </c>
      <c r="UJC1" t="s">
        <v>20648</v>
      </c>
      <c r="UJD1" t="s">
        <v>20649</v>
      </c>
      <c r="UJE1" t="s">
        <v>20650</v>
      </c>
      <c r="UJF1" t="s">
        <v>20651</v>
      </c>
      <c r="UJG1" t="s">
        <v>20652</v>
      </c>
      <c r="UJH1" t="s">
        <v>20653</v>
      </c>
      <c r="UJI1" t="s">
        <v>20654</v>
      </c>
      <c r="UJJ1" t="s">
        <v>20655</v>
      </c>
      <c r="UJK1" t="s">
        <v>20656</v>
      </c>
      <c r="UJL1" t="s">
        <v>20657</v>
      </c>
      <c r="UJM1" t="s">
        <v>20658</v>
      </c>
      <c r="UJN1" t="s">
        <v>20659</v>
      </c>
      <c r="UJO1" t="s">
        <v>20660</v>
      </c>
      <c r="UJP1" t="s">
        <v>20661</v>
      </c>
      <c r="UJQ1" t="s">
        <v>20662</v>
      </c>
      <c r="UJR1" t="s">
        <v>20663</v>
      </c>
      <c r="UJS1" t="s">
        <v>20664</v>
      </c>
      <c r="UJT1" t="s">
        <v>20665</v>
      </c>
      <c r="UJU1" t="s">
        <v>20666</v>
      </c>
      <c r="UJV1" t="s">
        <v>20667</v>
      </c>
      <c r="UJW1" t="s">
        <v>20668</v>
      </c>
      <c r="UJX1" t="s">
        <v>20669</v>
      </c>
      <c r="UJY1" t="s">
        <v>20670</v>
      </c>
      <c r="UJZ1" t="s">
        <v>20671</v>
      </c>
      <c r="UKA1" t="s">
        <v>20672</v>
      </c>
      <c r="UKB1" t="s">
        <v>20673</v>
      </c>
      <c r="UKC1" t="s">
        <v>20674</v>
      </c>
      <c r="UKD1" t="s">
        <v>20675</v>
      </c>
      <c r="UKE1" t="s">
        <v>20676</v>
      </c>
      <c r="UKF1" t="s">
        <v>20677</v>
      </c>
      <c r="UKG1" t="s">
        <v>20678</v>
      </c>
      <c r="UKH1" t="s">
        <v>20679</v>
      </c>
      <c r="UKI1" t="s">
        <v>20680</v>
      </c>
      <c r="UKJ1" t="s">
        <v>20681</v>
      </c>
      <c r="UKK1" t="s">
        <v>20682</v>
      </c>
      <c r="UKL1" t="s">
        <v>20683</v>
      </c>
      <c r="UKM1" t="s">
        <v>20684</v>
      </c>
      <c r="UKN1" t="s">
        <v>20685</v>
      </c>
      <c r="UKO1" t="s">
        <v>20686</v>
      </c>
      <c r="UKP1" t="s">
        <v>20687</v>
      </c>
      <c r="UKQ1" t="s">
        <v>20688</v>
      </c>
      <c r="UKR1" t="s">
        <v>20689</v>
      </c>
      <c r="UKS1" t="s">
        <v>20690</v>
      </c>
      <c r="UKT1" t="s">
        <v>20691</v>
      </c>
      <c r="UKU1" t="s">
        <v>20692</v>
      </c>
      <c r="UKV1" t="s">
        <v>20693</v>
      </c>
      <c r="UKW1" t="s">
        <v>20694</v>
      </c>
      <c r="UKX1" t="s">
        <v>20695</v>
      </c>
      <c r="UKY1" t="s">
        <v>20696</v>
      </c>
      <c r="UKZ1" t="s">
        <v>20697</v>
      </c>
      <c r="ULA1" t="s">
        <v>20698</v>
      </c>
      <c r="ULB1" t="s">
        <v>20699</v>
      </c>
      <c r="ULC1" t="s">
        <v>20700</v>
      </c>
      <c r="ULD1" t="s">
        <v>20701</v>
      </c>
      <c r="ULE1" t="s">
        <v>20702</v>
      </c>
      <c r="ULF1" t="s">
        <v>20703</v>
      </c>
      <c r="ULG1" t="s">
        <v>20704</v>
      </c>
      <c r="ULH1" t="s">
        <v>20705</v>
      </c>
      <c r="ULI1" t="s">
        <v>20706</v>
      </c>
      <c r="ULJ1" t="s">
        <v>20707</v>
      </c>
      <c r="ULK1" t="s">
        <v>20708</v>
      </c>
      <c r="ULL1" t="s">
        <v>20709</v>
      </c>
      <c r="ULM1" t="s">
        <v>20710</v>
      </c>
      <c r="ULN1" t="s">
        <v>20711</v>
      </c>
      <c r="ULO1" t="s">
        <v>20712</v>
      </c>
      <c r="ULP1" t="s">
        <v>20713</v>
      </c>
      <c r="ULQ1" t="s">
        <v>20714</v>
      </c>
      <c r="ULR1" t="s">
        <v>20715</v>
      </c>
      <c r="ULS1" t="s">
        <v>20716</v>
      </c>
      <c r="ULT1" t="s">
        <v>20717</v>
      </c>
      <c r="ULU1" t="s">
        <v>20718</v>
      </c>
      <c r="ULV1" t="s">
        <v>20719</v>
      </c>
      <c r="ULW1" t="s">
        <v>20720</v>
      </c>
      <c r="ULX1" t="s">
        <v>20721</v>
      </c>
      <c r="ULY1" t="s">
        <v>20722</v>
      </c>
      <c r="ULZ1" t="s">
        <v>20723</v>
      </c>
      <c r="UMA1" t="s">
        <v>20724</v>
      </c>
      <c r="UMB1" t="s">
        <v>20725</v>
      </c>
      <c r="UMC1" t="s">
        <v>20726</v>
      </c>
      <c r="UMD1" t="s">
        <v>20727</v>
      </c>
      <c r="UME1" t="s">
        <v>20728</v>
      </c>
      <c r="UMF1" t="s">
        <v>20729</v>
      </c>
      <c r="UMG1" t="s">
        <v>20730</v>
      </c>
      <c r="UMH1" t="s">
        <v>20731</v>
      </c>
      <c r="UMI1" t="s">
        <v>20732</v>
      </c>
      <c r="UMJ1" t="s">
        <v>20733</v>
      </c>
      <c r="UMK1" t="s">
        <v>20734</v>
      </c>
      <c r="UML1" t="s">
        <v>20735</v>
      </c>
      <c r="UMM1" t="s">
        <v>20736</v>
      </c>
      <c r="UMN1" t="s">
        <v>20737</v>
      </c>
      <c r="UMO1" t="s">
        <v>20738</v>
      </c>
      <c r="UMP1" t="s">
        <v>20739</v>
      </c>
      <c r="UMQ1" t="s">
        <v>20740</v>
      </c>
      <c r="UMR1" t="s">
        <v>20741</v>
      </c>
      <c r="UMS1" t="s">
        <v>20742</v>
      </c>
      <c r="UMT1" t="s">
        <v>20743</v>
      </c>
      <c r="UMU1" t="s">
        <v>20744</v>
      </c>
      <c r="UMV1" t="s">
        <v>20745</v>
      </c>
      <c r="UMW1" t="s">
        <v>20746</v>
      </c>
      <c r="UMX1" t="s">
        <v>20747</v>
      </c>
      <c r="UMY1" t="s">
        <v>20748</v>
      </c>
      <c r="UMZ1" t="s">
        <v>20749</v>
      </c>
      <c r="UNA1" t="s">
        <v>20750</v>
      </c>
      <c r="UNB1" t="s">
        <v>20751</v>
      </c>
      <c r="UNC1" t="s">
        <v>20752</v>
      </c>
      <c r="UND1" t="s">
        <v>20753</v>
      </c>
      <c r="UNE1" t="s">
        <v>20754</v>
      </c>
      <c r="UNF1" t="s">
        <v>20755</v>
      </c>
      <c r="UNG1" t="s">
        <v>20756</v>
      </c>
      <c r="UNH1" t="s">
        <v>20757</v>
      </c>
      <c r="UNI1" t="s">
        <v>20758</v>
      </c>
      <c r="UNJ1" t="s">
        <v>20759</v>
      </c>
      <c r="UNK1" t="s">
        <v>20760</v>
      </c>
      <c r="UNL1" t="s">
        <v>20761</v>
      </c>
      <c r="UNM1" t="s">
        <v>20762</v>
      </c>
      <c r="UNN1" t="s">
        <v>20763</v>
      </c>
      <c r="UNO1" t="s">
        <v>20764</v>
      </c>
      <c r="UNP1" t="s">
        <v>20765</v>
      </c>
      <c r="UNQ1" t="s">
        <v>20766</v>
      </c>
      <c r="UNR1" t="s">
        <v>20767</v>
      </c>
      <c r="UNS1" t="s">
        <v>20768</v>
      </c>
      <c r="UNT1" t="s">
        <v>20769</v>
      </c>
      <c r="UNU1" t="s">
        <v>20770</v>
      </c>
      <c r="UNV1" t="s">
        <v>20771</v>
      </c>
      <c r="UNW1" t="s">
        <v>20772</v>
      </c>
      <c r="UNX1" t="s">
        <v>20773</v>
      </c>
      <c r="UNY1" t="s">
        <v>20774</v>
      </c>
      <c r="UNZ1" t="s">
        <v>20775</v>
      </c>
      <c r="UOA1" t="s">
        <v>20776</v>
      </c>
      <c r="UOB1" t="s">
        <v>20777</v>
      </c>
      <c r="UOC1" t="s">
        <v>20778</v>
      </c>
      <c r="UOD1" t="s">
        <v>20779</v>
      </c>
      <c r="UOE1" t="s">
        <v>20780</v>
      </c>
      <c r="UOF1" t="s">
        <v>20781</v>
      </c>
      <c r="UOG1" t="s">
        <v>20782</v>
      </c>
      <c r="UOH1" t="s">
        <v>20783</v>
      </c>
      <c r="UOI1" t="s">
        <v>20784</v>
      </c>
      <c r="UOJ1" t="s">
        <v>20785</v>
      </c>
      <c r="UOK1" t="s">
        <v>20786</v>
      </c>
      <c r="UOL1" t="s">
        <v>20787</v>
      </c>
      <c r="UOM1" t="s">
        <v>20788</v>
      </c>
      <c r="UON1" t="s">
        <v>20789</v>
      </c>
      <c r="UOO1" t="s">
        <v>20790</v>
      </c>
      <c r="UOP1" t="s">
        <v>20791</v>
      </c>
      <c r="UOQ1" t="s">
        <v>20792</v>
      </c>
      <c r="UOR1" t="s">
        <v>20793</v>
      </c>
      <c r="UOS1" t="s">
        <v>20794</v>
      </c>
      <c r="UOT1" t="s">
        <v>20795</v>
      </c>
      <c r="UOU1" t="s">
        <v>20796</v>
      </c>
      <c r="UOV1" t="s">
        <v>20797</v>
      </c>
      <c r="UOW1" t="s">
        <v>20798</v>
      </c>
      <c r="UOX1" t="s">
        <v>20799</v>
      </c>
      <c r="UOY1" t="s">
        <v>20800</v>
      </c>
      <c r="UOZ1" t="s">
        <v>20801</v>
      </c>
      <c r="UPA1" t="s">
        <v>20802</v>
      </c>
      <c r="UPB1" t="s">
        <v>20803</v>
      </c>
      <c r="UPC1" t="s">
        <v>20804</v>
      </c>
      <c r="UPD1" t="s">
        <v>20805</v>
      </c>
      <c r="UPE1" t="s">
        <v>20806</v>
      </c>
      <c r="UPF1" t="s">
        <v>20807</v>
      </c>
      <c r="UPG1" t="s">
        <v>20808</v>
      </c>
      <c r="UPH1" t="s">
        <v>20809</v>
      </c>
      <c r="UPI1" t="s">
        <v>20810</v>
      </c>
      <c r="UPJ1" t="s">
        <v>20811</v>
      </c>
      <c r="UPK1" t="s">
        <v>20812</v>
      </c>
      <c r="UPL1" t="s">
        <v>20813</v>
      </c>
      <c r="UPM1" t="s">
        <v>20814</v>
      </c>
      <c r="UPN1" t="s">
        <v>20815</v>
      </c>
      <c r="UPO1" t="s">
        <v>20816</v>
      </c>
      <c r="UPP1" t="s">
        <v>20817</v>
      </c>
      <c r="UPQ1" t="s">
        <v>20818</v>
      </c>
      <c r="UPR1" t="s">
        <v>20819</v>
      </c>
      <c r="UPS1" t="s">
        <v>20820</v>
      </c>
      <c r="UPT1" t="s">
        <v>20821</v>
      </c>
      <c r="UPU1" t="s">
        <v>20822</v>
      </c>
      <c r="UPV1" t="s">
        <v>20823</v>
      </c>
      <c r="UPW1" t="s">
        <v>20824</v>
      </c>
      <c r="UPX1" t="s">
        <v>20825</v>
      </c>
      <c r="UPY1" t="s">
        <v>20826</v>
      </c>
      <c r="UPZ1" t="s">
        <v>20827</v>
      </c>
      <c r="UQA1" t="s">
        <v>20828</v>
      </c>
      <c r="UQB1" t="s">
        <v>20829</v>
      </c>
      <c r="UQC1" t="s">
        <v>20830</v>
      </c>
      <c r="UQD1" t="s">
        <v>20831</v>
      </c>
      <c r="UQE1" t="s">
        <v>20832</v>
      </c>
      <c r="UQF1" t="s">
        <v>20833</v>
      </c>
      <c r="UQG1" t="s">
        <v>20834</v>
      </c>
      <c r="UQH1" t="s">
        <v>20835</v>
      </c>
      <c r="UQI1" t="s">
        <v>20836</v>
      </c>
      <c r="UQJ1" t="s">
        <v>20837</v>
      </c>
      <c r="UQK1" t="s">
        <v>20838</v>
      </c>
      <c r="UQL1" t="s">
        <v>20839</v>
      </c>
      <c r="UQM1" t="s">
        <v>20840</v>
      </c>
      <c r="UQN1" t="s">
        <v>20841</v>
      </c>
      <c r="UQO1" t="s">
        <v>20842</v>
      </c>
      <c r="UQP1" t="s">
        <v>20843</v>
      </c>
      <c r="UQQ1" t="s">
        <v>20844</v>
      </c>
      <c r="UQR1" t="s">
        <v>20845</v>
      </c>
      <c r="UQS1" t="s">
        <v>20846</v>
      </c>
      <c r="UQT1" t="s">
        <v>20847</v>
      </c>
      <c r="UQU1" t="s">
        <v>20848</v>
      </c>
      <c r="UQV1" t="s">
        <v>20849</v>
      </c>
      <c r="UQW1" t="s">
        <v>20850</v>
      </c>
      <c r="UQX1" t="s">
        <v>20851</v>
      </c>
      <c r="UQY1" t="s">
        <v>20852</v>
      </c>
      <c r="UQZ1" t="s">
        <v>20853</v>
      </c>
      <c r="URA1" t="s">
        <v>20854</v>
      </c>
      <c r="URB1" t="s">
        <v>20855</v>
      </c>
      <c r="URC1" t="s">
        <v>20856</v>
      </c>
      <c r="URD1" t="s">
        <v>20857</v>
      </c>
      <c r="URE1" t="s">
        <v>20858</v>
      </c>
      <c r="URF1" t="s">
        <v>20859</v>
      </c>
      <c r="URG1" t="s">
        <v>20860</v>
      </c>
      <c r="URH1" t="s">
        <v>20861</v>
      </c>
      <c r="URI1" t="s">
        <v>20862</v>
      </c>
      <c r="URJ1" t="s">
        <v>20863</v>
      </c>
      <c r="URK1" t="s">
        <v>20864</v>
      </c>
      <c r="URL1" t="s">
        <v>20865</v>
      </c>
      <c r="URM1" t="s">
        <v>20866</v>
      </c>
      <c r="URN1" t="s">
        <v>20867</v>
      </c>
      <c r="URO1" t="s">
        <v>20868</v>
      </c>
      <c r="URP1" t="s">
        <v>20869</v>
      </c>
      <c r="URQ1" t="s">
        <v>20870</v>
      </c>
      <c r="URR1" t="s">
        <v>20871</v>
      </c>
      <c r="URS1" t="s">
        <v>20872</v>
      </c>
      <c r="URT1" t="s">
        <v>20873</v>
      </c>
      <c r="URU1" t="s">
        <v>20874</v>
      </c>
      <c r="URV1" t="s">
        <v>20875</v>
      </c>
      <c r="URW1" t="s">
        <v>20876</v>
      </c>
      <c r="URX1" t="s">
        <v>20877</v>
      </c>
      <c r="URY1" t="s">
        <v>20878</v>
      </c>
      <c r="URZ1" t="s">
        <v>20879</v>
      </c>
      <c r="USA1" t="s">
        <v>20880</v>
      </c>
      <c r="USB1" t="s">
        <v>20881</v>
      </c>
      <c r="USC1" t="s">
        <v>20882</v>
      </c>
      <c r="USD1" t="s">
        <v>20883</v>
      </c>
      <c r="USE1" t="s">
        <v>20884</v>
      </c>
      <c r="USF1" t="s">
        <v>20885</v>
      </c>
      <c r="USG1" t="s">
        <v>20886</v>
      </c>
      <c r="USH1" t="s">
        <v>20887</v>
      </c>
      <c r="USI1" t="s">
        <v>20888</v>
      </c>
      <c r="USJ1" t="s">
        <v>20889</v>
      </c>
      <c r="USK1" t="s">
        <v>20890</v>
      </c>
      <c r="USL1" t="s">
        <v>20891</v>
      </c>
      <c r="USM1" t="s">
        <v>20892</v>
      </c>
      <c r="USN1" t="s">
        <v>20893</v>
      </c>
      <c r="USO1" t="s">
        <v>20894</v>
      </c>
      <c r="USP1" t="s">
        <v>20895</v>
      </c>
      <c r="USQ1" t="s">
        <v>20896</v>
      </c>
      <c r="USR1" t="s">
        <v>20897</v>
      </c>
      <c r="USS1" t="s">
        <v>20898</v>
      </c>
      <c r="UST1" t="s">
        <v>20899</v>
      </c>
      <c r="USU1" t="s">
        <v>20900</v>
      </c>
      <c r="USV1" t="s">
        <v>20901</v>
      </c>
      <c r="USW1" t="s">
        <v>20902</v>
      </c>
      <c r="USX1" t="s">
        <v>20903</v>
      </c>
      <c r="USY1" t="s">
        <v>20904</v>
      </c>
      <c r="USZ1" t="s">
        <v>20905</v>
      </c>
      <c r="UTA1" t="s">
        <v>20906</v>
      </c>
      <c r="UTB1" t="s">
        <v>20907</v>
      </c>
      <c r="UTC1" t="s">
        <v>20908</v>
      </c>
      <c r="UTD1" t="s">
        <v>20909</v>
      </c>
      <c r="UTE1" t="s">
        <v>20910</v>
      </c>
      <c r="UTF1" t="s">
        <v>20911</v>
      </c>
      <c r="UTG1" t="s">
        <v>20912</v>
      </c>
      <c r="UTH1" t="s">
        <v>20913</v>
      </c>
      <c r="UTI1" t="s">
        <v>20914</v>
      </c>
      <c r="UTJ1" t="s">
        <v>20915</v>
      </c>
      <c r="UTK1" t="s">
        <v>20916</v>
      </c>
      <c r="UTL1" t="s">
        <v>20917</v>
      </c>
      <c r="UTM1" t="s">
        <v>20918</v>
      </c>
      <c r="UTN1" t="s">
        <v>20919</v>
      </c>
      <c r="UTO1" t="s">
        <v>20920</v>
      </c>
      <c r="UTP1" t="s">
        <v>20921</v>
      </c>
      <c r="UTQ1" t="s">
        <v>20922</v>
      </c>
      <c r="UTR1" t="s">
        <v>20923</v>
      </c>
      <c r="UTS1" t="s">
        <v>20924</v>
      </c>
      <c r="UTT1" t="s">
        <v>20925</v>
      </c>
      <c r="UTU1" t="s">
        <v>20926</v>
      </c>
      <c r="UTV1" t="s">
        <v>20927</v>
      </c>
      <c r="UTW1" t="s">
        <v>20928</v>
      </c>
      <c r="UTX1" t="s">
        <v>20929</v>
      </c>
      <c r="UTY1" t="s">
        <v>20930</v>
      </c>
      <c r="UTZ1" t="s">
        <v>20931</v>
      </c>
      <c r="UUA1" t="s">
        <v>20932</v>
      </c>
      <c r="UUB1" t="s">
        <v>20933</v>
      </c>
      <c r="UUC1" t="s">
        <v>20934</v>
      </c>
      <c r="UUD1" t="s">
        <v>20935</v>
      </c>
      <c r="UUE1" t="s">
        <v>20936</v>
      </c>
      <c r="UUF1" t="s">
        <v>20937</v>
      </c>
      <c r="UUG1" t="s">
        <v>20938</v>
      </c>
      <c r="UUH1" t="s">
        <v>20939</v>
      </c>
      <c r="UUI1" t="s">
        <v>20940</v>
      </c>
      <c r="UUJ1" t="s">
        <v>20941</v>
      </c>
      <c r="UUK1" t="s">
        <v>20942</v>
      </c>
      <c r="UUL1" t="s">
        <v>20943</v>
      </c>
      <c r="UUM1" t="s">
        <v>20944</v>
      </c>
      <c r="UUN1" t="s">
        <v>20945</v>
      </c>
      <c r="UUO1" t="s">
        <v>20946</v>
      </c>
      <c r="UUP1" t="s">
        <v>20947</v>
      </c>
      <c r="UUQ1" t="s">
        <v>20948</v>
      </c>
      <c r="UUR1" t="s">
        <v>20949</v>
      </c>
      <c r="UUS1" t="s">
        <v>20950</v>
      </c>
      <c r="UUT1" t="s">
        <v>20951</v>
      </c>
      <c r="UUU1" t="s">
        <v>20952</v>
      </c>
      <c r="UUV1" t="s">
        <v>20953</v>
      </c>
      <c r="UUW1" t="s">
        <v>20954</v>
      </c>
      <c r="UUX1" t="s">
        <v>20955</v>
      </c>
      <c r="UUY1" t="s">
        <v>20956</v>
      </c>
      <c r="UUZ1" t="s">
        <v>20957</v>
      </c>
      <c r="UVA1" t="s">
        <v>20958</v>
      </c>
      <c r="UVB1" t="s">
        <v>20959</v>
      </c>
      <c r="UVC1" t="s">
        <v>20960</v>
      </c>
      <c r="UVD1" t="s">
        <v>20961</v>
      </c>
      <c r="UVE1" t="s">
        <v>20962</v>
      </c>
      <c r="UVF1" t="s">
        <v>20963</v>
      </c>
      <c r="UVG1" t="s">
        <v>20964</v>
      </c>
      <c r="UVH1" t="s">
        <v>20965</v>
      </c>
      <c r="UVI1" t="s">
        <v>20966</v>
      </c>
      <c r="UVJ1" t="s">
        <v>20967</v>
      </c>
      <c r="UVK1" t="s">
        <v>20968</v>
      </c>
      <c r="UVL1" t="s">
        <v>20969</v>
      </c>
      <c r="UVM1" t="s">
        <v>20970</v>
      </c>
      <c r="UVN1" t="s">
        <v>20971</v>
      </c>
      <c r="UVO1" t="s">
        <v>20972</v>
      </c>
      <c r="UVP1" t="s">
        <v>20973</v>
      </c>
      <c r="UVQ1" t="s">
        <v>20974</v>
      </c>
      <c r="UVR1" t="s">
        <v>20975</v>
      </c>
      <c r="UVS1" t="s">
        <v>20976</v>
      </c>
      <c r="UVT1" t="s">
        <v>20977</v>
      </c>
      <c r="UVU1" t="s">
        <v>20978</v>
      </c>
      <c r="UVV1" t="s">
        <v>20979</v>
      </c>
      <c r="UVW1" t="s">
        <v>20980</v>
      </c>
      <c r="UVX1" t="s">
        <v>20981</v>
      </c>
      <c r="UVY1" t="s">
        <v>20982</v>
      </c>
      <c r="UVZ1" t="s">
        <v>20983</v>
      </c>
      <c r="UWA1" t="s">
        <v>20984</v>
      </c>
      <c r="UWB1" t="s">
        <v>20985</v>
      </c>
      <c r="UWC1" t="s">
        <v>20986</v>
      </c>
      <c r="UWD1" t="s">
        <v>20987</v>
      </c>
      <c r="UWE1" t="s">
        <v>20988</v>
      </c>
      <c r="UWF1" t="s">
        <v>20989</v>
      </c>
      <c r="UWG1" t="s">
        <v>20990</v>
      </c>
      <c r="UWH1" t="s">
        <v>20991</v>
      </c>
      <c r="UWI1" t="s">
        <v>20992</v>
      </c>
      <c r="UWJ1" t="s">
        <v>20993</v>
      </c>
      <c r="UWK1" t="s">
        <v>20994</v>
      </c>
      <c r="UWL1" t="s">
        <v>20995</v>
      </c>
      <c r="UWM1" t="s">
        <v>20996</v>
      </c>
      <c r="UWN1" t="s">
        <v>20997</v>
      </c>
      <c r="UWO1" t="s">
        <v>20998</v>
      </c>
      <c r="UWP1" t="s">
        <v>20999</v>
      </c>
      <c r="UWQ1" t="s">
        <v>21000</v>
      </c>
      <c r="UWR1" t="s">
        <v>21001</v>
      </c>
      <c r="UWS1" t="s">
        <v>21002</v>
      </c>
      <c r="UWT1" t="s">
        <v>21003</v>
      </c>
      <c r="UWU1" t="s">
        <v>21004</v>
      </c>
      <c r="UWV1" t="s">
        <v>21005</v>
      </c>
      <c r="UWW1" t="s">
        <v>21006</v>
      </c>
      <c r="UWX1" t="s">
        <v>21007</v>
      </c>
      <c r="UWY1" t="s">
        <v>21008</v>
      </c>
      <c r="UWZ1" t="s">
        <v>21009</v>
      </c>
      <c r="UXA1" t="s">
        <v>21010</v>
      </c>
      <c r="UXB1" t="s">
        <v>21011</v>
      </c>
      <c r="UXC1" t="s">
        <v>21012</v>
      </c>
      <c r="UXD1" t="s">
        <v>21013</v>
      </c>
      <c r="UXE1" t="s">
        <v>21014</v>
      </c>
      <c r="UXF1" t="s">
        <v>21015</v>
      </c>
      <c r="UXG1" t="s">
        <v>21016</v>
      </c>
      <c r="UXH1" t="s">
        <v>21017</v>
      </c>
      <c r="UXI1" t="s">
        <v>21018</v>
      </c>
      <c r="UXJ1" t="s">
        <v>21019</v>
      </c>
      <c r="UXK1" t="s">
        <v>21020</v>
      </c>
      <c r="UXL1" t="s">
        <v>21021</v>
      </c>
      <c r="UXM1" t="s">
        <v>21022</v>
      </c>
      <c r="UXN1" t="s">
        <v>21023</v>
      </c>
      <c r="UXO1" t="s">
        <v>21024</v>
      </c>
      <c r="UXP1" t="s">
        <v>21025</v>
      </c>
      <c r="UXQ1" t="s">
        <v>21026</v>
      </c>
      <c r="UXR1" t="s">
        <v>21027</v>
      </c>
      <c r="UXS1" t="s">
        <v>21028</v>
      </c>
      <c r="UXT1" t="s">
        <v>21029</v>
      </c>
      <c r="UXU1" t="s">
        <v>21030</v>
      </c>
      <c r="UXV1" t="s">
        <v>21031</v>
      </c>
      <c r="UXW1" t="s">
        <v>21032</v>
      </c>
      <c r="UXX1" t="s">
        <v>21033</v>
      </c>
      <c r="UXY1" t="s">
        <v>21034</v>
      </c>
      <c r="UXZ1" t="s">
        <v>21035</v>
      </c>
      <c r="UYA1" t="s">
        <v>21036</v>
      </c>
      <c r="UYB1" t="s">
        <v>21037</v>
      </c>
      <c r="UYC1" t="s">
        <v>21038</v>
      </c>
      <c r="UYD1" t="s">
        <v>21039</v>
      </c>
      <c r="UYE1" t="s">
        <v>21040</v>
      </c>
      <c r="UYF1" t="s">
        <v>21041</v>
      </c>
      <c r="UYG1" t="s">
        <v>21042</v>
      </c>
      <c r="UYH1" t="s">
        <v>21043</v>
      </c>
      <c r="UYI1" t="s">
        <v>21044</v>
      </c>
      <c r="UYJ1" t="s">
        <v>21045</v>
      </c>
      <c r="UYK1" t="s">
        <v>21046</v>
      </c>
      <c r="UYL1" t="s">
        <v>21047</v>
      </c>
      <c r="UYM1" t="s">
        <v>21048</v>
      </c>
      <c r="UYN1" t="s">
        <v>21049</v>
      </c>
      <c r="UYO1" t="s">
        <v>21050</v>
      </c>
      <c r="UYP1" t="s">
        <v>21051</v>
      </c>
      <c r="UYQ1" t="s">
        <v>21052</v>
      </c>
      <c r="UYR1" t="s">
        <v>21053</v>
      </c>
      <c r="UYS1" t="s">
        <v>21054</v>
      </c>
      <c r="UYT1" t="s">
        <v>21055</v>
      </c>
      <c r="UYU1" t="s">
        <v>21056</v>
      </c>
      <c r="UYV1" t="s">
        <v>21057</v>
      </c>
      <c r="UYW1" t="s">
        <v>21058</v>
      </c>
      <c r="UYX1" t="s">
        <v>21059</v>
      </c>
      <c r="UYY1" t="s">
        <v>21060</v>
      </c>
      <c r="UYZ1" t="s">
        <v>21061</v>
      </c>
      <c r="UZA1" t="s">
        <v>21062</v>
      </c>
      <c r="UZB1" t="s">
        <v>21063</v>
      </c>
      <c r="UZC1" t="s">
        <v>21064</v>
      </c>
      <c r="UZD1" t="s">
        <v>21065</v>
      </c>
      <c r="UZE1" t="s">
        <v>21066</v>
      </c>
      <c r="UZF1" t="s">
        <v>21067</v>
      </c>
      <c r="UZG1" t="s">
        <v>21068</v>
      </c>
      <c r="UZH1" t="s">
        <v>21069</v>
      </c>
      <c r="UZI1" t="s">
        <v>21070</v>
      </c>
      <c r="UZJ1" t="s">
        <v>21071</v>
      </c>
      <c r="UZK1" t="s">
        <v>21072</v>
      </c>
      <c r="UZL1" t="s">
        <v>21073</v>
      </c>
      <c r="UZM1" t="s">
        <v>21074</v>
      </c>
      <c r="UZN1" t="s">
        <v>21075</v>
      </c>
      <c r="UZO1" t="s">
        <v>21076</v>
      </c>
      <c r="UZP1" t="s">
        <v>21077</v>
      </c>
      <c r="UZQ1" t="s">
        <v>21078</v>
      </c>
      <c r="UZR1" t="s">
        <v>21079</v>
      </c>
      <c r="UZS1" t="s">
        <v>21080</v>
      </c>
      <c r="UZT1" t="s">
        <v>21081</v>
      </c>
      <c r="UZU1" t="s">
        <v>21082</v>
      </c>
      <c r="UZV1" t="s">
        <v>21083</v>
      </c>
      <c r="UZW1" t="s">
        <v>21084</v>
      </c>
      <c r="UZX1" t="s">
        <v>21085</v>
      </c>
      <c r="UZY1" t="s">
        <v>21086</v>
      </c>
      <c r="UZZ1" t="s">
        <v>21087</v>
      </c>
      <c r="VAA1" t="s">
        <v>21088</v>
      </c>
      <c r="VAB1" t="s">
        <v>21089</v>
      </c>
      <c r="VAC1" t="s">
        <v>21090</v>
      </c>
      <c r="VAD1" t="s">
        <v>21091</v>
      </c>
      <c r="VAE1" t="s">
        <v>21092</v>
      </c>
      <c r="VAF1" t="s">
        <v>21093</v>
      </c>
      <c r="VAG1" t="s">
        <v>21094</v>
      </c>
      <c r="VAH1" t="s">
        <v>21095</v>
      </c>
      <c r="VAI1" t="s">
        <v>21096</v>
      </c>
      <c r="VAJ1" t="s">
        <v>21097</v>
      </c>
      <c r="VAK1" t="s">
        <v>21098</v>
      </c>
      <c r="VAL1" t="s">
        <v>21099</v>
      </c>
      <c r="VAM1" t="s">
        <v>21100</v>
      </c>
      <c r="VAN1" t="s">
        <v>21101</v>
      </c>
      <c r="VAO1" t="s">
        <v>21102</v>
      </c>
      <c r="VAP1" t="s">
        <v>21103</v>
      </c>
      <c r="VAQ1" t="s">
        <v>21104</v>
      </c>
      <c r="VAR1" t="s">
        <v>21105</v>
      </c>
      <c r="VAS1" t="s">
        <v>21106</v>
      </c>
      <c r="VAT1" t="s">
        <v>21107</v>
      </c>
      <c r="VAU1" t="s">
        <v>21108</v>
      </c>
      <c r="VAV1" t="s">
        <v>21109</v>
      </c>
      <c r="VAW1" t="s">
        <v>21110</v>
      </c>
      <c r="VAX1" t="s">
        <v>21111</v>
      </c>
      <c r="VAY1" t="s">
        <v>21112</v>
      </c>
      <c r="VAZ1" t="s">
        <v>21113</v>
      </c>
      <c r="VBA1" t="s">
        <v>21114</v>
      </c>
      <c r="VBB1" t="s">
        <v>21115</v>
      </c>
      <c r="VBC1" t="s">
        <v>21116</v>
      </c>
      <c r="VBD1" t="s">
        <v>21117</v>
      </c>
      <c r="VBE1" t="s">
        <v>21118</v>
      </c>
      <c r="VBF1" t="s">
        <v>21119</v>
      </c>
      <c r="VBG1" t="s">
        <v>21120</v>
      </c>
      <c r="VBH1" t="s">
        <v>21121</v>
      </c>
      <c r="VBI1" t="s">
        <v>21122</v>
      </c>
      <c r="VBJ1" t="s">
        <v>21123</v>
      </c>
      <c r="VBK1" t="s">
        <v>21124</v>
      </c>
      <c r="VBL1" t="s">
        <v>21125</v>
      </c>
      <c r="VBM1" t="s">
        <v>21126</v>
      </c>
      <c r="VBN1" t="s">
        <v>21127</v>
      </c>
      <c r="VBO1" t="s">
        <v>21128</v>
      </c>
      <c r="VBP1" t="s">
        <v>21129</v>
      </c>
      <c r="VBQ1" t="s">
        <v>21130</v>
      </c>
      <c r="VBR1" t="s">
        <v>21131</v>
      </c>
      <c r="VBS1" t="s">
        <v>21132</v>
      </c>
      <c r="VBT1" t="s">
        <v>21133</v>
      </c>
      <c r="VBU1" t="s">
        <v>21134</v>
      </c>
      <c r="VBV1" t="s">
        <v>21135</v>
      </c>
      <c r="VBW1" t="s">
        <v>21136</v>
      </c>
      <c r="VBX1" t="s">
        <v>21137</v>
      </c>
      <c r="VBY1" t="s">
        <v>21138</v>
      </c>
      <c r="VBZ1" t="s">
        <v>21139</v>
      </c>
      <c r="VCA1" t="s">
        <v>21140</v>
      </c>
      <c r="VCB1" t="s">
        <v>21141</v>
      </c>
      <c r="VCC1" t="s">
        <v>21142</v>
      </c>
      <c r="VCD1" t="s">
        <v>21143</v>
      </c>
      <c r="VCE1" t="s">
        <v>21144</v>
      </c>
      <c r="VCF1" t="s">
        <v>21145</v>
      </c>
      <c r="VCG1" t="s">
        <v>21146</v>
      </c>
      <c r="VCH1" t="s">
        <v>21147</v>
      </c>
      <c r="VCI1" t="s">
        <v>21148</v>
      </c>
      <c r="VCJ1" t="s">
        <v>21149</v>
      </c>
      <c r="VCK1" t="s">
        <v>21150</v>
      </c>
      <c r="VCL1" t="s">
        <v>21151</v>
      </c>
      <c r="VCM1" t="s">
        <v>21152</v>
      </c>
      <c r="VCN1" t="s">
        <v>21153</v>
      </c>
      <c r="VCO1" t="s">
        <v>21154</v>
      </c>
      <c r="VCP1" t="s">
        <v>21155</v>
      </c>
      <c r="VCQ1" t="s">
        <v>21156</v>
      </c>
      <c r="VCR1" t="s">
        <v>21157</v>
      </c>
      <c r="VCS1" t="s">
        <v>21158</v>
      </c>
      <c r="VCT1" t="s">
        <v>21159</v>
      </c>
      <c r="VCU1" t="s">
        <v>21160</v>
      </c>
      <c r="VCV1" t="s">
        <v>21161</v>
      </c>
      <c r="VCW1" t="s">
        <v>21162</v>
      </c>
      <c r="VCX1" t="s">
        <v>21163</v>
      </c>
      <c r="VCY1" t="s">
        <v>21164</v>
      </c>
      <c r="VCZ1" t="s">
        <v>21165</v>
      </c>
      <c r="VDA1" t="s">
        <v>21166</v>
      </c>
      <c r="VDB1" t="s">
        <v>21167</v>
      </c>
      <c r="VDC1" t="s">
        <v>21168</v>
      </c>
      <c r="VDD1" t="s">
        <v>21169</v>
      </c>
      <c r="VDE1" t="s">
        <v>21170</v>
      </c>
      <c r="VDF1" t="s">
        <v>21171</v>
      </c>
      <c r="VDG1" t="s">
        <v>21172</v>
      </c>
      <c r="VDH1" t="s">
        <v>21173</v>
      </c>
      <c r="VDI1" t="s">
        <v>21174</v>
      </c>
      <c r="VDJ1" t="s">
        <v>21175</v>
      </c>
      <c r="VDK1" t="s">
        <v>21176</v>
      </c>
      <c r="VDL1" t="s">
        <v>21177</v>
      </c>
      <c r="VDM1" t="s">
        <v>21178</v>
      </c>
      <c r="VDN1" t="s">
        <v>21179</v>
      </c>
      <c r="VDO1" t="s">
        <v>21180</v>
      </c>
      <c r="VDP1" t="s">
        <v>21181</v>
      </c>
      <c r="VDQ1" t="s">
        <v>21182</v>
      </c>
      <c r="VDR1" t="s">
        <v>21183</v>
      </c>
      <c r="VDS1" t="s">
        <v>21184</v>
      </c>
      <c r="VDT1" t="s">
        <v>21185</v>
      </c>
      <c r="VDU1" t="s">
        <v>21186</v>
      </c>
      <c r="VDV1" t="s">
        <v>21187</v>
      </c>
      <c r="VDW1" t="s">
        <v>21188</v>
      </c>
      <c r="VDX1" t="s">
        <v>21189</v>
      </c>
      <c r="VDY1" t="s">
        <v>21190</v>
      </c>
      <c r="VDZ1" t="s">
        <v>21191</v>
      </c>
      <c r="VEA1" t="s">
        <v>21192</v>
      </c>
      <c r="VEB1" t="s">
        <v>21193</v>
      </c>
      <c r="VEC1" t="s">
        <v>21194</v>
      </c>
      <c r="VED1" t="s">
        <v>21195</v>
      </c>
      <c r="VEE1" t="s">
        <v>21196</v>
      </c>
      <c r="VEF1" t="s">
        <v>21197</v>
      </c>
      <c r="VEG1" t="s">
        <v>21198</v>
      </c>
      <c r="VEH1" t="s">
        <v>21199</v>
      </c>
      <c r="VEI1" t="s">
        <v>21200</v>
      </c>
      <c r="VEJ1" t="s">
        <v>21201</v>
      </c>
      <c r="VEK1" t="s">
        <v>21202</v>
      </c>
      <c r="VEL1" t="s">
        <v>21203</v>
      </c>
      <c r="VEM1" t="s">
        <v>21204</v>
      </c>
      <c r="VEN1" t="s">
        <v>21205</v>
      </c>
      <c r="VEO1" t="s">
        <v>21206</v>
      </c>
      <c r="VEP1" t="s">
        <v>21207</v>
      </c>
      <c r="VEQ1" t="s">
        <v>21208</v>
      </c>
      <c r="VER1" t="s">
        <v>21209</v>
      </c>
      <c r="VES1" t="s">
        <v>21210</v>
      </c>
      <c r="VET1" t="s">
        <v>21211</v>
      </c>
      <c r="VEU1" t="s">
        <v>21212</v>
      </c>
      <c r="VEV1" t="s">
        <v>21213</v>
      </c>
      <c r="VEW1" t="s">
        <v>21214</v>
      </c>
      <c r="VEX1" t="s">
        <v>21215</v>
      </c>
      <c r="VEY1" t="s">
        <v>21216</v>
      </c>
      <c r="VEZ1" t="s">
        <v>21217</v>
      </c>
      <c r="VFA1" t="s">
        <v>21218</v>
      </c>
      <c r="VFB1" t="s">
        <v>21219</v>
      </c>
      <c r="VFC1" t="s">
        <v>21220</v>
      </c>
      <c r="VFD1" t="s">
        <v>21221</v>
      </c>
      <c r="VFE1" t="s">
        <v>21222</v>
      </c>
      <c r="VFF1" t="s">
        <v>21223</v>
      </c>
      <c r="VFG1" t="s">
        <v>21224</v>
      </c>
      <c r="VFH1" t="s">
        <v>21225</v>
      </c>
      <c r="VFI1" t="s">
        <v>21226</v>
      </c>
      <c r="VFJ1" t="s">
        <v>21227</v>
      </c>
      <c r="VFK1" t="s">
        <v>21228</v>
      </c>
      <c r="VFL1" t="s">
        <v>21229</v>
      </c>
      <c r="VFM1" t="s">
        <v>21230</v>
      </c>
      <c r="VFN1" t="s">
        <v>21231</v>
      </c>
      <c r="VFO1" t="s">
        <v>21232</v>
      </c>
      <c r="VFP1" t="s">
        <v>21233</v>
      </c>
      <c r="VFQ1" t="s">
        <v>21234</v>
      </c>
      <c r="VFR1" t="s">
        <v>21235</v>
      </c>
      <c r="VFS1" t="s">
        <v>21236</v>
      </c>
      <c r="VFT1" t="s">
        <v>21237</v>
      </c>
      <c r="VFU1" t="s">
        <v>21238</v>
      </c>
      <c r="VFV1" t="s">
        <v>21239</v>
      </c>
      <c r="VFW1" t="s">
        <v>21240</v>
      </c>
      <c r="VFX1" t="s">
        <v>21241</v>
      </c>
      <c r="VFY1" t="s">
        <v>21242</v>
      </c>
      <c r="VFZ1" t="s">
        <v>21243</v>
      </c>
      <c r="VGA1" t="s">
        <v>21244</v>
      </c>
      <c r="VGB1" t="s">
        <v>21245</v>
      </c>
      <c r="VGC1" t="s">
        <v>21246</v>
      </c>
      <c r="VGD1" t="s">
        <v>21247</v>
      </c>
      <c r="VGE1" t="s">
        <v>21248</v>
      </c>
      <c r="VGF1" t="s">
        <v>21249</v>
      </c>
      <c r="VGG1" t="s">
        <v>21250</v>
      </c>
      <c r="VGH1" t="s">
        <v>21251</v>
      </c>
      <c r="VGI1" t="s">
        <v>21252</v>
      </c>
      <c r="VGJ1" t="s">
        <v>21253</v>
      </c>
      <c r="VGK1" t="s">
        <v>21254</v>
      </c>
      <c r="VGL1" t="s">
        <v>21255</v>
      </c>
      <c r="VGM1" t="s">
        <v>21256</v>
      </c>
      <c r="VGN1" t="s">
        <v>21257</v>
      </c>
      <c r="VGO1" t="s">
        <v>21258</v>
      </c>
      <c r="VGP1" t="s">
        <v>21259</v>
      </c>
      <c r="VGQ1" t="s">
        <v>21260</v>
      </c>
      <c r="VGR1" t="s">
        <v>21261</v>
      </c>
      <c r="VGS1" t="s">
        <v>21262</v>
      </c>
      <c r="VGT1" t="s">
        <v>21263</v>
      </c>
      <c r="VGU1" t="s">
        <v>21264</v>
      </c>
      <c r="VGV1" t="s">
        <v>21265</v>
      </c>
      <c r="VGW1" t="s">
        <v>21266</v>
      </c>
      <c r="VGX1" t="s">
        <v>21267</v>
      </c>
      <c r="VGY1" t="s">
        <v>21268</v>
      </c>
      <c r="VGZ1" t="s">
        <v>21269</v>
      </c>
      <c r="VHA1" t="s">
        <v>21270</v>
      </c>
      <c r="VHB1" t="s">
        <v>21271</v>
      </c>
      <c r="VHC1" t="s">
        <v>21272</v>
      </c>
      <c r="VHD1" t="s">
        <v>21273</v>
      </c>
      <c r="VHE1" t="s">
        <v>21274</v>
      </c>
      <c r="VHF1" t="s">
        <v>21275</v>
      </c>
      <c r="VHG1" t="s">
        <v>21276</v>
      </c>
      <c r="VHH1" t="s">
        <v>21277</v>
      </c>
      <c r="VHI1" t="s">
        <v>21278</v>
      </c>
      <c r="VHJ1" t="s">
        <v>21279</v>
      </c>
      <c r="VHK1" t="s">
        <v>21280</v>
      </c>
      <c r="VHL1" t="s">
        <v>21281</v>
      </c>
      <c r="VHM1" t="s">
        <v>21282</v>
      </c>
      <c r="VHN1" t="s">
        <v>21283</v>
      </c>
      <c r="VHO1" t="s">
        <v>21284</v>
      </c>
      <c r="VHP1" t="s">
        <v>21285</v>
      </c>
      <c r="VHQ1" t="s">
        <v>21286</v>
      </c>
      <c r="VHR1" t="s">
        <v>21287</v>
      </c>
      <c r="VHS1" t="s">
        <v>21288</v>
      </c>
      <c r="VHT1" t="s">
        <v>21289</v>
      </c>
      <c r="VHU1" t="s">
        <v>21290</v>
      </c>
      <c r="VHV1" t="s">
        <v>21291</v>
      </c>
      <c r="VHW1" t="s">
        <v>21292</v>
      </c>
      <c r="VHX1" t="s">
        <v>21293</v>
      </c>
      <c r="VHY1" t="s">
        <v>21294</v>
      </c>
      <c r="VHZ1" t="s">
        <v>21295</v>
      </c>
      <c r="VIA1" t="s">
        <v>21296</v>
      </c>
      <c r="VIB1" t="s">
        <v>21297</v>
      </c>
      <c r="VIC1" t="s">
        <v>21298</v>
      </c>
      <c r="VID1" t="s">
        <v>21299</v>
      </c>
      <c r="VIE1" t="s">
        <v>21300</v>
      </c>
      <c r="VIF1" t="s">
        <v>21301</v>
      </c>
      <c r="VIG1" t="s">
        <v>21302</v>
      </c>
      <c r="VIH1" t="s">
        <v>21303</v>
      </c>
      <c r="VII1" t="s">
        <v>21304</v>
      </c>
      <c r="VIJ1" t="s">
        <v>21305</v>
      </c>
      <c r="VIK1" t="s">
        <v>21306</v>
      </c>
      <c r="VIL1" t="s">
        <v>21307</v>
      </c>
      <c r="VIM1" t="s">
        <v>21308</v>
      </c>
      <c r="VIN1" t="s">
        <v>21309</v>
      </c>
      <c r="VIO1" t="s">
        <v>21310</v>
      </c>
      <c r="VIP1" t="s">
        <v>21311</v>
      </c>
      <c r="VIQ1" t="s">
        <v>21312</v>
      </c>
      <c r="VIR1" t="s">
        <v>21313</v>
      </c>
      <c r="VIS1" t="s">
        <v>21314</v>
      </c>
      <c r="VIT1" t="s">
        <v>21315</v>
      </c>
      <c r="VIU1" t="s">
        <v>21316</v>
      </c>
      <c r="VIV1" t="s">
        <v>21317</v>
      </c>
      <c r="VIW1" t="s">
        <v>21318</v>
      </c>
      <c r="VIX1" t="s">
        <v>21319</v>
      </c>
      <c r="VIY1" t="s">
        <v>21320</v>
      </c>
      <c r="VIZ1" t="s">
        <v>21321</v>
      </c>
      <c r="VJA1" t="s">
        <v>21322</v>
      </c>
      <c r="VJB1" t="s">
        <v>21323</v>
      </c>
      <c r="VJC1" t="s">
        <v>21324</v>
      </c>
      <c r="VJD1" t="s">
        <v>21325</v>
      </c>
      <c r="VJE1" t="s">
        <v>21326</v>
      </c>
      <c r="VJF1" t="s">
        <v>21327</v>
      </c>
      <c r="VJG1" t="s">
        <v>21328</v>
      </c>
      <c r="VJH1" t="s">
        <v>21329</v>
      </c>
      <c r="VJI1" t="s">
        <v>21330</v>
      </c>
      <c r="VJJ1" t="s">
        <v>21331</v>
      </c>
      <c r="VJK1" t="s">
        <v>21332</v>
      </c>
      <c r="VJL1" t="s">
        <v>21333</v>
      </c>
      <c r="VJM1" t="s">
        <v>21334</v>
      </c>
      <c r="VJN1" t="s">
        <v>21335</v>
      </c>
      <c r="VJO1" t="s">
        <v>21336</v>
      </c>
      <c r="VJP1" t="s">
        <v>21337</v>
      </c>
      <c r="VJQ1" t="s">
        <v>21338</v>
      </c>
      <c r="VJR1" t="s">
        <v>21339</v>
      </c>
      <c r="VJS1" t="s">
        <v>21340</v>
      </c>
      <c r="VJT1" t="s">
        <v>21341</v>
      </c>
      <c r="VJU1" t="s">
        <v>21342</v>
      </c>
      <c r="VJV1" t="s">
        <v>21343</v>
      </c>
      <c r="VJW1" t="s">
        <v>21344</v>
      </c>
      <c r="VJX1" t="s">
        <v>21345</v>
      </c>
      <c r="VJY1" t="s">
        <v>21346</v>
      </c>
      <c r="VJZ1" t="s">
        <v>21347</v>
      </c>
      <c r="VKA1" t="s">
        <v>21348</v>
      </c>
      <c r="VKB1" t="s">
        <v>21349</v>
      </c>
      <c r="VKC1" t="s">
        <v>21350</v>
      </c>
      <c r="VKD1" t="s">
        <v>21351</v>
      </c>
      <c r="VKE1" t="s">
        <v>21352</v>
      </c>
      <c r="VKF1" t="s">
        <v>21353</v>
      </c>
      <c r="VKG1" t="s">
        <v>21354</v>
      </c>
      <c r="VKH1" t="s">
        <v>21355</v>
      </c>
      <c r="VKI1" t="s">
        <v>21356</v>
      </c>
      <c r="VKJ1" t="s">
        <v>21357</v>
      </c>
      <c r="VKK1" t="s">
        <v>21358</v>
      </c>
      <c r="VKL1" t="s">
        <v>21359</v>
      </c>
      <c r="VKM1" t="s">
        <v>21360</v>
      </c>
      <c r="VKN1" t="s">
        <v>21361</v>
      </c>
      <c r="VKO1" t="s">
        <v>21362</v>
      </c>
      <c r="VKP1" t="s">
        <v>21363</v>
      </c>
      <c r="VKQ1" t="s">
        <v>21364</v>
      </c>
      <c r="VKR1" t="s">
        <v>21365</v>
      </c>
      <c r="VKS1" t="s">
        <v>21366</v>
      </c>
      <c r="VKT1" t="s">
        <v>21367</v>
      </c>
      <c r="VKU1" t="s">
        <v>21368</v>
      </c>
      <c r="VKV1" t="s">
        <v>21369</v>
      </c>
      <c r="VKW1" t="s">
        <v>21370</v>
      </c>
      <c r="VKX1" t="s">
        <v>21371</v>
      </c>
      <c r="VKY1" t="s">
        <v>21372</v>
      </c>
      <c r="VKZ1" t="s">
        <v>21373</v>
      </c>
      <c r="VLA1" t="s">
        <v>21374</v>
      </c>
      <c r="VLB1" t="s">
        <v>21375</v>
      </c>
      <c r="VLC1" t="s">
        <v>21376</v>
      </c>
      <c r="VLD1" t="s">
        <v>21377</v>
      </c>
      <c r="VLE1" t="s">
        <v>21378</v>
      </c>
      <c r="VLF1" t="s">
        <v>21379</v>
      </c>
      <c r="VLG1" t="s">
        <v>21380</v>
      </c>
      <c r="VLH1" t="s">
        <v>21381</v>
      </c>
      <c r="VLI1" t="s">
        <v>21382</v>
      </c>
      <c r="VLJ1" t="s">
        <v>21383</v>
      </c>
      <c r="VLK1" t="s">
        <v>21384</v>
      </c>
      <c r="VLL1" t="s">
        <v>21385</v>
      </c>
      <c r="VLM1" t="s">
        <v>21386</v>
      </c>
      <c r="VLN1" t="s">
        <v>21387</v>
      </c>
      <c r="VLO1" t="s">
        <v>21388</v>
      </c>
      <c r="VLP1" t="s">
        <v>21389</v>
      </c>
      <c r="VLQ1" t="s">
        <v>21390</v>
      </c>
      <c r="VLR1" t="s">
        <v>21391</v>
      </c>
      <c r="VLS1" t="s">
        <v>21392</v>
      </c>
      <c r="VLT1" t="s">
        <v>21393</v>
      </c>
      <c r="VLU1" t="s">
        <v>21394</v>
      </c>
      <c r="VLV1" t="s">
        <v>21395</v>
      </c>
      <c r="VLW1" t="s">
        <v>21396</v>
      </c>
      <c r="VLX1" t="s">
        <v>21397</v>
      </c>
      <c r="VLY1" t="s">
        <v>21398</v>
      </c>
      <c r="VLZ1" t="s">
        <v>21399</v>
      </c>
      <c r="VMA1" t="s">
        <v>21400</v>
      </c>
      <c r="VMB1" t="s">
        <v>21401</v>
      </c>
      <c r="VMC1" t="s">
        <v>21402</v>
      </c>
      <c r="VMD1" t="s">
        <v>21403</v>
      </c>
      <c r="VME1" t="s">
        <v>21404</v>
      </c>
      <c r="VMF1" t="s">
        <v>21405</v>
      </c>
      <c r="VMG1" t="s">
        <v>21406</v>
      </c>
      <c r="VMH1" t="s">
        <v>21407</v>
      </c>
      <c r="VMI1" t="s">
        <v>21408</v>
      </c>
      <c r="VMJ1" t="s">
        <v>21409</v>
      </c>
      <c r="VMK1" t="s">
        <v>21410</v>
      </c>
      <c r="VML1" t="s">
        <v>21411</v>
      </c>
      <c r="VMM1" t="s">
        <v>21412</v>
      </c>
      <c r="VMN1" t="s">
        <v>21413</v>
      </c>
      <c r="VMO1" t="s">
        <v>21414</v>
      </c>
      <c r="VMP1" t="s">
        <v>21415</v>
      </c>
      <c r="VMQ1" t="s">
        <v>21416</v>
      </c>
      <c r="VMR1" t="s">
        <v>21417</v>
      </c>
      <c r="VMS1" t="s">
        <v>21418</v>
      </c>
      <c r="VMT1" t="s">
        <v>21419</v>
      </c>
      <c r="VMU1" t="s">
        <v>21420</v>
      </c>
      <c r="VMV1" t="s">
        <v>21421</v>
      </c>
      <c r="VMW1" t="s">
        <v>21422</v>
      </c>
      <c r="VMX1" t="s">
        <v>21423</v>
      </c>
      <c r="VMY1" t="s">
        <v>21424</v>
      </c>
      <c r="VMZ1" t="s">
        <v>21425</v>
      </c>
      <c r="VNA1" t="s">
        <v>21426</v>
      </c>
      <c r="VNB1" t="s">
        <v>21427</v>
      </c>
      <c r="VNC1" t="s">
        <v>21428</v>
      </c>
      <c r="VND1" t="s">
        <v>21429</v>
      </c>
      <c r="VNE1" t="s">
        <v>21430</v>
      </c>
      <c r="VNF1" t="s">
        <v>21431</v>
      </c>
      <c r="VNG1" t="s">
        <v>21432</v>
      </c>
      <c r="VNH1" t="s">
        <v>21433</v>
      </c>
      <c r="VNI1" t="s">
        <v>21434</v>
      </c>
      <c r="VNJ1" t="s">
        <v>21435</v>
      </c>
      <c r="VNK1" t="s">
        <v>21436</v>
      </c>
      <c r="VNL1" t="s">
        <v>21437</v>
      </c>
      <c r="VNM1" t="s">
        <v>21438</v>
      </c>
      <c r="VNN1" t="s">
        <v>21439</v>
      </c>
      <c r="VNO1" t="s">
        <v>21440</v>
      </c>
      <c r="VNP1" t="s">
        <v>21441</v>
      </c>
      <c r="VNQ1" t="s">
        <v>21442</v>
      </c>
      <c r="VNR1" t="s">
        <v>21443</v>
      </c>
      <c r="VNS1" t="s">
        <v>21444</v>
      </c>
      <c r="VNT1" t="s">
        <v>21445</v>
      </c>
      <c r="VNU1" t="s">
        <v>21446</v>
      </c>
      <c r="VNV1" t="s">
        <v>21447</v>
      </c>
      <c r="VNW1" t="s">
        <v>21448</v>
      </c>
      <c r="VNX1" t="s">
        <v>21449</v>
      </c>
      <c r="VNY1" t="s">
        <v>21450</v>
      </c>
      <c r="VNZ1" t="s">
        <v>21451</v>
      </c>
      <c r="VOA1" t="s">
        <v>21452</v>
      </c>
      <c r="VOB1" t="s">
        <v>21453</v>
      </c>
      <c r="VOC1" t="s">
        <v>21454</v>
      </c>
      <c r="VOD1" t="s">
        <v>21455</v>
      </c>
      <c r="VOE1" t="s">
        <v>21456</v>
      </c>
      <c r="VOF1" t="s">
        <v>21457</v>
      </c>
      <c r="VOG1" t="s">
        <v>21458</v>
      </c>
      <c r="VOH1" t="s">
        <v>21459</v>
      </c>
      <c r="VOI1" t="s">
        <v>21460</v>
      </c>
      <c r="VOJ1" t="s">
        <v>21461</v>
      </c>
      <c r="VOK1" t="s">
        <v>21462</v>
      </c>
      <c r="VOL1" t="s">
        <v>21463</v>
      </c>
      <c r="VOM1" t="s">
        <v>21464</v>
      </c>
      <c r="VON1" t="s">
        <v>21465</v>
      </c>
      <c r="VOO1" t="s">
        <v>21466</v>
      </c>
      <c r="VOP1" t="s">
        <v>21467</v>
      </c>
      <c r="VOQ1" t="s">
        <v>21468</v>
      </c>
      <c r="VOR1" t="s">
        <v>21469</v>
      </c>
      <c r="VOS1" t="s">
        <v>21470</v>
      </c>
      <c r="VOT1" t="s">
        <v>21471</v>
      </c>
      <c r="VOU1" t="s">
        <v>21472</v>
      </c>
      <c r="VOV1" t="s">
        <v>21473</v>
      </c>
      <c r="VOW1" t="s">
        <v>21474</v>
      </c>
      <c r="VOX1" t="s">
        <v>21475</v>
      </c>
      <c r="VOY1" t="s">
        <v>21476</v>
      </c>
      <c r="VOZ1" t="s">
        <v>21477</v>
      </c>
      <c r="VPA1" t="s">
        <v>21478</v>
      </c>
      <c r="VPB1" t="s">
        <v>21479</v>
      </c>
      <c r="VPC1" t="s">
        <v>21480</v>
      </c>
      <c r="VPD1" t="s">
        <v>21481</v>
      </c>
      <c r="VPE1" t="s">
        <v>21482</v>
      </c>
      <c r="VPF1" t="s">
        <v>21483</v>
      </c>
      <c r="VPG1" t="s">
        <v>21484</v>
      </c>
      <c r="VPH1" t="s">
        <v>21485</v>
      </c>
      <c r="VPI1" t="s">
        <v>21486</v>
      </c>
      <c r="VPJ1" t="s">
        <v>21487</v>
      </c>
      <c r="VPK1" t="s">
        <v>21488</v>
      </c>
      <c r="VPL1" t="s">
        <v>21489</v>
      </c>
      <c r="VPM1" t="s">
        <v>21490</v>
      </c>
      <c r="VPN1" t="s">
        <v>21491</v>
      </c>
      <c r="VPO1" t="s">
        <v>21492</v>
      </c>
      <c r="VPP1" t="s">
        <v>21493</v>
      </c>
      <c r="VPQ1" t="s">
        <v>21494</v>
      </c>
      <c r="VPR1" t="s">
        <v>21495</v>
      </c>
      <c r="VPS1" t="s">
        <v>21496</v>
      </c>
      <c r="VPT1" t="s">
        <v>21497</v>
      </c>
      <c r="VPU1" t="s">
        <v>21498</v>
      </c>
      <c r="VPV1" t="s">
        <v>21499</v>
      </c>
      <c r="VPW1" t="s">
        <v>21500</v>
      </c>
      <c r="VPX1" t="s">
        <v>21501</v>
      </c>
      <c r="VPY1" t="s">
        <v>21502</v>
      </c>
      <c r="VPZ1" t="s">
        <v>21503</v>
      </c>
      <c r="VQA1" t="s">
        <v>21504</v>
      </c>
      <c r="VQB1" t="s">
        <v>21505</v>
      </c>
      <c r="VQC1" t="s">
        <v>21506</v>
      </c>
      <c r="VQD1" t="s">
        <v>21507</v>
      </c>
      <c r="VQE1" t="s">
        <v>21508</v>
      </c>
      <c r="VQF1" t="s">
        <v>21509</v>
      </c>
      <c r="VQG1" t="s">
        <v>21510</v>
      </c>
      <c r="VQH1" t="s">
        <v>21511</v>
      </c>
      <c r="VQI1" t="s">
        <v>21512</v>
      </c>
      <c r="VQJ1" t="s">
        <v>21513</v>
      </c>
      <c r="VQK1" t="s">
        <v>21514</v>
      </c>
      <c r="VQL1" t="s">
        <v>21515</v>
      </c>
      <c r="VQM1" t="s">
        <v>21516</v>
      </c>
      <c r="VQN1" t="s">
        <v>21517</v>
      </c>
      <c r="VQO1" t="s">
        <v>21518</v>
      </c>
      <c r="VQP1" t="s">
        <v>21519</v>
      </c>
      <c r="VQQ1" t="s">
        <v>21520</v>
      </c>
      <c r="VQR1" t="s">
        <v>21521</v>
      </c>
      <c r="VQS1" t="s">
        <v>21522</v>
      </c>
      <c r="VQT1" t="s">
        <v>21523</v>
      </c>
      <c r="VQU1" t="s">
        <v>21524</v>
      </c>
      <c r="VQV1" t="s">
        <v>21525</v>
      </c>
      <c r="VQW1" t="s">
        <v>21526</v>
      </c>
      <c r="VQX1" t="s">
        <v>21527</v>
      </c>
      <c r="VQY1" t="s">
        <v>21528</v>
      </c>
      <c r="VQZ1" t="s">
        <v>21529</v>
      </c>
      <c r="VRA1" t="s">
        <v>21530</v>
      </c>
      <c r="VRB1" t="s">
        <v>21531</v>
      </c>
      <c r="VRC1" t="s">
        <v>21532</v>
      </c>
      <c r="VRD1" t="s">
        <v>21533</v>
      </c>
      <c r="VRE1" t="s">
        <v>21534</v>
      </c>
      <c r="VRF1" t="s">
        <v>21535</v>
      </c>
      <c r="VRG1" t="s">
        <v>21536</v>
      </c>
      <c r="VRH1" t="s">
        <v>21537</v>
      </c>
      <c r="VRI1" t="s">
        <v>21538</v>
      </c>
      <c r="VRJ1" t="s">
        <v>21539</v>
      </c>
      <c r="VRK1" t="s">
        <v>21540</v>
      </c>
      <c r="VRL1" t="s">
        <v>21541</v>
      </c>
      <c r="VRM1" t="s">
        <v>21542</v>
      </c>
      <c r="VRN1" t="s">
        <v>21543</v>
      </c>
      <c r="VRO1" t="s">
        <v>21544</v>
      </c>
      <c r="VRP1" t="s">
        <v>21545</v>
      </c>
      <c r="VRQ1" t="s">
        <v>21546</v>
      </c>
      <c r="VRR1" t="s">
        <v>21547</v>
      </c>
      <c r="VRS1" t="s">
        <v>21548</v>
      </c>
      <c r="VRT1" t="s">
        <v>21549</v>
      </c>
      <c r="VRU1" t="s">
        <v>21550</v>
      </c>
      <c r="VRV1" t="s">
        <v>21551</v>
      </c>
      <c r="VRW1" t="s">
        <v>21552</v>
      </c>
      <c r="VRX1" t="s">
        <v>21553</v>
      </c>
      <c r="VRY1" t="s">
        <v>21554</v>
      </c>
      <c r="VRZ1" t="s">
        <v>21555</v>
      </c>
      <c r="VSA1" t="s">
        <v>21556</v>
      </c>
      <c r="VSB1" t="s">
        <v>21557</v>
      </c>
      <c r="VSC1" t="s">
        <v>21558</v>
      </c>
      <c r="VSD1" t="s">
        <v>21559</v>
      </c>
      <c r="VSE1" t="s">
        <v>21560</v>
      </c>
      <c r="VSF1" t="s">
        <v>21561</v>
      </c>
      <c r="VSG1" t="s">
        <v>21562</v>
      </c>
      <c r="VSH1" t="s">
        <v>21563</v>
      </c>
      <c r="VSI1" t="s">
        <v>21564</v>
      </c>
      <c r="VSJ1" t="s">
        <v>21565</v>
      </c>
      <c r="VSK1" t="s">
        <v>21566</v>
      </c>
      <c r="VSL1" t="s">
        <v>21567</v>
      </c>
      <c r="VSM1" t="s">
        <v>21568</v>
      </c>
      <c r="VSN1" t="s">
        <v>21569</v>
      </c>
      <c r="VSO1" t="s">
        <v>21570</v>
      </c>
      <c r="VSP1" t="s">
        <v>21571</v>
      </c>
      <c r="VSQ1" t="s">
        <v>21572</v>
      </c>
      <c r="VSR1" t="s">
        <v>21573</v>
      </c>
      <c r="VSS1" t="s">
        <v>21574</v>
      </c>
      <c r="VST1" t="s">
        <v>21575</v>
      </c>
      <c r="VSU1" t="s">
        <v>21576</v>
      </c>
      <c r="VSV1" t="s">
        <v>21577</v>
      </c>
      <c r="VSW1" t="s">
        <v>21578</v>
      </c>
      <c r="VSX1" t="s">
        <v>21579</v>
      </c>
      <c r="VSY1" t="s">
        <v>21580</v>
      </c>
      <c r="VSZ1" t="s">
        <v>21581</v>
      </c>
      <c r="VTA1" t="s">
        <v>21582</v>
      </c>
      <c r="VTB1" t="s">
        <v>21583</v>
      </c>
      <c r="VTC1" t="s">
        <v>21584</v>
      </c>
      <c r="VTD1" t="s">
        <v>21585</v>
      </c>
      <c r="VTE1" t="s">
        <v>21586</v>
      </c>
      <c r="VTF1" t="s">
        <v>21587</v>
      </c>
      <c r="VTG1" t="s">
        <v>21588</v>
      </c>
      <c r="VTH1" t="s">
        <v>21589</v>
      </c>
      <c r="VTI1" t="s">
        <v>21590</v>
      </c>
      <c r="VTJ1" t="s">
        <v>21591</v>
      </c>
      <c r="VTK1" t="s">
        <v>21592</v>
      </c>
      <c r="VTL1" t="s">
        <v>21593</v>
      </c>
      <c r="VTM1" t="s">
        <v>21594</v>
      </c>
      <c r="VTN1" t="s">
        <v>21595</v>
      </c>
      <c r="VTO1" t="s">
        <v>21596</v>
      </c>
      <c r="VTP1" t="s">
        <v>21597</v>
      </c>
      <c r="VTQ1" t="s">
        <v>21598</v>
      </c>
      <c r="VTR1" t="s">
        <v>21599</v>
      </c>
      <c r="VTS1" t="s">
        <v>21600</v>
      </c>
      <c r="VTT1" t="s">
        <v>21601</v>
      </c>
      <c r="VTU1" t="s">
        <v>21602</v>
      </c>
      <c r="VTV1" t="s">
        <v>21603</v>
      </c>
      <c r="VTW1" t="s">
        <v>21604</v>
      </c>
      <c r="VTX1" t="s">
        <v>21605</v>
      </c>
      <c r="VTY1" t="s">
        <v>21606</v>
      </c>
      <c r="VTZ1" t="s">
        <v>21607</v>
      </c>
      <c r="VUA1" t="s">
        <v>21608</v>
      </c>
      <c r="VUB1" t="s">
        <v>21609</v>
      </c>
      <c r="VUC1" t="s">
        <v>21610</v>
      </c>
      <c r="VUD1" t="s">
        <v>21611</v>
      </c>
      <c r="VUE1" t="s">
        <v>21612</v>
      </c>
      <c r="VUF1" t="s">
        <v>21613</v>
      </c>
      <c r="VUG1" t="s">
        <v>21614</v>
      </c>
      <c r="VUH1" t="s">
        <v>21615</v>
      </c>
      <c r="VUI1" t="s">
        <v>21616</v>
      </c>
      <c r="VUJ1" t="s">
        <v>21617</v>
      </c>
      <c r="VUK1" t="s">
        <v>21618</v>
      </c>
      <c r="VUL1" t="s">
        <v>21619</v>
      </c>
      <c r="VUM1" t="s">
        <v>21620</v>
      </c>
      <c r="VUN1" t="s">
        <v>21621</v>
      </c>
      <c r="VUO1" t="s">
        <v>21622</v>
      </c>
      <c r="VUP1" t="s">
        <v>21623</v>
      </c>
      <c r="VUQ1" t="s">
        <v>21624</v>
      </c>
      <c r="VUR1" t="s">
        <v>21625</v>
      </c>
      <c r="VUS1" t="s">
        <v>21626</v>
      </c>
      <c r="VUT1" t="s">
        <v>21627</v>
      </c>
      <c r="VUU1" t="s">
        <v>21628</v>
      </c>
      <c r="VUV1" t="s">
        <v>21629</v>
      </c>
      <c r="VUW1" t="s">
        <v>21630</v>
      </c>
      <c r="VUX1" t="s">
        <v>21631</v>
      </c>
      <c r="VUY1" t="s">
        <v>21632</v>
      </c>
      <c r="VUZ1" t="s">
        <v>21633</v>
      </c>
      <c r="VVA1" t="s">
        <v>21634</v>
      </c>
      <c r="VVB1" t="s">
        <v>21635</v>
      </c>
      <c r="VVC1" t="s">
        <v>21636</v>
      </c>
      <c r="VVD1" t="s">
        <v>21637</v>
      </c>
      <c r="VVE1" t="s">
        <v>21638</v>
      </c>
      <c r="VVF1" t="s">
        <v>21639</v>
      </c>
      <c r="VVG1" t="s">
        <v>21640</v>
      </c>
      <c r="VVH1" t="s">
        <v>21641</v>
      </c>
      <c r="VVI1" t="s">
        <v>21642</v>
      </c>
      <c r="VVJ1" t="s">
        <v>21643</v>
      </c>
      <c r="VVK1" t="s">
        <v>21644</v>
      </c>
      <c r="VVL1" t="s">
        <v>21645</v>
      </c>
      <c r="VVM1" t="s">
        <v>21646</v>
      </c>
      <c r="VVN1" t="s">
        <v>21647</v>
      </c>
      <c r="VVO1" t="s">
        <v>21648</v>
      </c>
      <c r="VVP1" t="s">
        <v>21649</v>
      </c>
      <c r="VVQ1" t="s">
        <v>21650</v>
      </c>
      <c r="VVR1" t="s">
        <v>21651</v>
      </c>
      <c r="VVS1" t="s">
        <v>21652</v>
      </c>
      <c r="VVT1" t="s">
        <v>21653</v>
      </c>
      <c r="VVU1" t="s">
        <v>21654</v>
      </c>
      <c r="VVV1" t="s">
        <v>21655</v>
      </c>
      <c r="VVW1" t="s">
        <v>21656</v>
      </c>
      <c r="VVX1" t="s">
        <v>21657</v>
      </c>
      <c r="VVY1" t="s">
        <v>21658</v>
      </c>
      <c r="VVZ1" t="s">
        <v>21659</v>
      </c>
      <c r="VWA1" t="s">
        <v>21660</v>
      </c>
      <c r="VWB1" t="s">
        <v>21661</v>
      </c>
      <c r="VWC1" t="s">
        <v>21662</v>
      </c>
      <c r="VWD1" t="s">
        <v>21663</v>
      </c>
      <c r="VWE1" t="s">
        <v>21664</v>
      </c>
      <c r="VWF1" t="s">
        <v>21665</v>
      </c>
      <c r="VWG1" t="s">
        <v>21666</v>
      </c>
      <c r="VWH1" t="s">
        <v>21667</v>
      </c>
      <c r="VWI1" t="s">
        <v>21668</v>
      </c>
      <c r="VWJ1" t="s">
        <v>21669</v>
      </c>
      <c r="VWK1" t="s">
        <v>21670</v>
      </c>
      <c r="VWL1" t="s">
        <v>21671</v>
      </c>
      <c r="VWM1" t="s">
        <v>21672</v>
      </c>
      <c r="VWN1" t="s">
        <v>21673</v>
      </c>
      <c r="VWO1" t="s">
        <v>21674</v>
      </c>
      <c r="VWP1" t="s">
        <v>21675</v>
      </c>
      <c r="VWQ1" t="s">
        <v>21676</v>
      </c>
      <c r="VWR1" t="s">
        <v>21677</v>
      </c>
      <c r="VWS1" t="s">
        <v>21678</v>
      </c>
      <c r="VWT1" t="s">
        <v>21679</v>
      </c>
      <c r="VWU1" t="s">
        <v>21680</v>
      </c>
      <c r="VWV1" t="s">
        <v>21681</v>
      </c>
      <c r="VWW1" t="s">
        <v>21682</v>
      </c>
      <c r="VWX1" t="s">
        <v>21683</v>
      </c>
      <c r="VWY1" t="s">
        <v>21684</v>
      </c>
      <c r="VWZ1" t="s">
        <v>21685</v>
      </c>
      <c r="VXA1" t="s">
        <v>21686</v>
      </c>
      <c r="VXB1" t="s">
        <v>21687</v>
      </c>
      <c r="VXC1" t="s">
        <v>21688</v>
      </c>
      <c r="VXD1" t="s">
        <v>21689</v>
      </c>
      <c r="VXE1" t="s">
        <v>21690</v>
      </c>
      <c r="VXF1" t="s">
        <v>21691</v>
      </c>
      <c r="VXG1" t="s">
        <v>21692</v>
      </c>
      <c r="VXH1" t="s">
        <v>21693</v>
      </c>
      <c r="VXI1" t="s">
        <v>21694</v>
      </c>
      <c r="VXJ1" t="s">
        <v>21695</v>
      </c>
      <c r="VXK1" t="s">
        <v>21696</v>
      </c>
      <c r="VXL1" t="s">
        <v>21697</v>
      </c>
      <c r="VXM1" t="s">
        <v>21698</v>
      </c>
      <c r="VXN1" t="s">
        <v>21699</v>
      </c>
      <c r="VXO1" t="s">
        <v>21700</v>
      </c>
      <c r="VXP1" t="s">
        <v>21701</v>
      </c>
      <c r="VXQ1" t="s">
        <v>21702</v>
      </c>
      <c r="VXR1" t="s">
        <v>21703</v>
      </c>
      <c r="VXS1" t="s">
        <v>21704</v>
      </c>
      <c r="VXT1" t="s">
        <v>21705</v>
      </c>
      <c r="VXU1" t="s">
        <v>21706</v>
      </c>
      <c r="VXV1" t="s">
        <v>21707</v>
      </c>
      <c r="VXW1" t="s">
        <v>21708</v>
      </c>
      <c r="VXX1" t="s">
        <v>21709</v>
      </c>
      <c r="VXY1" t="s">
        <v>21710</v>
      </c>
      <c r="VXZ1" t="s">
        <v>21711</v>
      </c>
      <c r="VYA1" t="s">
        <v>21712</v>
      </c>
      <c r="VYB1" t="s">
        <v>21713</v>
      </c>
      <c r="VYC1" t="s">
        <v>21714</v>
      </c>
      <c r="VYD1" t="s">
        <v>21715</v>
      </c>
      <c r="VYE1" t="s">
        <v>21716</v>
      </c>
      <c r="VYF1" t="s">
        <v>21717</v>
      </c>
      <c r="VYG1" t="s">
        <v>21718</v>
      </c>
      <c r="VYH1" t="s">
        <v>21719</v>
      </c>
      <c r="VYI1" t="s">
        <v>21720</v>
      </c>
      <c r="VYJ1" t="s">
        <v>21721</v>
      </c>
      <c r="VYK1" t="s">
        <v>21722</v>
      </c>
      <c r="VYL1" t="s">
        <v>21723</v>
      </c>
      <c r="VYM1" t="s">
        <v>21724</v>
      </c>
      <c r="VYN1" t="s">
        <v>21725</v>
      </c>
      <c r="VYO1" t="s">
        <v>21726</v>
      </c>
      <c r="VYP1" t="s">
        <v>21727</v>
      </c>
      <c r="VYQ1" t="s">
        <v>21728</v>
      </c>
      <c r="VYR1" t="s">
        <v>21729</v>
      </c>
      <c r="VYS1" t="s">
        <v>21730</v>
      </c>
      <c r="VYT1" t="s">
        <v>21731</v>
      </c>
      <c r="VYU1" t="s">
        <v>21732</v>
      </c>
      <c r="VYV1" t="s">
        <v>21733</v>
      </c>
      <c r="VYW1" t="s">
        <v>21734</v>
      </c>
      <c r="VYX1" t="s">
        <v>21735</v>
      </c>
      <c r="VYY1" t="s">
        <v>21736</v>
      </c>
      <c r="VYZ1" t="s">
        <v>21737</v>
      </c>
      <c r="VZA1" t="s">
        <v>21738</v>
      </c>
      <c r="VZB1" t="s">
        <v>21739</v>
      </c>
      <c r="VZC1" t="s">
        <v>21740</v>
      </c>
      <c r="VZD1" t="s">
        <v>21741</v>
      </c>
      <c r="VZE1" t="s">
        <v>21742</v>
      </c>
      <c r="VZF1" t="s">
        <v>21743</v>
      </c>
      <c r="VZG1" t="s">
        <v>21744</v>
      </c>
      <c r="VZH1" t="s">
        <v>21745</v>
      </c>
      <c r="VZI1" t="s">
        <v>21746</v>
      </c>
      <c r="VZJ1" t="s">
        <v>21747</v>
      </c>
      <c r="VZK1" t="s">
        <v>21748</v>
      </c>
      <c r="VZL1" t="s">
        <v>21749</v>
      </c>
      <c r="VZM1" t="s">
        <v>21750</v>
      </c>
      <c r="VZN1" t="s">
        <v>21751</v>
      </c>
      <c r="VZO1" t="s">
        <v>21752</v>
      </c>
      <c r="VZP1" t="s">
        <v>21753</v>
      </c>
      <c r="VZQ1" t="s">
        <v>21754</v>
      </c>
      <c r="VZR1" t="s">
        <v>21755</v>
      </c>
      <c r="VZS1" t="s">
        <v>21756</v>
      </c>
      <c r="VZT1" t="s">
        <v>21757</v>
      </c>
      <c r="VZU1" t="s">
        <v>21758</v>
      </c>
      <c r="VZV1" t="s">
        <v>21759</v>
      </c>
      <c r="VZW1" t="s">
        <v>21760</v>
      </c>
      <c r="VZX1" t="s">
        <v>21761</v>
      </c>
      <c r="VZY1" t="s">
        <v>21762</v>
      </c>
      <c r="VZZ1" t="s">
        <v>21763</v>
      </c>
      <c r="WAA1" t="s">
        <v>21764</v>
      </c>
      <c r="WAB1" t="s">
        <v>21765</v>
      </c>
      <c r="WAC1" t="s">
        <v>21766</v>
      </c>
      <c r="WAD1" t="s">
        <v>21767</v>
      </c>
      <c r="WAE1" t="s">
        <v>21768</v>
      </c>
      <c r="WAF1" t="s">
        <v>21769</v>
      </c>
      <c r="WAG1" t="s">
        <v>21770</v>
      </c>
      <c r="WAH1" t="s">
        <v>21771</v>
      </c>
      <c r="WAI1" t="s">
        <v>21772</v>
      </c>
      <c r="WAJ1" t="s">
        <v>21773</v>
      </c>
      <c r="WAK1" t="s">
        <v>21774</v>
      </c>
      <c r="WAL1" t="s">
        <v>21775</v>
      </c>
      <c r="WAM1" t="s">
        <v>21776</v>
      </c>
      <c r="WAN1" t="s">
        <v>21777</v>
      </c>
      <c r="WAO1" t="s">
        <v>21778</v>
      </c>
      <c r="WAP1" t="s">
        <v>21779</v>
      </c>
      <c r="WAQ1" t="s">
        <v>21780</v>
      </c>
      <c r="WAR1" t="s">
        <v>21781</v>
      </c>
      <c r="WAS1" t="s">
        <v>21782</v>
      </c>
      <c r="WAT1" t="s">
        <v>21783</v>
      </c>
      <c r="WAU1" t="s">
        <v>21784</v>
      </c>
      <c r="WAV1" t="s">
        <v>21785</v>
      </c>
      <c r="WAW1" t="s">
        <v>21786</v>
      </c>
      <c r="WAX1" t="s">
        <v>21787</v>
      </c>
      <c r="WAY1" t="s">
        <v>21788</v>
      </c>
      <c r="WAZ1" t="s">
        <v>21789</v>
      </c>
      <c r="WBA1" t="s">
        <v>21790</v>
      </c>
      <c r="WBB1" t="s">
        <v>21791</v>
      </c>
      <c r="WBC1" t="s">
        <v>21792</v>
      </c>
      <c r="WBD1" t="s">
        <v>21793</v>
      </c>
      <c r="WBE1" t="s">
        <v>21794</v>
      </c>
      <c r="WBF1" t="s">
        <v>21795</v>
      </c>
      <c r="WBG1" t="s">
        <v>21796</v>
      </c>
      <c r="WBH1" t="s">
        <v>21797</v>
      </c>
      <c r="WBI1" t="s">
        <v>21798</v>
      </c>
      <c r="WBJ1" t="s">
        <v>21799</v>
      </c>
      <c r="WBK1" t="s">
        <v>21800</v>
      </c>
      <c r="WBL1" t="s">
        <v>21801</v>
      </c>
      <c r="WBM1" t="s">
        <v>21802</v>
      </c>
      <c r="WBN1" t="s">
        <v>21803</v>
      </c>
      <c r="WBO1" t="s">
        <v>21804</v>
      </c>
      <c r="WBP1" t="s">
        <v>21805</v>
      </c>
      <c r="WBQ1" t="s">
        <v>21806</v>
      </c>
      <c r="WBR1" t="s">
        <v>21807</v>
      </c>
      <c r="WBS1" t="s">
        <v>21808</v>
      </c>
      <c r="WBT1" t="s">
        <v>21809</v>
      </c>
      <c r="WBU1" t="s">
        <v>21810</v>
      </c>
      <c r="WBV1" t="s">
        <v>21811</v>
      </c>
      <c r="WBW1" t="s">
        <v>21812</v>
      </c>
      <c r="WBX1" t="s">
        <v>21813</v>
      </c>
      <c r="WBY1" t="s">
        <v>21814</v>
      </c>
      <c r="WBZ1" t="s">
        <v>21815</v>
      </c>
      <c r="WCA1" t="s">
        <v>21816</v>
      </c>
      <c r="WCB1" t="s">
        <v>21817</v>
      </c>
      <c r="WCC1" t="s">
        <v>21818</v>
      </c>
      <c r="WCD1" t="s">
        <v>21819</v>
      </c>
      <c r="WCE1" t="s">
        <v>21820</v>
      </c>
      <c r="WCF1" t="s">
        <v>21821</v>
      </c>
      <c r="WCG1" t="s">
        <v>21822</v>
      </c>
      <c r="WCH1" t="s">
        <v>21823</v>
      </c>
      <c r="WCI1" t="s">
        <v>21824</v>
      </c>
      <c r="WCJ1" t="s">
        <v>21825</v>
      </c>
      <c r="WCK1" t="s">
        <v>21826</v>
      </c>
      <c r="WCL1" t="s">
        <v>21827</v>
      </c>
      <c r="WCM1" t="s">
        <v>21828</v>
      </c>
      <c r="WCN1" t="s">
        <v>21829</v>
      </c>
      <c r="WCO1" t="s">
        <v>21830</v>
      </c>
      <c r="WCP1" t="s">
        <v>21831</v>
      </c>
      <c r="WCQ1" t="s">
        <v>21832</v>
      </c>
      <c r="WCR1" t="s">
        <v>21833</v>
      </c>
      <c r="WCS1" t="s">
        <v>21834</v>
      </c>
      <c r="WCT1" t="s">
        <v>21835</v>
      </c>
      <c r="WCU1" t="s">
        <v>21836</v>
      </c>
      <c r="WCV1" t="s">
        <v>21837</v>
      </c>
      <c r="WCW1" t="s">
        <v>21838</v>
      </c>
      <c r="WCX1" t="s">
        <v>21839</v>
      </c>
      <c r="WCY1" t="s">
        <v>21840</v>
      </c>
      <c r="WCZ1" t="s">
        <v>21841</v>
      </c>
      <c r="WDA1" t="s">
        <v>21842</v>
      </c>
      <c r="WDB1" t="s">
        <v>21843</v>
      </c>
      <c r="WDC1" t="s">
        <v>21844</v>
      </c>
      <c r="WDD1" t="s">
        <v>21845</v>
      </c>
      <c r="WDE1" t="s">
        <v>21846</v>
      </c>
      <c r="WDF1" t="s">
        <v>21847</v>
      </c>
      <c r="WDG1" t="s">
        <v>21848</v>
      </c>
      <c r="WDH1" t="s">
        <v>21849</v>
      </c>
      <c r="WDI1" t="s">
        <v>21850</v>
      </c>
      <c r="WDJ1" t="s">
        <v>21851</v>
      </c>
      <c r="WDK1" t="s">
        <v>21852</v>
      </c>
      <c r="WDL1" t="s">
        <v>21853</v>
      </c>
      <c r="WDM1" t="s">
        <v>21854</v>
      </c>
      <c r="WDN1" t="s">
        <v>21855</v>
      </c>
      <c r="WDO1" t="s">
        <v>21856</v>
      </c>
      <c r="WDP1" t="s">
        <v>21857</v>
      </c>
      <c r="WDQ1" t="s">
        <v>21858</v>
      </c>
      <c r="WDR1" t="s">
        <v>21859</v>
      </c>
      <c r="WDS1" t="s">
        <v>21860</v>
      </c>
      <c r="WDT1" t="s">
        <v>21861</v>
      </c>
      <c r="WDU1" t="s">
        <v>21862</v>
      </c>
      <c r="WDV1" t="s">
        <v>21863</v>
      </c>
      <c r="WDW1" t="s">
        <v>21864</v>
      </c>
      <c r="WDX1" t="s">
        <v>21865</v>
      </c>
      <c r="WDY1" t="s">
        <v>21866</v>
      </c>
      <c r="WDZ1" t="s">
        <v>21867</v>
      </c>
      <c r="WEA1" t="s">
        <v>21868</v>
      </c>
      <c r="WEB1" t="s">
        <v>21869</v>
      </c>
      <c r="WEC1" t="s">
        <v>21870</v>
      </c>
      <c r="WED1" t="s">
        <v>21871</v>
      </c>
      <c r="WEE1" t="s">
        <v>21872</v>
      </c>
      <c r="WEF1" t="s">
        <v>21873</v>
      </c>
      <c r="WEG1" t="s">
        <v>21874</v>
      </c>
      <c r="WEH1" t="s">
        <v>21875</v>
      </c>
      <c r="WEI1" t="s">
        <v>21876</v>
      </c>
      <c r="WEJ1" t="s">
        <v>21877</v>
      </c>
      <c r="WEK1" t="s">
        <v>21878</v>
      </c>
      <c r="WEL1" t="s">
        <v>21879</v>
      </c>
      <c r="WEM1" t="s">
        <v>21880</v>
      </c>
      <c r="WEN1" t="s">
        <v>21881</v>
      </c>
      <c r="WEO1" t="s">
        <v>21882</v>
      </c>
      <c r="WEP1" t="s">
        <v>21883</v>
      </c>
      <c r="WEQ1" t="s">
        <v>21884</v>
      </c>
      <c r="WER1" t="s">
        <v>21885</v>
      </c>
      <c r="WES1" t="s">
        <v>21886</v>
      </c>
      <c r="WET1" t="s">
        <v>21887</v>
      </c>
      <c r="WEU1" t="s">
        <v>21888</v>
      </c>
      <c r="WEV1" t="s">
        <v>21889</v>
      </c>
      <c r="WEW1" t="s">
        <v>21890</v>
      </c>
      <c r="WEX1" t="s">
        <v>21891</v>
      </c>
      <c r="WEY1" t="s">
        <v>21892</v>
      </c>
      <c r="WEZ1" t="s">
        <v>21893</v>
      </c>
      <c r="WFA1" t="s">
        <v>21894</v>
      </c>
      <c r="WFB1" t="s">
        <v>21895</v>
      </c>
      <c r="WFC1" t="s">
        <v>21896</v>
      </c>
      <c r="WFD1" t="s">
        <v>21897</v>
      </c>
      <c r="WFE1" t="s">
        <v>21898</v>
      </c>
      <c r="WFF1" t="s">
        <v>21899</v>
      </c>
      <c r="WFG1" t="s">
        <v>21900</v>
      </c>
      <c r="WFH1" t="s">
        <v>21901</v>
      </c>
      <c r="WFI1" t="s">
        <v>21902</v>
      </c>
      <c r="WFJ1" t="s">
        <v>21903</v>
      </c>
      <c r="WFK1" t="s">
        <v>21904</v>
      </c>
      <c r="WFL1" t="s">
        <v>21905</v>
      </c>
      <c r="WFM1" t="s">
        <v>21906</v>
      </c>
      <c r="WFN1" t="s">
        <v>21907</v>
      </c>
      <c r="WFO1" t="s">
        <v>21908</v>
      </c>
      <c r="WFP1" t="s">
        <v>21909</v>
      </c>
      <c r="WFQ1" t="s">
        <v>21910</v>
      </c>
      <c r="WFR1" t="s">
        <v>21911</v>
      </c>
      <c r="WFS1" t="s">
        <v>21912</v>
      </c>
      <c r="WFT1" t="s">
        <v>21913</v>
      </c>
      <c r="WFU1" t="s">
        <v>21914</v>
      </c>
      <c r="WFV1" t="s">
        <v>21915</v>
      </c>
      <c r="WFW1" t="s">
        <v>21916</v>
      </c>
      <c r="WFX1" t="s">
        <v>21917</v>
      </c>
      <c r="WFY1" t="s">
        <v>21918</v>
      </c>
      <c r="WFZ1" t="s">
        <v>21919</v>
      </c>
      <c r="WGA1" t="s">
        <v>21920</v>
      </c>
      <c r="WGB1" t="s">
        <v>21921</v>
      </c>
      <c r="WGC1" t="s">
        <v>21922</v>
      </c>
      <c r="WGD1" t="s">
        <v>21923</v>
      </c>
      <c r="WGE1" t="s">
        <v>21924</v>
      </c>
      <c r="WGF1" t="s">
        <v>21925</v>
      </c>
      <c r="WGG1" t="s">
        <v>21926</v>
      </c>
      <c r="WGH1" t="s">
        <v>21927</v>
      </c>
      <c r="WGI1" t="s">
        <v>21928</v>
      </c>
      <c r="WGJ1" t="s">
        <v>21929</v>
      </c>
      <c r="WGK1" t="s">
        <v>21930</v>
      </c>
      <c r="WGL1" t="s">
        <v>21931</v>
      </c>
      <c r="WGM1" t="s">
        <v>21932</v>
      </c>
      <c r="WGN1" t="s">
        <v>21933</v>
      </c>
      <c r="WGO1" t="s">
        <v>21934</v>
      </c>
      <c r="WGP1" t="s">
        <v>21935</v>
      </c>
      <c r="WGQ1" t="s">
        <v>21936</v>
      </c>
      <c r="WGR1" t="s">
        <v>21937</v>
      </c>
      <c r="WGS1" t="s">
        <v>21938</v>
      </c>
      <c r="WGT1" t="s">
        <v>21939</v>
      </c>
      <c r="WGU1" t="s">
        <v>21940</v>
      </c>
      <c r="WGV1" t="s">
        <v>21941</v>
      </c>
      <c r="WGW1" t="s">
        <v>21942</v>
      </c>
      <c r="WGX1" t="s">
        <v>21943</v>
      </c>
      <c r="WGY1" t="s">
        <v>21944</v>
      </c>
      <c r="WGZ1" t="s">
        <v>21945</v>
      </c>
      <c r="WHA1" t="s">
        <v>21946</v>
      </c>
      <c r="WHB1" t="s">
        <v>21947</v>
      </c>
      <c r="WHC1" t="s">
        <v>21948</v>
      </c>
      <c r="WHD1" t="s">
        <v>21949</v>
      </c>
      <c r="WHE1" t="s">
        <v>21950</v>
      </c>
      <c r="WHF1" t="s">
        <v>21951</v>
      </c>
      <c r="WHG1" t="s">
        <v>21952</v>
      </c>
      <c r="WHH1" t="s">
        <v>21953</v>
      </c>
      <c r="WHI1" t="s">
        <v>21954</v>
      </c>
      <c r="WHJ1" t="s">
        <v>21955</v>
      </c>
      <c r="WHK1" t="s">
        <v>21956</v>
      </c>
      <c r="WHL1" t="s">
        <v>21957</v>
      </c>
      <c r="WHM1" t="s">
        <v>21958</v>
      </c>
      <c r="WHN1" t="s">
        <v>21959</v>
      </c>
      <c r="WHO1" t="s">
        <v>21960</v>
      </c>
      <c r="WHP1" t="s">
        <v>21961</v>
      </c>
      <c r="WHQ1" t="s">
        <v>21962</v>
      </c>
      <c r="WHR1" t="s">
        <v>21963</v>
      </c>
      <c r="WHS1" t="s">
        <v>21964</v>
      </c>
      <c r="WHT1" t="s">
        <v>21965</v>
      </c>
      <c r="WHU1" t="s">
        <v>21966</v>
      </c>
      <c r="WHV1" t="s">
        <v>21967</v>
      </c>
      <c r="WHW1" t="s">
        <v>21968</v>
      </c>
      <c r="WHX1" t="s">
        <v>21969</v>
      </c>
      <c r="WHY1" t="s">
        <v>21970</v>
      </c>
      <c r="WHZ1" t="s">
        <v>21971</v>
      </c>
      <c r="WIA1" t="s">
        <v>21972</v>
      </c>
      <c r="WIB1" t="s">
        <v>21973</v>
      </c>
      <c r="WIC1" t="s">
        <v>21974</v>
      </c>
      <c r="WID1" t="s">
        <v>21975</v>
      </c>
      <c r="WIE1" t="s">
        <v>21976</v>
      </c>
      <c r="WIF1" t="s">
        <v>21977</v>
      </c>
      <c r="WIG1" t="s">
        <v>21978</v>
      </c>
      <c r="WIH1" t="s">
        <v>21979</v>
      </c>
      <c r="WII1" t="s">
        <v>21980</v>
      </c>
      <c r="WIJ1" t="s">
        <v>21981</v>
      </c>
      <c r="WIK1" t="s">
        <v>21982</v>
      </c>
      <c r="WIL1" t="s">
        <v>21983</v>
      </c>
      <c r="WIM1" t="s">
        <v>21984</v>
      </c>
      <c r="WIN1" t="s">
        <v>21985</v>
      </c>
      <c r="WIO1" t="s">
        <v>21986</v>
      </c>
      <c r="WIP1" t="s">
        <v>21987</v>
      </c>
      <c r="WIQ1" t="s">
        <v>21988</v>
      </c>
      <c r="WIR1" t="s">
        <v>21989</v>
      </c>
      <c r="WIS1" t="s">
        <v>21990</v>
      </c>
      <c r="WIT1" t="s">
        <v>21991</v>
      </c>
      <c r="WIU1" t="s">
        <v>21992</v>
      </c>
      <c r="WIV1" t="s">
        <v>21993</v>
      </c>
      <c r="WIW1" t="s">
        <v>21994</v>
      </c>
      <c r="WIX1" t="s">
        <v>21995</v>
      </c>
      <c r="WIY1" t="s">
        <v>21996</v>
      </c>
      <c r="WIZ1" t="s">
        <v>21997</v>
      </c>
      <c r="WJA1" t="s">
        <v>21998</v>
      </c>
      <c r="WJB1" t="s">
        <v>21999</v>
      </c>
      <c r="WJC1" t="s">
        <v>22000</v>
      </c>
      <c r="WJD1" t="s">
        <v>22001</v>
      </c>
      <c r="WJE1" t="s">
        <v>22002</v>
      </c>
      <c r="WJF1" t="s">
        <v>22003</v>
      </c>
      <c r="WJG1" t="s">
        <v>22004</v>
      </c>
      <c r="WJH1" t="s">
        <v>22005</v>
      </c>
      <c r="WJI1" t="s">
        <v>22006</v>
      </c>
      <c r="WJJ1" t="s">
        <v>22007</v>
      </c>
      <c r="WJK1" t="s">
        <v>22008</v>
      </c>
      <c r="WJL1" t="s">
        <v>22009</v>
      </c>
      <c r="WJM1" t="s">
        <v>22010</v>
      </c>
      <c r="WJN1" t="s">
        <v>22011</v>
      </c>
      <c r="WJO1" t="s">
        <v>22012</v>
      </c>
      <c r="WJP1" t="s">
        <v>22013</v>
      </c>
      <c r="WJQ1" t="s">
        <v>22014</v>
      </c>
      <c r="WJR1" t="s">
        <v>22015</v>
      </c>
      <c r="WJS1" t="s">
        <v>22016</v>
      </c>
      <c r="WJT1" t="s">
        <v>22017</v>
      </c>
      <c r="WJU1" t="s">
        <v>22018</v>
      </c>
      <c r="WJV1" t="s">
        <v>22019</v>
      </c>
      <c r="WJW1" t="s">
        <v>22020</v>
      </c>
      <c r="WJX1" t="s">
        <v>22021</v>
      </c>
      <c r="WJY1" t="s">
        <v>22022</v>
      </c>
      <c r="WJZ1" t="s">
        <v>22023</v>
      </c>
      <c r="WKA1" t="s">
        <v>22024</v>
      </c>
      <c r="WKB1" t="s">
        <v>22025</v>
      </c>
      <c r="WKC1" t="s">
        <v>22026</v>
      </c>
      <c r="WKD1" t="s">
        <v>22027</v>
      </c>
      <c r="WKE1" t="s">
        <v>22028</v>
      </c>
      <c r="WKF1" t="s">
        <v>22029</v>
      </c>
      <c r="WKG1" t="s">
        <v>22030</v>
      </c>
      <c r="WKH1" t="s">
        <v>22031</v>
      </c>
      <c r="WKI1" t="s">
        <v>22032</v>
      </c>
      <c r="WKJ1" t="s">
        <v>22033</v>
      </c>
      <c r="WKK1" t="s">
        <v>22034</v>
      </c>
      <c r="WKL1" t="s">
        <v>22035</v>
      </c>
      <c r="WKM1" t="s">
        <v>22036</v>
      </c>
      <c r="WKN1" t="s">
        <v>22037</v>
      </c>
      <c r="WKO1" t="s">
        <v>22038</v>
      </c>
      <c r="WKP1" t="s">
        <v>22039</v>
      </c>
      <c r="WKQ1" t="s">
        <v>22040</v>
      </c>
      <c r="WKR1" t="s">
        <v>22041</v>
      </c>
      <c r="WKS1" t="s">
        <v>22042</v>
      </c>
      <c r="WKT1" t="s">
        <v>22043</v>
      </c>
      <c r="WKU1" t="s">
        <v>22044</v>
      </c>
      <c r="WKV1" t="s">
        <v>22045</v>
      </c>
      <c r="WKW1" t="s">
        <v>22046</v>
      </c>
      <c r="WKX1" t="s">
        <v>22047</v>
      </c>
      <c r="WKY1" t="s">
        <v>22048</v>
      </c>
      <c r="WKZ1" t="s">
        <v>22049</v>
      </c>
      <c r="WLA1" t="s">
        <v>22050</v>
      </c>
      <c r="WLB1" t="s">
        <v>22051</v>
      </c>
      <c r="WLC1" t="s">
        <v>22052</v>
      </c>
      <c r="WLD1" t="s">
        <v>22053</v>
      </c>
      <c r="WLE1" t="s">
        <v>22054</v>
      </c>
      <c r="WLF1" t="s">
        <v>22055</v>
      </c>
      <c r="WLG1" t="s">
        <v>22056</v>
      </c>
      <c r="WLH1" t="s">
        <v>22057</v>
      </c>
      <c r="WLI1" t="s">
        <v>22058</v>
      </c>
      <c r="WLJ1" t="s">
        <v>22059</v>
      </c>
      <c r="WLK1" t="s">
        <v>22060</v>
      </c>
      <c r="WLL1" t="s">
        <v>22061</v>
      </c>
      <c r="WLM1" t="s">
        <v>22062</v>
      </c>
      <c r="WLN1" t="s">
        <v>22063</v>
      </c>
      <c r="WLO1" t="s">
        <v>22064</v>
      </c>
      <c r="WLP1" t="s">
        <v>22065</v>
      </c>
      <c r="WLQ1" t="s">
        <v>22066</v>
      </c>
      <c r="WLR1" t="s">
        <v>22067</v>
      </c>
      <c r="WLS1" t="s">
        <v>22068</v>
      </c>
      <c r="WLT1" t="s">
        <v>22069</v>
      </c>
      <c r="WLU1" t="s">
        <v>22070</v>
      </c>
      <c r="WLV1" t="s">
        <v>22071</v>
      </c>
      <c r="WLW1" t="s">
        <v>22072</v>
      </c>
      <c r="WLX1" t="s">
        <v>22073</v>
      </c>
      <c r="WLY1" t="s">
        <v>22074</v>
      </c>
      <c r="WLZ1" t="s">
        <v>22075</v>
      </c>
      <c r="WMA1" t="s">
        <v>22076</v>
      </c>
      <c r="WMB1" t="s">
        <v>22077</v>
      </c>
      <c r="WMC1" t="s">
        <v>22078</v>
      </c>
      <c r="WMD1" t="s">
        <v>22079</v>
      </c>
      <c r="WME1" t="s">
        <v>22080</v>
      </c>
      <c r="WMF1" t="s">
        <v>22081</v>
      </c>
      <c r="WMG1" t="s">
        <v>22082</v>
      </c>
      <c r="WMH1" t="s">
        <v>22083</v>
      </c>
      <c r="WMI1" t="s">
        <v>22084</v>
      </c>
      <c r="WMJ1" t="s">
        <v>22085</v>
      </c>
      <c r="WMK1" t="s">
        <v>22086</v>
      </c>
      <c r="WML1" t="s">
        <v>22087</v>
      </c>
      <c r="WMM1" t="s">
        <v>22088</v>
      </c>
      <c r="WMN1" t="s">
        <v>22089</v>
      </c>
      <c r="WMO1" t="s">
        <v>22090</v>
      </c>
      <c r="WMP1" t="s">
        <v>22091</v>
      </c>
      <c r="WMQ1" t="s">
        <v>22092</v>
      </c>
      <c r="WMR1" t="s">
        <v>22093</v>
      </c>
      <c r="WMS1" t="s">
        <v>22094</v>
      </c>
      <c r="WMT1" t="s">
        <v>22095</v>
      </c>
      <c r="WMU1" t="s">
        <v>22096</v>
      </c>
      <c r="WMV1" t="s">
        <v>22097</v>
      </c>
      <c r="WMW1" t="s">
        <v>22098</v>
      </c>
      <c r="WMX1" t="s">
        <v>22099</v>
      </c>
      <c r="WMY1" t="s">
        <v>22100</v>
      </c>
      <c r="WMZ1" t="s">
        <v>22101</v>
      </c>
      <c r="WNA1" t="s">
        <v>22102</v>
      </c>
      <c r="WNB1" t="s">
        <v>22103</v>
      </c>
      <c r="WNC1" t="s">
        <v>22104</v>
      </c>
      <c r="WND1" t="s">
        <v>22105</v>
      </c>
      <c r="WNE1" t="s">
        <v>22106</v>
      </c>
      <c r="WNF1" t="s">
        <v>22107</v>
      </c>
      <c r="WNG1" t="s">
        <v>22108</v>
      </c>
      <c r="WNH1" t="s">
        <v>22109</v>
      </c>
      <c r="WNI1" t="s">
        <v>22110</v>
      </c>
      <c r="WNJ1" t="s">
        <v>22111</v>
      </c>
      <c r="WNK1" t="s">
        <v>22112</v>
      </c>
      <c r="WNL1" t="s">
        <v>22113</v>
      </c>
      <c r="WNM1" t="s">
        <v>22114</v>
      </c>
      <c r="WNN1" t="s">
        <v>22115</v>
      </c>
      <c r="WNO1" t="s">
        <v>22116</v>
      </c>
      <c r="WNP1" t="s">
        <v>22117</v>
      </c>
      <c r="WNQ1" t="s">
        <v>22118</v>
      </c>
      <c r="WNR1" t="s">
        <v>22119</v>
      </c>
      <c r="WNS1" t="s">
        <v>22120</v>
      </c>
      <c r="WNT1" t="s">
        <v>22121</v>
      </c>
      <c r="WNU1" t="s">
        <v>22122</v>
      </c>
      <c r="WNV1" t="s">
        <v>22123</v>
      </c>
      <c r="WNW1" t="s">
        <v>22124</v>
      </c>
      <c r="WNX1" t="s">
        <v>22125</v>
      </c>
      <c r="WNY1" t="s">
        <v>22126</v>
      </c>
      <c r="WNZ1" t="s">
        <v>22127</v>
      </c>
      <c r="WOA1" t="s">
        <v>22128</v>
      </c>
      <c r="WOB1" t="s">
        <v>22129</v>
      </c>
      <c r="WOC1" t="s">
        <v>22130</v>
      </c>
      <c r="WOD1" t="s">
        <v>22131</v>
      </c>
      <c r="WOE1" t="s">
        <v>22132</v>
      </c>
      <c r="WOF1" t="s">
        <v>22133</v>
      </c>
      <c r="WOG1" t="s">
        <v>22134</v>
      </c>
      <c r="WOH1" t="s">
        <v>22135</v>
      </c>
      <c r="WOI1" t="s">
        <v>22136</v>
      </c>
      <c r="WOJ1" t="s">
        <v>22137</v>
      </c>
      <c r="WOK1" t="s">
        <v>22138</v>
      </c>
      <c r="WOL1" t="s">
        <v>22139</v>
      </c>
      <c r="WOM1" t="s">
        <v>22140</v>
      </c>
      <c r="WON1" t="s">
        <v>22141</v>
      </c>
      <c r="WOO1" t="s">
        <v>22142</v>
      </c>
      <c r="WOP1" t="s">
        <v>22143</v>
      </c>
      <c r="WOQ1" t="s">
        <v>22144</v>
      </c>
      <c r="WOR1" t="s">
        <v>22145</v>
      </c>
      <c r="WOS1" t="s">
        <v>22146</v>
      </c>
      <c r="WOT1" t="s">
        <v>22147</v>
      </c>
      <c r="WOU1" t="s">
        <v>22148</v>
      </c>
      <c r="WOV1" t="s">
        <v>22149</v>
      </c>
      <c r="WOW1" t="s">
        <v>22150</v>
      </c>
      <c r="WOX1" t="s">
        <v>22151</v>
      </c>
      <c r="WOY1" t="s">
        <v>22152</v>
      </c>
      <c r="WOZ1" t="s">
        <v>22153</v>
      </c>
      <c r="WPA1" t="s">
        <v>22154</v>
      </c>
      <c r="WPB1" t="s">
        <v>22155</v>
      </c>
      <c r="WPC1" t="s">
        <v>22156</v>
      </c>
      <c r="WPD1" t="s">
        <v>22157</v>
      </c>
      <c r="WPE1" t="s">
        <v>22158</v>
      </c>
      <c r="WPF1" t="s">
        <v>22159</v>
      </c>
      <c r="WPG1" t="s">
        <v>22160</v>
      </c>
      <c r="WPH1" t="s">
        <v>22161</v>
      </c>
      <c r="WPI1" t="s">
        <v>22162</v>
      </c>
      <c r="WPJ1" t="s">
        <v>22163</v>
      </c>
      <c r="WPK1" t="s">
        <v>22164</v>
      </c>
      <c r="WPL1" t="s">
        <v>22165</v>
      </c>
      <c r="WPM1" t="s">
        <v>22166</v>
      </c>
      <c r="WPN1" t="s">
        <v>22167</v>
      </c>
      <c r="WPO1" t="s">
        <v>22168</v>
      </c>
      <c r="WPP1" t="s">
        <v>22169</v>
      </c>
      <c r="WPQ1" t="s">
        <v>22170</v>
      </c>
      <c r="WPR1" t="s">
        <v>22171</v>
      </c>
      <c r="WPS1" t="s">
        <v>22172</v>
      </c>
      <c r="WPT1" t="s">
        <v>22173</v>
      </c>
      <c r="WPU1" t="s">
        <v>22174</v>
      </c>
      <c r="WPV1" t="s">
        <v>22175</v>
      </c>
      <c r="WPW1" t="s">
        <v>22176</v>
      </c>
      <c r="WPX1" t="s">
        <v>22177</v>
      </c>
      <c r="WPY1" t="s">
        <v>22178</v>
      </c>
      <c r="WPZ1" t="s">
        <v>22179</v>
      </c>
      <c r="WQA1" t="s">
        <v>22180</v>
      </c>
      <c r="WQB1" t="s">
        <v>22181</v>
      </c>
      <c r="WQC1" t="s">
        <v>22182</v>
      </c>
      <c r="WQD1" t="s">
        <v>22183</v>
      </c>
      <c r="WQE1" t="s">
        <v>22184</v>
      </c>
      <c r="WQF1" t="s">
        <v>22185</v>
      </c>
      <c r="WQG1" t="s">
        <v>22186</v>
      </c>
      <c r="WQH1" t="s">
        <v>22187</v>
      </c>
      <c r="WQI1" t="s">
        <v>22188</v>
      </c>
      <c r="WQJ1" t="s">
        <v>22189</v>
      </c>
      <c r="WQK1" t="s">
        <v>22190</v>
      </c>
      <c r="WQL1" t="s">
        <v>22191</v>
      </c>
      <c r="WQM1" t="s">
        <v>22192</v>
      </c>
      <c r="WQN1" t="s">
        <v>22193</v>
      </c>
      <c r="WQO1" t="s">
        <v>22194</v>
      </c>
      <c r="WQP1" t="s">
        <v>22195</v>
      </c>
      <c r="WQQ1" t="s">
        <v>22196</v>
      </c>
      <c r="WQR1" t="s">
        <v>22197</v>
      </c>
      <c r="WQS1" t="s">
        <v>22198</v>
      </c>
      <c r="WQT1" t="s">
        <v>22199</v>
      </c>
      <c r="WQU1" t="s">
        <v>22200</v>
      </c>
      <c r="WQV1" t="s">
        <v>22201</v>
      </c>
      <c r="WQW1" t="s">
        <v>22202</v>
      </c>
      <c r="WQX1" t="s">
        <v>22203</v>
      </c>
      <c r="WQY1" t="s">
        <v>22204</v>
      </c>
      <c r="WQZ1" t="s">
        <v>22205</v>
      </c>
      <c r="WRA1" t="s">
        <v>22206</v>
      </c>
      <c r="WRB1" t="s">
        <v>22207</v>
      </c>
      <c r="WRC1" t="s">
        <v>22208</v>
      </c>
      <c r="WRD1" t="s">
        <v>22209</v>
      </c>
      <c r="WRE1" t="s">
        <v>22210</v>
      </c>
      <c r="WRF1" t="s">
        <v>22211</v>
      </c>
      <c r="WRG1" t="s">
        <v>22212</v>
      </c>
      <c r="WRH1" t="s">
        <v>22213</v>
      </c>
      <c r="WRI1" t="s">
        <v>22214</v>
      </c>
      <c r="WRJ1" t="s">
        <v>22215</v>
      </c>
      <c r="WRK1" t="s">
        <v>22216</v>
      </c>
      <c r="WRL1" t="s">
        <v>22217</v>
      </c>
      <c r="WRM1" t="s">
        <v>22218</v>
      </c>
      <c r="WRN1" t="s">
        <v>22219</v>
      </c>
      <c r="WRO1" t="s">
        <v>22220</v>
      </c>
      <c r="WRP1" t="s">
        <v>22221</v>
      </c>
      <c r="WRQ1" t="s">
        <v>22222</v>
      </c>
      <c r="WRR1" t="s">
        <v>22223</v>
      </c>
      <c r="WRS1" t="s">
        <v>22224</v>
      </c>
      <c r="WRT1" t="s">
        <v>22225</v>
      </c>
      <c r="WRU1" t="s">
        <v>22226</v>
      </c>
      <c r="WRV1" t="s">
        <v>22227</v>
      </c>
      <c r="WRW1" t="s">
        <v>22228</v>
      </c>
      <c r="WRX1" t="s">
        <v>22229</v>
      </c>
      <c r="WRY1" t="s">
        <v>22230</v>
      </c>
      <c r="WRZ1" t="s">
        <v>22231</v>
      </c>
      <c r="WSA1" t="s">
        <v>22232</v>
      </c>
      <c r="WSB1" t="s">
        <v>22233</v>
      </c>
      <c r="WSC1" t="s">
        <v>22234</v>
      </c>
      <c r="WSD1" t="s">
        <v>22235</v>
      </c>
      <c r="WSE1" t="s">
        <v>22236</v>
      </c>
      <c r="WSF1" t="s">
        <v>22237</v>
      </c>
      <c r="WSG1" t="s">
        <v>22238</v>
      </c>
      <c r="WSH1" t="s">
        <v>22239</v>
      </c>
      <c r="WSI1" t="s">
        <v>22240</v>
      </c>
      <c r="WSJ1" t="s">
        <v>22241</v>
      </c>
      <c r="WSK1" t="s">
        <v>22242</v>
      </c>
      <c r="WSL1" t="s">
        <v>22243</v>
      </c>
      <c r="WSM1" t="s">
        <v>22244</v>
      </c>
      <c r="WSN1" t="s">
        <v>22245</v>
      </c>
      <c r="WSO1" t="s">
        <v>22246</v>
      </c>
      <c r="WSP1" t="s">
        <v>22247</v>
      </c>
      <c r="WSQ1" t="s">
        <v>22248</v>
      </c>
      <c r="WSR1" t="s">
        <v>22249</v>
      </c>
      <c r="WSS1" t="s">
        <v>22250</v>
      </c>
      <c r="WST1" t="s">
        <v>22251</v>
      </c>
      <c r="WSU1" t="s">
        <v>22252</v>
      </c>
      <c r="WSV1" t="s">
        <v>22253</v>
      </c>
      <c r="WSW1" t="s">
        <v>22254</v>
      </c>
      <c r="WSX1" t="s">
        <v>22255</v>
      </c>
      <c r="WSY1" t="s">
        <v>22256</v>
      </c>
      <c r="WSZ1" t="s">
        <v>22257</v>
      </c>
      <c r="WTA1" t="s">
        <v>22258</v>
      </c>
      <c r="WTB1" t="s">
        <v>22259</v>
      </c>
      <c r="WTC1" t="s">
        <v>22260</v>
      </c>
      <c r="WTD1" t="s">
        <v>22261</v>
      </c>
      <c r="WTE1" t="s">
        <v>22262</v>
      </c>
      <c r="WTF1" t="s">
        <v>22263</v>
      </c>
      <c r="WTG1" t="s">
        <v>22264</v>
      </c>
      <c r="WTH1" t="s">
        <v>22265</v>
      </c>
      <c r="WTI1" t="s">
        <v>22266</v>
      </c>
      <c r="WTJ1" t="s">
        <v>22267</v>
      </c>
      <c r="WTK1" t="s">
        <v>22268</v>
      </c>
      <c r="WTL1" t="s">
        <v>22269</v>
      </c>
      <c r="WTM1" t="s">
        <v>22270</v>
      </c>
      <c r="WTN1" t="s">
        <v>22271</v>
      </c>
      <c r="WTO1" t="s">
        <v>22272</v>
      </c>
      <c r="WTP1" t="s">
        <v>22273</v>
      </c>
      <c r="WTQ1" t="s">
        <v>22274</v>
      </c>
      <c r="WTR1" t="s">
        <v>22275</v>
      </c>
      <c r="WTS1" t="s">
        <v>22276</v>
      </c>
      <c r="WTT1" t="s">
        <v>22277</v>
      </c>
      <c r="WTU1" t="s">
        <v>22278</v>
      </c>
      <c r="WTV1" t="s">
        <v>22279</v>
      </c>
      <c r="WTW1" t="s">
        <v>22280</v>
      </c>
      <c r="WTX1" t="s">
        <v>22281</v>
      </c>
      <c r="WTY1" t="s">
        <v>22282</v>
      </c>
      <c r="WTZ1" t="s">
        <v>22283</v>
      </c>
      <c r="WUA1" t="s">
        <v>22284</v>
      </c>
      <c r="WUB1" t="s">
        <v>22285</v>
      </c>
      <c r="WUC1" t="s">
        <v>22286</v>
      </c>
      <c r="WUD1" t="s">
        <v>22287</v>
      </c>
      <c r="WUE1" t="s">
        <v>22288</v>
      </c>
      <c r="WUF1" t="s">
        <v>22289</v>
      </c>
      <c r="WUG1" t="s">
        <v>22290</v>
      </c>
      <c r="WUH1" t="s">
        <v>22291</v>
      </c>
      <c r="WUI1" t="s">
        <v>22292</v>
      </c>
      <c r="WUJ1" t="s">
        <v>22293</v>
      </c>
      <c r="WUK1" t="s">
        <v>22294</v>
      </c>
      <c r="WUL1" t="s">
        <v>22295</v>
      </c>
      <c r="WUM1" t="s">
        <v>22296</v>
      </c>
      <c r="WUN1" t="s">
        <v>22297</v>
      </c>
      <c r="WUO1" t="s">
        <v>22298</v>
      </c>
      <c r="WUP1" t="s">
        <v>22299</v>
      </c>
      <c r="WUQ1" t="s">
        <v>22300</v>
      </c>
      <c r="WUR1" t="s">
        <v>22301</v>
      </c>
      <c r="WUS1" t="s">
        <v>22302</v>
      </c>
      <c r="WUT1" t="s">
        <v>22303</v>
      </c>
      <c r="WUU1" t="s">
        <v>22304</v>
      </c>
      <c r="WUV1" t="s">
        <v>22305</v>
      </c>
      <c r="WUW1" t="s">
        <v>22306</v>
      </c>
      <c r="WUX1" t="s">
        <v>22307</v>
      </c>
      <c r="WUY1" t="s">
        <v>22308</v>
      </c>
      <c r="WUZ1" t="s">
        <v>22309</v>
      </c>
      <c r="WVA1" t="s">
        <v>22310</v>
      </c>
      <c r="WVB1" t="s">
        <v>22311</v>
      </c>
      <c r="WVC1" t="s">
        <v>22312</v>
      </c>
      <c r="WVD1" t="s">
        <v>22313</v>
      </c>
      <c r="WVE1" t="s">
        <v>22314</v>
      </c>
      <c r="WVF1" t="s">
        <v>22315</v>
      </c>
      <c r="WVG1" t="s">
        <v>22316</v>
      </c>
      <c r="WVH1" t="s">
        <v>22317</v>
      </c>
      <c r="WVI1" t="s">
        <v>22318</v>
      </c>
      <c r="WVJ1" t="s">
        <v>22319</v>
      </c>
      <c r="WVK1" t="s">
        <v>22320</v>
      </c>
      <c r="WVL1" t="s">
        <v>22321</v>
      </c>
      <c r="WVM1" t="s">
        <v>22322</v>
      </c>
      <c r="WVN1" t="s">
        <v>22323</v>
      </c>
      <c r="WVO1" t="s">
        <v>22324</v>
      </c>
      <c r="WVP1" t="s">
        <v>22325</v>
      </c>
      <c r="WVQ1" t="s">
        <v>22326</v>
      </c>
      <c r="WVR1" t="s">
        <v>22327</v>
      </c>
      <c r="WVS1" t="s">
        <v>22328</v>
      </c>
      <c r="WVT1" t="s">
        <v>22329</v>
      </c>
      <c r="WVU1" t="s">
        <v>22330</v>
      </c>
      <c r="WVV1" t="s">
        <v>22331</v>
      </c>
      <c r="WVW1" t="s">
        <v>22332</v>
      </c>
      <c r="WVX1" t="s">
        <v>22333</v>
      </c>
      <c r="WVY1" t="s">
        <v>22334</v>
      </c>
      <c r="WVZ1" t="s">
        <v>22335</v>
      </c>
      <c r="WWA1" t="s">
        <v>22336</v>
      </c>
      <c r="WWB1" t="s">
        <v>22337</v>
      </c>
      <c r="WWC1" t="s">
        <v>22338</v>
      </c>
      <c r="WWD1" t="s">
        <v>22339</v>
      </c>
      <c r="WWE1" t="s">
        <v>22340</v>
      </c>
      <c r="WWF1" t="s">
        <v>22341</v>
      </c>
      <c r="WWG1" t="s">
        <v>22342</v>
      </c>
      <c r="WWH1" t="s">
        <v>22343</v>
      </c>
      <c r="WWI1" t="s">
        <v>22344</v>
      </c>
      <c r="WWJ1" t="s">
        <v>22345</v>
      </c>
      <c r="WWK1" t="s">
        <v>22346</v>
      </c>
      <c r="WWL1" t="s">
        <v>22347</v>
      </c>
      <c r="WWM1" t="s">
        <v>22348</v>
      </c>
      <c r="WWN1" t="s">
        <v>22349</v>
      </c>
      <c r="WWO1" t="s">
        <v>22350</v>
      </c>
      <c r="WWP1" t="s">
        <v>22351</v>
      </c>
      <c r="WWQ1" t="s">
        <v>22352</v>
      </c>
      <c r="WWR1" t="s">
        <v>22353</v>
      </c>
      <c r="WWS1" t="s">
        <v>22354</v>
      </c>
      <c r="WWT1" t="s">
        <v>22355</v>
      </c>
      <c r="WWU1" t="s">
        <v>22356</v>
      </c>
      <c r="WWV1" t="s">
        <v>22357</v>
      </c>
      <c r="WWW1" t="s">
        <v>22358</v>
      </c>
      <c r="WWX1" t="s">
        <v>22359</v>
      </c>
      <c r="WWY1" t="s">
        <v>22360</v>
      </c>
      <c r="WWZ1" t="s">
        <v>22361</v>
      </c>
      <c r="WXA1" t="s">
        <v>22362</v>
      </c>
      <c r="WXB1" t="s">
        <v>22363</v>
      </c>
      <c r="WXC1" t="s">
        <v>22364</v>
      </c>
      <c r="WXD1" t="s">
        <v>22365</v>
      </c>
      <c r="WXE1" t="s">
        <v>22366</v>
      </c>
      <c r="WXF1" t="s">
        <v>22367</v>
      </c>
      <c r="WXG1" t="s">
        <v>22368</v>
      </c>
      <c r="WXH1" t="s">
        <v>22369</v>
      </c>
      <c r="WXI1" t="s">
        <v>22370</v>
      </c>
      <c r="WXJ1" t="s">
        <v>22371</v>
      </c>
      <c r="WXK1" t="s">
        <v>22372</v>
      </c>
      <c r="WXL1" t="s">
        <v>22373</v>
      </c>
      <c r="WXM1" t="s">
        <v>22374</v>
      </c>
      <c r="WXN1" t="s">
        <v>22375</v>
      </c>
      <c r="WXO1" t="s">
        <v>22376</v>
      </c>
      <c r="WXP1" t="s">
        <v>22377</v>
      </c>
      <c r="WXQ1" t="s">
        <v>22378</v>
      </c>
      <c r="WXR1" t="s">
        <v>22379</v>
      </c>
      <c r="WXS1" t="s">
        <v>22380</v>
      </c>
      <c r="WXT1" t="s">
        <v>22381</v>
      </c>
      <c r="WXU1" t="s">
        <v>22382</v>
      </c>
      <c r="WXV1" t="s">
        <v>22383</v>
      </c>
      <c r="WXW1" t="s">
        <v>22384</v>
      </c>
      <c r="WXX1" t="s">
        <v>22385</v>
      </c>
      <c r="WXY1" t="s">
        <v>22386</v>
      </c>
      <c r="WXZ1" t="s">
        <v>22387</v>
      </c>
      <c r="WYA1" t="s">
        <v>22388</v>
      </c>
      <c r="WYB1" t="s">
        <v>22389</v>
      </c>
      <c r="WYC1" t="s">
        <v>22390</v>
      </c>
      <c r="WYD1" t="s">
        <v>22391</v>
      </c>
      <c r="WYE1" t="s">
        <v>22392</v>
      </c>
      <c r="WYF1" t="s">
        <v>22393</v>
      </c>
      <c r="WYG1" t="s">
        <v>22394</v>
      </c>
      <c r="WYH1" t="s">
        <v>22395</v>
      </c>
      <c r="WYI1" t="s">
        <v>22396</v>
      </c>
      <c r="WYJ1" t="s">
        <v>22397</v>
      </c>
      <c r="WYK1" t="s">
        <v>22398</v>
      </c>
      <c r="WYL1" t="s">
        <v>22399</v>
      </c>
      <c r="WYM1" t="s">
        <v>22400</v>
      </c>
      <c r="WYN1" t="s">
        <v>22401</v>
      </c>
      <c r="WYO1" t="s">
        <v>22402</v>
      </c>
      <c r="WYP1" t="s">
        <v>22403</v>
      </c>
      <c r="WYQ1" t="s">
        <v>22404</v>
      </c>
      <c r="WYR1" t="s">
        <v>22405</v>
      </c>
      <c r="WYS1" t="s">
        <v>22406</v>
      </c>
      <c r="WYT1" t="s">
        <v>22407</v>
      </c>
      <c r="WYU1" t="s">
        <v>22408</v>
      </c>
      <c r="WYV1" t="s">
        <v>22409</v>
      </c>
      <c r="WYW1" t="s">
        <v>22410</v>
      </c>
      <c r="WYX1" t="s">
        <v>22411</v>
      </c>
      <c r="WYY1" t="s">
        <v>22412</v>
      </c>
      <c r="WYZ1" t="s">
        <v>22413</v>
      </c>
      <c r="WZA1" t="s">
        <v>22414</v>
      </c>
      <c r="WZB1" t="s">
        <v>22415</v>
      </c>
      <c r="WZC1" t="s">
        <v>22416</v>
      </c>
      <c r="WZD1" t="s">
        <v>22417</v>
      </c>
      <c r="WZE1" t="s">
        <v>22418</v>
      </c>
      <c r="WZF1" t="s">
        <v>22419</v>
      </c>
      <c r="WZG1" t="s">
        <v>22420</v>
      </c>
      <c r="WZH1" t="s">
        <v>22421</v>
      </c>
      <c r="WZI1" t="s">
        <v>22422</v>
      </c>
      <c r="WZJ1" t="s">
        <v>22423</v>
      </c>
      <c r="WZK1" t="s">
        <v>22424</v>
      </c>
      <c r="WZL1" t="s">
        <v>22425</v>
      </c>
      <c r="WZM1" t="s">
        <v>22426</v>
      </c>
      <c r="WZN1" t="s">
        <v>22427</v>
      </c>
      <c r="WZO1" t="s">
        <v>22428</v>
      </c>
      <c r="WZP1" t="s">
        <v>22429</v>
      </c>
      <c r="WZQ1" t="s">
        <v>22430</v>
      </c>
      <c r="WZR1" t="s">
        <v>22431</v>
      </c>
      <c r="WZS1" t="s">
        <v>22432</v>
      </c>
      <c r="WZT1" t="s">
        <v>22433</v>
      </c>
      <c r="WZU1" t="s">
        <v>22434</v>
      </c>
      <c r="WZV1" t="s">
        <v>22435</v>
      </c>
      <c r="WZW1" t="s">
        <v>22436</v>
      </c>
      <c r="WZX1" t="s">
        <v>22437</v>
      </c>
      <c r="WZY1" t="s">
        <v>22438</v>
      </c>
      <c r="WZZ1" t="s">
        <v>22439</v>
      </c>
      <c r="XAA1" t="s">
        <v>22440</v>
      </c>
      <c r="XAB1" t="s">
        <v>22441</v>
      </c>
      <c r="XAC1" t="s">
        <v>22442</v>
      </c>
      <c r="XAD1" t="s">
        <v>22443</v>
      </c>
      <c r="XAE1" t="s">
        <v>22444</v>
      </c>
      <c r="XAF1" t="s">
        <v>22445</v>
      </c>
      <c r="XAG1" t="s">
        <v>22446</v>
      </c>
      <c r="XAH1" t="s">
        <v>22447</v>
      </c>
      <c r="XAI1" t="s">
        <v>22448</v>
      </c>
      <c r="XAJ1" t="s">
        <v>22449</v>
      </c>
      <c r="XAK1" t="s">
        <v>22450</v>
      </c>
      <c r="XAL1" t="s">
        <v>22451</v>
      </c>
      <c r="XAM1" t="s">
        <v>22452</v>
      </c>
      <c r="XAN1" t="s">
        <v>22453</v>
      </c>
      <c r="XAO1" t="s">
        <v>22454</v>
      </c>
      <c r="XAP1" t="s">
        <v>22455</v>
      </c>
      <c r="XAQ1" t="s">
        <v>22456</v>
      </c>
      <c r="XAR1" t="s">
        <v>22457</v>
      </c>
      <c r="XAS1" t="s">
        <v>22458</v>
      </c>
      <c r="XAT1" t="s">
        <v>22459</v>
      </c>
      <c r="XAU1" t="s">
        <v>22460</v>
      </c>
      <c r="XAV1" t="s">
        <v>22461</v>
      </c>
      <c r="XAW1" t="s">
        <v>22462</v>
      </c>
      <c r="XAX1" t="s">
        <v>22463</v>
      </c>
      <c r="XAY1" t="s">
        <v>22464</v>
      </c>
      <c r="XAZ1" t="s">
        <v>22465</v>
      </c>
      <c r="XBA1" t="s">
        <v>22466</v>
      </c>
      <c r="XBB1" t="s">
        <v>22467</v>
      </c>
      <c r="XBC1" t="s">
        <v>22468</v>
      </c>
      <c r="XBD1" t="s">
        <v>22469</v>
      </c>
      <c r="XBE1" t="s">
        <v>22470</v>
      </c>
      <c r="XBF1" t="s">
        <v>22471</v>
      </c>
      <c r="XBG1" t="s">
        <v>22472</v>
      </c>
      <c r="XBH1" t="s">
        <v>22473</v>
      </c>
      <c r="XBI1" t="s">
        <v>22474</v>
      </c>
      <c r="XBJ1" t="s">
        <v>22475</v>
      </c>
      <c r="XBK1" t="s">
        <v>22476</v>
      </c>
      <c r="XBL1" t="s">
        <v>22477</v>
      </c>
      <c r="XBM1" t="s">
        <v>22478</v>
      </c>
      <c r="XBN1" t="s">
        <v>22479</v>
      </c>
      <c r="XBO1" t="s">
        <v>22480</v>
      </c>
      <c r="XBP1" t="s">
        <v>22481</v>
      </c>
      <c r="XBQ1" t="s">
        <v>22482</v>
      </c>
      <c r="XBR1" t="s">
        <v>22483</v>
      </c>
      <c r="XBS1" t="s">
        <v>22484</v>
      </c>
      <c r="XBT1" t="s">
        <v>22485</v>
      </c>
      <c r="XBU1" t="s">
        <v>22486</v>
      </c>
      <c r="XBV1" t="s">
        <v>22487</v>
      </c>
      <c r="XBW1" t="s">
        <v>22488</v>
      </c>
      <c r="XBX1" t="s">
        <v>22489</v>
      </c>
      <c r="XBY1" t="s">
        <v>22490</v>
      </c>
      <c r="XBZ1" t="s">
        <v>22491</v>
      </c>
      <c r="XCA1" t="s">
        <v>22492</v>
      </c>
      <c r="XCB1" t="s">
        <v>22493</v>
      </c>
      <c r="XCC1" t="s">
        <v>22494</v>
      </c>
      <c r="XCD1" t="s">
        <v>22495</v>
      </c>
      <c r="XCE1" t="s">
        <v>22496</v>
      </c>
      <c r="XCF1" t="s">
        <v>22497</v>
      </c>
      <c r="XCG1" t="s">
        <v>22498</v>
      </c>
      <c r="XCH1" t="s">
        <v>22499</v>
      </c>
      <c r="XCI1" t="s">
        <v>22500</v>
      </c>
      <c r="XCJ1" t="s">
        <v>22501</v>
      </c>
      <c r="XCK1" t="s">
        <v>22502</v>
      </c>
      <c r="XCL1" t="s">
        <v>22503</v>
      </c>
      <c r="XCM1" t="s">
        <v>22504</v>
      </c>
      <c r="XCN1" t="s">
        <v>22505</v>
      </c>
      <c r="XCO1" t="s">
        <v>22506</v>
      </c>
      <c r="XCP1" t="s">
        <v>22507</v>
      </c>
      <c r="XCQ1" t="s">
        <v>22508</v>
      </c>
      <c r="XCR1" t="s">
        <v>22509</v>
      </c>
      <c r="XCS1" t="s">
        <v>22510</v>
      </c>
      <c r="XCT1" t="s">
        <v>22511</v>
      </c>
      <c r="XCU1" t="s">
        <v>22512</v>
      </c>
      <c r="XCV1" t="s">
        <v>22513</v>
      </c>
      <c r="XCW1" t="s">
        <v>22514</v>
      </c>
      <c r="XCX1" t="s">
        <v>22515</v>
      </c>
      <c r="XCY1" t="s">
        <v>22516</v>
      </c>
      <c r="XCZ1" t="s">
        <v>22517</v>
      </c>
      <c r="XDA1" t="s">
        <v>22518</v>
      </c>
      <c r="XDB1" t="s">
        <v>22519</v>
      </c>
      <c r="XDC1" t="s">
        <v>22520</v>
      </c>
      <c r="XDD1" t="s">
        <v>22521</v>
      </c>
      <c r="XDE1" t="s">
        <v>22522</v>
      </c>
      <c r="XDF1" t="s">
        <v>22523</v>
      </c>
      <c r="XDG1" t="s">
        <v>22524</v>
      </c>
      <c r="XDH1" t="s">
        <v>22525</v>
      </c>
      <c r="XDI1" t="s">
        <v>22526</v>
      </c>
      <c r="XDJ1" t="s">
        <v>22527</v>
      </c>
      <c r="XDK1" t="s">
        <v>22528</v>
      </c>
      <c r="XDL1" t="s">
        <v>22529</v>
      </c>
      <c r="XDM1" t="s">
        <v>22530</v>
      </c>
      <c r="XDN1" t="s">
        <v>22531</v>
      </c>
      <c r="XDO1" t="s">
        <v>22532</v>
      </c>
      <c r="XDP1" t="s">
        <v>22533</v>
      </c>
      <c r="XDQ1" t="s">
        <v>22534</v>
      </c>
      <c r="XDR1" t="s">
        <v>22535</v>
      </c>
      <c r="XDS1" t="s">
        <v>22536</v>
      </c>
      <c r="XDT1" t="s">
        <v>22537</v>
      </c>
      <c r="XDU1" t="s">
        <v>22538</v>
      </c>
      <c r="XDV1" t="s">
        <v>22539</v>
      </c>
      <c r="XDW1" t="s">
        <v>22540</v>
      </c>
      <c r="XDX1" t="s">
        <v>22541</v>
      </c>
      <c r="XDY1" t="s">
        <v>22542</v>
      </c>
      <c r="XDZ1" t="s">
        <v>22543</v>
      </c>
      <c r="XEA1" t="s">
        <v>22544</v>
      </c>
      <c r="XEB1" t="s">
        <v>22545</v>
      </c>
      <c r="XEC1" t="s">
        <v>22546</v>
      </c>
      <c r="XED1" t="s">
        <v>22547</v>
      </c>
      <c r="XEE1" t="s">
        <v>22548</v>
      </c>
      <c r="XEF1" t="s">
        <v>22549</v>
      </c>
      <c r="XEG1" t="s">
        <v>22550</v>
      </c>
      <c r="XEH1" t="s">
        <v>22551</v>
      </c>
      <c r="XEI1" t="s">
        <v>22552</v>
      </c>
      <c r="XEJ1" t="s">
        <v>22553</v>
      </c>
      <c r="XEK1" t="s">
        <v>22554</v>
      </c>
      <c r="XEL1" t="s">
        <v>22555</v>
      </c>
      <c r="XEM1" t="s">
        <v>22556</v>
      </c>
      <c r="XEN1" t="s">
        <v>22557</v>
      </c>
      <c r="XEO1" t="s">
        <v>22558</v>
      </c>
      <c r="XEP1" t="s">
        <v>22559</v>
      </c>
      <c r="XEQ1" t="s">
        <v>22560</v>
      </c>
      <c r="XER1" t="s">
        <v>22561</v>
      </c>
      <c r="XES1" t="s">
        <v>22562</v>
      </c>
      <c r="XET1" t="s">
        <v>22563</v>
      </c>
      <c r="XEU1" t="s">
        <v>22564</v>
      </c>
      <c r="XEV1" t="s">
        <v>22565</v>
      </c>
      <c r="XEW1" t="s">
        <v>22566</v>
      </c>
      <c r="XEX1" t="s">
        <v>22567</v>
      </c>
      <c r="XEY1" t="s">
        <v>22568</v>
      </c>
      <c r="XEZ1" t="s">
        <v>22569</v>
      </c>
      <c r="XFA1" t="s">
        <v>22570</v>
      </c>
      <c r="XFB1" t="s">
        <v>22571</v>
      </c>
      <c r="XFC1" t="s">
        <v>22572</v>
      </c>
      <c r="XFD1" t="s">
        <v>22573</v>
      </c>
    </row>
    <row r="2" spans="1:16384" x14ac:dyDescent="0.25">
      <c r="A2" s="2" t="s">
        <v>14</v>
      </c>
      <c r="B2" s="6" t="s">
        <v>1935</v>
      </c>
      <c r="C2" s="2" t="s">
        <v>1936</v>
      </c>
      <c r="D2" s="8" t="s">
        <v>1937</v>
      </c>
      <c r="E2" s="2" t="s">
        <v>1938</v>
      </c>
      <c r="F2" s="10" t="s">
        <v>1939</v>
      </c>
      <c r="G2" s="6" t="s">
        <v>1940</v>
      </c>
      <c r="H2" s="3">
        <v>7505</v>
      </c>
      <c r="I2" s="7" t="s">
        <v>1941</v>
      </c>
    </row>
    <row r="3" spans="1:16384" x14ac:dyDescent="0.25">
      <c r="A3" s="2" t="s">
        <v>1942</v>
      </c>
      <c r="B3" s="6" t="s">
        <v>1943</v>
      </c>
      <c r="C3" s="2" t="s">
        <v>1944</v>
      </c>
      <c r="D3" s="8" t="s">
        <v>1945</v>
      </c>
      <c r="E3" s="2" t="s">
        <v>1946</v>
      </c>
      <c r="F3" s="6" t="s">
        <v>1947</v>
      </c>
      <c r="G3" s="6" t="s">
        <v>1948</v>
      </c>
      <c r="H3" s="2" t="s">
        <v>1949</v>
      </c>
      <c r="I3" s="7" t="s">
        <v>1950</v>
      </c>
    </row>
    <row r="4" spans="1:16384" x14ac:dyDescent="0.25">
      <c r="A4" s="2" t="s">
        <v>18</v>
      </c>
      <c r="B4" s="6" t="s">
        <v>1951</v>
      </c>
      <c r="C4" s="2" t="s">
        <v>1952</v>
      </c>
      <c r="D4" s="8" t="s">
        <v>1953</v>
      </c>
      <c r="E4" s="2" t="s">
        <v>1954</v>
      </c>
      <c r="F4" s="6" t="s">
        <v>1955</v>
      </c>
      <c r="G4" s="6" t="s">
        <v>1940</v>
      </c>
      <c r="H4" s="2">
        <v>78205</v>
      </c>
      <c r="I4" s="7" t="s">
        <v>1941</v>
      </c>
    </row>
    <row r="5" spans="1:16384" x14ac:dyDescent="0.25">
      <c r="A5" s="2" t="s">
        <v>1956</v>
      </c>
      <c r="B5" s="6" t="s">
        <v>1957</v>
      </c>
      <c r="C5" s="2" t="s">
        <v>1958</v>
      </c>
      <c r="D5" s="8" t="s">
        <v>1959</v>
      </c>
      <c r="E5" s="2" t="s">
        <v>1960</v>
      </c>
      <c r="F5" s="6" t="s">
        <v>1961</v>
      </c>
      <c r="G5" s="6" t="s">
        <v>1940</v>
      </c>
      <c r="H5" s="2">
        <v>62711</v>
      </c>
      <c r="I5" s="7" t="s">
        <v>1941</v>
      </c>
    </row>
    <row r="6" spans="1:16384" x14ac:dyDescent="0.25">
      <c r="A6" s="2" t="s">
        <v>21</v>
      </c>
      <c r="B6" s="6" t="s">
        <v>1962</v>
      </c>
      <c r="C6" s="2"/>
      <c r="D6" s="8" t="s">
        <v>1963</v>
      </c>
      <c r="E6" s="2" t="s">
        <v>1964</v>
      </c>
      <c r="F6" s="6" t="s">
        <v>1965</v>
      </c>
      <c r="G6" s="6" t="s">
        <v>1948</v>
      </c>
      <c r="H6" s="2" t="s">
        <v>1966</v>
      </c>
      <c r="I6" s="7" t="s">
        <v>1950</v>
      </c>
    </row>
    <row r="7" spans="1:16384" x14ac:dyDescent="0.25">
      <c r="A7" s="2" t="s">
        <v>25</v>
      </c>
      <c r="B7" s="6" t="s">
        <v>1967</v>
      </c>
      <c r="C7" s="2"/>
      <c r="D7" s="8" t="s">
        <v>1968</v>
      </c>
      <c r="E7" s="2" t="s">
        <v>1969</v>
      </c>
      <c r="F7" s="6" t="s">
        <v>1970</v>
      </c>
      <c r="G7" s="6" t="s">
        <v>1940</v>
      </c>
      <c r="H7" s="2">
        <v>18505</v>
      </c>
      <c r="I7" s="7" t="s">
        <v>1950</v>
      </c>
    </row>
    <row r="8" spans="1:16384" x14ac:dyDescent="0.25">
      <c r="A8" s="2" t="s">
        <v>28</v>
      </c>
      <c r="B8" s="6" t="s">
        <v>1971</v>
      </c>
      <c r="C8" s="2" t="s">
        <v>1972</v>
      </c>
      <c r="D8" s="8" t="s">
        <v>1973</v>
      </c>
      <c r="E8" s="2" t="s">
        <v>1974</v>
      </c>
      <c r="F8" s="6" t="s">
        <v>1975</v>
      </c>
      <c r="G8" s="6" t="s">
        <v>1940</v>
      </c>
      <c r="H8" s="2">
        <v>45440</v>
      </c>
      <c r="I8" s="7" t="s">
        <v>1941</v>
      </c>
    </row>
    <row r="9" spans="1:16384" x14ac:dyDescent="0.25">
      <c r="A9" s="2" t="s">
        <v>31</v>
      </c>
      <c r="B9" s="6" t="s">
        <v>1976</v>
      </c>
      <c r="C9" s="2"/>
      <c r="D9" s="8" t="s">
        <v>1977</v>
      </c>
      <c r="E9" s="2" t="s">
        <v>1978</v>
      </c>
      <c r="F9" s="6" t="s">
        <v>1979</v>
      </c>
      <c r="G9" s="6" t="s">
        <v>1948</v>
      </c>
      <c r="H9" s="2" t="s">
        <v>1980</v>
      </c>
      <c r="I9" s="7" t="s">
        <v>1941</v>
      </c>
    </row>
    <row r="10" spans="1:16384" x14ac:dyDescent="0.25">
      <c r="A10" s="2" t="s">
        <v>34</v>
      </c>
      <c r="B10" s="6" t="s">
        <v>1981</v>
      </c>
      <c r="C10" s="2" t="s">
        <v>1982</v>
      </c>
      <c r="D10" s="8" t="s">
        <v>1983</v>
      </c>
      <c r="E10" s="2" t="s">
        <v>1984</v>
      </c>
      <c r="F10" s="6" t="s">
        <v>1985</v>
      </c>
      <c r="G10" s="6" t="s">
        <v>1940</v>
      </c>
      <c r="H10" s="2">
        <v>90045</v>
      </c>
      <c r="I10" s="7" t="s">
        <v>1950</v>
      </c>
    </row>
    <row r="11" spans="1:16384" x14ac:dyDescent="0.25">
      <c r="A11" s="2" t="s">
        <v>37</v>
      </c>
      <c r="B11" s="6" t="s">
        <v>1986</v>
      </c>
      <c r="C11" s="2" t="s">
        <v>1987</v>
      </c>
      <c r="D11" s="8" t="s">
        <v>1988</v>
      </c>
      <c r="E11" s="2" t="s">
        <v>1989</v>
      </c>
      <c r="F11" s="6" t="s">
        <v>1985</v>
      </c>
      <c r="G11" s="6" t="s">
        <v>1940</v>
      </c>
      <c r="H11" s="2">
        <v>90065</v>
      </c>
      <c r="I11" s="7" t="s">
        <v>1950</v>
      </c>
    </row>
    <row r="12" spans="1:16384" x14ac:dyDescent="0.25">
      <c r="A12" s="2" t="s">
        <v>39</v>
      </c>
      <c r="B12" s="6" t="s">
        <v>1990</v>
      </c>
      <c r="C12" s="2" t="s">
        <v>1991</v>
      </c>
      <c r="D12" s="8" t="s">
        <v>1992</v>
      </c>
      <c r="E12" s="2" t="s">
        <v>1993</v>
      </c>
      <c r="F12" s="6" t="s">
        <v>1994</v>
      </c>
      <c r="G12" s="6" t="s">
        <v>1940</v>
      </c>
      <c r="H12" s="2">
        <v>95160</v>
      </c>
      <c r="I12" s="7" t="s">
        <v>1950</v>
      </c>
    </row>
    <row r="13" spans="1:16384" x14ac:dyDescent="0.25">
      <c r="A13" s="2" t="s">
        <v>42</v>
      </c>
      <c r="B13" s="6" t="s">
        <v>1995</v>
      </c>
      <c r="C13" s="2" t="s">
        <v>1996</v>
      </c>
      <c r="D13" s="8" t="s">
        <v>1997</v>
      </c>
      <c r="E13" s="2" t="s">
        <v>1998</v>
      </c>
      <c r="F13" s="6" t="s">
        <v>1994</v>
      </c>
      <c r="G13" s="6" t="s">
        <v>1940</v>
      </c>
      <c r="H13" s="2">
        <v>95194</v>
      </c>
      <c r="I13" s="7" t="s">
        <v>1941</v>
      </c>
    </row>
    <row r="14" spans="1:16384" x14ac:dyDescent="0.25">
      <c r="A14" s="2" t="s">
        <v>45</v>
      </c>
      <c r="B14" s="6" t="s">
        <v>1999</v>
      </c>
      <c r="C14" s="2" t="s">
        <v>2000</v>
      </c>
      <c r="D14" s="8" t="s">
        <v>2001</v>
      </c>
      <c r="E14" s="2" t="s">
        <v>2002</v>
      </c>
      <c r="F14" s="6" t="s">
        <v>2003</v>
      </c>
      <c r="G14" s="6" t="s">
        <v>1940</v>
      </c>
      <c r="H14" s="2">
        <v>23285</v>
      </c>
      <c r="I14" s="7" t="s">
        <v>1950</v>
      </c>
    </row>
    <row r="15" spans="1:16384" x14ac:dyDescent="0.25">
      <c r="A15" s="2" t="s">
        <v>47</v>
      </c>
      <c r="B15" s="6" t="s">
        <v>2004</v>
      </c>
      <c r="C15" s="2" t="s">
        <v>2005</v>
      </c>
      <c r="D15" s="8"/>
      <c r="E15" s="2" t="s">
        <v>2006</v>
      </c>
      <c r="F15" s="6" t="s">
        <v>2007</v>
      </c>
      <c r="G15" s="6" t="s">
        <v>1940</v>
      </c>
      <c r="H15" s="2">
        <v>41905</v>
      </c>
      <c r="I15" s="7" t="s">
        <v>1950</v>
      </c>
    </row>
    <row r="16" spans="1:16384" x14ac:dyDescent="0.25">
      <c r="A16" s="2" t="s">
        <v>50</v>
      </c>
      <c r="B16" s="6" t="s">
        <v>2008</v>
      </c>
      <c r="C16" s="2" t="s">
        <v>2009</v>
      </c>
      <c r="D16" s="8" t="s">
        <v>2010</v>
      </c>
      <c r="E16" s="2" t="s">
        <v>2011</v>
      </c>
      <c r="F16" s="6" t="s">
        <v>2012</v>
      </c>
      <c r="G16" s="6" t="s">
        <v>1940</v>
      </c>
      <c r="H16" s="2">
        <v>63131</v>
      </c>
      <c r="I16" s="7" t="s">
        <v>1941</v>
      </c>
    </row>
    <row r="17" spans="1:9" x14ac:dyDescent="0.25">
      <c r="A17" s="2" t="s">
        <v>53</v>
      </c>
      <c r="B17" s="6" t="s">
        <v>2013</v>
      </c>
      <c r="C17" s="2" t="s">
        <v>2014</v>
      </c>
      <c r="D17" s="8"/>
      <c r="E17" s="2" t="s">
        <v>2015</v>
      </c>
      <c r="F17" s="6" t="s">
        <v>2016</v>
      </c>
      <c r="G17" s="6" t="s">
        <v>1940</v>
      </c>
      <c r="H17" s="2">
        <v>19172</v>
      </c>
      <c r="I17" s="7" t="s">
        <v>1950</v>
      </c>
    </row>
    <row r="18" spans="1:9" x14ac:dyDescent="0.25">
      <c r="A18" s="2" t="s">
        <v>56</v>
      </c>
      <c r="B18" s="6" t="s">
        <v>2017</v>
      </c>
      <c r="C18" s="2" t="s">
        <v>2018</v>
      </c>
      <c r="D18" s="8" t="s">
        <v>2019</v>
      </c>
      <c r="E18" s="2" t="s">
        <v>2020</v>
      </c>
      <c r="F18" s="6" t="s">
        <v>2021</v>
      </c>
      <c r="G18" s="6" t="s">
        <v>1940</v>
      </c>
      <c r="H18" s="2">
        <v>97271</v>
      </c>
      <c r="I18" s="7" t="s">
        <v>1950</v>
      </c>
    </row>
    <row r="19" spans="1:9" x14ac:dyDescent="0.25">
      <c r="A19" s="2" t="s">
        <v>59</v>
      </c>
      <c r="B19" s="6" t="s">
        <v>2022</v>
      </c>
      <c r="C19" s="2" t="s">
        <v>2023</v>
      </c>
      <c r="D19" s="8" t="s">
        <v>2024</v>
      </c>
      <c r="E19" s="2" t="s">
        <v>2025</v>
      </c>
      <c r="F19" s="6" t="s">
        <v>2026</v>
      </c>
      <c r="G19" s="6" t="s">
        <v>1940</v>
      </c>
      <c r="H19" s="2">
        <v>77240</v>
      </c>
      <c r="I19" s="7" t="s">
        <v>1950</v>
      </c>
    </row>
    <row r="20" spans="1:9" x14ac:dyDescent="0.25">
      <c r="A20" s="2" t="s">
        <v>61</v>
      </c>
      <c r="B20" s="6" t="s">
        <v>2027</v>
      </c>
      <c r="C20" s="2" t="s">
        <v>2028</v>
      </c>
      <c r="D20" s="8"/>
      <c r="E20" s="2" t="s">
        <v>2029</v>
      </c>
      <c r="F20" s="6" t="s">
        <v>2030</v>
      </c>
      <c r="G20" s="6" t="s">
        <v>1948</v>
      </c>
      <c r="H20" s="2" t="s">
        <v>2031</v>
      </c>
      <c r="I20" s="7" t="s">
        <v>1941</v>
      </c>
    </row>
    <row r="21" spans="1:9" x14ac:dyDescent="0.25">
      <c r="A21" s="2" t="s">
        <v>63</v>
      </c>
      <c r="B21" s="6" t="s">
        <v>2032</v>
      </c>
      <c r="C21" s="2" t="s">
        <v>2033</v>
      </c>
      <c r="D21" s="8" t="s">
        <v>2034</v>
      </c>
      <c r="E21" s="2" t="s">
        <v>2035</v>
      </c>
      <c r="F21" s="6" t="s">
        <v>2036</v>
      </c>
      <c r="G21" s="6" t="s">
        <v>1940</v>
      </c>
      <c r="H21" s="2">
        <v>10060</v>
      </c>
      <c r="I21" s="7" t="s">
        <v>1941</v>
      </c>
    </row>
    <row r="22" spans="1:9" x14ac:dyDescent="0.25">
      <c r="A22" s="2" t="s">
        <v>2037</v>
      </c>
      <c r="B22" s="6" t="s">
        <v>2038</v>
      </c>
      <c r="C22" s="2"/>
      <c r="D22" s="8" t="s">
        <v>2039</v>
      </c>
      <c r="E22" s="2" t="s">
        <v>2040</v>
      </c>
      <c r="F22" s="6" t="s">
        <v>2041</v>
      </c>
      <c r="G22" s="6" t="s">
        <v>1948</v>
      </c>
      <c r="H22" s="2" t="s">
        <v>2042</v>
      </c>
      <c r="I22" s="7" t="s">
        <v>1941</v>
      </c>
    </row>
    <row r="23" spans="1:9" x14ac:dyDescent="0.25">
      <c r="A23" s="2" t="s">
        <v>66</v>
      </c>
      <c r="B23" s="6" t="s">
        <v>2043</v>
      </c>
      <c r="C23" s="2" t="s">
        <v>2044</v>
      </c>
      <c r="D23" s="8" t="s">
        <v>2045</v>
      </c>
      <c r="E23" s="2" t="s">
        <v>2046</v>
      </c>
      <c r="F23" s="6" t="s">
        <v>2047</v>
      </c>
      <c r="G23" s="6" t="s">
        <v>1940</v>
      </c>
      <c r="H23" s="2">
        <v>49560</v>
      </c>
      <c r="I23" s="7" t="s">
        <v>1950</v>
      </c>
    </row>
    <row r="24" spans="1:9" x14ac:dyDescent="0.25">
      <c r="A24" s="2" t="s">
        <v>69</v>
      </c>
      <c r="B24" s="6" t="s">
        <v>2048</v>
      </c>
      <c r="C24" s="2" t="s">
        <v>2049</v>
      </c>
      <c r="D24" s="8" t="s">
        <v>2050</v>
      </c>
      <c r="E24" s="2" t="s">
        <v>2051</v>
      </c>
      <c r="F24" s="6" t="s">
        <v>2052</v>
      </c>
      <c r="G24" s="6" t="s">
        <v>1940</v>
      </c>
      <c r="H24" s="2">
        <v>33982</v>
      </c>
      <c r="I24" s="7" t="s">
        <v>1941</v>
      </c>
    </row>
    <row r="25" spans="1:9" x14ac:dyDescent="0.25">
      <c r="A25" s="2" t="s">
        <v>71</v>
      </c>
      <c r="B25" s="6" t="s">
        <v>2053</v>
      </c>
      <c r="C25" s="2" t="s">
        <v>2054</v>
      </c>
      <c r="D25" s="8" t="s">
        <v>2055</v>
      </c>
      <c r="E25" s="2" t="s">
        <v>2056</v>
      </c>
      <c r="F25" s="6" t="s">
        <v>2057</v>
      </c>
      <c r="G25" s="6" t="s">
        <v>1940</v>
      </c>
      <c r="H25" s="2">
        <v>98682</v>
      </c>
      <c r="I25" s="7" t="s">
        <v>1941</v>
      </c>
    </row>
    <row r="26" spans="1:9" x14ac:dyDescent="0.25">
      <c r="A26" s="2" t="s">
        <v>73</v>
      </c>
      <c r="B26" s="6" t="s">
        <v>2058</v>
      </c>
      <c r="C26" s="2" t="s">
        <v>2059</v>
      </c>
      <c r="D26" s="8" t="s">
        <v>2060</v>
      </c>
      <c r="E26" s="2" t="s">
        <v>2061</v>
      </c>
      <c r="F26" s="6" t="s">
        <v>2062</v>
      </c>
      <c r="G26" s="6" t="s">
        <v>1940</v>
      </c>
      <c r="H26" s="2">
        <v>80150</v>
      </c>
      <c r="I26" s="7" t="s">
        <v>1950</v>
      </c>
    </row>
    <row r="27" spans="1:9" x14ac:dyDescent="0.25">
      <c r="A27" s="2" t="s">
        <v>76</v>
      </c>
      <c r="B27" s="6" t="s">
        <v>2063</v>
      </c>
      <c r="C27" s="2"/>
      <c r="D27" s="8" t="s">
        <v>2064</v>
      </c>
      <c r="E27" s="2" t="s">
        <v>2065</v>
      </c>
      <c r="F27" s="6" t="s">
        <v>2052</v>
      </c>
      <c r="G27" s="6" t="s">
        <v>1940</v>
      </c>
      <c r="H27" s="2">
        <v>33982</v>
      </c>
      <c r="I27" s="7" t="s">
        <v>1941</v>
      </c>
    </row>
    <row r="28" spans="1:9" x14ac:dyDescent="0.25">
      <c r="A28" s="2" t="s">
        <v>79</v>
      </c>
      <c r="B28" s="6" t="s">
        <v>2066</v>
      </c>
      <c r="C28" s="2" t="s">
        <v>2067</v>
      </c>
      <c r="D28" s="8" t="s">
        <v>2068</v>
      </c>
      <c r="E28" s="2" t="s">
        <v>2069</v>
      </c>
      <c r="F28" s="6" t="s">
        <v>2070</v>
      </c>
      <c r="G28" s="6" t="s">
        <v>1940</v>
      </c>
      <c r="H28" s="2">
        <v>94975</v>
      </c>
      <c r="I28" s="7" t="s">
        <v>1941</v>
      </c>
    </row>
    <row r="29" spans="1:9" x14ac:dyDescent="0.25">
      <c r="A29" s="2" t="s">
        <v>82</v>
      </c>
      <c r="B29" s="6" t="s">
        <v>2071</v>
      </c>
      <c r="C29" s="2" t="s">
        <v>2072</v>
      </c>
      <c r="D29" s="8" t="s">
        <v>2073</v>
      </c>
      <c r="E29" s="2" t="s">
        <v>2074</v>
      </c>
      <c r="F29" s="6" t="s">
        <v>2075</v>
      </c>
      <c r="G29" s="6" t="s">
        <v>1948</v>
      </c>
      <c r="H29" s="2" t="s">
        <v>2076</v>
      </c>
      <c r="I29" s="7" t="s">
        <v>1950</v>
      </c>
    </row>
    <row r="30" spans="1:9" x14ac:dyDescent="0.25">
      <c r="A30" s="2" t="s">
        <v>84</v>
      </c>
      <c r="B30" s="6" t="s">
        <v>2077</v>
      </c>
      <c r="C30" s="2" t="s">
        <v>2078</v>
      </c>
      <c r="D30" s="8" t="s">
        <v>2079</v>
      </c>
      <c r="E30" s="2" t="s">
        <v>2080</v>
      </c>
      <c r="F30" s="6" t="s">
        <v>2081</v>
      </c>
      <c r="G30" s="6" t="s">
        <v>1948</v>
      </c>
      <c r="H30" s="2" t="s">
        <v>2082</v>
      </c>
      <c r="I30" s="7" t="s">
        <v>1950</v>
      </c>
    </row>
    <row r="31" spans="1:9" x14ac:dyDescent="0.25">
      <c r="A31" s="2" t="s">
        <v>87</v>
      </c>
      <c r="B31" s="6" t="s">
        <v>2083</v>
      </c>
      <c r="C31" s="2" t="s">
        <v>2084</v>
      </c>
      <c r="D31" s="8" t="s">
        <v>2085</v>
      </c>
      <c r="E31" s="2" t="s">
        <v>2086</v>
      </c>
      <c r="F31" s="6" t="s">
        <v>2087</v>
      </c>
      <c r="G31" s="6" t="s">
        <v>1948</v>
      </c>
      <c r="H31" s="2" t="s">
        <v>2088</v>
      </c>
      <c r="I31" s="7" t="s">
        <v>1941</v>
      </c>
    </row>
    <row r="32" spans="1:9" x14ac:dyDescent="0.25">
      <c r="A32" s="2" t="s">
        <v>89</v>
      </c>
      <c r="B32" s="6" t="s">
        <v>2089</v>
      </c>
      <c r="C32" s="2"/>
      <c r="D32" s="8" t="s">
        <v>2090</v>
      </c>
      <c r="E32" s="2" t="s">
        <v>2091</v>
      </c>
      <c r="F32" s="6" t="s">
        <v>2092</v>
      </c>
      <c r="G32" s="6" t="s">
        <v>1940</v>
      </c>
      <c r="H32" s="2">
        <v>80044</v>
      </c>
      <c r="I32" s="7" t="s">
        <v>1950</v>
      </c>
    </row>
    <row r="33" spans="1:9" x14ac:dyDescent="0.25">
      <c r="A33" s="2" t="s">
        <v>2093</v>
      </c>
      <c r="B33" s="6" t="s">
        <v>2094</v>
      </c>
      <c r="C33" s="2" t="s">
        <v>2095</v>
      </c>
      <c r="D33" s="8" t="s">
        <v>2096</v>
      </c>
      <c r="E33" s="2" t="s">
        <v>2097</v>
      </c>
      <c r="F33" s="6" t="s">
        <v>2098</v>
      </c>
      <c r="G33" s="6" t="s">
        <v>1940</v>
      </c>
      <c r="H33" s="2">
        <v>11407</v>
      </c>
      <c r="I33" s="7" t="s">
        <v>1950</v>
      </c>
    </row>
    <row r="34" spans="1:9" x14ac:dyDescent="0.25">
      <c r="A34" s="2" t="s">
        <v>2099</v>
      </c>
      <c r="B34" s="6" t="s">
        <v>2100</v>
      </c>
      <c r="C34" s="2" t="s">
        <v>2101</v>
      </c>
      <c r="D34" s="8" t="s">
        <v>2102</v>
      </c>
      <c r="E34" s="2" t="s">
        <v>2103</v>
      </c>
      <c r="F34" s="6" t="s">
        <v>2104</v>
      </c>
      <c r="G34" s="6" t="s">
        <v>1948</v>
      </c>
      <c r="H34" s="2" t="s">
        <v>2105</v>
      </c>
      <c r="I34" s="7" t="s">
        <v>1941</v>
      </c>
    </row>
    <row r="35" spans="1:9" x14ac:dyDescent="0.25">
      <c r="A35" s="2" t="s">
        <v>93</v>
      </c>
      <c r="B35" s="6" t="s">
        <v>2106</v>
      </c>
      <c r="C35" s="2" t="s">
        <v>2107</v>
      </c>
      <c r="D35" s="8"/>
      <c r="E35" s="2" t="s">
        <v>2108</v>
      </c>
      <c r="F35" s="6" t="s">
        <v>2109</v>
      </c>
      <c r="G35" s="6" t="s">
        <v>1940</v>
      </c>
      <c r="H35" s="2">
        <v>58207</v>
      </c>
      <c r="I35" s="7" t="s">
        <v>1950</v>
      </c>
    </row>
    <row r="36" spans="1:9" x14ac:dyDescent="0.25">
      <c r="A36" s="2" t="s">
        <v>95</v>
      </c>
      <c r="B36" s="6" t="s">
        <v>2110</v>
      </c>
      <c r="C36" s="2" t="s">
        <v>2111</v>
      </c>
      <c r="D36" s="8" t="s">
        <v>2112</v>
      </c>
      <c r="E36" s="2" t="s">
        <v>2113</v>
      </c>
      <c r="F36" s="6" t="s">
        <v>2114</v>
      </c>
      <c r="G36" s="6" t="s">
        <v>2115</v>
      </c>
      <c r="H36" s="2" t="s">
        <v>2116</v>
      </c>
      <c r="I36" s="7" t="s">
        <v>1941</v>
      </c>
    </row>
    <row r="37" spans="1:9" x14ac:dyDescent="0.25">
      <c r="A37" s="2" t="s">
        <v>98</v>
      </c>
      <c r="B37" s="6" t="s">
        <v>2117</v>
      </c>
      <c r="C37" s="2" t="s">
        <v>2118</v>
      </c>
      <c r="D37" s="8" t="s">
        <v>2119</v>
      </c>
      <c r="E37" s="2" t="s">
        <v>2120</v>
      </c>
      <c r="F37" s="6" t="s">
        <v>2121</v>
      </c>
      <c r="G37" s="6" t="s">
        <v>1940</v>
      </c>
      <c r="H37" s="2">
        <v>25362</v>
      </c>
      <c r="I37" s="7" t="s">
        <v>1950</v>
      </c>
    </row>
    <row r="38" spans="1:9" x14ac:dyDescent="0.25">
      <c r="A38" s="2" t="s">
        <v>100</v>
      </c>
      <c r="B38" s="6" t="s">
        <v>2122</v>
      </c>
      <c r="C38" s="2" t="s">
        <v>2123</v>
      </c>
      <c r="D38" s="8" t="s">
        <v>2124</v>
      </c>
      <c r="E38" s="2" t="s">
        <v>2125</v>
      </c>
      <c r="F38" s="6" t="s">
        <v>2126</v>
      </c>
      <c r="G38" s="6" t="s">
        <v>1940</v>
      </c>
      <c r="H38" s="2">
        <v>72204</v>
      </c>
      <c r="I38" s="7" t="s">
        <v>1950</v>
      </c>
    </row>
    <row r="39" spans="1:9" x14ac:dyDescent="0.25">
      <c r="A39" s="2" t="s">
        <v>102</v>
      </c>
      <c r="B39" s="6" t="s">
        <v>2127</v>
      </c>
      <c r="C39" s="2" t="s">
        <v>2128</v>
      </c>
      <c r="D39" s="8" t="s">
        <v>2129</v>
      </c>
      <c r="E39" s="2" t="s">
        <v>2130</v>
      </c>
      <c r="F39" s="6" t="s">
        <v>2131</v>
      </c>
      <c r="G39" s="6" t="s">
        <v>1940</v>
      </c>
      <c r="H39" s="2">
        <v>80291</v>
      </c>
      <c r="I39" s="7" t="s">
        <v>1950</v>
      </c>
    </row>
    <row r="40" spans="1:9" x14ac:dyDescent="0.25">
      <c r="A40" s="2" t="s">
        <v>104</v>
      </c>
      <c r="B40" s="6" t="s">
        <v>2132</v>
      </c>
      <c r="C40" s="2" t="s">
        <v>2133</v>
      </c>
      <c r="D40" s="8" t="s">
        <v>2134</v>
      </c>
      <c r="E40" s="2" t="s">
        <v>2135</v>
      </c>
      <c r="F40" s="6" t="s">
        <v>2136</v>
      </c>
      <c r="G40" s="6" t="s">
        <v>1940</v>
      </c>
      <c r="H40" s="2">
        <v>55458</v>
      </c>
      <c r="I40" s="7" t="s">
        <v>1950</v>
      </c>
    </row>
    <row r="41" spans="1:9" x14ac:dyDescent="0.25">
      <c r="A41" s="2" t="s">
        <v>106</v>
      </c>
      <c r="B41" s="6" t="s">
        <v>2137</v>
      </c>
      <c r="C41" s="2"/>
      <c r="D41" s="8"/>
      <c r="E41" s="2" t="s">
        <v>2138</v>
      </c>
      <c r="F41" s="6" t="s">
        <v>2139</v>
      </c>
      <c r="G41" s="6" t="s">
        <v>1940</v>
      </c>
      <c r="H41" s="2">
        <v>85715</v>
      </c>
      <c r="I41" s="7" t="s">
        <v>1941</v>
      </c>
    </row>
    <row r="42" spans="1:9" x14ac:dyDescent="0.25">
      <c r="A42" s="2" t="s">
        <v>108</v>
      </c>
      <c r="B42" s="6" t="s">
        <v>2140</v>
      </c>
      <c r="C42" s="2"/>
      <c r="D42" s="8" t="s">
        <v>2141</v>
      </c>
      <c r="E42" s="2" t="s">
        <v>2142</v>
      </c>
      <c r="F42" s="6" t="s">
        <v>2143</v>
      </c>
      <c r="G42" s="6" t="s">
        <v>1940</v>
      </c>
      <c r="H42" s="2">
        <v>70116</v>
      </c>
      <c r="I42" s="7" t="s">
        <v>1950</v>
      </c>
    </row>
    <row r="43" spans="1:9" x14ac:dyDescent="0.25">
      <c r="A43" s="2" t="s">
        <v>111</v>
      </c>
      <c r="B43" s="6" t="s">
        <v>2144</v>
      </c>
      <c r="C43" s="2" t="s">
        <v>2145</v>
      </c>
      <c r="D43" s="8" t="s">
        <v>2146</v>
      </c>
      <c r="E43" s="2" t="s">
        <v>2147</v>
      </c>
      <c r="F43" s="6" t="s">
        <v>2148</v>
      </c>
      <c r="G43" s="6" t="s">
        <v>1940</v>
      </c>
      <c r="H43" s="2">
        <v>6183</v>
      </c>
      <c r="I43" s="7" t="s">
        <v>1941</v>
      </c>
    </row>
    <row r="44" spans="1:9" x14ac:dyDescent="0.25">
      <c r="A44" s="2" t="s">
        <v>113</v>
      </c>
      <c r="B44" s="6" t="s">
        <v>2149</v>
      </c>
      <c r="C44" s="2" t="s">
        <v>2150</v>
      </c>
      <c r="D44" s="8" t="s">
        <v>2151</v>
      </c>
      <c r="E44" s="2" t="s">
        <v>2152</v>
      </c>
      <c r="F44" s="6" t="s">
        <v>2153</v>
      </c>
      <c r="G44" s="6" t="s">
        <v>1940</v>
      </c>
      <c r="H44" s="2">
        <v>84409</v>
      </c>
      <c r="I44" s="7" t="s">
        <v>1941</v>
      </c>
    </row>
    <row r="45" spans="1:9" x14ac:dyDescent="0.25">
      <c r="A45" s="2" t="s">
        <v>116</v>
      </c>
      <c r="B45" s="6" t="s">
        <v>2154</v>
      </c>
      <c r="C45" s="2"/>
      <c r="D45" s="8" t="s">
        <v>2155</v>
      </c>
      <c r="E45" s="2" t="s">
        <v>2156</v>
      </c>
      <c r="F45" s="6" t="s">
        <v>2157</v>
      </c>
      <c r="G45" s="6" t="s">
        <v>1940</v>
      </c>
      <c r="H45" s="2">
        <v>2216</v>
      </c>
      <c r="I45" s="7" t="s">
        <v>1950</v>
      </c>
    </row>
    <row r="46" spans="1:9" x14ac:dyDescent="0.25">
      <c r="A46" s="2" t="s">
        <v>119</v>
      </c>
      <c r="B46" s="6" t="s">
        <v>2158</v>
      </c>
      <c r="C46" s="2" t="s">
        <v>2159</v>
      </c>
      <c r="D46" s="8" t="s">
        <v>2160</v>
      </c>
      <c r="E46" s="2" t="s">
        <v>2161</v>
      </c>
      <c r="F46" s="6" t="s">
        <v>2162</v>
      </c>
      <c r="G46" s="6" t="s">
        <v>1940</v>
      </c>
      <c r="H46" s="2">
        <v>14604</v>
      </c>
      <c r="I46" s="7" t="s">
        <v>1941</v>
      </c>
    </row>
    <row r="47" spans="1:9" x14ac:dyDescent="0.25">
      <c r="A47" s="2" t="s">
        <v>121</v>
      </c>
      <c r="B47" s="6" t="s">
        <v>2163</v>
      </c>
      <c r="C47" s="2" t="s">
        <v>2164</v>
      </c>
      <c r="D47" s="8" t="s">
        <v>2165</v>
      </c>
      <c r="E47" s="2" t="s">
        <v>2166</v>
      </c>
      <c r="F47" s="6" t="s">
        <v>2167</v>
      </c>
      <c r="G47" s="6" t="s">
        <v>1940</v>
      </c>
      <c r="H47" s="2">
        <v>10469</v>
      </c>
      <c r="I47" s="7" t="s">
        <v>1950</v>
      </c>
    </row>
    <row r="48" spans="1:9" x14ac:dyDescent="0.25">
      <c r="A48" s="2" t="s">
        <v>124</v>
      </c>
      <c r="B48" s="6" t="s">
        <v>2168</v>
      </c>
      <c r="C48" s="2"/>
      <c r="D48" s="8" t="s">
        <v>2169</v>
      </c>
      <c r="E48" s="2" t="s">
        <v>2170</v>
      </c>
      <c r="F48" s="6" t="s">
        <v>2171</v>
      </c>
      <c r="G48" s="6" t="s">
        <v>1940</v>
      </c>
      <c r="H48" s="2">
        <v>35205</v>
      </c>
      <c r="I48" s="7" t="s">
        <v>1941</v>
      </c>
    </row>
    <row r="49" spans="1:9" x14ac:dyDescent="0.25">
      <c r="A49" s="2" t="s">
        <v>127</v>
      </c>
      <c r="B49" s="6" t="s">
        <v>2172</v>
      </c>
      <c r="C49" s="2" t="s">
        <v>2173</v>
      </c>
      <c r="D49" s="8" t="s">
        <v>2174</v>
      </c>
      <c r="E49" s="2" t="s">
        <v>2175</v>
      </c>
      <c r="F49" s="6" t="s">
        <v>2176</v>
      </c>
      <c r="G49" s="6" t="s">
        <v>1940</v>
      </c>
      <c r="H49" s="2">
        <v>92415</v>
      </c>
      <c r="I49" s="7" t="s">
        <v>1941</v>
      </c>
    </row>
    <row r="50" spans="1:9" x14ac:dyDescent="0.25">
      <c r="A50" s="2" t="s">
        <v>130</v>
      </c>
      <c r="B50" s="6" t="s">
        <v>2177</v>
      </c>
      <c r="C50" s="2" t="s">
        <v>2178</v>
      </c>
      <c r="D50" s="8"/>
      <c r="E50" s="2" t="s">
        <v>2179</v>
      </c>
      <c r="F50" s="6" t="s">
        <v>2180</v>
      </c>
      <c r="G50" s="6" t="s">
        <v>1940</v>
      </c>
      <c r="H50" s="2">
        <v>23514</v>
      </c>
      <c r="I50" s="7" t="s">
        <v>1950</v>
      </c>
    </row>
    <row r="51" spans="1:9" x14ac:dyDescent="0.25">
      <c r="A51" s="2" t="s">
        <v>133</v>
      </c>
      <c r="B51" s="6" t="s">
        <v>2181</v>
      </c>
      <c r="C51" s="2" t="s">
        <v>2182</v>
      </c>
      <c r="D51" s="8" t="s">
        <v>2183</v>
      </c>
      <c r="E51" s="2" t="s">
        <v>2184</v>
      </c>
      <c r="F51" s="6" t="s">
        <v>2185</v>
      </c>
      <c r="G51" s="6" t="s">
        <v>1940</v>
      </c>
      <c r="H51" s="2">
        <v>20409</v>
      </c>
      <c r="I51" s="7" t="s">
        <v>1950</v>
      </c>
    </row>
    <row r="52" spans="1:9" x14ac:dyDescent="0.25">
      <c r="A52" s="2" t="s">
        <v>135</v>
      </c>
      <c r="B52" s="6" t="s">
        <v>2186</v>
      </c>
      <c r="C52" s="2" t="s">
        <v>2187</v>
      </c>
      <c r="D52" s="8" t="s">
        <v>2188</v>
      </c>
      <c r="E52" s="2" t="s">
        <v>2189</v>
      </c>
      <c r="F52" s="6" t="s">
        <v>2190</v>
      </c>
      <c r="G52" s="6" t="s">
        <v>1940</v>
      </c>
      <c r="H52" s="2">
        <v>33355</v>
      </c>
      <c r="I52" s="7" t="s">
        <v>1950</v>
      </c>
    </row>
    <row r="53" spans="1:9" x14ac:dyDescent="0.25">
      <c r="A53" s="2" t="s">
        <v>138</v>
      </c>
      <c r="B53" s="6" t="s">
        <v>2191</v>
      </c>
      <c r="C53" s="2" t="s">
        <v>2192</v>
      </c>
      <c r="D53" s="8" t="s">
        <v>2193</v>
      </c>
      <c r="E53" s="2" t="s">
        <v>2194</v>
      </c>
      <c r="F53" s="6" t="s">
        <v>1947</v>
      </c>
      <c r="G53" s="6" t="s">
        <v>1948</v>
      </c>
      <c r="H53" s="2" t="s">
        <v>1949</v>
      </c>
      <c r="I53" s="7" t="s">
        <v>1941</v>
      </c>
    </row>
    <row r="54" spans="1:9" x14ac:dyDescent="0.25">
      <c r="A54" s="2" t="s">
        <v>140</v>
      </c>
      <c r="B54" s="6" t="s">
        <v>2195</v>
      </c>
      <c r="C54" s="2" t="s">
        <v>2196</v>
      </c>
      <c r="D54" s="8"/>
      <c r="E54" s="2" t="s">
        <v>2197</v>
      </c>
      <c r="F54" s="6" t="s">
        <v>2198</v>
      </c>
      <c r="G54" s="6" t="s">
        <v>2115</v>
      </c>
      <c r="H54" s="2" t="s">
        <v>2199</v>
      </c>
      <c r="I54" s="7" t="s">
        <v>1950</v>
      </c>
    </row>
    <row r="55" spans="1:9" x14ac:dyDescent="0.25">
      <c r="A55" s="2" t="s">
        <v>2200</v>
      </c>
      <c r="B55" s="6" t="s">
        <v>2201</v>
      </c>
      <c r="C55" s="2" t="s">
        <v>2202</v>
      </c>
      <c r="D55" s="8" t="s">
        <v>2203</v>
      </c>
      <c r="E55" s="2" t="s">
        <v>2204</v>
      </c>
      <c r="F55" s="6" t="s">
        <v>2205</v>
      </c>
      <c r="G55" s="6" t="s">
        <v>1940</v>
      </c>
      <c r="H55" s="2">
        <v>84605</v>
      </c>
      <c r="I55" s="7" t="s">
        <v>1950</v>
      </c>
    </row>
    <row r="56" spans="1:9" x14ac:dyDescent="0.25">
      <c r="A56" s="2" t="s">
        <v>142</v>
      </c>
      <c r="B56" s="6" t="s">
        <v>2206</v>
      </c>
      <c r="C56" s="2" t="s">
        <v>2207</v>
      </c>
      <c r="D56" s="8" t="s">
        <v>2208</v>
      </c>
      <c r="E56" s="2" t="s">
        <v>2209</v>
      </c>
      <c r="F56" s="6" t="s">
        <v>2210</v>
      </c>
      <c r="G56" s="6" t="s">
        <v>1940</v>
      </c>
      <c r="H56" s="2">
        <v>43666</v>
      </c>
      <c r="I56" s="7" t="s">
        <v>1950</v>
      </c>
    </row>
    <row r="57" spans="1:9" x14ac:dyDescent="0.25">
      <c r="A57" s="2" t="s">
        <v>144</v>
      </c>
      <c r="B57" s="6" t="s">
        <v>2211</v>
      </c>
      <c r="C57" s="2"/>
      <c r="D57" s="8" t="s">
        <v>2212</v>
      </c>
      <c r="E57" s="2" t="s">
        <v>2213</v>
      </c>
      <c r="F57" s="6" t="s">
        <v>2214</v>
      </c>
      <c r="G57" s="6" t="s">
        <v>1940</v>
      </c>
      <c r="H57" s="2">
        <v>8650</v>
      </c>
      <c r="I57" s="7" t="s">
        <v>1950</v>
      </c>
    </row>
    <row r="58" spans="1:9" x14ac:dyDescent="0.25">
      <c r="A58" s="2" t="s">
        <v>147</v>
      </c>
      <c r="B58" s="6" t="s">
        <v>2215</v>
      </c>
      <c r="C58" s="2" t="s">
        <v>2216</v>
      </c>
      <c r="D58" s="8" t="s">
        <v>2217</v>
      </c>
      <c r="E58" s="2" t="s">
        <v>2218</v>
      </c>
      <c r="F58" s="6" t="s">
        <v>2219</v>
      </c>
      <c r="G58" s="6" t="s">
        <v>1940</v>
      </c>
      <c r="H58" s="2">
        <v>33686</v>
      </c>
      <c r="I58" s="7" t="s">
        <v>1941</v>
      </c>
    </row>
    <row r="59" spans="1:9" x14ac:dyDescent="0.25">
      <c r="A59" s="2" t="s">
        <v>149</v>
      </c>
      <c r="B59" s="6" t="s">
        <v>2220</v>
      </c>
      <c r="C59" s="2" t="s">
        <v>2221</v>
      </c>
      <c r="D59" s="8" t="s">
        <v>2222</v>
      </c>
      <c r="E59" s="2" t="s">
        <v>2223</v>
      </c>
      <c r="F59" s="6" t="s">
        <v>2224</v>
      </c>
      <c r="G59" s="6" t="s">
        <v>1940</v>
      </c>
      <c r="H59" s="2">
        <v>32590</v>
      </c>
      <c r="I59" s="7" t="s">
        <v>1950</v>
      </c>
    </row>
    <row r="60" spans="1:9" x14ac:dyDescent="0.25">
      <c r="A60" s="2" t="s">
        <v>152</v>
      </c>
      <c r="B60" s="6" t="s">
        <v>2225</v>
      </c>
      <c r="C60" s="2"/>
      <c r="D60" s="8" t="s">
        <v>2226</v>
      </c>
      <c r="E60" s="2" t="s">
        <v>2227</v>
      </c>
      <c r="F60" s="6" t="s">
        <v>2228</v>
      </c>
      <c r="G60" s="6" t="s">
        <v>1940</v>
      </c>
      <c r="H60" s="2">
        <v>33543</v>
      </c>
      <c r="I60" s="7" t="s">
        <v>1941</v>
      </c>
    </row>
    <row r="61" spans="1:9" x14ac:dyDescent="0.25">
      <c r="A61" s="2" t="s">
        <v>154</v>
      </c>
      <c r="B61" s="6" t="s">
        <v>2229</v>
      </c>
      <c r="C61" s="2" t="s">
        <v>2230</v>
      </c>
      <c r="D61" s="8"/>
      <c r="E61" s="2" t="s">
        <v>2231</v>
      </c>
      <c r="F61" s="6" t="s">
        <v>2232</v>
      </c>
      <c r="G61" s="6" t="s">
        <v>1940</v>
      </c>
      <c r="H61" s="2">
        <v>55123</v>
      </c>
      <c r="I61" s="7" t="s">
        <v>1941</v>
      </c>
    </row>
    <row r="62" spans="1:9" x14ac:dyDescent="0.25">
      <c r="A62" s="2" t="s">
        <v>156</v>
      </c>
      <c r="B62" s="6" t="s">
        <v>2233</v>
      </c>
      <c r="C62" s="2" t="s">
        <v>2234</v>
      </c>
      <c r="D62" s="8" t="s">
        <v>2235</v>
      </c>
      <c r="E62" s="2" t="s">
        <v>2236</v>
      </c>
      <c r="F62" s="6" t="s">
        <v>2237</v>
      </c>
      <c r="G62" s="6" t="s">
        <v>1940</v>
      </c>
      <c r="H62" s="2">
        <v>46862</v>
      </c>
      <c r="I62" s="7" t="s">
        <v>1950</v>
      </c>
    </row>
    <row r="63" spans="1:9" x14ac:dyDescent="0.25">
      <c r="A63" s="2" t="s">
        <v>158</v>
      </c>
      <c r="B63" s="6" t="s">
        <v>2238</v>
      </c>
      <c r="C63" s="2"/>
      <c r="D63" s="8" t="s">
        <v>2239</v>
      </c>
      <c r="E63" s="2" t="s">
        <v>2240</v>
      </c>
      <c r="F63" s="6" t="s">
        <v>2241</v>
      </c>
      <c r="G63" s="6" t="s">
        <v>2115</v>
      </c>
      <c r="H63" s="2" t="s">
        <v>2242</v>
      </c>
      <c r="I63" s="7" t="s">
        <v>1941</v>
      </c>
    </row>
    <row r="64" spans="1:9" x14ac:dyDescent="0.25">
      <c r="A64" s="2" t="s">
        <v>161</v>
      </c>
      <c r="B64" s="6" t="s">
        <v>2243</v>
      </c>
      <c r="C64" s="2"/>
      <c r="D64" s="8" t="s">
        <v>2244</v>
      </c>
      <c r="E64" s="2" t="s">
        <v>2245</v>
      </c>
      <c r="F64" s="6" t="s">
        <v>2246</v>
      </c>
      <c r="G64" s="6" t="s">
        <v>1940</v>
      </c>
      <c r="H64" s="2">
        <v>34114</v>
      </c>
      <c r="I64" s="7" t="s">
        <v>1941</v>
      </c>
    </row>
    <row r="65" spans="1:9" x14ac:dyDescent="0.25">
      <c r="A65" s="2" t="s">
        <v>163</v>
      </c>
      <c r="B65" s="6" t="s">
        <v>2247</v>
      </c>
      <c r="C65" s="2" t="s">
        <v>2248</v>
      </c>
      <c r="D65" s="8" t="s">
        <v>2249</v>
      </c>
      <c r="E65" s="2" t="s">
        <v>2250</v>
      </c>
      <c r="F65" s="6" t="s">
        <v>2251</v>
      </c>
      <c r="G65" s="6" t="s">
        <v>1940</v>
      </c>
      <c r="H65" s="2">
        <v>60681</v>
      </c>
      <c r="I65" s="7" t="s">
        <v>1950</v>
      </c>
    </row>
    <row r="66" spans="1:9" x14ac:dyDescent="0.25">
      <c r="A66" s="2" t="s">
        <v>165</v>
      </c>
      <c r="B66" s="6" t="s">
        <v>2252</v>
      </c>
      <c r="C66" s="2"/>
      <c r="D66" s="8" t="s">
        <v>2253</v>
      </c>
      <c r="E66" s="2" t="s">
        <v>2254</v>
      </c>
      <c r="F66" s="6" t="s">
        <v>2255</v>
      </c>
      <c r="G66" s="6" t="s">
        <v>1940</v>
      </c>
      <c r="H66" s="2">
        <v>7104</v>
      </c>
      <c r="I66" s="7" t="s">
        <v>1941</v>
      </c>
    </row>
    <row r="67" spans="1:9" x14ac:dyDescent="0.25">
      <c r="A67" s="2" t="s">
        <v>167</v>
      </c>
      <c r="B67" s="6" t="s">
        <v>2256</v>
      </c>
      <c r="C67" s="2" t="s">
        <v>2257</v>
      </c>
      <c r="D67" s="8" t="s">
        <v>2258</v>
      </c>
      <c r="E67" s="2" t="s">
        <v>2259</v>
      </c>
      <c r="F67" s="6" t="s">
        <v>2260</v>
      </c>
      <c r="G67" s="6" t="s">
        <v>1940</v>
      </c>
      <c r="H67" s="2">
        <v>22184</v>
      </c>
      <c r="I67" s="7" t="s">
        <v>1941</v>
      </c>
    </row>
    <row r="68" spans="1:9" x14ac:dyDescent="0.25">
      <c r="A68" s="2" t="s">
        <v>169</v>
      </c>
      <c r="B68" s="6" t="s">
        <v>2261</v>
      </c>
      <c r="C68" s="2" t="s">
        <v>2262</v>
      </c>
      <c r="D68" s="8" t="s">
        <v>2263</v>
      </c>
      <c r="E68" s="2" t="s">
        <v>2264</v>
      </c>
      <c r="F68" s="6" t="s">
        <v>2265</v>
      </c>
      <c r="G68" s="6" t="s">
        <v>1940</v>
      </c>
      <c r="H68" s="2">
        <v>76178</v>
      </c>
      <c r="I68" s="7" t="s">
        <v>1941</v>
      </c>
    </row>
    <row r="69" spans="1:9" x14ac:dyDescent="0.25">
      <c r="A69" s="2" t="s">
        <v>172</v>
      </c>
      <c r="B69" s="6" t="s">
        <v>2266</v>
      </c>
      <c r="C69" s="2" t="s">
        <v>2267</v>
      </c>
      <c r="D69" s="8" t="s">
        <v>2268</v>
      </c>
      <c r="E69" s="2" t="s">
        <v>2269</v>
      </c>
      <c r="F69" s="6" t="s">
        <v>2270</v>
      </c>
      <c r="G69" s="6" t="s">
        <v>1940</v>
      </c>
      <c r="H69" s="2">
        <v>91505</v>
      </c>
      <c r="I69" s="7" t="s">
        <v>1950</v>
      </c>
    </row>
    <row r="70" spans="1:9" x14ac:dyDescent="0.25">
      <c r="A70" s="2" t="s">
        <v>174</v>
      </c>
      <c r="B70" s="6" t="s">
        <v>2271</v>
      </c>
      <c r="C70" s="2" t="s">
        <v>2272</v>
      </c>
      <c r="D70" s="8" t="s">
        <v>2273</v>
      </c>
      <c r="E70" s="2" t="s">
        <v>2274</v>
      </c>
      <c r="F70" s="6" t="s">
        <v>2275</v>
      </c>
      <c r="G70" s="6" t="s">
        <v>1940</v>
      </c>
      <c r="H70" s="2">
        <v>37665</v>
      </c>
      <c r="I70" s="7" t="s">
        <v>1950</v>
      </c>
    </row>
    <row r="71" spans="1:9" x14ac:dyDescent="0.25">
      <c r="A71" s="2" t="s">
        <v>177</v>
      </c>
      <c r="B71" s="6" t="s">
        <v>2276</v>
      </c>
      <c r="C71" s="2" t="s">
        <v>2277</v>
      </c>
      <c r="D71" s="8" t="s">
        <v>2278</v>
      </c>
      <c r="E71" s="2" t="s">
        <v>2279</v>
      </c>
      <c r="F71" s="6" t="s">
        <v>2280</v>
      </c>
      <c r="G71" s="6" t="s">
        <v>2115</v>
      </c>
      <c r="H71" s="2" t="s">
        <v>2281</v>
      </c>
      <c r="I71" s="7" t="s">
        <v>1941</v>
      </c>
    </row>
    <row r="72" spans="1:9" x14ac:dyDescent="0.25">
      <c r="A72" s="2" t="s">
        <v>179</v>
      </c>
      <c r="B72" s="6" t="s">
        <v>2282</v>
      </c>
      <c r="C72" s="2" t="s">
        <v>2283</v>
      </c>
      <c r="D72" s="8" t="s">
        <v>2284</v>
      </c>
      <c r="E72" s="2" t="s">
        <v>2285</v>
      </c>
      <c r="F72" s="6" t="s">
        <v>2286</v>
      </c>
      <c r="G72" s="6" t="s">
        <v>1940</v>
      </c>
      <c r="H72" s="2">
        <v>43231</v>
      </c>
      <c r="I72" s="7" t="s">
        <v>1950</v>
      </c>
    </row>
    <row r="73" spans="1:9" x14ac:dyDescent="0.25">
      <c r="A73" s="2" t="s">
        <v>181</v>
      </c>
      <c r="B73" s="6" t="s">
        <v>2287</v>
      </c>
      <c r="C73" s="2" t="s">
        <v>2288</v>
      </c>
      <c r="D73" s="8" t="s">
        <v>2289</v>
      </c>
      <c r="E73" s="2" t="s">
        <v>2290</v>
      </c>
      <c r="F73" s="6" t="s">
        <v>2291</v>
      </c>
      <c r="G73" s="6" t="s">
        <v>1948</v>
      </c>
      <c r="H73" s="2" t="s">
        <v>2292</v>
      </c>
      <c r="I73" s="7" t="s">
        <v>1950</v>
      </c>
    </row>
    <row r="74" spans="1:9" x14ac:dyDescent="0.25">
      <c r="A74" s="2" t="s">
        <v>183</v>
      </c>
      <c r="B74" s="6" t="s">
        <v>2293</v>
      </c>
      <c r="C74" s="2"/>
      <c r="D74" s="8" t="s">
        <v>2294</v>
      </c>
      <c r="E74" s="2" t="s">
        <v>2295</v>
      </c>
      <c r="F74" s="6" t="s">
        <v>2143</v>
      </c>
      <c r="G74" s="6" t="s">
        <v>1940</v>
      </c>
      <c r="H74" s="2">
        <v>70183</v>
      </c>
      <c r="I74" s="7" t="s">
        <v>1950</v>
      </c>
    </row>
    <row r="75" spans="1:9" x14ac:dyDescent="0.25">
      <c r="A75" s="2" t="s">
        <v>186</v>
      </c>
      <c r="B75" s="6" t="s">
        <v>2296</v>
      </c>
      <c r="C75" s="2"/>
      <c r="D75" s="8" t="s">
        <v>2297</v>
      </c>
      <c r="E75" s="2" t="s">
        <v>2298</v>
      </c>
      <c r="F75" s="6" t="s">
        <v>2299</v>
      </c>
      <c r="G75" s="6" t="s">
        <v>1940</v>
      </c>
      <c r="H75" s="2">
        <v>28230</v>
      </c>
      <c r="I75" s="7" t="s">
        <v>1941</v>
      </c>
    </row>
    <row r="76" spans="1:9" x14ac:dyDescent="0.25">
      <c r="A76" s="2" t="s">
        <v>188</v>
      </c>
      <c r="B76" s="6" t="s">
        <v>2300</v>
      </c>
      <c r="C76" s="2" t="s">
        <v>2301</v>
      </c>
      <c r="D76" s="8" t="s">
        <v>2302</v>
      </c>
      <c r="E76" s="2" t="s">
        <v>2303</v>
      </c>
      <c r="F76" s="6" t="s">
        <v>1961</v>
      </c>
      <c r="G76" s="6" t="s">
        <v>1940</v>
      </c>
      <c r="H76" s="2">
        <v>1114</v>
      </c>
      <c r="I76" s="7" t="s">
        <v>1941</v>
      </c>
    </row>
    <row r="77" spans="1:9" x14ac:dyDescent="0.25">
      <c r="A77" s="2" t="s">
        <v>191</v>
      </c>
      <c r="B77" s="6" t="s">
        <v>2304</v>
      </c>
      <c r="C77" s="2" t="s">
        <v>2305</v>
      </c>
      <c r="D77" s="8" t="s">
        <v>2306</v>
      </c>
      <c r="E77" s="2" t="s">
        <v>2307</v>
      </c>
      <c r="F77" s="6" t="s">
        <v>2308</v>
      </c>
      <c r="G77" s="6" t="s">
        <v>1948</v>
      </c>
      <c r="H77" s="2" t="s">
        <v>2309</v>
      </c>
      <c r="I77" s="7" t="s">
        <v>1941</v>
      </c>
    </row>
    <row r="78" spans="1:9" x14ac:dyDescent="0.25">
      <c r="A78" s="2" t="s">
        <v>194</v>
      </c>
      <c r="B78" s="6" t="s">
        <v>2310</v>
      </c>
      <c r="C78" s="2"/>
      <c r="D78" s="8" t="s">
        <v>2311</v>
      </c>
      <c r="E78" s="2" t="s">
        <v>2312</v>
      </c>
      <c r="F78" s="6" t="s">
        <v>2313</v>
      </c>
      <c r="G78" s="6" t="s">
        <v>1948</v>
      </c>
      <c r="H78" s="2" t="s">
        <v>2314</v>
      </c>
      <c r="I78" s="7" t="s">
        <v>1941</v>
      </c>
    </row>
    <row r="79" spans="1:9" x14ac:dyDescent="0.25">
      <c r="A79" s="2" t="s">
        <v>197</v>
      </c>
      <c r="B79" s="6" t="s">
        <v>2315</v>
      </c>
      <c r="C79" s="2" t="s">
        <v>2316</v>
      </c>
      <c r="D79" s="8" t="s">
        <v>2317</v>
      </c>
      <c r="E79" s="2" t="s">
        <v>2318</v>
      </c>
      <c r="F79" s="6" t="s">
        <v>2319</v>
      </c>
      <c r="G79" s="6" t="s">
        <v>1940</v>
      </c>
      <c r="H79" s="2">
        <v>79705</v>
      </c>
      <c r="I79" s="7" t="s">
        <v>1950</v>
      </c>
    </row>
    <row r="80" spans="1:9" x14ac:dyDescent="0.25">
      <c r="A80" s="2" t="s">
        <v>199</v>
      </c>
      <c r="B80" s="6" t="s">
        <v>2320</v>
      </c>
      <c r="C80" s="2" t="s">
        <v>2321</v>
      </c>
      <c r="D80" s="8" t="s">
        <v>2322</v>
      </c>
      <c r="E80" s="2" t="s">
        <v>2323</v>
      </c>
      <c r="F80" s="6" t="s">
        <v>2324</v>
      </c>
      <c r="G80" s="6" t="s">
        <v>1940</v>
      </c>
      <c r="H80" s="2">
        <v>75323</v>
      </c>
      <c r="I80" s="7" t="s">
        <v>1941</v>
      </c>
    </row>
    <row r="81" spans="1:9" x14ac:dyDescent="0.25">
      <c r="A81" s="2" t="s">
        <v>201</v>
      </c>
      <c r="B81" s="6" t="s">
        <v>2325</v>
      </c>
      <c r="C81" s="2" t="s">
        <v>2326</v>
      </c>
      <c r="D81" s="8" t="s">
        <v>2327</v>
      </c>
      <c r="E81" s="2" t="s">
        <v>2328</v>
      </c>
      <c r="F81" s="6" t="s">
        <v>2329</v>
      </c>
      <c r="G81" s="6" t="s">
        <v>1940</v>
      </c>
      <c r="H81" s="2">
        <v>20189</v>
      </c>
      <c r="I81" s="7" t="s">
        <v>1950</v>
      </c>
    </row>
    <row r="82" spans="1:9" x14ac:dyDescent="0.25">
      <c r="A82" s="2" t="s">
        <v>204</v>
      </c>
      <c r="B82" s="6" t="s">
        <v>2330</v>
      </c>
      <c r="C82" s="2" t="s">
        <v>2331</v>
      </c>
      <c r="D82" s="8" t="s">
        <v>2332</v>
      </c>
      <c r="E82" s="2" t="s">
        <v>2333</v>
      </c>
      <c r="F82" s="6" t="s">
        <v>2334</v>
      </c>
      <c r="G82" s="6" t="s">
        <v>1940</v>
      </c>
      <c r="H82" s="2">
        <v>94627</v>
      </c>
      <c r="I82" s="7" t="s">
        <v>1941</v>
      </c>
    </row>
    <row r="83" spans="1:9" x14ac:dyDescent="0.25">
      <c r="A83" s="2" t="s">
        <v>207</v>
      </c>
      <c r="B83" s="6" t="s">
        <v>2335</v>
      </c>
      <c r="C83" s="2" t="s">
        <v>2336</v>
      </c>
      <c r="D83" s="8" t="s">
        <v>2337</v>
      </c>
      <c r="E83" s="2" t="s">
        <v>2338</v>
      </c>
      <c r="F83" s="6" t="s">
        <v>2339</v>
      </c>
      <c r="G83" s="6" t="s">
        <v>1940</v>
      </c>
      <c r="H83" s="2">
        <v>80930</v>
      </c>
      <c r="I83" s="7" t="s">
        <v>1941</v>
      </c>
    </row>
    <row r="84" spans="1:9" x14ac:dyDescent="0.25">
      <c r="A84" s="2" t="s">
        <v>209</v>
      </c>
      <c r="B84" s="6" t="s">
        <v>2340</v>
      </c>
      <c r="C84" s="2" t="s">
        <v>2341</v>
      </c>
      <c r="D84" s="8" t="s">
        <v>2342</v>
      </c>
      <c r="E84" s="2" t="s">
        <v>2343</v>
      </c>
      <c r="F84" s="6" t="s">
        <v>2344</v>
      </c>
      <c r="G84" s="6" t="s">
        <v>1948</v>
      </c>
      <c r="H84" s="2" t="s">
        <v>2345</v>
      </c>
      <c r="I84" s="7" t="s">
        <v>1941</v>
      </c>
    </row>
    <row r="85" spans="1:9" x14ac:dyDescent="0.25">
      <c r="A85" s="2" t="s">
        <v>212</v>
      </c>
      <c r="B85" s="6" t="s">
        <v>2346</v>
      </c>
      <c r="C85" s="2"/>
      <c r="D85" s="8" t="s">
        <v>2347</v>
      </c>
      <c r="E85" s="2" t="s">
        <v>2348</v>
      </c>
      <c r="F85" s="6" t="s">
        <v>2349</v>
      </c>
      <c r="G85" s="6" t="s">
        <v>1940</v>
      </c>
      <c r="H85" s="2">
        <v>14205</v>
      </c>
      <c r="I85" s="7" t="s">
        <v>1941</v>
      </c>
    </row>
    <row r="86" spans="1:9" x14ac:dyDescent="0.25">
      <c r="A86" s="2" t="s">
        <v>214</v>
      </c>
      <c r="B86" s="6" t="s">
        <v>2350</v>
      </c>
      <c r="C86" s="2" t="s">
        <v>2351</v>
      </c>
      <c r="D86" s="8" t="s">
        <v>2352</v>
      </c>
      <c r="E86" s="2" t="s">
        <v>2353</v>
      </c>
      <c r="F86" s="6" t="s">
        <v>2354</v>
      </c>
      <c r="G86" s="6" t="s">
        <v>1940</v>
      </c>
      <c r="H86" s="2">
        <v>93715</v>
      </c>
      <c r="I86" s="7" t="s">
        <v>1950</v>
      </c>
    </row>
    <row r="87" spans="1:9" x14ac:dyDescent="0.25">
      <c r="A87" s="2" t="s">
        <v>216</v>
      </c>
      <c r="B87" s="6" t="s">
        <v>2355</v>
      </c>
      <c r="C87" s="2" t="s">
        <v>2356</v>
      </c>
      <c r="D87" s="8"/>
      <c r="E87" s="2" t="s">
        <v>2357</v>
      </c>
      <c r="F87" s="6" t="s">
        <v>2265</v>
      </c>
      <c r="G87" s="6" t="s">
        <v>1940</v>
      </c>
      <c r="H87" s="2">
        <v>76121</v>
      </c>
      <c r="I87" s="7" t="s">
        <v>1950</v>
      </c>
    </row>
    <row r="88" spans="1:9" x14ac:dyDescent="0.25">
      <c r="A88" s="2" t="s">
        <v>313</v>
      </c>
      <c r="B88" s="6" t="s">
        <v>2358</v>
      </c>
      <c r="C88" s="2" t="s">
        <v>2359</v>
      </c>
      <c r="D88" s="8"/>
      <c r="E88" s="2" t="s">
        <v>2360</v>
      </c>
      <c r="F88" s="6" t="s">
        <v>2361</v>
      </c>
      <c r="G88" s="6" t="s">
        <v>1940</v>
      </c>
      <c r="H88" s="2">
        <v>73179</v>
      </c>
      <c r="I88" s="7" t="s">
        <v>1941</v>
      </c>
    </row>
    <row r="89" spans="1:9" x14ac:dyDescent="0.25">
      <c r="A89" s="2" t="s">
        <v>219</v>
      </c>
      <c r="B89" s="6" t="s">
        <v>2362</v>
      </c>
      <c r="C89" s="2" t="s">
        <v>2363</v>
      </c>
      <c r="D89" s="8"/>
      <c r="E89" s="2" t="s">
        <v>2364</v>
      </c>
      <c r="F89" s="6" t="s">
        <v>2365</v>
      </c>
      <c r="G89" s="6" t="s">
        <v>1940</v>
      </c>
      <c r="H89" s="2">
        <v>77705</v>
      </c>
      <c r="I89" s="7" t="s">
        <v>1950</v>
      </c>
    </row>
    <row r="90" spans="1:9" x14ac:dyDescent="0.25">
      <c r="A90" s="2" t="s">
        <v>221</v>
      </c>
      <c r="B90" s="6" t="s">
        <v>2366</v>
      </c>
      <c r="C90" s="2" t="s">
        <v>2367</v>
      </c>
      <c r="D90" s="8"/>
      <c r="E90" s="2" t="s">
        <v>2368</v>
      </c>
      <c r="F90" s="6" t="s">
        <v>2369</v>
      </c>
      <c r="G90" s="6" t="s">
        <v>1940</v>
      </c>
      <c r="H90" s="2">
        <v>89519</v>
      </c>
      <c r="I90" s="7" t="s">
        <v>1950</v>
      </c>
    </row>
    <row r="91" spans="1:9" x14ac:dyDescent="0.25">
      <c r="A91" s="2" t="s">
        <v>223</v>
      </c>
      <c r="B91" s="6" t="s">
        <v>2370</v>
      </c>
      <c r="C91" s="2" t="s">
        <v>2371</v>
      </c>
      <c r="D91" s="8" t="s">
        <v>2372</v>
      </c>
      <c r="E91" s="2" t="s">
        <v>2373</v>
      </c>
      <c r="F91" s="6" t="s">
        <v>2374</v>
      </c>
      <c r="G91" s="6" t="s">
        <v>1940</v>
      </c>
      <c r="H91" s="2">
        <v>64136</v>
      </c>
      <c r="I91" s="7" t="s">
        <v>1950</v>
      </c>
    </row>
    <row r="92" spans="1:9" x14ac:dyDescent="0.25">
      <c r="A92" s="2" t="s">
        <v>225</v>
      </c>
      <c r="B92" s="6" t="s">
        <v>2375</v>
      </c>
      <c r="C92" s="2"/>
      <c r="D92" s="8" t="s">
        <v>2376</v>
      </c>
      <c r="E92" s="2" t="s">
        <v>2377</v>
      </c>
      <c r="F92" s="6" t="s">
        <v>1947</v>
      </c>
      <c r="G92" s="6" t="s">
        <v>1948</v>
      </c>
      <c r="H92" s="2" t="s">
        <v>1949</v>
      </c>
      <c r="I92" s="7" t="s">
        <v>1941</v>
      </c>
    </row>
    <row r="93" spans="1:9" x14ac:dyDescent="0.25">
      <c r="A93" s="2" t="s">
        <v>227</v>
      </c>
      <c r="B93" s="6" t="s">
        <v>2378</v>
      </c>
      <c r="C93" s="2" t="s">
        <v>2379</v>
      </c>
      <c r="D93" s="8" t="s">
        <v>2380</v>
      </c>
      <c r="E93" s="2" t="s">
        <v>2381</v>
      </c>
      <c r="F93" s="6" t="s">
        <v>2382</v>
      </c>
      <c r="G93" s="6" t="s">
        <v>1940</v>
      </c>
      <c r="H93" s="2">
        <v>92878</v>
      </c>
      <c r="I93" s="7" t="s">
        <v>1950</v>
      </c>
    </row>
    <row r="94" spans="1:9" x14ac:dyDescent="0.25">
      <c r="A94" s="2" t="s">
        <v>229</v>
      </c>
      <c r="B94" s="6" t="s">
        <v>2383</v>
      </c>
      <c r="C94" s="2"/>
      <c r="D94" s="8" t="s">
        <v>2384</v>
      </c>
      <c r="E94" s="2" t="s">
        <v>2385</v>
      </c>
      <c r="F94" s="6" t="s">
        <v>2386</v>
      </c>
      <c r="G94" s="6" t="s">
        <v>1940</v>
      </c>
      <c r="H94" s="2">
        <v>78759</v>
      </c>
      <c r="I94" s="7" t="s">
        <v>1941</v>
      </c>
    </row>
    <row r="95" spans="1:9" x14ac:dyDescent="0.25">
      <c r="A95" s="2" t="s">
        <v>231</v>
      </c>
      <c r="B95" s="6" t="s">
        <v>2387</v>
      </c>
      <c r="C95" s="2" t="s">
        <v>2388</v>
      </c>
      <c r="D95" s="8" t="s">
        <v>2389</v>
      </c>
      <c r="E95" s="2" t="s">
        <v>2390</v>
      </c>
      <c r="F95" s="6" t="s">
        <v>2391</v>
      </c>
      <c r="G95" s="6" t="s">
        <v>2115</v>
      </c>
      <c r="H95" s="2" t="s">
        <v>2392</v>
      </c>
      <c r="I95" s="7" t="s">
        <v>1941</v>
      </c>
    </row>
    <row r="96" spans="1:9" x14ac:dyDescent="0.25">
      <c r="A96" s="2" t="s">
        <v>233</v>
      </c>
      <c r="B96" s="6" t="s">
        <v>2393</v>
      </c>
      <c r="C96" s="2"/>
      <c r="D96" s="8"/>
      <c r="E96" s="2" t="s">
        <v>2394</v>
      </c>
      <c r="F96" s="6" t="s">
        <v>2395</v>
      </c>
      <c r="G96" s="6" t="s">
        <v>1948</v>
      </c>
      <c r="H96" s="2" t="s">
        <v>2396</v>
      </c>
      <c r="I96" s="7" t="s">
        <v>1941</v>
      </c>
    </row>
    <row r="97" spans="1:9" x14ac:dyDescent="0.25">
      <c r="A97" s="2" t="s">
        <v>235</v>
      </c>
      <c r="B97" s="6" t="s">
        <v>2397</v>
      </c>
      <c r="C97" s="2" t="s">
        <v>2398</v>
      </c>
      <c r="D97" s="8"/>
      <c r="E97" s="2" t="s">
        <v>2399</v>
      </c>
      <c r="F97" s="6" t="s">
        <v>2354</v>
      </c>
      <c r="G97" s="6" t="s">
        <v>1940</v>
      </c>
      <c r="H97" s="2">
        <v>93762</v>
      </c>
      <c r="I97" s="7" t="s">
        <v>1950</v>
      </c>
    </row>
    <row r="98" spans="1:9" x14ac:dyDescent="0.25">
      <c r="A98" s="2" t="s">
        <v>237</v>
      </c>
      <c r="B98" s="6" t="s">
        <v>2400</v>
      </c>
      <c r="C98" s="2" t="s">
        <v>2401</v>
      </c>
      <c r="D98" s="8"/>
      <c r="E98" s="2" t="s">
        <v>2402</v>
      </c>
      <c r="F98" s="6" t="s">
        <v>2012</v>
      </c>
      <c r="G98" s="6" t="s">
        <v>1940</v>
      </c>
      <c r="H98" s="2">
        <v>63150</v>
      </c>
      <c r="I98" s="7" t="s">
        <v>1950</v>
      </c>
    </row>
    <row r="99" spans="1:9" x14ac:dyDescent="0.25">
      <c r="A99" s="2" t="s">
        <v>239</v>
      </c>
      <c r="B99" s="6" t="s">
        <v>2403</v>
      </c>
      <c r="C99" s="2" t="s">
        <v>2404</v>
      </c>
      <c r="D99" s="8" t="s">
        <v>2405</v>
      </c>
      <c r="E99" s="2" t="s">
        <v>2406</v>
      </c>
      <c r="F99" s="6" t="s">
        <v>2354</v>
      </c>
      <c r="G99" s="6" t="s">
        <v>1940</v>
      </c>
      <c r="H99" s="2">
        <v>93726</v>
      </c>
      <c r="I99" s="7" t="s">
        <v>1950</v>
      </c>
    </row>
    <row r="100" spans="1:9" x14ac:dyDescent="0.25">
      <c r="A100" s="2" t="s">
        <v>241</v>
      </c>
      <c r="B100" s="6" t="s">
        <v>2407</v>
      </c>
      <c r="C100" s="2"/>
      <c r="D100" s="8" t="s">
        <v>2408</v>
      </c>
      <c r="E100" s="2" t="s">
        <v>2409</v>
      </c>
      <c r="F100" s="6" t="s">
        <v>2410</v>
      </c>
      <c r="G100" s="6" t="s">
        <v>1948</v>
      </c>
      <c r="H100" s="2" t="s">
        <v>2411</v>
      </c>
      <c r="I100" s="7" t="s">
        <v>1950</v>
      </c>
    </row>
    <row r="101" spans="1:9" x14ac:dyDescent="0.25">
      <c r="A101" s="2" t="s">
        <v>243</v>
      </c>
      <c r="B101" s="6" t="s">
        <v>2412</v>
      </c>
      <c r="C101" s="2"/>
      <c r="D101" s="8" t="s">
        <v>2413</v>
      </c>
      <c r="E101" s="2" t="s">
        <v>2414</v>
      </c>
      <c r="F101" s="6" t="s">
        <v>2286</v>
      </c>
      <c r="G101" s="6" t="s">
        <v>1940</v>
      </c>
      <c r="H101" s="2">
        <v>43210</v>
      </c>
      <c r="I101" s="7" t="s">
        <v>1941</v>
      </c>
    </row>
    <row r="102" spans="1:9" x14ac:dyDescent="0.25">
      <c r="A102" s="2" t="s">
        <v>245</v>
      </c>
      <c r="B102" s="6" t="s">
        <v>2415</v>
      </c>
      <c r="C102" s="2"/>
      <c r="D102" s="8" t="s">
        <v>2416</v>
      </c>
      <c r="E102" s="2" t="s">
        <v>2417</v>
      </c>
      <c r="F102" s="6" t="s">
        <v>2418</v>
      </c>
      <c r="G102" s="6" t="s">
        <v>1940</v>
      </c>
      <c r="H102" s="2">
        <v>95205</v>
      </c>
      <c r="I102" s="7" t="s">
        <v>1941</v>
      </c>
    </row>
    <row r="103" spans="1:9" x14ac:dyDescent="0.25">
      <c r="A103" s="2" t="s">
        <v>247</v>
      </c>
      <c r="B103" s="6" t="s">
        <v>2419</v>
      </c>
      <c r="C103" s="2" t="s">
        <v>2420</v>
      </c>
      <c r="D103" s="8" t="s">
        <v>2421</v>
      </c>
      <c r="E103" s="2" t="s">
        <v>2422</v>
      </c>
      <c r="F103" s="6" t="s">
        <v>2423</v>
      </c>
      <c r="G103" s="6" t="s">
        <v>1948</v>
      </c>
      <c r="H103" s="2" t="s">
        <v>2424</v>
      </c>
      <c r="I103" s="7" t="s">
        <v>1941</v>
      </c>
    </row>
    <row r="104" spans="1:9" x14ac:dyDescent="0.25">
      <c r="A104" s="2" t="s">
        <v>249</v>
      </c>
      <c r="B104" s="6" t="s">
        <v>2425</v>
      </c>
      <c r="C104" s="2" t="s">
        <v>2426</v>
      </c>
      <c r="D104" s="8" t="s">
        <v>2427</v>
      </c>
      <c r="E104" s="2" t="s">
        <v>2428</v>
      </c>
      <c r="F104" s="6" t="s">
        <v>2429</v>
      </c>
      <c r="G104" s="6" t="s">
        <v>1948</v>
      </c>
      <c r="H104" s="2" t="s">
        <v>2411</v>
      </c>
      <c r="I104" s="7" t="s">
        <v>1941</v>
      </c>
    </row>
    <row r="105" spans="1:9" x14ac:dyDescent="0.25">
      <c r="A105" s="2" t="s">
        <v>251</v>
      </c>
      <c r="B105" s="6" t="s">
        <v>2430</v>
      </c>
      <c r="C105" s="2" t="s">
        <v>2431</v>
      </c>
      <c r="D105" s="8" t="s">
        <v>2432</v>
      </c>
      <c r="E105" s="2" t="s">
        <v>2433</v>
      </c>
      <c r="F105" s="6" t="s">
        <v>2162</v>
      </c>
      <c r="G105" s="6" t="s">
        <v>1940</v>
      </c>
      <c r="H105" s="2">
        <v>14652</v>
      </c>
      <c r="I105" s="7" t="s">
        <v>1950</v>
      </c>
    </row>
    <row r="106" spans="1:9" x14ac:dyDescent="0.25">
      <c r="A106" s="2" t="s">
        <v>253</v>
      </c>
      <c r="B106" s="6" t="s">
        <v>2434</v>
      </c>
      <c r="C106" s="2" t="s">
        <v>2435</v>
      </c>
      <c r="D106" s="8" t="s">
        <v>2436</v>
      </c>
      <c r="E106" s="2" t="s">
        <v>2437</v>
      </c>
      <c r="F106" s="6" t="s">
        <v>2438</v>
      </c>
      <c r="G106" s="6" t="s">
        <v>1940</v>
      </c>
      <c r="H106" s="2">
        <v>35487</v>
      </c>
      <c r="I106" s="7" t="s">
        <v>1950</v>
      </c>
    </row>
    <row r="107" spans="1:9" x14ac:dyDescent="0.25">
      <c r="A107" s="2" t="s">
        <v>255</v>
      </c>
      <c r="B107" s="6" t="s">
        <v>2439</v>
      </c>
      <c r="C107" s="2" t="s">
        <v>2440</v>
      </c>
      <c r="D107" s="8" t="s">
        <v>2441</v>
      </c>
      <c r="E107" s="2" t="s">
        <v>2442</v>
      </c>
      <c r="F107" s="6" t="s">
        <v>2026</v>
      </c>
      <c r="G107" s="6" t="s">
        <v>1940</v>
      </c>
      <c r="H107" s="2">
        <v>77260</v>
      </c>
      <c r="I107" s="7" t="s">
        <v>1941</v>
      </c>
    </row>
    <row r="108" spans="1:9" x14ac:dyDescent="0.25">
      <c r="A108" s="2" t="s">
        <v>257</v>
      </c>
      <c r="B108" s="6" t="s">
        <v>2443</v>
      </c>
      <c r="C108" s="2" t="s">
        <v>2444</v>
      </c>
      <c r="D108" s="8" t="s">
        <v>2445</v>
      </c>
      <c r="E108" s="2" t="s">
        <v>2446</v>
      </c>
      <c r="F108" s="6" t="s">
        <v>2447</v>
      </c>
      <c r="G108" s="6" t="s">
        <v>1940</v>
      </c>
      <c r="H108" s="2">
        <v>88514</v>
      </c>
      <c r="I108" s="7" t="s">
        <v>1950</v>
      </c>
    </row>
    <row r="109" spans="1:9" x14ac:dyDescent="0.25">
      <c r="A109" s="2" t="s">
        <v>260</v>
      </c>
      <c r="B109" s="6" t="s">
        <v>2448</v>
      </c>
      <c r="C109" s="2" t="s">
        <v>2449</v>
      </c>
      <c r="D109" s="8" t="s">
        <v>2450</v>
      </c>
      <c r="E109" s="2" t="s">
        <v>2451</v>
      </c>
      <c r="F109" s="6" t="s">
        <v>2339</v>
      </c>
      <c r="G109" s="6" t="s">
        <v>1940</v>
      </c>
      <c r="H109" s="2">
        <v>80935</v>
      </c>
      <c r="I109" s="7" t="s">
        <v>1941</v>
      </c>
    </row>
    <row r="110" spans="1:9" x14ac:dyDescent="0.25">
      <c r="A110" s="2" t="s">
        <v>262</v>
      </c>
      <c r="B110" s="6" t="s">
        <v>2452</v>
      </c>
      <c r="C110" s="2"/>
      <c r="D110" s="8" t="s">
        <v>2453</v>
      </c>
      <c r="E110" s="2" t="s">
        <v>2454</v>
      </c>
      <c r="F110" s="6" t="s">
        <v>2237</v>
      </c>
      <c r="G110" s="6" t="s">
        <v>1940</v>
      </c>
      <c r="H110" s="2">
        <v>46862</v>
      </c>
      <c r="I110" s="7" t="s">
        <v>1950</v>
      </c>
    </row>
    <row r="111" spans="1:9" x14ac:dyDescent="0.25">
      <c r="A111" s="2" t="s">
        <v>264</v>
      </c>
      <c r="B111" s="6" t="s">
        <v>2455</v>
      </c>
      <c r="C111" s="2" t="s">
        <v>2456</v>
      </c>
      <c r="D111" s="8" t="s">
        <v>2457</v>
      </c>
      <c r="E111" s="2" t="s">
        <v>2458</v>
      </c>
      <c r="F111" s="6" t="s">
        <v>2459</v>
      </c>
      <c r="G111" s="6" t="s">
        <v>1940</v>
      </c>
      <c r="H111" s="2">
        <v>11054</v>
      </c>
      <c r="I111" s="7" t="s">
        <v>1941</v>
      </c>
    </row>
    <row r="112" spans="1:9" x14ac:dyDescent="0.25">
      <c r="A112" s="2" t="s">
        <v>266</v>
      </c>
      <c r="B112" s="6" t="s">
        <v>2460</v>
      </c>
      <c r="C112" s="2" t="s">
        <v>2461</v>
      </c>
      <c r="D112" s="8" t="s">
        <v>2462</v>
      </c>
      <c r="E112" s="2" t="s">
        <v>2463</v>
      </c>
      <c r="F112" s="6" t="s">
        <v>1961</v>
      </c>
      <c r="G112" s="6" t="s">
        <v>1940</v>
      </c>
      <c r="H112" s="2">
        <v>1105</v>
      </c>
      <c r="I112" s="7" t="s">
        <v>1941</v>
      </c>
    </row>
    <row r="113" spans="1:9" x14ac:dyDescent="0.25">
      <c r="A113" s="2" t="s">
        <v>269</v>
      </c>
      <c r="B113" s="6" t="s">
        <v>2464</v>
      </c>
      <c r="C113" s="2" t="s">
        <v>2465</v>
      </c>
      <c r="D113" s="8"/>
      <c r="E113" s="2" t="s">
        <v>2466</v>
      </c>
      <c r="F113" s="6" t="s">
        <v>2224</v>
      </c>
      <c r="G113" s="6" t="s">
        <v>1940</v>
      </c>
      <c r="H113" s="2">
        <v>32575</v>
      </c>
      <c r="I113" s="7" t="s">
        <v>1950</v>
      </c>
    </row>
    <row r="114" spans="1:9" x14ac:dyDescent="0.25">
      <c r="A114" s="2" t="s">
        <v>271</v>
      </c>
      <c r="B114" s="6" t="s">
        <v>2467</v>
      </c>
      <c r="C114" s="2" t="s">
        <v>2468</v>
      </c>
      <c r="D114" s="8" t="s">
        <v>2469</v>
      </c>
      <c r="E114" s="2" t="s">
        <v>2470</v>
      </c>
      <c r="F114" s="6" t="s">
        <v>2003</v>
      </c>
      <c r="G114" s="6" t="s">
        <v>1940</v>
      </c>
      <c r="H114" s="2">
        <v>23242</v>
      </c>
      <c r="I114" s="7" t="s">
        <v>1950</v>
      </c>
    </row>
    <row r="115" spans="1:9" x14ac:dyDescent="0.25">
      <c r="A115" s="2" t="s">
        <v>273</v>
      </c>
      <c r="B115" s="6" t="s">
        <v>2471</v>
      </c>
      <c r="C115" s="2" t="s">
        <v>2472</v>
      </c>
      <c r="D115" s="8" t="s">
        <v>2473</v>
      </c>
      <c r="E115" s="2" t="s">
        <v>2474</v>
      </c>
      <c r="F115" s="6" t="s">
        <v>2475</v>
      </c>
      <c r="G115" s="6" t="s">
        <v>1948</v>
      </c>
      <c r="H115" s="2" t="s">
        <v>2476</v>
      </c>
      <c r="I115" s="7" t="s">
        <v>1950</v>
      </c>
    </row>
    <row r="116" spans="1:9" x14ac:dyDescent="0.25">
      <c r="A116" s="2" t="s">
        <v>275</v>
      </c>
      <c r="B116" s="6" t="s">
        <v>2477</v>
      </c>
      <c r="C116" s="2"/>
      <c r="D116" s="8" t="s">
        <v>2478</v>
      </c>
      <c r="E116" s="2" t="s">
        <v>2479</v>
      </c>
      <c r="F116" s="6" t="s">
        <v>2480</v>
      </c>
      <c r="G116" s="6" t="s">
        <v>1940</v>
      </c>
      <c r="H116" s="2">
        <v>25705</v>
      </c>
      <c r="I116" s="7" t="s">
        <v>1950</v>
      </c>
    </row>
    <row r="117" spans="1:9" x14ac:dyDescent="0.25">
      <c r="A117" s="2" t="s">
        <v>277</v>
      </c>
      <c r="B117" s="6" t="s">
        <v>2481</v>
      </c>
      <c r="C117" s="2" t="s">
        <v>2482</v>
      </c>
      <c r="D117" s="8" t="s">
        <v>2483</v>
      </c>
      <c r="E117" s="2" t="s">
        <v>2484</v>
      </c>
      <c r="F117" s="6" t="s">
        <v>2171</v>
      </c>
      <c r="G117" s="6" t="s">
        <v>2115</v>
      </c>
      <c r="H117" s="2" t="s">
        <v>2485</v>
      </c>
      <c r="I117" s="7" t="s">
        <v>1950</v>
      </c>
    </row>
    <row r="118" spans="1:9" x14ac:dyDescent="0.25">
      <c r="A118" s="2" t="s">
        <v>279</v>
      </c>
      <c r="B118" s="6" t="s">
        <v>2486</v>
      </c>
      <c r="C118" s="2" t="s">
        <v>2487</v>
      </c>
      <c r="D118" s="8" t="s">
        <v>2488</v>
      </c>
      <c r="E118" s="2" t="s">
        <v>2489</v>
      </c>
      <c r="F118" s="6" t="s">
        <v>2490</v>
      </c>
      <c r="G118" s="6" t="s">
        <v>1948</v>
      </c>
      <c r="H118" s="2" t="s">
        <v>2491</v>
      </c>
      <c r="I118" s="7" t="s">
        <v>1941</v>
      </c>
    </row>
    <row r="119" spans="1:9" x14ac:dyDescent="0.25">
      <c r="A119" s="2" t="s">
        <v>281</v>
      </c>
      <c r="B119" s="6" t="s">
        <v>2492</v>
      </c>
      <c r="C119" s="2" t="s">
        <v>2493</v>
      </c>
      <c r="D119" s="8" t="s">
        <v>2494</v>
      </c>
      <c r="E119" s="2" t="s">
        <v>2495</v>
      </c>
      <c r="F119" s="6" t="s">
        <v>1975</v>
      </c>
      <c r="G119" s="6" t="s">
        <v>1940</v>
      </c>
      <c r="H119" s="2">
        <v>45432</v>
      </c>
      <c r="I119" s="7" t="s">
        <v>1950</v>
      </c>
    </row>
    <row r="120" spans="1:9" x14ac:dyDescent="0.25">
      <c r="A120" s="2" t="s">
        <v>283</v>
      </c>
      <c r="B120" s="6" t="s">
        <v>2496</v>
      </c>
      <c r="C120" s="2" t="s">
        <v>2497</v>
      </c>
      <c r="D120" s="8" t="s">
        <v>2498</v>
      </c>
      <c r="E120" s="2" t="s">
        <v>2499</v>
      </c>
      <c r="F120" s="6" t="s">
        <v>2500</v>
      </c>
      <c r="G120" s="6" t="s">
        <v>1940</v>
      </c>
      <c r="H120" s="2">
        <v>99507</v>
      </c>
      <c r="I120" s="7" t="s">
        <v>1941</v>
      </c>
    </row>
    <row r="121" spans="1:9" x14ac:dyDescent="0.25">
      <c r="A121" s="2" t="s">
        <v>285</v>
      </c>
      <c r="B121" s="6" t="s">
        <v>2501</v>
      </c>
      <c r="C121" s="2" t="s">
        <v>2502</v>
      </c>
      <c r="D121" s="8" t="s">
        <v>2503</v>
      </c>
      <c r="E121" s="2" t="s">
        <v>2504</v>
      </c>
      <c r="F121" s="6" t="s">
        <v>2505</v>
      </c>
      <c r="G121" s="6" t="s">
        <v>1940</v>
      </c>
      <c r="H121" s="2">
        <v>37215</v>
      </c>
      <c r="I121" s="7" t="s">
        <v>1950</v>
      </c>
    </row>
    <row r="122" spans="1:9" x14ac:dyDescent="0.25">
      <c r="A122" s="2" t="s">
        <v>2506</v>
      </c>
      <c r="B122" s="6" t="s">
        <v>2507</v>
      </c>
      <c r="C122" s="2" t="s">
        <v>2508</v>
      </c>
      <c r="D122" s="8" t="s">
        <v>2509</v>
      </c>
      <c r="E122" s="2" t="s">
        <v>2510</v>
      </c>
      <c r="F122" s="6" t="s">
        <v>1985</v>
      </c>
      <c r="G122" s="6" t="s">
        <v>1940</v>
      </c>
      <c r="H122" s="2">
        <v>90040</v>
      </c>
      <c r="I122" s="7" t="s">
        <v>1941</v>
      </c>
    </row>
    <row r="123" spans="1:9" x14ac:dyDescent="0.25">
      <c r="A123" s="2" t="s">
        <v>2511</v>
      </c>
      <c r="B123" s="6" t="s">
        <v>2512</v>
      </c>
      <c r="C123" s="2" t="s">
        <v>2513</v>
      </c>
      <c r="D123" s="8" t="s">
        <v>2514</v>
      </c>
      <c r="E123" s="2" t="s">
        <v>2515</v>
      </c>
      <c r="F123" s="6" t="s">
        <v>2299</v>
      </c>
      <c r="G123" s="6" t="s">
        <v>1940</v>
      </c>
      <c r="H123" s="2">
        <v>28289</v>
      </c>
      <c r="I123" s="7" t="s">
        <v>1950</v>
      </c>
    </row>
    <row r="124" spans="1:9" x14ac:dyDescent="0.25">
      <c r="A124" s="2" t="s">
        <v>287</v>
      </c>
      <c r="B124" s="6" t="s">
        <v>2516</v>
      </c>
      <c r="C124" s="2" t="s">
        <v>2517</v>
      </c>
      <c r="D124" s="8" t="s">
        <v>2518</v>
      </c>
      <c r="E124" s="2" t="s">
        <v>2519</v>
      </c>
      <c r="F124" s="6" t="s">
        <v>2131</v>
      </c>
      <c r="G124" s="6" t="s">
        <v>1940</v>
      </c>
      <c r="H124" s="2">
        <v>80217</v>
      </c>
      <c r="I124" s="7" t="s">
        <v>1941</v>
      </c>
    </row>
    <row r="125" spans="1:9" x14ac:dyDescent="0.25">
      <c r="A125" s="2" t="s">
        <v>289</v>
      </c>
      <c r="B125" s="6" t="s">
        <v>2520</v>
      </c>
      <c r="C125" s="2" t="s">
        <v>2521</v>
      </c>
      <c r="D125" s="8" t="s">
        <v>2522</v>
      </c>
      <c r="E125" s="2" t="s">
        <v>2523</v>
      </c>
      <c r="F125" s="6" t="s">
        <v>2524</v>
      </c>
      <c r="G125" s="6" t="s">
        <v>1940</v>
      </c>
      <c r="H125" s="2">
        <v>6912</v>
      </c>
      <c r="I125" s="7" t="s">
        <v>1950</v>
      </c>
    </row>
    <row r="126" spans="1:9" x14ac:dyDescent="0.25">
      <c r="A126" s="2" t="s">
        <v>291</v>
      </c>
      <c r="B126" s="6" t="s">
        <v>2525</v>
      </c>
      <c r="C126" s="2" t="s">
        <v>2526</v>
      </c>
      <c r="D126" s="8" t="s">
        <v>2527</v>
      </c>
      <c r="E126" s="2" t="s">
        <v>2528</v>
      </c>
      <c r="F126" s="6" t="s">
        <v>2529</v>
      </c>
      <c r="G126" s="6" t="s">
        <v>1940</v>
      </c>
      <c r="H126" s="2">
        <v>23605</v>
      </c>
      <c r="I126" s="7" t="s">
        <v>1941</v>
      </c>
    </row>
    <row r="127" spans="1:9" x14ac:dyDescent="0.25">
      <c r="A127" s="2" t="s">
        <v>293</v>
      </c>
      <c r="B127" s="6" t="s">
        <v>2530</v>
      </c>
      <c r="C127" s="2" t="s">
        <v>2531</v>
      </c>
      <c r="D127" s="8" t="s">
        <v>2532</v>
      </c>
      <c r="E127" s="2" t="s">
        <v>2533</v>
      </c>
      <c r="F127" s="6" t="s">
        <v>2534</v>
      </c>
      <c r="G127" s="6" t="s">
        <v>1948</v>
      </c>
      <c r="H127" s="2" t="s">
        <v>2535</v>
      </c>
      <c r="I127" s="7" t="s">
        <v>1941</v>
      </c>
    </row>
    <row r="128" spans="1:9" x14ac:dyDescent="0.25">
      <c r="A128" s="2" t="s">
        <v>295</v>
      </c>
      <c r="B128" s="6" t="s">
        <v>2536</v>
      </c>
      <c r="C128" s="2" t="s">
        <v>2537</v>
      </c>
      <c r="D128" s="8" t="s">
        <v>2538</v>
      </c>
      <c r="E128" s="2" t="s">
        <v>2539</v>
      </c>
      <c r="F128" s="6" t="s">
        <v>2500</v>
      </c>
      <c r="G128" s="6" t="s">
        <v>1940</v>
      </c>
      <c r="H128" s="2">
        <v>99599</v>
      </c>
      <c r="I128" s="7" t="s">
        <v>1950</v>
      </c>
    </row>
    <row r="129" spans="1:9" x14ac:dyDescent="0.25">
      <c r="A129" s="2" t="s">
        <v>297</v>
      </c>
      <c r="B129" s="6" t="s">
        <v>2540</v>
      </c>
      <c r="C129" s="2" t="s">
        <v>2541</v>
      </c>
      <c r="D129" s="8" t="s">
        <v>2542</v>
      </c>
      <c r="E129" s="2" t="s">
        <v>2543</v>
      </c>
      <c r="F129" s="6" t="s">
        <v>2365</v>
      </c>
      <c r="G129" s="6" t="s">
        <v>1948</v>
      </c>
      <c r="H129" s="2" t="s">
        <v>2544</v>
      </c>
      <c r="I129" s="7" t="s">
        <v>1950</v>
      </c>
    </row>
    <row r="130" spans="1:9" x14ac:dyDescent="0.25">
      <c r="A130" s="2" t="s">
        <v>299</v>
      </c>
      <c r="B130" s="6" t="s">
        <v>2545</v>
      </c>
      <c r="C130" s="2" t="s">
        <v>2546</v>
      </c>
      <c r="D130" s="8" t="s">
        <v>2547</v>
      </c>
      <c r="E130" s="2" t="s">
        <v>2548</v>
      </c>
      <c r="F130" s="6" t="s">
        <v>2549</v>
      </c>
      <c r="G130" s="6" t="s">
        <v>1940</v>
      </c>
      <c r="H130" s="2">
        <v>58122</v>
      </c>
      <c r="I130" s="7" t="s">
        <v>1950</v>
      </c>
    </row>
    <row r="131" spans="1:9" x14ac:dyDescent="0.25">
      <c r="A131" s="2" t="s">
        <v>301</v>
      </c>
      <c r="B131" s="6" t="s">
        <v>2550</v>
      </c>
      <c r="C131" s="2" t="s">
        <v>2551</v>
      </c>
      <c r="D131" s="8" t="s">
        <v>2552</v>
      </c>
      <c r="E131" s="2" t="s">
        <v>2553</v>
      </c>
      <c r="F131" s="6" t="s">
        <v>2554</v>
      </c>
      <c r="G131" s="6" t="s">
        <v>1940</v>
      </c>
      <c r="H131" s="2">
        <v>47737</v>
      </c>
      <c r="I131" s="7" t="s">
        <v>1941</v>
      </c>
    </row>
    <row r="132" spans="1:9" x14ac:dyDescent="0.25">
      <c r="A132" s="2" t="s">
        <v>303</v>
      </c>
      <c r="B132" s="6" t="s">
        <v>2555</v>
      </c>
      <c r="C132" s="2"/>
      <c r="D132" s="8" t="s">
        <v>2556</v>
      </c>
      <c r="E132" s="2" t="s">
        <v>2557</v>
      </c>
      <c r="F132" s="6" t="s">
        <v>2475</v>
      </c>
      <c r="G132" s="6" t="s">
        <v>1948</v>
      </c>
      <c r="H132" s="2" t="s">
        <v>2476</v>
      </c>
      <c r="I132" s="7" t="s">
        <v>1941</v>
      </c>
    </row>
    <row r="133" spans="1:9" x14ac:dyDescent="0.25">
      <c r="A133" s="2" t="s">
        <v>305</v>
      </c>
      <c r="B133" s="6" t="s">
        <v>2558</v>
      </c>
      <c r="C133" s="2" t="s">
        <v>2559</v>
      </c>
      <c r="D133" s="8" t="s">
        <v>2560</v>
      </c>
      <c r="E133" s="2" t="s">
        <v>2561</v>
      </c>
      <c r="F133" s="6" t="s">
        <v>2299</v>
      </c>
      <c r="G133" s="6" t="s">
        <v>1940</v>
      </c>
      <c r="H133" s="2">
        <v>28210</v>
      </c>
      <c r="I133" s="7" t="s">
        <v>1941</v>
      </c>
    </row>
    <row r="134" spans="1:9" x14ac:dyDescent="0.25">
      <c r="A134" s="2" t="s">
        <v>307</v>
      </c>
      <c r="B134" s="6" t="s">
        <v>2562</v>
      </c>
      <c r="C134" s="2" t="s">
        <v>2563</v>
      </c>
      <c r="D134" s="8" t="s">
        <v>2564</v>
      </c>
      <c r="E134" s="2" t="s">
        <v>2565</v>
      </c>
      <c r="F134" s="6" t="s">
        <v>2566</v>
      </c>
      <c r="G134" s="6" t="s">
        <v>1940</v>
      </c>
      <c r="H134" s="2">
        <v>35815</v>
      </c>
      <c r="I134" s="7" t="s">
        <v>1941</v>
      </c>
    </row>
    <row r="135" spans="1:9" x14ac:dyDescent="0.25">
      <c r="A135" s="2" t="s">
        <v>309</v>
      </c>
      <c r="B135" s="6" t="s">
        <v>2567</v>
      </c>
      <c r="C135" s="2" t="s">
        <v>2568</v>
      </c>
      <c r="D135" s="8" t="s">
        <v>2569</v>
      </c>
      <c r="E135" s="2" t="s">
        <v>2570</v>
      </c>
      <c r="F135" s="6" t="s">
        <v>2571</v>
      </c>
      <c r="G135" s="6" t="s">
        <v>1940</v>
      </c>
      <c r="H135" s="2">
        <v>92725</v>
      </c>
      <c r="I135" s="7" t="s">
        <v>1950</v>
      </c>
    </row>
    <row r="136" spans="1:9" x14ac:dyDescent="0.25">
      <c r="A136" s="2" t="s">
        <v>311</v>
      </c>
      <c r="B136" s="6" t="s">
        <v>2572</v>
      </c>
      <c r="C136" s="2"/>
      <c r="D136" s="8"/>
      <c r="E136" s="2" t="s">
        <v>2573</v>
      </c>
      <c r="F136" s="6" t="s">
        <v>2185</v>
      </c>
      <c r="G136" s="6" t="s">
        <v>1940</v>
      </c>
      <c r="H136" s="2">
        <v>20520</v>
      </c>
      <c r="I136" s="7" t="s">
        <v>1941</v>
      </c>
    </row>
    <row r="137" spans="1:9" x14ac:dyDescent="0.25">
      <c r="A137" s="2" t="s">
        <v>2574</v>
      </c>
      <c r="B137" s="6" t="s">
        <v>2575</v>
      </c>
      <c r="C137" s="2" t="s">
        <v>2576</v>
      </c>
      <c r="D137" s="8" t="s">
        <v>2577</v>
      </c>
      <c r="E137" s="2" t="s">
        <v>2578</v>
      </c>
      <c r="F137" s="6" t="s">
        <v>2579</v>
      </c>
      <c r="G137" s="6" t="s">
        <v>1948</v>
      </c>
      <c r="H137" s="2" t="s">
        <v>2580</v>
      </c>
      <c r="I137" s="7" t="s">
        <v>1950</v>
      </c>
    </row>
    <row r="138" spans="1:9" x14ac:dyDescent="0.25">
      <c r="A138" s="2" t="s">
        <v>315</v>
      </c>
      <c r="B138" s="6" t="s">
        <v>2581</v>
      </c>
      <c r="C138" s="2" t="s">
        <v>2582</v>
      </c>
      <c r="D138" s="8" t="s">
        <v>2583</v>
      </c>
      <c r="E138" s="2" t="s">
        <v>2584</v>
      </c>
      <c r="F138" s="6" t="s">
        <v>2012</v>
      </c>
      <c r="G138" s="6" t="s">
        <v>1940</v>
      </c>
      <c r="H138" s="2">
        <v>63131</v>
      </c>
      <c r="I138" s="7" t="s">
        <v>1950</v>
      </c>
    </row>
    <row r="139" spans="1:9" x14ac:dyDescent="0.25">
      <c r="A139" s="2" t="s">
        <v>317</v>
      </c>
      <c r="B139" s="6" t="s">
        <v>2585</v>
      </c>
      <c r="C139" s="2"/>
      <c r="D139" s="8" t="s">
        <v>2586</v>
      </c>
      <c r="E139" s="2" t="s">
        <v>2587</v>
      </c>
      <c r="F139" s="6" t="s">
        <v>2104</v>
      </c>
      <c r="G139" s="6" t="s">
        <v>1948</v>
      </c>
      <c r="H139" s="2" t="s">
        <v>2105</v>
      </c>
      <c r="I139" s="7" t="s">
        <v>1950</v>
      </c>
    </row>
    <row r="140" spans="1:9" x14ac:dyDescent="0.25">
      <c r="A140" s="2" t="s">
        <v>319</v>
      </c>
      <c r="B140" s="6" t="s">
        <v>2588</v>
      </c>
      <c r="C140" s="2"/>
      <c r="D140" s="8" t="s">
        <v>2589</v>
      </c>
      <c r="E140" s="2" t="s">
        <v>2590</v>
      </c>
      <c r="F140" s="6" t="s">
        <v>2591</v>
      </c>
      <c r="G140" s="6" t="s">
        <v>1940</v>
      </c>
      <c r="H140" s="2">
        <v>96805</v>
      </c>
      <c r="I140" s="7" t="s">
        <v>1950</v>
      </c>
    </row>
    <row r="141" spans="1:9" x14ac:dyDescent="0.25">
      <c r="A141" s="2" t="s">
        <v>321</v>
      </c>
      <c r="B141" s="6" t="s">
        <v>2592</v>
      </c>
      <c r="C141" s="2"/>
      <c r="D141" s="8" t="s">
        <v>2593</v>
      </c>
      <c r="E141" s="2" t="s">
        <v>2594</v>
      </c>
      <c r="F141" s="6" t="s">
        <v>2382</v>
      </c>
      <c r="G141" s="6" t="s">
        <v>1940</v>
      </c>
      <c r="H141" s="2">
        <v>92878</v>
      </c>
      <c r="I141" s="7" t="s">
        <v>1941</v>
      </c>
    </row>
    <row r="142" spans="1:9" x14ac:dyDescent="0.25">
      <c r="A142" s="2" t="s">
        <v>323</v>
      </c>
      <c r="B142" s="6" t="s">
        <v>2595</v>
      </c>
      <c r="C142" s="2" t="s">
        <v>2596</v>
      </c>
      <c r="D142" s="8" t="s">
        <v>2597</v>
      </c>
      <c r="E142" s="2" t="s">
        <v>2598</v>
      </c>
      <c r="F142" s="6" t="s">
        <v>2599</v>
      </c>
      <c r="G142" s="6" t="s">
        <v>1948</v>
      </c>
      <c r="H142" s="2" t="s">
        <v>2544</v>
      </c>
      <c r="I142" s="7" t="s">
        <v>1941</v>
      </c>
    </row>
    <row r="143" spans="1:9" x14ac:dyDescent="0.25">
      <c r="A143" s="2" t="s">
        <v>325</v>
      </c>
      <c r="B143" s="6" t="s">
        <v>2600</v>
      </c>
      <c r="C143" s="2" t="s">
        <v>2601</v>
      </c>
      <c r="D143" s="8" t="s">
        <v>2602</v>
      </c>
      <c r="E143" s="2" t="s">
        <v>2603</v>
      </c>
      <c r="F143" s="6" t="s">
        <v>2185</v>
      </c>
      <c r="G143" s="6" t="s">
        <v>1940</v>
      </c>
      <c r="H143" s="2">
        <v>20520</v>
      </c>
      <c r="I143" s="7" t="s">
        <v>1941</v>
      </c>
    </row>
    <row r="144" spans="1:9" x14ac:dyDescent="0.25">
      <c r="A144" s="2" t="s">
        <v>327</v>
      </c>
      <c r="B144" s="6" t="s">
        <v>2604</v>
      </c>
      <c r="C144" s="2"/>
      <c r="D144" s="8"/>
      <c r="E144" s="2" t="s">
        <v>2605</v>
      </c>
      <c r="F144" s="6" t="s">
        <v>2606</v>
      </c>
      <c r="G144" s="6" t="s">
        <v>1948</v>
      </c>
      <c r="H144" s="2" t="s">
        <v>2309</v>
      </c>
      <c r="I144" s="7" t="s">
        <v>1941</v>
      </c>
    </row>
    <row r="145" spans="1:9" x14ac:dyDescent="0.25">
      <c r="A145" s="2" t="s">
        <v>329</v>
      </c>
      <c r="B145" s="6" t="s">
        <v>2607</v>
      </c>
      <c r="C145" s="2" t="s">
        <v>2608</v>
      </c>
      <c r="D145" s="8" t="s">
        <v>2609</v>
      </c>
      <c r="E145" s="2" t="s">
        <v>2610</v>
      </c>
      <c r="F145" s="6" t="s">
        <v>2026</v>
      </c>
      <c r="G145" s="6" t="s">
        <v>1940</v>
      </c>
      <c r="H145" s="2">
        <v>77281</v>
      </c>
      <c r="I145" s="7" t="s">
        <v>1950</v>
      </c>
    </row>
    <row r="146" spans="1:9" x14ac:dyDescent="0.25">
      <c r="A146" s="2" t="s">
        <v>331</v>
      </c>
      <c r="B146" s="6" t="s">
        <v>2611</v>
      </c>
      <c r="C146" s="2" t="s">
        <v>2612</v>
      </c>
      <c r="D146" s="8" t="s">
        <v>2613</v>
      </c>
      <c r="E146" s="2" t="s">
        <v>2614</v>
      </c>
      <c r="F146" s="6" t="s">
        <v>2615</v>
      </c>
      <c r="G146" s="6" t="s">
        <v>1940</v>
      </c>
      <c r="H146" s="2">
        <v>92668</v>
      </c>
      <c r="I146" s="7" t="s">
        <v>1941</v>
      </c>
    </row>
    <row r="147" spans="1:9" x14ac:dyDescent="0.25">
      <c r="A147" s="2" t="s">
        <v>333</v>
      </c>
      <c r="B147" s="6" t="s">
        <v>2616</v>
      </c>
      <c r="C147" s="2" t="s">
        <v>2617</v>
      </c>
      <c r="D147" s="8" t="s">
        <v>2618</v>
      </c>
      <c r="E147" s="2" t="s">
        <v>2619</v>
      </c>
      <c r="F147" s="6" t="s">
        <v>2447</v>
      </c>
      <c r="G147" s="6" t="s">
        <v>1940</v>
      </c>
      <c r="H147" s="2">
        <v>88553</v>
      </c>
      <c r="I147" s="7" t="s">
        <v>1950</v>
      </c>
    </row>
    <row r="148" spans="1:9" x14ac:dyDescent="0.25">
      <c r="A148" s="2" t="s">
        <v>335</v>
      </c>
      <c r="B148" s="6" t="s">
        <v>2620</v>
      </c>
      <c r="C148" s="2" t="s">
        <v>2621</v>
      </c>
      <c r="D148" s="8" t="s">
        <v>2622</v>
      </c>
      <c r="E148" s="2" t="s">
        <v>2623</v>
      </c>
      <c r="F148" s="6" t="s">
        <v>2624</v>
      </c>
      <c r="G148" s="6" t="s">
        <v>1940</v>
      </c>
      <c r="H148" s="2">
        <v>89714</v>
      </c>
      <c r="I148" s="7" t="s">
        <v>1950</v>
      </c>
    </row>
    <row r="149" spans="1:9" x14ac:dyDescent="0.25">
      <c r="A149" s="2" t="s">
        <v>2625</v>
      </c>
      <c r="B149" s="6" t="s">
        <v>2626</v>
      </c>
      <c r="C149" s="2" t="s">
        <v>2627</v>
      </c>
      <c r="D149" s="8" t="s">
        <v>2628</v>
      </c>
      <c r="E149" s="2" t="s">
        <v>2629</v>
      </c>
      <c r="F149" s="6" t="s">
        <v>2265</v>
      </c>
      <c r="G149" s="6" t="s">
        <v>1940</v>
      </c>
      <c r="H149" s="2">
        <v>76105</v>
      </c>
      <c r="I149" s="7" t="s">
        <v>1941</v>
      </c>
    </row>
    <row r="150" spans="1:9" x14ac:dyDescent="0.25">
      <c r="A150" s="2" t="s">
        <v>337</v>
      </c>
      <c r="B150" s="6" t="s">
        <v>2630</v>
      </c>
      <c r="C150" s="2" t="s">
        <v>2631</v>
      </c>
      <c r="D150" s="8" t="s">
        <v>2632</v>
      </c>
      <c r="E150" s="2" t="s">
        <v>2633</v>
      </c>
      <c r="F150" s="6" t="s">
        <v>2205</v>
      </c>
      <c r="G150" s="6" t="s">
        <v>1940</v>
      </c>
      <c r="H150" s="2">
        <v>84605</v>
      </c>
      <c r="I150" s="7" t="s">
        <v>1941</v>
      </c>
    </row>
    <row r="151" spans="1:9" x14ac:dyDescent="0.25">
      <c r="A151" s="2" t="s">
        <v>339</v>
      </c>
      <c r="B151" s="6" t="s">
        <v>2634</v>
      </c>
      <c r="C151" s="2"/>
      <c r="D151" s="8" t="s">
        <v>2635</v>
      </c>
      <c r="E151" s="2" t="s">
        <v>2636</v>
      </c>
      <c r="F151" s="6" t="s">
        <v>2637</v>
      </c>
      <c r="G151" s="6" t="s">
        <v>1940</v>
      </c>
      <c r="H151" s="2">
        <v>33487</v>
      </c>
      <c r="I151" s="7" t="s">
        <v>1941</v>
      </c>
    </row>
    <row r="152" spans="1:9" x14ac:dyDescent="0.25">
      <c r="A152" s="2" t="s">
        <v>341</v>
      </c>
      <c r="B152" s="6" t="s">
        <v>2638</v>
      </c>
      <c r="C152" s="2" t="s">
        <v>2639</v>
      </c>
      <c r="D152" s="8" t="s">
        <v>2640</v>
      </c>
      <c r="E152" s="2" t="s">
        <v>2641</v>
      </c>
      <c r="F152" s="6" t="s">
        <v>2642</v>
      </c>
      <c r="G152" s="6" t="s">
        <v>1940</v>
      </c>
      <c r="H152" s="2">
        <v>24040</v>
      </c>
      <c r="I152" s="7" t="s">
        <v>1941</v>
      </c>
    </row>
    <row r="153" spans="1:9" x14ac:dyDescent="0.25">
      <c r="A153" s="2" t="s">
        <v>343</v>
      </c>
      <c r="B153" s="6" t="s">
        <v>2643</v>
      </c>
      <c r="C153" s="2"/>
      <c r="D153" s="8" t="s">
        <v>2644</v>
      </c>
      <c r="E153" s="2" t="s">
        <v>2645</v>
      </c>
      <c r="F153" s="6" t="s">
        <v>2646</v>
      </c>
      <c r="G153" s="6" t="s">
        <v>1940</v>
      </c>
      <c r="H153" s="2">
        <v>50369</v>
      </c>
      <c r="I153" s="7" t="s">
        <v>1941</v>
      </c>
    </row>
    <row r="154" spans="1:9" x14ac:dyDescent="0.25">
      <c r="A154" s="2" t="s">
        <v>345</v>
      </c>
      <c r="B154" s="6" t="s">
        <v>2647</v>
      </c>
      <c r="C154" s="2" t="s">
        <v>2648</v>
      </c>
      <c r="D154" s="8" t="s">
        <v>2649</v>
      </c>
      <c r="E154" s="2" t="s">
        <v>2650</v>
      </c>
      <c r="F154" s="6" t="s">
        <v>2591</v>
      </c>
      <c r="G154" s="6" t="s">
        <v>1940</v>
      </c>
      <c r="H154" s="2">
        <v>96805</v>
      </c>
      <c r="I154" s="7" t="s">
        <v>1941</v>
      </c>
    </row>
    <row r="155" spans="1:9" x14ac:dyDescent="0.25">
      <c r="A155" s="2" t="s">
        <v>347</v>
      </c>
      <c r="B155" s="6" t="s">
        <v>2651</v>
      </c>
      <c r="C155" s="2"/>
      <c r="D155" s="8" t="s">
        <v>2652</v>
      </c>
      <c r="E155" s="2" t="s">
        <v>2653</v>
      </c>
      <c r="F155" s="6" t="s">
        <v>2190</v>
      </c>
      <c r="G155" s="6" t="s">
        <v>1940</v>
      </c>
      <c r="H155" s="2">
        <v>33345</v>
      </c>
      <c r="I155" s="7" t="s">
        <v>1950</v>
      </c>
    </row>
    <row r="156" spans="1:9" x14ac:dyDescent="0.25">
      <c r="A156" s="2" t="s">
        <v>349</v>
      </c>
      <c r="B156" s="6" t="s">
        <v>2654</v>
      </c>
      <c r="C156" s="2" t="s">
        <v>2655</v>
      </c>
      <c r="D156" s="8" t="s">
        <v>2656</v>
      </c>
      <c r="E156" s="2" t="s">
        <v>2657</v>
      </c>
      <c r="F156" s="6" t="s">
        <v>2016</v>
      </c>
      <c r="G156" s="6" t="s">
        <v>1940</v>
      </c>
      <c r="H156" s="2">
        <v>19172</v>
      </c>
      <c r="I156" s="7" t="s">
        <v>1950</v>
      </c>
    </row>
    <row r="157" spans="1:9" x14ac:dyDescent="0.25">
      <c r="A157" s="2" t="s">
        <v>351</v>
      </c>
      <c r="B157" s="6" t="s">
        <v>2658</v>
      </c>
      <c r="C157" s="2" t="s">
        <v>2659</v>
      </c>
      <c r="D157" s="8" t="s">
        <v>2660</v>
      </c>
      <c r="E157" s="2" t="s">
        <v>2661</v>
      </c>
      <c r="F157" s="6" t="s">
        <v>2662</v>
      </c>
      <c r="G157" s="6" t="s">
        <v>1940</v>
      </c>
      <c r="H157" s="2">
        <v>6854</v>
      </c>
      <c r="I157" s="7" t="s">
        <v>1941</v>
      </c>
    </row>
    <row r="158" spans="1:9" x14ac:dyDescent="0.25">
      <c r="A158" s="2" t="s">
        <v>353</v>
      </c>
      <c r="B158" s="6" t="s">
        <v>2663</v>
      </c>
      <c r="C158" s="2" t="s">
        <v>2664</v>
      </c>
      <c r="D158" s="8" t="s">
        <v>2665</v>
      </c>
      <c r="E158" s="2" t="s">
        <v>2666</v>
      </c>
      <c r="F158" s="6" t="s">
        <v>2667</v>
      </c>
      <c r="G158" s="6" t="s">
        <v>1940</v>
      </c>
      <c r="H158" s="2">
        <v>76011</v>
      </c>
      <c r="I158" s="7" t="s">
        <v>1941</v>
      </c>
    </row>
    <row r="159" spans="1:9" x14ac:dyDescent="0.25">
      <c r="A159" s="2" t="s">
        <v>355</v>
      </c>
      <c r="B159" s="6" t="s">
        <v>2668</v>
      </c>
      <c r="C159" s="2" t="s">
        <v>2669</v>
      </c>
      <c r="D159" s="8" t="s">
        <v>2670</v>
      </c>
      <c r="E159" s="2" t="s">
        <v>2671</v>
      </c>
      <c r="F159" s="6" t="s">
        <v>2672</v>
      </c>
      <c r="G159" s="6" t="s">
        <v>1948</v>
      </c>
      <c r="H159" s="2" t="s">
        <v>2673</v>
      </c>
      <c r="I159" s="7" t="s">
        <v>1950</v>
      </c>
    </row>
    <row r="160" spans="1:9" x14ac:dyDescent="0.25">
      <c r="A160" s="2" t="s">
        <v>357</v>
      </c>
      <c r="B160" s="6" t="s">
        <v>2674</v>
      </c>
      <c r="C160" s="2"/>
      <c r="D160" s="8" t="s">
        <v>2675</v>
      </c>
      <c r="E160" s="2" t="s">
        <v>2676</v>
      </c>
      <c r="F160" s="6" t="s">
        <v>2677</v>
      </c>
      <c r="G160" s="6" t="s">
        <v>1940</v>
      </c>
      <c r="H160" s="2">
        <v>37416</v>
      </c>
      <c r="I160" s="7" t="s">
        <v>1941</v>
      </c>
    </row>
    <row r="161" spans="1:9" x14ac:dyDescent="0.25">
      <c r="A161" s="2" t="s">
        <v>359</v>
      </c>
      <c r="B161" s="6" t="s">
        <v>2678</v>
      </c>
      <c r="C161" s="2"/>
      <c r="D161" s="8" t="s">
        <v>2679</v>
      </c>
      <c r="E161" s="2" t="s">
        <v>2680</v>
      </c>
      <c r="F161" s="6" t="s">
        <v>2021</v>
      </c>
      <c r="G161" s="6" t="s">
        <v>1940</v>
      </c>
      <c r="H161" s="2">
        <v>97296</v>
      </c>
      <c r="I161" s="7" t="s">
        <v>1950</v>
      </c>
    </row>
    <row r="162" spans="1:9" x14ac:dyDescent="0.25">
      <c r="A162" s="2" t="s">
        <v>361</v>
      </c>
      <c r="B162" s="6" t="s">
        <v>2681</v>
      </c>
      <c r="C162" s="2" t="s">
        <v>2682</v>
      </c>
      <c r="D162" s="8" t="s">
        <v>2683</v>
      </c>
      <c r="E162" s="2" t="s">
        <v>2684</v>
      </c>
      <c r="F162" s="6" t="s">
        <v>2361</v>
      </c>
      <c r="G162" s="6" t="s">
        <v>1940</v>
      </c>
      <c r="H162" s="2">
        <v>73135</v>
      </c>
      <c r="I162" s="7" t="s">
        <v>1950</v>
      </c>
    </row>
    <row r="163" spans="1:9" x14ac:dyDescent="0.25">
      <c r="A163" s="2" t="s">
        <v>363</v>
      </c>
      <c r="B163" s="6" t="s">
        <v>2685</v>
      </c>
      <c r="C163" s="2" t="s">
        <v>2686</v>
      </c>
      <c r="D163" s="8" t="s">
        <v>2687</v>
      </c>
      <c r="E163" s="2" t="s">
        <v>2688</v>
      </c>
      <c r="F163" s="6" t="s">
        <v>2185</v>
      </c>
      <c r="G163" s="6" t="s">
        <v>1940</v>
      </c>
      <c r="H163" s="2">
        <v>20520</v>
      </c>
      <c r="I163" s="7" t="s">
        <v>1950</v>
      </c>
    </row>
    <row r="164" spans="1:9" x14ac:dyDescent="0.25">
      <c r="A164" s="2" t="s">
        <v>365</v>
      </c>
      <c r="B164" s="6" t="s">
        <v>2689</v>
      </c>
      <c r="C164" s="2" t="s">
        <v>2690</v>
      </c>
      <c r="D164" s="8" t="s">
        <v>2691</v>
      </c>
      <c r="E164" s="2" t="s">
        <v>2692</v>
      </c>
      <c r="F164" s="6" t="s">
        <v>2693</v>
      </c>
      <c r="G164" s="6" t="s">
        <v>1940</v>
      </c>
      <c r="H164" s="2">
        <v>27415</v>
      </c>
      <c r="I164" s="7" t="s">
        <v>1941</v>
      </c>
    </row>
    <row r="165" spans="1:9" x14ac:dyDescent="0.25">
      <c r="A165" s="2" t="s">
        <v>367</v>
      </c>
      <c r="B165" s="6" t="s">
        <v>2694</v>
      </c>
      <c r="C165" s="2" t="s">
        <v>2695</v>
      </c>
      <c r="D165" s="8" t="s">
        <v>2696</v>
      </c>
      <c r="E165" s="2" t="s">
        <v>2697</v>
      </c>
      <c r="F165" s="6" t="s">
        <v>2698</v>
      </c>
      <c r="G165" s="6" t="s">
        <v>1940</v>
      </c>
      <c r="H165" s="2">
        <v>22313</v>
      </c>
      <c r="I165" s="7" t="s">
        <v>1950</v>
      </c>
    </row>
    <row r="166" spans="1:9" x14ac:dyDescent="0.25">
      <c r="A166" s="2" t="s">
        <v>369</v>
      </c>
      <c r="B166" s="6" t="s">
        <v>2699</v>
      </c>
      <c r="C166" s="2" t="s">
        <v>2700</v>
      </c>
      <c r="D166" s="8" t="s">
        <v>2701</v>
      </c>
      <c r="E166" s="2" t="s">
        <v>2702</v>
      </c>
      <c r="F166" s="6" t="s">
        <v>2703</v>
      </c>
      <c r="G166" s="6" t="s">
        <v>1948</v>
      </c>
      <c r="H166" s="2" t="s">
        <v>2704</v>
      </c>
      <c r="I166" s="7" t="s">
        <v>1950</v>
      </c>
    </row>
    <row r="167" spans="1:9" x14ac:dyDescent="0.25">
      <c r="A167" s="2" t="s">
        <v>371</v>
      </c>
      <c r="B167" s="6" t="s">
        <v>2705</v>
      </c>
      <c r="C167" s="2"/>
      <c r="D167" s="8" t="s">
        <v>2706</v>
      </c>
      <c r="E167" s="2" t="s">
        <v>2707</v>
      </c>
      <c r="F167" s="6" t="s">
        <v>2708</v>
      </c>
      <c r="G167" s="6" t="s">
        <v>1940</v>
      </c>
      <c r="H167" s="2">
        <v>53405</v>
      </c>
      <c r="I167" s="7" t="s">
        <v>1941</v>
      </c>
    </row>
    <row r="168" spans="1:9" x14ac:dyDescent="0.25">
      <c r="A168" s="2" t="s">
        <v>373</v>
      </c>
      <c r="B168" s="6" t="s">
        <v>2709</v>
      </c>
      <c r="C168" s="2"/>
      <c r="D168" s="8" t="s">
        <v>2710</v>
      </c>
      <c r="E168" s="2" t="s">
        <v>2711</v>
      </c>
      <c r="F168" s="6" t="s">
        <v>2712</v>
      </c>
      <c r="G168" s="6" t="s">
        <v>1940</v>
      </c>
      <c r="H168" s="2">
        <v>34629</v>
      </c>
      <c r="I168" s="7" t="s">
        <v>1941</v>
      </c>
    </row>
    <row r="169" spans="1:9" x14ac:dyDescent="0.25">
      <c r="A169" s="2" t="s">
        <v>375</v>
      </c>
      <c r="B169" s="6" t="s">
        <v>2713</v>
      </c>
      <c r="C169" s="2" t="s">
        <v>2714</v>
      </c>
      <c r="D169" s="8" t="s">
        <v>2715</v>
      </c>
      <c r="E169" s="2" t="s">
        <v>2716</v>
      </c>
      <c r="F169" s="6" t="s">
        <v>2708</v>
      </c>
      <c r="G169" s="6" t="s">
        <v>1940</v>
      </c>
      <c r="H169" s="2">
        <v>53405</v>
      </c>
      <c r="I169" s="7" t="s">
        <v>1941</v>
      </c>
    </row>
    <row r="170" spans="1:9" x14ac:dyDescent="0.25">
      <c r="A170" s="2" t="s">
        <v>377</v>
      </c>
      <c r="B170" s="6" t="s">
        <v>2717</v>
      </c>
      <c r="C170" s="2"/>
      <c r="D170" s="8" t="s">
        <v>2718</v>
      </c>
      <c r="E170" s="2" t="s">
        <v>2719</v>
      </c>
      <c r="F170" s="6" t="s">
        <v>2703</v>
      </c>
      <c r="G170" s="6" t="s">
        <v>1948</v>
      </c>
      <c r="H170" s="2" t="s">
        <v>2704</v>
      </c>
      <c r="I170" s="7" t="s">
        <v>1950</v>
      </c>
    </row>
    <row r="171" spans="1:9" x14ac:dyDescent="0.25">
      <c r="A171" s="2" t="s">
        <v>379</v>
      </c>
      <c r="B171" s="6" t="s">
        <v>2720</v>
      </c>
      <c r="C171" s="2" t="s">
        <v>2721</v>
      </c>
      <c r="D171" s="8" t="s">
        <v>2722</v>
      </c>
      <c r="E171" s="2" t="s">
        <v>2723</v>
      </c>
      <c r="F171" s="6" t="s">
        <v>2724</v>
      </c>
      <c r="G171" s="6" t="s">
        <v>1948</v>
      </c>
      <c r="H171" s="2" t="s">
        <v>2725</v>
      </c>
      <c r="I171" s="7" t="s">
        <v>1950</v>
      </c>
    </row>
    <row r="172" spans="1:9" x14ac:dyDescent="0.25">
      <c r="A172" s="2" t="s">
        <v>381</v>
      </c>
      <c r="B172" s="6" t="s">
        <v>2726</v>
      </c>
      <c r="C172" s="2" t="s">
        <v>2727</v>
      </c>
      <c r="D172" s="8"/>
      <c r="E172" s="2" t="s">
        <v>2728</v>
      </c>
      <c r="F172" s="6" t="s">
        <v>2729</v>
      </c>
      <c r="G172" s="6" t="s">
        <v>2115</v>
      </c>
      <c r="H172" s="2" t="s">
        <v>2730</v>
      </c>
      <c r="I172" s="7" t="s">
        <v>1950</v>
      </c>
    </row>
    <row r="173" spans="1:9" x14ac:dyDescent="0.25">
      <c r="A173" s="2" t="s">
        <v>383</v>
      </c>
      <c r="B173" s="6" t="s">
        <v>2731</v>
      </c>
      <c r="C173" s="2" t="s">
        <v>2732</v>
      </c>
      <c r="D173" s="8" t="s">
        <v>2733</v>
      </c>
      <c r="E173" s="2" t="s">
        <v>2734</v>
      </c>
      <c r="F173" s="6" t="s">
        <v>2219</v>
      </c>
      <c r="G173" s="6" t="s">
        <v>1940</v>
      </c>
      <c r="H173" s="2">
        <v>33686</v>
      </c>
      <c r="I173" s="7" t="s">
        <v>1941</v>
      </c>
    </row>
    <row r="174" spans="1:9" x14ac:dyDescent="0.25">
      <c r="A174" s="2" t="s">
        <v>385</v>
      </c>
      <c r="B174" s="6" t="s">
        <v>2735</v>
      </c>
      <c r="C174" s="2" t="s">
        <v>2736</v>
      </c>
      <c r="D174" s="8"/>
      <c r="E174" s="2" t="s">
        <v>2737</v>
      </c>
      <c r="F174" s="6" t="s">
        <v>2738</v>
      </c>
      <c r="G174" s="6" t="s">
        <v>1948</v>
      </c>
      <c r="H174" s="2" t="s">
        <v>2411</v>
      </c>
      <c r="I174" s="7" t="s">
        <v>1950</v>
      </c>
    </row>
    <row r="175" spans="1:9" x14ac:dyDescent="0.25">
      <c r="A175" s="2" t="s">
        <v>387</v>
      </c>
      <c r="B175" s="6" t="s">
        <v>2739</v>
      </c>
      <c r="C175" s="2" t="s">
        <v>2740</v>
      </c>
      <c r="D175" s="8" t="s">
        <v>2741</v>
      </c>
      <c r="E175" s="2" t="s">
        <v>2742</v>
      </c>
      <c r="F175" s="6" t="s">
        <v>2743</v>
      </c>
      <c r="G175" s="6" t="s">
        <v>1940</v>
      </c>
      <c r="H175" s="2">
        <v>36195</v>
      </c>
      <c r="I175" s="7" t="s">
        <v>1950</v>
      </c>
    </row>
    <row r="176" spans="1:9" x14ac:dyDescent="0.25">
      <c r="A176" s="2" t="s">
        <v>389</v>
      </c>
      <c r="B176" s="6" t="s">
        <v>2744</v>
      </c>
      <c r="C176" s="2"/>
      <c r="D176" s="8" t="s">
        <v>2745</v>
      </c>
      <c r="E176" s="2" t="s">
        <v>2746</v>
      </c>
      <c r="F176" s="6" t="s">
        <v>2747</v>
      </c>
      <c r="G176" s="6" t="s">
        <v>1940</v>
      </c>
      <c r="H176" s="2">
        <v>89436</v>
      </c>
      <c r="I176" s="7" t="s">
        <v>1941</v>
      </c>
    </row>
    <row r="177" spans="1:9" x14ac:dyDescent="0.25">
      <c r="A177" s="2" t="s">
        <v>391</v>
      </c>
      <c r="B177" s="6" t="s">
        <v>2748</v>
      </c>
      <c r="C177" s="2" t="s">
        <v>2749</v>
      </c>
      <c r="D177" s="8" t="s">
        <v>2750</v>
      </c>
      <c r="E177" s="2" t="s">
        <v>2751</v>
      </c>
      <c r="F177" s="6" t="s">
        <v>2752</v>
      </c>
      <c r="G177" s="6" t="s">
        <v>1940</v>
      </c>
      <c r="H177" s="2">
        <v>31205</v>
      </c>
      <c r="I177" s="7" t="s">
        <v>1941</v>
      </c>
    </row>
    <row r="178" spans="1:9" x14ac:dyDescent="0.25">
      <c r="A178" s="2" t="s">
        <v>393</v>
      </c>
      <c r="B178" s="6" t="s">
        <v>2753</v>
      </c>
      <c r="C178" s="2" t="s">
        <v>2754</v>
      </c>
      <c r="D178" s="8" t="s">
        <v>2755</v>
      </c>
      <c r="E178" s="2" t="s">
        <v>2756</v>
      </c>
      <c r="F178" s="6" t="s">
        <v>2757</v>
      </c>
      <c r="G178" s="6" t="s">
        <v>1940</v>
      </c>
      <c r="H178" s="2">
        <v>90605</v>
      </c>
      <c r="I178" s="7" t="s">
        <v>1941</v>
      </c>
    </row>
    <row r="179" spans="1:9" x14ac:dyDescent="0.25">
      <c r="A179" s="2" t="s">
        <v>395</v>
      </c>
      <c r="B179" s="6" t="s">
        <v>2758</v>
      </c>
      <c r="C179" s="2" t="s">
        <v>2759</v>
      </c>
      <c r="D179" s="8"/>
      <c r="E179" s="2" t="s">
        <v>2760</v>
      </c>
      <c r="F179" s="6" t="s">
        <v>2761</v>
      </c>
      <c r="G179" s="6" t="s">
        <v>1940</v>
      </c>
      <c r="H179" s="2">
        <v>37605</v>
      </c>
      <c r="I179" s="7" t="s">
        <v>1941</v>
      </c>
    </row>
    <row r="180" spans="1:9" x14ac:dyDescent="0.25">
      <c r="A180" s="2" t="s">
        <v>397</v>
      </c>
      <c r="B180" s="6" t="s">
        <v>2762</v>
      </c>
      <c r="C180" s="2" t="s">
        <v>2763</v>
      </c>
      <c r="D180" s="8" t="s">
        <v>2764</v>
      </c>
      <c r="E180" s="2" t="s">
        <v>2765</v>
      </c>
      <c r="F180" s="6" t="s">
        <v>2162</v>
      </c>
      <c r="G180" s="6" t="s">
        <v>1940</v>
      </c>
      <c r="H180" s="2">
        <v>14614</v>
      </c>
      <c r="I180" s="7" t="s">
        <v>1950</v>
      </c>
    </row>
    <row r="181" spans="1:9" x14ac:dyDescent="0.25">
      <c r="A181" s="2" t="s">
        <v>399</v>
      </c>
      <c r="B181" s="6" t="s">
        <v>2766</v>
      </c>
      <c r="C181" s="2"/>
      <c r="D181" s="8" t="s">
        <v>2767</v>
      </c>
      <c r="E181" s="2" t="s">
        <v>2768</v>
      </c>
      <c r="F181" s="6" t="s">
        <v>2769</v>
      </c>
      <c r="G181" s="6" t="s">
        <v>1948</v>
      </c>
      <c r="H181" s="2" t="s">
        <v>2770</v>
      </c>
      <c r="I181" s="7" t="s">
        <v>1950</v>
      </c>
    </row>
    <row r="182" spans="1:9" x14ac:dyDescent="0.25">
      <c r="A182" s="2" t="s">
        <v>401</v>
      </c>
      <c r="B182" s="6" t="s">
        <v>2771</v>
      </c>
      <c r="C182" s="2" t="s">
        <v>2772</v>
      </c>
      <c r="D182" s="8" t="s">
        <v>2773</v>
      </c>
      <c r="E182" s="2" t="s">
        <v>2774</v>
      </c>
      <c r="F182" s="6" t="s">
        <v>2775</v>
      </c>
      <c r="G182" s="6" t="s">
        <v>1940</v>
      </c>
      <c r="H182" s="2">
        <v>11254</v>
      </c>
      <c r="I182" s="7" t="s">
        <v>1950</v>
      </c>
    </row>
    <row r="183" spans="1:9" x14ac:dyDescent="0.25">
      <c r="A183" s="2" t="s">
        <v>2776</v>
      </c>
      <c r="B183" s="6" t="s">
        <v>2777</v>
      </c>
      <c r="C183" s="2" t="s">
        <v>2778</v>
      </c>
      <c r="D183" s="8" t="s">
        <v>2779</v>
      </c>
      <c r="E183" s="2" t="s">
        <v>2780</v>
      </c>
      <c r="F183" s="6" t="s">
        <v>1961</v>
      </c>
      <c r="G183" s="6" t="s">
        <v>1940</v>
      </c>
      <c r="H183" s="2">
        <v>1114</v>
      </c>
      <c r="I183" s="7" t="s">
        <v>1950</v>
      </c>
    </row>
    <row r="184" spans="1:9" x14ac:dyDescent="0.25">
      <c r="A184" s="2" t="s">
        <v>403</v>
      </c>
      <c r="B184" s="6" t="s">
        <v>2781</v>
      </c>
      <c r="C184" s="2" t="s">
        <v>2782</v>
      </c>
      <c r="D184" s="8" t="s">
        <v>2783</v>
      </c>
      <c r="E184" s="2" t="s">
        <v>2784</v>
      </c>
      <c r="F184" s="6" t="s">
        <v>2785</v>
      </c>
      <c r="G184" s="6" t="s">
        <v>1940</v>
      </c>
      <c r="H184" s="2">
        <v>22908</v>
      </c>
      <c r="I184" s="7" t="s">
        <v>1950</v>
      </c>
    </row>
    <row r="185" spans="1:9" x14ac:dyDescent="0.25">
      <c r="A185" s="2" t="s">
        <v>405</v>
      </c>
      <c r="B185" s="6" t="s">
        <v>2786</v>
      </c>
      <c r="C185" s="2" t="s">
        <v>2787</v>
      </c>
      <c r="D185" s="8" t="s">
        <v>2788</v>
      </c>
      <c r="E185" s="2" t="s">
        <v>2789</v>
      </c>
      <c r="F185" s="6" t="s">
        <v>2790</v>
      </c>
      <c r="G185" s="6" t="s">
        <v>1940</v>
      </c>
      <c r="H185" s="2">
        <v>75044</v>
      </c>
      <c r="I185" s="7" t="s">
        <v>1950</v>
      </c>
    </row>
    <row r="186" spans="1:9" x14ac:dyDescent="0.25">
      <c r="A186" s="2" t="s">
        <v>407</v>
      </c>
      <c r="B186" s="6" t="s">
        <v>2791</v>
      </c>
      <c r="C186" s="2" t="s">
        <v>2792</v>
      </c>
      <c r="D186" s="8" t="s">
        <v>2793</v>
      </c>
      <c r="E186" s="2" t="s">
        <v>2794</v>
      </c>
      <c r="F186" s="6" t="s">
        <v>2136</v>
      </c>
      <c r="G186" s="6" t="s">
        <v>1940</v>
      </c>
      <c r="H186" s="2">
        <v>55448</v>
      </c>
      <c r="I186" s="7" t="s">
        <v>1950</v>
      </c>
    </row>
    <row r="187" spans="1:9" x14ac:dyDescent="0.25">
      <c r="A187" s="2" t="s">
        <v>409</v>
      </c>
      <c r="B187" s="6" t="s">
        <v>2795</v>
      </c>
      <c r="C187" s="2" t="s">
        <v>2796</v>
      </c>
      <c r="D187" s="8" t="s">
        <v>2797</v>
      </c>
      <c r="E187" s="2" t="s">
        <v>2798</v>
      </c>
      <c r="F187" s="6" t="s">
        <v>2799</v>
      </c>
      <c r="G187" s="6" t="s">
        <v>1940</v>
      </c>
      <c r="H187" s="2">
        <v>48919</v>
      </c>
      <c r="I187" s="7" t="s">
        <v>1941</v>
      </c>
    </row>
    <row r="188" spans="1:9" x14ac:dyDescent="0.25">
      <c r="A188" s="2" t="s">
        <v>411</v>
      </c>
      <c r="B188" s="6" t="s">
        <v>2800</v>
      </c>
      <c r="C188" s="2" t="s">
        <v>2801</v>
      </c>
      <c r="D188" s="8" t="s">
        <v>2802</v>
      </c>
      <c r="E188" s="2" t="s">
        <v>2803</v>
      </c>
      <c r="F188" s="6" t="s">
        <v>2109</v>
      </c>
      <c r="G188" s="6" t="s">
        <v>1940</v>
      </c>
      <c r="H188" s="2">
        <v>58207</v>
      </c>
      <c r="I188" s="7" t="s">
        <v>1950</v>
      </c>
    </row>
    <row r="189" spans="1:9" x14ac:dyDescent="0.25">
      <c r="A189" s="2" t="s">
        <v>413</v>
      </c>
      <c r="B189" s="6" t="s">
        <v>2804</v>
      </c>
      <c r="C189" s="2" t="s">
        <v>2805</v>
      </c>
      <c r="D189" s="8"/>
      <c r="E189" s="2" t="s">
        <v>2806</v>
      </c>
      <c r="F189" s="6" t="s">
        <v>2500</v>
      </c>
      <c r="G189" s="6" t="s">
        <v>1940</v>
      </c>
      <c r="H189" s="2">
        <v>99522</v>
      </c>
      <c r="I189" s="7" t="s">
        <v>1941</v>
      </c>
    </row>
    <row r="190" spans="1:9" x14ac:dyDescent="0.25">
      <c r="A190" s="2" t="s">
        <v>415</v>
      </c>
      <c r="B190" s="6" t="s">
        <v>2807</v>
      </c>
      <c r="C190" s="2" t="s">
        <v>2808</v>
      </c>
      <c r="D190" s="8" t="s">
        <v>2809</v>
      </c>
      <c r="E190" s="2" t="s">
        <v>2810</v>
      </c>
      <c r="F190" s="6" t="s">
        <v>2361</v>
      </c>
      <c r="G190" s="6" t="s">
        <v>1940</v>
      </c>
      <c r="H190" s="2">
        <v>73129</v>
      </c>
      <c r="I190" s="7" t="s">
        <v>1941</v>
      </c>
    </row>
    <row r="191" spans="1:9" x14ac:dyDescent="0.25">
      <c r="A191" s="2" t="s">
        <v>417</v>
      </c>
      <c r="B191" s="6" t="s">
        <v>2811</v>
      </c>
      <c r="C191" s="2" t="s">
        <v>2812</v>
      </c>
      <c r="D191" s="8" t="s">
        <v>2813</v>
      </c>
      <c r="E191" s="2" t="s">
        <v>2814</v>
      </c>
      <c r="F191" s="6" t="s">
        <v>2815</v>
      </c>
      <c r="G191" s="6" t="s">
        <v>1940</v>
      </c>
      <c r="H191" s="2">
        <v>74103</v>
      </c>
      <c r="I191" s="7" t="s">
        <v>1941</v>
      </c>
    </row>
    <row r="192" spans="1:9" x14ac:dyDescent="0.25">
      <c r="A192" s="2" t="s">
        <v>419</v>
      </c>
      <c r="B192" s="6" t="s">
        <v>2816</v>
      </c>
      <c r="C192" s="2" t="s">
        <v>2817</v>
      </c>
      <c r="D192" s="8" t="s">
        <v>2818</v>
      </c>
      <c r="E192" s="2" t="s">
        <v>2819</v>
      </c>
      <c r="F192" s="6" t="s">
        <v>2820</v>
      </c>
      <c r="G192" s="6" t="s">
        <v>1940</v>
      </c>
      <c r="H192" s="2">
        <v>48211</v>
      </c>
      <c r="I192" s="7" t="s">
        <v>1941</v>
      </c>
    </row>
    <row r="193" spans="1:9" x14ac:dyDescent="0.25">
      <c r="A193" s="2" t="s">
        <v>421</v>
      </c>
      <c r="B193" s="6" t="s">
        <v>2821</v>
      </c>
      <c r="C193" s="2" t="s">
        <v>2822</v>
      </c>
      <c r="D193" s="8" t="s">
        <v>2823</v>
      </c>
      <c r="E193" s="2" t="s">
        <v>2824</v>
      </c>
      <c r="F193" s="6" t="s">
        <v>2185</v>
      </c>
      <c r="G193" s="6" t="s">
        <v>1940</v>
      </c>
      <c r="H193" s="2">
        <v>20436</v>
      </c>
      <c r="I193" s="7" t="s">
        <v>1941</v>
      </c>
    </row>
    <row r="194" spans="1:9" x14ac:dyDescent="0.25">
      <c r="A194" s="2" t="s">
        <v>423</v>
      </c>
      <c r="B194" s="6" t="s">
        <v>2825</v>
      </c>
      <c r="C194" s="2" t="s">
        <v>2826</v>
      </c>
      <c r="D194" s="8" t="s">
        <v>2827</v>
      </c>
      <c r="E194" s="2" t="s">
        <v>2828</v>
      </c>
      <c r="F194" s="6" t="s">
        <v>2829</v>
      </c>
      <c r="G194" s="6" t="s">
        <v>1948</v>
      </c>
      <c r="H194" s="2" t="s">
        <v>2830</v>
      </c>
      <c r="I194" s="7" t="s">
        <v>1941</v>
      </c>
    </row>
    <row r="195" spans="1:9" x14ac:dyDescent="0.25">
      <c r="A195" s="2" t="s">
        <v>425</v>
      </c>
      <c r="B195" s="6" t="s">
        <v>2831</v>
      </c>
      <c r="C195" s="2"/>
      <c r="D195" s="8" t="s">
        <v>2832</v>
      </c>
      <c r="E195" s="2" t="s">
        <v>2833</v>
      </c>
      <c r="F195" s="6" t="s">
        <v>2834</v>
      </c>
      <c r="G195" s="6" t="s">
        <v>1940</v>
      </c>
      <c r="H195" s="2">
        <v>85215</v>
      </c>
      <c r="I195" s="7" t="s">
        <v>1950</v>
      </c>
    </row>
    <row r="196" spans="1:9" x14ac:dyDescent="0.25">
      <c r="A196" s="2" t="s">
        <v>427</v>
      </c>
      <c r="B196" s="6" t="s">
        <v>2835</v>
      </c>
      <c r="C196" s="2" t="s">
        <v>2836</v>
      </c>
      <c r="D196" s="8" t="s">
        <v>2837</v>
      </c>
      <c r="E196" s="2" t="s">
        <v>2838</v>
      </c>
      <c r="F196" s="6" t="s">
        <v>2839</v>
      </c>
      <c r="G196" s="6" t="s">
        <v>1940</v>
      </c>
      <c r="H196" s="2">
        <v>44485</v>
      </c>
      <c r="I196" s="7" t="s">
        <v>1950</v>
      </c>
    </row>
    <row r="197" spans="1:9" x14ac:dyDescent="0.25">
      <c r="A197" s="2" t="s">
        <v>429</v>
      </c>
      <c r="B197" s="6" t="s">
        <v>2840</v>
      </c>
      <c r="C197" s="2" t="s">
        <v>2841</v>
      </c>
      <c r="D197" s="8" t="s">
        <v>2842</v>
      </c>
      <c r="E197" s="2" t="s">
        <v>2843</v>
      </c>
      <c r="F197" s="6" t="s">
        <v>2844</v>
      </c>
      <c r="G197" s="6" t="s">
        <v>1940</v>
      </c>
      <c r="H197" s="2">
        <v>38150</v>
      </c>
      <c r="I197" s="7" t="s">
        <v>1950</v>
      </c>
    </row>
    <row r="198" spans="1:9" x14ac:dyDescent="0.25">
      <c r="A198" s="2" t="s">
        <v>431</v>
      </c>
      <c r="B198" s="6" t="s">
        <v>2845</v>
      </c>
      <c r="C198" s="2" t="s">
        <v>2846</v>
      </c>
      <c r="D198" s="8"/>
      <c r="E198" s="2" t="s">
        <v>2847</v>
      </c>
      <c r="F198" s="6" t="s">
        <v>2185</v>
      </c>
      <c r="G198" s="6" t="s">
        <v>1940</v>
      </c>
      <c r="H198" s="2">
        <v>20535</v>
      </c>
      <c r="I198" s="7" t="s">
        <v>1950</v>
      </c>
    </row>
    <row r="199" spans="1:9" x14ac:dyDescent="0.25">
      <c r="A199" s="2" t="s">
        <v>2848</v>
      </c>
      <c r="B199" s="6" t="s">
        <v>2849</v>
      </c>
      <c r="C199" s="2" t="s">
        <v>2850</v>
      </c>
      <c r="D199" s="8" t="s">
        <v>2851</v>
      </c>
      <c r="E199" s="2" t="s">
        <v>2852</v>
      </c>
      <c r="F199" s="6" t="s">
        <v>2853</v>
      </c>
      <c r="G199" s="6" t="s">
        <v>1948</v>
      </c>
      <c r="H199" s="2" t="s">
        <v>2854</v>
      </c>
      <c r="I199" s="7" t="s">
        <v>1941</v>
      </c>
    </row>
    <row r="200" spans="1:9" x14ac:dyDescent="0.25">
      <c r="A200" s="2" t="s">
        <v>2855</v>
      </c>
      <c r="B200" s="6" t="s">
        <v>2856</v>
      </c>
      <c r="C200" s="2" t="s">
        <v>2857</v>
      </c>
      <c r="D200" s="8" t="s">
        <v>2858</v>
      </c>
      <c r="E200" s="2" t="s">
        <v>2859</v>
      </c>
      <c r="F200" s="6" t="s">
        <v>2860</v>
      </c>
      <c r="G200" s="6" t="s">
        <v>1940</v>
      </c>
      <c r="H200" s="2">
        <v>33064</v>
      </c>
      <c r="I200" s="7" t="s">
        <v>1950</v>
      </c>
    </row>
    <row r="201" spans="1:9" x14ac:dyDescent="0.25">
      <c r="A201" s="2" t="s">
        <v>2861</v>
      </c>
      <c r="B201" s="6" t="s">
        <v>2862</v>
      </c>
      <c r="C201" s="2" t="s">
        <v>2863</v>
      </c>
      <c r="D201" s="8" t="s">
        <v>2864</v>
      </c>
      <c r="E201" s="2" t="s">
        <v>2865</v>
      </c>
      <c r="F201" s="6" t="s">
        <v>2251</v>
      </c>
      <c r="G201" s="6" t="s">
        <v>1940</v>
      </c>
      <c r="H201" s="2">
        <v>60604</v>
      </c>
      <c r="I201" s="7" t="s">
        <v>1950</v>
      </c>
    </row>
    <row r="202" spans="1:9" x14ac:dyDescent="0.25">
      <c r="A202" s="2" t="s">
        <v>2866</v>
      </c>
      <c r="B202" s="6" t="s">
        <v>2867</v>
      </c>
      <c r="C202" s="2" t="s">
        <v>2868</v>
      </c>
      <c r="D202" s="8" t="s">
        <v>2869</v>
      </c>
      <c r="E202" s="2" t="s">
        <v>2870</v>
      </c>
      <c r="F202" s="6" t="s">
        <v>2871</v>
      </c>
      <c r="G202" s="6" t="s">
        <v>2115</v>
      </c>
      <c r="H202" s="2" t="s">
        <v>2872</v>
      </c>
      <c r="I202" s="7" t="s">
        <v>1950</v>
      </c>
    </row>
    <row r="203" spans="1:9" x14ac:dyDescent="0.25">
      <c r="A203" s="2" t="s">
        <v>433</v>
      </c>
      <c r="B203" s="6" t="s">
        <v>2873</v>
      </c>
      <c r="C203" s="2"/>
      <c r="D203" s="8" t="s">
        <v>2874</v>
      </c>
      <c r="E203" s="2" t="s">
        <v>2875</v>
      </c>
      <c r="F203" s="6" t="s">
        <v>2153</v>
      </c>
      <c r="G203" s="6" t="s">
        <v>1940</v>
      </c>
      <c r="H203" s="2">
        <v>84409</v>
      </c>
      <c r="I203" s="7" t="s">
        <v>1950</v>
      </c>
    </row>
    <row r="204" spans="1:9" x14ac:dyDescent="0.25">
      <c r="A204" s="2" t="s">
        <v>435</v>
      </c>
      <c r="B204" s="6" t="s">
        <v>2876</v>
      </c>
      <c r="C204" s="2" t="s">
        <v>2877</v>
      </c>
      <c r="D204" s="8" t="s">
        <v>2878</v>
      </c>
      <c r="E204" s="2" t="s">
        <v>2879</v>
      </c>
      <c r="F204" s="6" t="s">
        <v>2880</v>
      </c>
      <c r="G204" s="6" t="s">
        <v>1940</v>
      </c>
      <c r="H204" s="2">
        <v>12205</v>
      </c>
      <c r="I204" s="7" t="s">
        <v>1941</v>
      </c>
    </row>
    <row r="205" spans="1:9" x14ac:dyDescent="0.25">
      <c r="A205" s="2" t="s">
        <v>437</v>
      </c>
      <c r="B205" s="6" t="s">
        <v>2881</v>
      </c>
      <c r="C205" s="2" t="s">
        <v>2882</v>
      </c>
      <c r="D205" s="8" t="s">
        <v>2883</v>
      </c>
      <c r="E205" s="2" t="s">
        <v>2884</v>
      </c>
      <c r="F205" s="6" t="s">
        <v>2885</v>
      </c>
      <c r="G205" s="6" t="s">
        <v>1940</v>
      </c>
      <c r="H205" s="2">
        <v>29305</v>
      </c>
      <c r="I205" s="7" t="s">
        <v>1950</v>
      </c>
    </row>
    <row r="206" spans="1:9" x14ac:dyDescent="0.25">
      <c r="A206" s="2" t="s">
        <v>439</v>
      </c>
      <c r="B206" s="6" t="s">
        <v>2886</v>
      </c>
      <c r="C206" s="2"/>
      <c r="D206" s="8" t="s">
        <v>2887</v>
      </c>
      <c r="E206" s="2" t="s">
        <v>2888</v>
      </c>
      <c r="F206" s="6" t="s">
        <v>2889</v>
      </c>
      <c r="G206" s="6" t="s">
        <v>1940</v>
      </c>
      <c r="H206" s="2">
        <v>10310</v>
      </c>
      <c r="I206" s="7" t="s">
        <v>1950</v>
      </c>
    </row>
    <row r="207" spans="1:9" x14ac:dyDescent="0.25">
      <c r="A207" s="2" t="s">
        <v>441</v>
      </c>
      <c r="B207" s="6" t="s">
        <v>2890</v>
      </c>
      <c r="C207" s="2"/>
      <c r="D207" s="8" t="s">
        <v>2891</v>
      </c>
      <c r="E207" s="2" t="s">
        <v>2892</v>
      </c>
      <c r="F207" s="6" t="s">
        <v>2185</v>
      </c>
      <c r="G207" s="6" t="s">
        <v>1940</v>
      </c>
      <c r="H207" s="2">
        <v>20337</v>
      </c>
      <c r="I207" s="7" t="s">
        <v>1941</v>
      </c>
    </row>
    <row r="208" spans="1:9" x14ac:dyDescent="0.25">
      <c r="A208" s="2" t="s">
        <v>443</v>
      </c>
      <c r="B208" s="6" t="s">
        <v>2893</v>
      </c>
      <c r="C208" s="2" t="s">
        <v>2894</v>
      </c>
      <c r="D208" s="8"/>
      <c r="E208" s="2" t="s">
        <v>2895</v>
      </c>
      <c r="F208" s="6" t="s">
        <v>2299</v>
      </c>
      <c r="G208" s="6" t="s">
        <v>1940</v>
      </c>
      <c r="H208" s="2">
        <v>28225</v>
      </c>
      <c r="I208" s="7" t="s">
        <v>1950</v>
      </c>
    </row>
    <row r="209" spans="1:9" x14ac:dyDescent="0.25">
      <c r="A209" s="2" t="s">
        <v>445</v>
      </c>
      <c r="B209" s="6" t="s">
        <v>2896</v>
      </c>
      <c r="C209" s="2" t="s">
        <v>2897</v>
      </c>
      <c r="D209" s="8" t="s">
        <v>2898</v>
      </c>
      <c r="E209" s="2" t="s">
        <v>2899</v>
      </c>
      <c r="F209" s="6" t="s">
        <v>2900</v>
      </c>
      <c r="G209" s="6" t="s">
        <v>1940</v>
      </c>
      <c r="H209" s="2">
        <v>79491</v>
      </c>
      <c r="I209" s="7" t="s">
        <v>1941</v>
      </c>
    </row>
    <row r="210" spans="1:9" x14ac:dyDescent="0.25">
      <c r="A210" s="2" t="s">
        <v>447</v>
      </c>
      <c r="B210" s="6" t="s">
        <v>2901</v>
      </c>
      <c r="C210" s="2" t="s">
        <v>2902</v>
      </c>
      <c r="D210" s="8" t="s">
        <v>2903</v>
      </c>
      <c r="E210" s="2" t="s">
        <v>2904</v>
      </c>
      <c r="F210" s="6" t="s">
        <v>2905</v>
      </c>
      <c r="G210" s="6" t="s">
        <v>1948</v>
      </c>
      <c r="H210" s="2" t="s">
        <v>2906</v>
      </c>
      <c r="I210" s="7" t="s">
        <v>1941</v>
      </c>
    </row>
    <row r="211" spans="1:9" x14ac:dyDescent="0.25">
      <c r="A211" s="2" t="s">
        <v>449</v>
      </c>
      <c r="B211" s="6" t="s">
        <v>2907</v>
      </c>
      <c r="C211" s="2" t="s">
        <v>2908</v>
      </c>
      <c r="D211" s="8" t="s">
        <v>2909</v>
      </c>
      <c r="E211" s="2" t="s">
        <v>2910</v>
      </c>
      <c r="F211" s="6" t="s">
        <v>2911</v>
      </c>
      <c r="G211" s="6" t="s">
        <v>2115</v>
      </c>
      <c r="H211" s="2" t="s">
        <v>2912</v>
      </c>
      <c r="I211" s="7" t="s">
        <v>1950</v>
      </c>
    </row>
    <row r="212" spans="1:9" x14ac:dyDescent="0.25">
      <c r="A212" s="2" t="s">
        <v>451</v>
      </c>
      <c r="B212" s="6" t="s">
        <v>2913</v>
      </c>
      <c r="C212" s="2" t="s">
        <v>2914</v>
      </c>
      <c r="D212" s="8" t="s">
        <v>2915</v>
      </c>
      <c r="E212" s="2" t="s">
        <v>2916</v>
      </c>
      <c r="F212" s="6" t="s">
        <v>2785</v>
      </c>
      <c r="G212" s="6" t="s">
        <v>1940</v>
      </c>
      <c r="H212" s="2">
        <v>22908</v>
      </c>
      <c r="I212" s="7" t="s">
        <v>1941</v>
      </c>
    </row>
    <row r="213" spans="1:9" x14ac:dyDescent="0.25">
      <c r="A213" s="2" t="s">
        <v>453</v>
      </c>
      <c r="B213" s="6" t="s">
        <v>2917</v>
      </c>
      <c r="C213" s="2" t="s">
        <v>2918</v>
      </c>
      <c r="D213" s="8"/>
      <c r="E213" s="2" t="s">
        <v>2919</v>
      </c>
      <c r="F213" s="6" t="s">
        <v>2036</v>
      </c>
      <c r="G213" s="6" t="s">
        <v>1940</v>
      </c>
      <c r="H213" s="2">
        <v>10105</v>
      </c>
      <c r="I213" s="7" t="s">
        <v>1950</v>
      </c>
    </row>
    <row r="214" spans="1:9" x14ac:dyDescent="0.25">
      <c r="A214" s="2" t="s">
        <v>455</v>
      </c>
      <c r="B214" s="6" t="s">
        <v>2920</v>
      </c>
      <c r="C214" s="2" t="s">
        <v>2921</v>
      </c>
      <c r="D214" s="8" t="s">
        <v>2922</v>
      </c>
      <c r="E214" s="2" t="s">
        <v>2923</v>
      </c>
      <c r="F214" s="6" t="s">
        <v>2642</v>
      </c>
      <c r="G214" s="6" t="s">
        <v>1940</v>
      </c>
      <c r="H214" s="2">
        <v>24009</v>
      </c>
      <c r="I214" s="7" t="s">
        <v>1941</v>
      </c>
    </row>
    <row r="215" spans="1:9" x14ac:dyDescent="0.25">
      <c r="A215" s="2" t="s">
        <v>457</v>
      </c>
      <c r="B215" s="6" t="s">
        <v>2924</v>
      </c>
      <c r="C215" s="2" t="s">
        <v>2925</v>
      </c>
      <c r="D215" s="8" t="s">
        <v>2926</v>
      </c>
      <c r="E215" s="2" t="s">
        <v>2927</v>
      </c>
      <c r="F215" s="6" t="s">
        <v>2036</v>
      </c>
      <c r="G215" s="6" t="s">
        <v>1940</v>
      </c>
      <c r="H215" s="2">
        <v>10009</v>
      </c>
      <c r="I215" s="7" t="s">
        <v>1950</v>
      </c>
    </row>
    <row r="216" spans="1:9" x14ac:dyDescent="0.25">
      <c r="A216" s="2" t="s">
        <v>459</v>
      </c>
      <c r="B216" s="6" t="s">
        <v>2928</v>
      </c>
      <c r="C216" s="2" t="s">
        <v>2929</v>
      </c>
      <c r="D216" s="8" t="s">
        <v>2930</v>
      </c>
      <c r="E216" s="2" t="s">
        <v>2931</v>
      </c>
      <c r="F216" s="6" t="s">
        <v>2932</v>
      </c>
      <c r="G216" s="6" t="s">
        <v>1948</v>
      </c>
      <c r="H216" s="2" t="s">
        <v>2082</v>
      </c>
      <c r="I216" s="7" t="s">
        <v>1950</v>
      </c>
    </row>
    <row r="217" spans="1:9" x14ac:dyDescent="0.25">
      <c r="A217" s="2" t="s">
        <v>461</v>
      </c>
      <c r="B217" s="6" t="s">
        <v>2933</v>
      </c>
      <c r="C217" s="2" t="s">
        <v>2934</v>
      </c>
      <c r="D217" s="8" t="s">
        <v>2935</v>
      </c>
      <c r="E217" s="2" t="s">
        <v>2936</v>
      </c>
      <c r="F217" s="6" t="s">
        <v>2937</v>
      </c>
      <c r="G217" s="6" t="s">
        <v>1940</v>
      </c>
      <c r="H217" s="2">
        <v>84120</v>
      </c>
      <c r="I217" s="7" t="s">
        <v>1950</v>
      </c>
    </row>
    <row r="218" spans="1:9" x14ac:dyDescent="0.25">
      <c r="A218" s="2" t="s">
        <v>463</v>
      </c>
      <c r="B218" s="6" t="s">
        <v>2938</v>
      </c>
      <c r="C218" s="2" t="s">
        <v>2939</v>
      </c>
      <c r="D218" s="8" t="s">
        <v>2940</v>
      </c>
      <c r="E218" s="2" t="s">
        <v>2941</v>
      </c>
      <c r="F218" s="6" t="s">
        <v>2210</v>
      </c>
      <c r="G218" s="6" t="s">
        <v>1940</v>
      </c>
      <c r="H218" s="2">
        <v>43635</v>
      </c>
      <c r="I218" s="7" t="s">
        <v>1941</v>
      </c>
    </row>
    <row r="219" spans="1:9" x14ac:dyDescent="0.25">
      <c r="A219" s="2" t="s">
        <v>465</v>
      </c>
      <c r="B219" s="6" t="s">
        <v>2942</v>
      </c>
      <c r="C219" s="2" t="s">
        <v>2943</v>
      </c>
      <c r="D219" s="8" t="s">
        <v>2944</v>
      </c>
      <c r="E219" s="2" t="s">
        <v>2945</v>
      </c>
      <c r="F219" s="6" t="s">
        <v>2946</v>
      </c>
      <c r="G219" s="6" t="s">
        <v>1940</v>
      </c>
      <c r="H219" s="2">
        <v>91131</v>
      </c>
      <c r="I219" s="7" t="s">
        <v>1950</v>
      </c>
    </row>
    <row r="220" spans="1:9" x14ac:dyDescent="0.25">
      <c r="A220" s="2" t="s">
        <v>467</v>
      </c>
      <c r="B220" s="6" t="s">
        <v>2947</v>
      </c>
      <c r="C220" s="2" t="s">
        <v>2948</v>
      </c>
      <c r="D220" s="8" t="s">
        <v>2949</v>
      </c>
      <c r="E220" s="2" t="s">
        <v>2950</v>
      </c>
      <c r="F220" s="6" t="s">
        <v>2951</v>
      </c>
      <c r="G220" s="6" t="s">
        <v>1948</v>
      </c>
      <c r="H220" s="2" t="s">
        <v>2292</v>
      </c>
      <c r="I220" s="7" t="s">
        <v>1941</v>
      </c>
    </row>
    <row r="221" spans="1:9" x14ac:dyDescent="0.25">
      <c r="A221" s="2" t="s">
        <v>469</v>
      </c>
      <c r="B221" s="6" t="s">
        <v>2952</v>
      </c>
      <c r="C221" s="2" t="s">
        <v>2953</v>
      </c>
      <c r="D221" s="8" t="s">
        <v>2954</v>
      </c>
      <c r="E221" s="2" t="s">
        <v>2955</v>
      </c>
      <c r="F221" s="6" t="s">
        <v>2956</v>
      </c>
      <c r="G221" s="6" t="s">
        <v>1940</v>
      </c>
      <c r="H221" s="2">
        <v>64082</v>
      </c>
      <c r="I221" s="7" t="s">
        <v>1950</v>
      </c>
    </row>
    <row r="222" spans="1:9" x14ac:dyDescent="0.25">
      <c r="A222" s="2" t="s">
        <v>2957</v>
      </c>
      <c r="B222" s="6" t="s">
        <v>2958</v>
      </c>
      <c r="C222" s="2" t="s">
        <v>2959</v>
      </c>
      <c r="D222" s="8" t="s">
        <v>2960</v>
      </c>
      <c r="E222" s="2" t="s">
        <v>2961</v>
      </c>
      <c r="F222" s="6" t="s">
        <v>2265</v>
      </c>
      <c r="G222" s="6" t="s">
        <v>1940</v>
      </c>
      <c r="H222" s="2">
        <v>76121</v>
      </c>
      <c r="I222" s="7" t="s">
        <v>1950</v>
      </c>
    </row>
    <row r="223" spans="1:9" x14ac:dyDescent="0.25">
      <c r="A223" s="2" t="s">
        <v>471</v>
      </c>
      <c r="B223" s="6" t="s">
        <v>2962</v>
      </c>
      <c r="C223" s="2" t="s">
        <v>2963</v>
      </c>
      <c r="D223" s="8" t="s">
        <v>2964</v>
      </c>
      <c r="E223" s="2" t="s">
        <v>2965</v>
      </c>
      <c r="F223" s="6" t="s">
        <v>2966</v>
      </c>
      <c r="G223" s="6" t="s">
        <v>1940</v>
      </c>
      <c r="H223" s="2">
        <v>92619</v>
      </c>
      <c r="I223" s="7" t="s">
        <v>1941</v>
      </c>
    </row>
    <row r="224" spans="1:9" x14ac:dyDescent="0.25">
      <c r="A224" s="2" t="s">
        <v>473</v>
      </c>
      <c r="B224" s="6" t="s">
        <v>2967</v>
      </c>
      <c r="C224" s="2" t="s">
        <v>2968</v>
      </c>
      <c r="D224" s="8" t="s">
        <v>2969</v>
      </c>
      <c r="E224" s="2" t="s">
        <v>2970</v>
      </c>
      <c r="F224" s="6" t="s">
        <v>2971</v>
      </c>
      <c r="G224" s="6" t="s">
        <v>1940</v>
      </c>
      <c r="H224" s="2">
        <v>11854</v>
      </c>
      <c r="I224" s="7" t="s">
        <v>1950</v>
      </c>
    </row>
    <row r="225" spans="1:9" x14ac:dyDescent="0.25">
      <c r="A225" s="2" t="s">
        <v>475</v>
      </c>
      <c r="B225" s="6" t="s">
        <v>2972</v>
      </c>
      <c r="C225" s="2"/>
      <c r="D225" s="8" t="s">
        <v>2973</v>
      </c>
      <c r="E225" s="2" t="s">
        <v>2974</v>
      </c>
      <c r="F225" s="6" t="s">
        <v>2185</v>
      </c>
      <c r="G225" s="6" t="s">
        <v>1940</v>
      </c>
      <c r="H225" s="2">
        <v>20546</v>
      </c>
      <c r="I225" s="7" t="s">
        <v>1941</v>
      </c>
    </row>
    <row r="226" spans="1:9" x14ac:dyDescent="0.25">
      <c r="A226" s="2" t="s">
        <v>477</v>
      </c>
      <c r="B226" s="6" t="s">
        <v>2975</v>
      </c>
      <c r="C226" s="2" t="s">
        <v>2976</v>
      </c>
      <c r="D226" s="8" t="s">
        <v>2977</v>
      </c>
      <c r="E226" s="2" t="s">
        <v>2978</v>
      </c>
      <c r="F226" s="6" t="s">
        <v>2036</v>
      </c>
      <c r="G226" s="6" t="s">
        <v>1940</v>
      </c>
      <c r="H226" s="2">
        <v>10060</v>
      </c>
      <c r="I226" s="7" t="s">
        <v>1941</v>
      </c>
    </row>
    <row r="227" spans="1:9" x14ac:dyDescent="0.25">
      <c r="A227" s="2" t="s">
        <v>479</v>
      </c>
      <c r="B227" s="6" t="s">
        <v>2979</v>
      </c>
      <c r="C227" s="2" t="s">
        <v>2980</v>
      </c>
      <c r="D227" s="8" t="s">
        <v>2981</v>
      </c>
      <c r="E227" s="2" t="s">
        <v>2982</v>
      </c>
      <c r="F227" s="6" t="s">
        <v>2291</v>
      </c>
      <c r="G227" s="6" t="s">
        <v>1948</v>
      </c>
      <c r="H227" s="2" t="s">
        <v>2292</v>
      </c>
      <c r="I227" s="7" t="s">
        <v>1950</v>
      </c>
    </row>
    <row r="228" spans="1:9" x14ac:dyDescent="0.25">
      <c r="A228" s="2" t="s">
        <v>481</v>
      </c>
      <c r="B228" s="6" t="s">
        <v>2983</v>
      </c>
      <c r="C228" s="2" t="s">
        <v>2984</v>
      </c>
      <c r="D228" s="8" t="s">
        <v>2985</v>
      </c>
      <c r="E228" s="2" t="s">
        <v>2986</v>
      </c>
      <c r="F228" s="6" t="s">
        <v>2987</v>
      </c>
      <c r="G228" s="6" t="s">
        <v>1940</v>
      </c>
      <c r="H228" s="2">
        <v>66276</v>
      </c>
      <c r="I228" s="7" t="s">
        <v>1950</v>
      </c>
    </row>
    <row r="229" spans="1:9" x14ac:dyDescent="0.25">
      <c r="A229" s="2" t="s">
        <v>483</v>
      </c>
      <c r="B229" s="6" t="s">
        <v>2988</v>
      </c>
      <c r="C229" s="2" t="s">
        <v>2989</v>
      </c>
      <c r="D229" s="8" t="s">
        <v>2990</v>
      </c>
      <c r="E229" s="2" t="s">
        <v>2991</v>
      </c>
      <c r="F229" s="6" t="s">
        <v>2992</v>
      </c>
      <c r="G229" s="6" t="s">
        <v>2115</v>
      </c>
      <c r="H229" s="2" t="s">
        <v>2993</v>
      </c>
      <c r="I229" s="7" t="s">
        <v>1941</v>
      </c>
    </row>
    <row r="230" spans="1:9" x14ac:dyDescent="0.25">
      <c r="A230" s="2" t="s">
        <v>485</v>
      </c>
      <c r="B230" s="6" t="s">
        <v>2994</v>
      </c>
      <c r="C230" s="2" t="s">
        <v>2995</v>
      </c>
      <c r="D230" s="8" t="s">
        <v>2996</v>
      </c>
      <c r="E230" s="2" t="s">
        <v>2997</v>
      </c>
      <c r="F230" s="6" t="s">
        <v>2998</v>
      </c>
      <c r="G230" s="6" t="s">
        <v>1940</v>
      </c>
      <c r="H230" s="2">
        <v>94291</v>
      </c>
      <c r="I230" s="7" t="s">
        <v>1950</v>
      </c>
    </row>
    <row r="231" spans="1:9" x14ac:dyDescent="0.25">
      <c r="A231" s="2" t="s">
        <v>487</v>
      </c>
      <c r="B231" s="6" t="s">
        <v>2999</v>
      </c>
      <c r="C231" s="2" t="s">
        <v>3000</v>
      </c>
      <c r="D231" s="8" t="s">
        <v>3001</v>
      </c>
      <c r="E231" s="2" t="s">
        <v>3002</v>
      </c>
      <c r="F231" s="6" t="s">
        <v>3003</v>
      </c>
      <c r="G231" s="6" t="s">
        <v>1940</v>
      </c>
      <c r="H231" s="2">
        <v>18706</v>
      </c>
      <c r="I231" s="7" t="s">
        <v>1950</v>
      </c>
    </row>
    <row r="232" spans="1:9" x14ac:dyDescent="0.25">
      <c r="A232" s="2" t="s">
        <v>489</v>
      </c>
      <c r="B232" s="6" t="s">
        <v>3004</v>
      </c>
      <c r="C232" s="2" t="s">
        <v>3005</v>
      </c>
      <c r="D232" s="8" t="s">
        <v>3006</v>
      </c>
      <c r="E232" s="2" t="s">
        <v>3007</v>
      </c>
      <c r="F232" s="6" t="s">
        <v>2693</v>
      </c>
      <c r="G232" s="6" t="s">
        <v>1940</v>
      </c>
      <c r="H232" s="2">
        <v>27499</v>
      </c>
      <c r="I232" s="7" t="s">
        <v>1950</v>
      </c>
    </row>
    <row r="233" spans="1:9" x14ac:dyDescent="0.25">
      <c r="A233" s="2" t="s">
        <v>491</v>
      </c>
      <c r="B233" s="6" t="s">
        <v>3008</v>
      </c>
      <c r="C233" s="2"/>
      <c r="D233" s="8" t="s">
        <v>3009</v>
      </c>
      <c r="E233" s="2" t="s">
        <v>3010</v>
      </c>
      <c r="F233" s="6" t="s">
        <v>2255</v>
      </c>
      <c r="G233" s="6" t="s">
        <v>1940</v>
      </c>
      <c r="H233" s="2">
        <v>19725</v>
      </c>
      <c r="I233" s="7" t="s">
        <v>1941</v>
      </c>
    </row>
    <row r="234" spans="1:9" x14ac:dyDescent="0.25">
      <c r="A234" s="2" t="s">
        <v>493</v>
      </c>
      <c r="B234" s="6" t="s">
        <v>3011</v>
      </c>
      <c r="C234" s="2" t="s">
        <v>3012</v>
      </c>
      <c r="D234" s="8" t="s">
        <v>3013</v>
      </c>
      <c r="E234" s="2" t="s">
        <v>3014</v>
      </c>
      <c r="F234" s="6" t="s">
        <v>2198</v>
      </c>
      <c r="G234" s="6" t="s">
        <v>2115</v>
      </c>
      <c r="H234" s="2" t="s">
        <v>2199</v>
      </c>
      <c r="I234" s="7" t="s">
        <v>1950</v>
      </c>
    </row>
    <row r="235" spans="1:9" x14ac:dyDescent="0.25">
      <c r="A235" s="2" t="s">
        <v>495</v>
      </c>
      <c r="B235" s="6" t="s">
        <v>3015</v>
      </c>
      <c r="C235" s="2" t="s">
        <v>3016</v>
      </c>
      <c r="D235" s="8" t="s">
        <v>3017</v>
      </c>
      <c r="E235" s="2" t="s">
        <v>3018</v>
      </c>
      <c r="F235" s="6" t="s">
        <v>2591</v>
      </c>
      <c r="G235" s="6" t="s">
        <v>1940</v>
      </c>
      <c r="H235" s="2">
        <v>96825</v>
      </c>
      <c r="I235" s="7" t="s">
        <v>1950</v>
      </c>
    </row>
    <row r="236" spans="1:9" x14ac:dyDescent="0.25">
      <c r="A236" s="2" t="s">
        <v>497</v>
      </c>
      <c r="B236" s="6" t="s">
        <v>3019</v>
      </c>
      <c r="C236" s="2" t="s">
        <v>3020</v>
      </c>
      <c r="D236" s="8" t="s">
        <v>3021</v>
      </c>
      <c r="E236" s="2" t="s">
        <v>3022</v>
      </c>
      <c r="F236" s="6" t="s">
        <v>2036</v>
      </c>
      <c r="G236" s="6" t="s">
        <v>1940</v>
      </c>
      <c r="H236" s="2">
        <v>10150</v>
      </c>
      <c r="I236" s="7" t="s">
        <v>1950</v>
      </c>
    </row>
    <row r="237" spans="1:9" x14ac:dyDescent="0.25">
      <c r="A237" s="2" t="s">
        <v>499</v>
      </c>
      <c r="B237" s="6" t="s">
        <v>3023</v>
      </c>
      <c r="C237" s="2"/>
      <c r="D237" s="8"/>
      <c r="E237" s="2" t="s">
        <v>3024</v>
      </c>
      <c r="F237" s="6" t="s">
        <v>3025</v>
      </c>
      <c r="G237" s="6" t="s">
        <v>1948</v>
      </c>
      <c r="H237" s="2" t="s">
        <v>3026</v>
      </c>
      <c r="I237" s="7" t="s">
        <v>1950</v>
      </c>
    </row>
    <row r="238" spans="1:9" x14ac:dyDescent="0.25">
      <c r="A238" s="2" t="s">
        <v>501</v>
      </c>
      <c r="B238" s="6" t="s">
        <v>3027</v>
      </c>
      <c r="C238" s="2" t="s">
        <v>3028</v>
      </c>
      <c r="D238" s="8" t="s">
        <v>3029</v>
      </c>
      <c r="E238" s="2" t="s">
        <v>3030</v>
      </c>
      <c r="F238" s="6" t="s">
        <v>3031</v>
      </c>
      <c r="G238" s="6" t="s">
        <v>1948</v>
      </c>
      <c r="H238" s="2" t="s">
        <v>3032</v>
      </c>
      <c r="I238" s="7" t="s">
        <v>1950</v>
      </c>
    </row>
    <row r="239" spans="1:9" x14ac:dyDescent="0.25">
      <c r="A239" s="2" t="s">
        <v>503</v>
      </c>
      <c r="B239" s="6" t="s">
        <v>3033</v>
      </c>
      <c r="C239" s="2"/>
      <c r="D239" s="8" t="s">
        <v>3034</v>
      </c>
      <c r="E239" s="2" t="s">
        <v>3035</v>
      </c>
      <c r="F239" s="6" t="s">
        <v>3036</v>
      </c>
      <c r="G239" s="6" t="s">
        <v>1940</v>
      </c>
      <c r="H239" s="2">
        <v>45218</v>
      </c>
      <c r="I239" s="7" t="s">
        <v>1941</v>
      </c>
    </row>
    <row r="240" spans="1:9" x14ac:dyDescent="0.25">
      <c r="A240" s="2" t="s">
        <v>505</v>
      </c>
      <c r="B240" s="6" t="s">
        <v>3037</v>
      </c>
      <c r="C240" s="2" t="s">
        <v>3038</v>
      </c>
      <c r="D240" s="8" t="s">
        <v>3039</v>
      </c>
      <c r="E240" s="2" t="s">
        <v>3040</v>
      </c>
      <c r="F240" s="6" t="s">
        <v>2319</v>
      </c>
      <c r="G240" s="6" t="s">
        <v>1940</v>
      </c>
      <c r="H240" s="2">
        <v>48670</v>
      </c>
      <c r="I240" s="7" t="s">
        <v>1941</v>
      </c>
    </row>
    <row r="241" spans="1:9" x14ac:dyDescent="0.25">
      <c r="A241" s="2" t="s">
        <v>507</v>
      </c>
      <c r="B241" s="6" t="s">
        <v>3041</v>
      </c>
      <c r="C241" s="2" t="s">
        <v>3042</v>
      </c>
      <c r="D241" s="8" t="s">
        <v>3043</v>
      </c>
      <c r="E241" s="2" t="s">
        <v>3044</v>
      </c>
      <c r="F241" s="6" t="s">
        <v>3045</v>
      </c>
      <c r="G241" s="6" t="s">
        <v>1940</v>
      </c>
      <c r="H241" s="2">
        <v>82007</v>
      </c>
      <c r="I241" s="7" t="s">
        <v>1950</v>
      </c>
    </row>
    <row r="242" spans="1:9" x14ac:dyDescent="0.25">
      <c r="A242" s="2" t="s">
        <v>509</v>
      </c>
      <c r="B242" s="6" t="s">
        <v>3046</v>
      </c>
      <c r="C242" s="2"/>
      <c r="D242" s="8"/>
      <c r="E242" s="2" t="s">
        <v>3047</v>
      </c>
      <c r="F242" s="6" t="s">
        <v>3048</v>
      </c>
      <c r="G242" s="6" t="s">
        <v>1940</v>
      </c>
      <c r="H242" s="2">
        <v>31119</v>
      </c>
      <c r="I242" s="7" t="s">
        <v>1941</v>
      </c>
    </row>
    <row r="243" spans="1:9" x14ac:dyDescent="0.25">
      <c r="A243" s="2" t="s">
        <v>511</v>
      </c>
      <c r="B243" s="6" t="s">
        <v>3049</v>
      </c>
      <c r="C243" s="2"/>
      <c r="D243" s="8" t="s">
        <v>3050</v>
      </c>
      <c r="E243" s="2" t="s">
        <v>3051</v>
      </c>
      <c r="F243" s="6" t="s">
        <v>3052</v>
      </c>
      <c r="G243" s="6" t="s">
        <v>1940</v>
      </c>
      <c r="H243" s="2">
        <v>30096</v>
      </c>
      <c r="I243" s="7" t="s">
        <v>1950</v>
      </c>
    </row>
    <row r="244" spans="1:9" x14ac:dyDescent="0.25">
      <c r="A244" s="2" t="s">
        <v>513</v>
      </c>
      <c r="B244" s="6" t="s">
        <v>3053</v>
      </c>
      <c r="C244" s="2" t="s">
        <v>3054</v>
      </c>
      <c r="D244" s="8" t="s">
        <v>3055</v>
      </c>
      <c r="E244" s="2" t="s">
        <v>3056</v>
      </c>
      <c r="F244" s="6" t="s">
        <v>2998</v>
      </c>
      <c r="G244" s="6" t="s">
        <v>1940</v>
      </c>
      <c r="H244" s="2">
        <v>94250</v>
      </c>
      <c r="I244" s="7" t="s">
        <v>1941</v>
      </c>
    </row>
    <row r="245" spans="1:9" x14ac:dyDescent="0.25">
      <c r="A245" s="2" t="s">
        <v>515</v>
      </c>
      <c r="B245" s="6" t="s">
        <v>3057</v>
      </c>
      <c r="C245" s="2" t="s">
        <v>3058</v>
      </c>
      <c r="D245" s="8" t="s">
        <v>3059</v>
      </c>
      <c r="E245" s="2" t="s">
        <v>3060</v>
      </c>
      <c r="F245" s="6" t="s">
        <v>2219</v>
      </c>
      <c r="G245" s="6" t="s">
        <v>1940</v>
      </c>
      <c r="H245" s="2">
        <v>33661</v>
      </c>
      <c r="I245" s="7" t="s">
        <v>1941</v>
      </c>
    </row>
    <row r="246" spans="1:9" x14ac:dyDescent="0.25">
      <c r="A246" s="2" t="s">
        <v>517</v>
      </c>
      <c r="B246" s="6" t="s">
        <v>3061</v>
      </c>
      <c r="C246" s="2" t="s">
        <v>3062</v>
      </c>
      <c r="D246" s="8" t="s">
        <v>3063</v>
      </c>
      <c r="E246" s="2" t="s">
        <v>3064</v>
      </c>
      <c r="F246" s="6" t="s">
        <v>2591</v>
      </c>
      <c r="G246" s="6" t="s">
        <v>1940</v>
      </c>
      <c r="H246" s="2">
        <v>96805</v>
      </c>
      <c r="I246" s="7" t="s">
        <v>1950</v>
      </c>
    </row>
    <row r="247" spans="1:9" x14ac:dyDescent="0.25">
      <c r="A247" s="2" t="s">
        <v>519</v>
      </c>
      <c r="B247" s="6" t="s">
        <v>3065</v>
      </c>
      <c r="C247" s="2" t="s">
        <v>3066</v>
      </c>
      <c r="D247" s="8" t="s">
        <v>3067</v>
      </c>
      <c r="E247" s="2" t="s">
        <v>3068</v>
      </c>
      <c r="F247" s="6" t="s">
        <v>3069</v>
      </c>
      <c r="G247" s="6" t="s">
        <v>1940</v>
      </c>
      <c r="H247" s="2">
        <v>70820</v>
      </c>
      <c r="I247" s="7" t="s">
        <v>1941</v>
      </c>
    </row>
    <row r="248" spans="1:9" x14ac:dyDescent="0.25">
      <c r="A248" s="2" t="s">
        <v>521</v>
      </c>
      <c r="B248" s="6" t="s">
        <v>3070</v>
      </c>
      <c r="C248" s="2" t="s">
        <v>3071</v>
      </c>
      <c r="D248" s="8" t="s">
        <v>3072</v>
      </c>
      <c r="E248" s="2" t="s">
        <v>3073</v>
      </c>
      <c r="F248" s="6" t="s">
        <v>3074</v>
      </c>
      <c r="G248" s="6" t="s">
        <v>2115</v>
      </c>
      <c r="H248" s="2" t="s">
        <v>3075</v>
      </c>
      <c r="I248" s="7" t="s">
        <v>1950</v>
      </c>
    </row>
    <row r="249" spans="1:9" x14ac:dyDescent="0.25">
      <c r="A249" s="2" t="s">
        <v>523</v>
      </c>
      <c r="B249" s="6" t="s">
        <v>3076</v>
      </c>
      <c r="C249" s="2"/>
      <c r="D249" s="8" t="s">
        <v>3077</v>
      </c>
      <c r="E249" s="2" t="s">
        <v>3078</v>
      </c>
      <c r="F249" s="6" t="s">
        <v>3079</v>
      </c>
      <c r="G249" s="6" t="s">
        <v>1948</v>
      </c>
      <c r="H249" s="2" t="s">
        <v>3080</v>
      </c>
      <c r="I249" s="7" t="s">
        <v>1941</v>
      </c>
    </row>
    <row r="250" spans="1:9" x14ac:dyDescent="0.25">
      <c r="A250" s="2" t="s">
        <v>525</v>
      </c>
      <c r="B250" s="6" t="s">
        <v>3081</v>
      </c>
      <c r="C250" s="2" t="s">
        <v>3082</v>
      </c>
      <c r="D250" s="8" t="s">
        <v>3083</v>
      </c>
      <c r="E250" s="2" t="s">
        <v>3084</v>
      </c>
      <c r="F250" s="6" t="s">
        <v>2136</v>
      </c>
      <c r="G250" s="6" t="s">
        <v>1940</v>
      </c>
      <c r="H250" s="2">
        <v>55458</v>
      </c>
      <c r="I250" s="7" t="s">
        <v>1941</v>
      </c>
    </row>
    <row r="251" spans="1:9" x14ac:dyDescent="0.25">
      <c r="A251" s="2" t="s">
        <v>3085</v>
      </c>
      <c r="B251" s="6" t="s">
        <v>3086</v>
      </c>
      <c r="C251" s="2"/>
      <c r="D251" s="8" t="s">
        <v>3087</v>
      </c>
      <c r="E251" s="2" t="s">
        <v>3088</v>
      </c>
      <c r="F251" s="6" t="s">
        <v>3089</v>
      </c>
      <c r="G251" s="6" t="s">
        <v>1940</v>
      </c>
      <c r="H251" s="2">
        <v>94159</v>
      </c>
      <c r="I251" s="7" t="s">
        <v>1950</v>
      </c>
    </row>
    <row r="252" spans="1:9" x14ac:dyDescent="0.25">
      <c r="A252" s="2" t="s">
        <v>529</v>
      </c>
      <c r="B252" s="6" t="s">
        <v>3090</v>
      </c>
      <c r="C252" s="2" t="s">
        <v>3091</v>
      </c>
      <c r="D252" s="8" t="s">
        <v>3092</v>
      </c>
      <c r="E252" s="2" t="s">
        <v>3093</v>
      </c>
      <c r="F252" s="6" t="s">
        <v>2299</v>
      </c>
      <c r="G252" s="6" t="s">
        <v>1940</v>
      </c>
      <c r="H252" s="2">
        <v>28225</v>
      </c>
      <c r="I252" s="7" t="s">
        <v>1941</v>
      </c>
    </row>
    <row r="253" spans="1:9" x14ac:dyDescent="0.25">
      <c r="A253" s="2" t="s">
        <v>531</v>
      </c>
      <c r="B253" s="6" t="s">
        <v>3094</v>
      </c>
      <c r="C253" s="2" t="s">
        <v>3095</v>
      </c>
      <c r="D253" s="8" t="s">
        <v>3096</v>
      </c>
      <c r="E253" s="2" t="s">
        <v>3097</v>
      </c>
      <c r="F253" s="6" t="s">
        <v>3098</v>
      </c>
      <c r="G253" s="6" t="s">
        <v>1940</v>
      </c>
      <c r="H253" s="2">
        <v>85099</v>
      </c>
      <c r="I253" s="7" t="s">
        <v>1941</v>
      </c>
    </row>
    <row r="254" spans="1:9" x14ac:dyDescent="0.25">
      <c r="A254" s="2" t="s">
        <v>533</v>
      </c>
      <c r="B254" s="6" t="s">
        <v>3099</v>
      </c>
      <c r="C254" s="2"/>
      <c r="D254" s="8" t="s">
        <v>3100</v>
      </c>
      <c r="E254" s="2" t="s">
        <v>3101</v>
      </c>
      <c r="F254" s="6" t="s">
        <v>2098</v>
      </c>
      <c r="G254" s="6" t="s">
        <v>1940</v>
      </c>
      <c r="H254" s="2">
        <v>11407</v>
      </c>
      <c r="I254" s="7" t="s">
        <v>1950</v>
      </c>
    </row>
    <row r="255" spans="1:9" x14ac:dyDescent="0.25">
      <c r="A255" s="2" t="s">
        <v>535</v>
      </c>
      <c r="B255" s="6" t="s">
        <v>3102</v>
      </c>
      <c r="C255" s="2" t="s">
        <v>3103</v>
      </c>
      <c r="D255" s="8" t="s">
        <v>3104</v>
      </c>
      <c r="E255" s="2" t="s">
        <v>3105</v>
      </c>
      <c r="F255" s="6" t="s">
        <v>3106</v>
      </c>
      <c r="G255" s="6" t="s">
        <v>1940</v>
      </c>
      <c r="H255" s="2">
        <v>61825</v>
      </c>
      <c r="I255" s="7" t="s">
        <v>1950</v>
      </c>
    </row>
    <row r="256" spans="1:9" x14ac:dyDescent="0.25">
      <c r="A256" s="2" t="s">
        <v>537</v>
      </c>
      <c r="B256" s="6" t="s">
        <v>3107</v>
      </c>
      <c r="C256" s="2" t="s">
        <v>3108</v>
      </c>
      <c r="D256" s="8"/>
      <c r="E256" s="2" t="s">
        <v>3109</v>
      </c>
      <c r="F256" s="6" t="s">
        <v>3110</v>
      </c>
      <c r="G256" s="6" t="s">
        <v>2115</v>
      </c>
      <c r="H256" s="2" t="s">
        <v>3111</v>
      </c>
      <c r="I256" s="7" t="s">
        <v>1950</v>
      </c>
    </row>
    <row r="257" spans="1:9" x14ac:dyDescent="0.25">
      <c r="A257" s="2" t="s">
        <v>539</v>
      </c>
      <c r="B257" s="6" t="s">
        <v>3112</v>
      </c>
      <c r="C257" s="2" t="s">
        <v>3113</v>
      </c>
      <c r="D257" s="8" t="s">
        <v>3114</v>
      </c>
      <c r="E257" s="2" t="s">
        <v>3115</v>
      </c>
      <c r="F257" s="6" t="s">
        <v>2139</v>
      </c>
      <c r="G257" s="6" t="s">
        <v>1940</v>
      </c>
      <c r="H257" s="2">
        <v>85715</v>
      </c>
      <c r="I257" s="7" t="s">
        <v>1950</v>
      </c>
    </row>
    <row r="258" spans="1:9" x14ac:dyDescent="0.25">
      <c r="A258" s="2" t="s">
        <v>527</v>
      </c>
      <c r="B258" s="6" t="s">
        <v>3116</v>
      </c>
      <c r="C258" s="2" t="s">
        <v>3117</v>
      </c>
      <c r="D258" s="8" t="s">
        <v>3118</v>
      </c>
      <c r="E258" s="2" t="s">
        <v>3119</v>
      </c>
      <c r="F258" s="6" t="s">
        <v>3120</v>
      </c>
      <c r="G258" s="6" t="s">
        <v>1940</v>
      </c>
      <c r="H258" s="2">
        <v>53205</v>
      </c>
      <c r="I258" s="7" t="s">
        <v>1941</v>
      </c>
    </row>
    <row r="259" spans="1:9" x14ac:dyDescent="0.25">
      <c r="A259" s="2" t="s">
        <v>542</v>
      </c>
      <c r="B259" s="6" t="s">
        <v>3121</v>
      </c>
      <c r="C259" s="2" t="s">
        <v>3122</v>
      </c>
      <c r="D259" s="8" t="s">
        <v>3123</v>
      </c>
      <c r="E259" s="2" t="s">
        <v>3124</v>
      </c>
      <c r="F259" s="6" t="s">
        <v>2860</v>
      </c>
      <c r="G259" s="6" t="s">
        <v>1940</v>
      </c>
      <c r="H259" s="2">
        <v>33064</v>
      </c>
      <c r="I259" s="7" t="s">
        <v>1941</v>
      </c>
    </row>
    <row r="260" spans="1:9" x14ac:dyDescent="0.25">
      <c r="A260" s="2" t="s">
        <v>545</v>
      </c>
      <c r="B260" s="6" t="s">
        <v>3125</v>
      </c>
      <c r="C260" s="2" t="s">
        <v>3126</v>
      </c>
      <c r="D260" s="8" t="s">
        <v>3127</v>
      </c>
      <c r="E260" s="2" t="s">
        <v>3128</v>
      </c>
      <c r="F260" s="6" t="s">
        <v>2757</v>
      </c>
      <c r="G260" s="6" t="s">
        <v>1940</v>
      </c>
      <c r="H260" s="2">
        <v>90610</v>
      </c>
      <c r="I260" s="7" t="s">
        <v>1950</v>
      </c>
    </row>
    <row r="261" spans="1:9" x14ac:dyDescent="0.25">
      <c r="A261" s="2" t="s">
        <v>547</v>
      </c>
      <c r="B261" s="6" t="s">
        <v>3129</v>
      </c>
      <c r="C261" s="2" t="s">
        <v>3130</v>
      </c>
      <c r="D261" s="8" t="s">
        <v>3131</v>
      </c>
      <c r="E261" s="2" t="s">
        <v>3132</v>
      </c>
      <c r="F261" s="6" t="s">
        <v>3133</v>
      </c>
      <c r="G261" s="6" t="s">
        <v>2115</v>
      </c>
      <c r="H261" s="2" t="s">
        <v>3134</v>
      </c>
      <c r="I261" s="7" t="s">
        <v>1950</v>
      </c>
    </row>
    <row r="262" spans="1:9" x14ac:dyDescent="0.25">
      <c r="A262" s="2" t="s">
        <v>549</v>
      </c>
      <c r="B262" s="6" t="s">
        <v>3135</v>
      </c>
      <c r="C262" s="2" t="s">
        <v>3136</v>
      </c>
      <c r="D262" s="8"/>
      <c r="E262" s="2" t="s">
        <v>3137</v>
      </c>
      <c r="F262" s="6" t="s">
        <v>2012</v>
      </c>
      <c r="G262" s="6" t="s">
        <v>1940</v>
      </c>
      <c r="H262" s="2">
        <v>63180</v>
      </c>
      <c r="I262" s="7" t="s">
        <v>1941</v>
      </c>
    </row>
    <row r="263" spans="1:9" x14ac:dyDescent="0.25">
      <c r="A263" s="2" t="s">
        <v>551</v>
      </c>
      <c r="B263" s="6" t="s">
        <v>3138</v>
      </c>
      <c r="C263" s="2" t="s">
        <v>3139</v>
      </c>
      <c r="D263" s="8" t="s">
        <v>3140</v>
      </c>
      <c r="E263" s="2" t="s">
        <v>3141</v>
      </c>
      <c r="F263" s="6" t="s">
        <v>3142</v>
      </c>
      <c r="G263" s="6" t="s">
        <v>1940</v>
      </c>
      <c r="H263" s="2">
        <v>16522</v>
      </c>
      <c r="I263" s="7" t="s">
        <v>1941</v>
      </c>
    </row>
    <row r="264" spans="1:9" x14ac:dyDescent="0.25">
      <c r="A264" s="2" t="s">
        <v>553</v>
      </c>
      <c r="B264" s="6" t="s">
        <v>3143</v>
      </c>
      <c r="C264" s="2" t="s">
        <v>3144</v>
      </c>
      <c r="D264" s="8" t="s">
        <v>3145</v>
      </c>
      <c r="E264" s="2" t="s">
        <v>3146</v>
      </c>
      <c r="F264" s="6" t="s">
        <v>3147</v>
      </c>
      <c r="G264" s="6" t="s">
        <v>1940</v>
      </c>
      <c r="H264" s="2">
        <v>98464</v>
      </c>
      <c r="I264" s="7" t="s">
        <v>1950</v>
      </c>
    </row>
    <row r="265" spans="1:9" x14ac:dyDescent="0.25">
      <c r="A265" s="2" t="s">
        <v>555</v>
      </c>
      <c r="B265" s="6" t="s">
        <v>3148</v>
      </c>
      <c r="C265" s="2"/>
      <c r="D265" s="8" t="s">
        <v>3149</v>
      </c>
      <c r="E265" s="2" t="s">
        <v>3150</v>
      </c>
      <c r="F265" s="6" t="s">
        <v>2003</v>
      </c>
      <c r="G265" s="6" t="s">
        <v>1940</v>
      </c>
      <c r="H265" s="2">
        <v>23277</v>
      </c>
      <c r="I265" s="7" t="s">
        <v>1950</v>
      </c>
    </row>
    <row r="266" spans="1:9" x14ac:dyDescent="0.25">
      <c r="A266" s="2" t="s">
        <v>557</v>
      </c>
      <c r="B266" s="6" t="s">
        <v>3151</v>
      </c>
      <c r="C266" s="2"/>
      <c r="D266" s="8" t="s">
        <v>3152</v>
      </c>
      <c r="E266" s="2" t="s">
        <v>3153</v>
      </c>
      <c r="F266" s="6" t="s">
        <v>3154</v>
      </c>
      <c r="G266" s="6" t="s">
        <v>1948</v>
      </c>
      <c r="H266" s="2" t="s">
        <v>2544</v>
      </c>
      <c r="I266" s="7" t="s">
        <v>1941</v>
      </c>
    </row>
    <row r="267" spans="1:9" x14ac:dyDescent="0.25">
      <c r="A267" s="2" t="s">
        <v>559</v>
      </c>
      <c r="B267" s="6" t="s">
        <v>3155</v>
      </c>
      <c r="C267" s="2" t="s">
        <v>3156</v>
      </c>
      <c r="D267" s="8" t="s">
        <v>3157</v>
      </c>
      <c r="E267" s="2" t="s">
        <v>3158</v>
      </c>
      <c r="F267" s="6" t="s">
        <v>2126</v>
      </c>
      <c r="G267" s="6" t="s">
        <v>1940</v>
      </c>
      <c r="H267" s="2">
        <v>72204</v>
      </c>
      <c r="I267" s="7" t="s">
        <v>1941</v>
      </c>
    </row>
    <row r="268" spans="1:9" x14ac:dyDescent="0.25">
      <c r="A268" s="2" t="s">
        <v>561</v>
      </c>
      <c r="B268" s="6" t="s">
        <v>3159</v>
      </c>
      <c r="C268" s="2" t="s">
        <v>3160</v>
      </c>
      <c r="D268" s="8" t="s">
        <v>3161</v>
      </c>
      <c r="E268" s="2" t="s">
        <v>3162</v>
      </c>
      <c r="F268" s="6" t="s">
        <v>3163</v>
      </c>
      <c r="G268" s="6" t="s">
        <v>2115</v>
      </c>
      <c r="H268" s="2" t="s">
        <v>3164</v>
      </c>
      <c r="I268" s="7" t="s">
        <v>1950</v>
      </c>
    </row>
    <row r="269" spans="1:9" x14ac:dyDescent="0.25">
      <c r="A269" s="2" t="s">
        <v>563</v>
      </c>
      <c r="B269" s="6" t="s">
        <v>3165</v>
      </c>
      <c r="C269" s="2" t="s">
        <v>3166</v>
      </c>
      <c r="D269" s="8" t="s">
        <v>3167</v>
      </c>
      <c r="E269" s="2" t="s">
        <v>3168</v>
      </c>
      <c r="F269" s="6" t="s">
        <v>2747</v>
      </c>
      <c r="G269" s="6" t="s">
        <v>1940</v>
      </c>
      <c r="H269" s="2">
        <v>89436</v>
      </c>
      <c r="I269" s="7" t="s">
        <v>1941</v>
      </c>
    </row>
    <row r="270" spans="1:9" x14ac:dyDescent="0.25">
      <c r="A270" s="2" t="s">
        <v>3169</v>
      </c>
      <c r="B270" s="6" t="s">
        <v>3170</v>
      </c>
      <c r="C270" s="2"/>
      <c r="D270" s="8" t="s">
        <v>3171</v>
      </c>
      <c r="E270" s="2" t="s">
        <v>3172</v>
      </c>
      <c r="F270" s="6" t="s">
        <v>3173</v>
      </c>
      <c r="G270" s="6" t="s">
        <v>1940</v>
      </c>
      <c r="H270" s="2">
        <v>77806</v>
      </c>
      <c r="I270" s="7" t="s">
        <v>1941</v>
      </c>
    </row>
    <row r="271" spans="1:9" x14ac:dyDescent="0.25">
      <c r="A271" s="2" t="s">
        <v>566</v>
      </c>
      <c r="B271" s="6" t="s">
        <v>3174</v>
      </c>
      <c r="C271" s="2" t="s">
        <v>3175</v>
      </c>
      <c r="D271" s="8" t="s">
        <v>3176</v>
      </c>
      <c r="E271" s="2" t="s">
        <v>3177</v>
      </c>
      <c r="F271" s="6" t="s">
        <v>3178</v>
      </c>
      <c r="G271" s="6" t="s">
        <v>1940</v>
      </c>
      <c r="H271" s="2">
        <v>76210</v>
      </c>
      <c r="I271" s="7" t="s">
        <v>1950</v>
      </c>
    </row>
    <row r="272" spans="1:9" x14ac:dyDescent="0.25">
      <c r="A272" s="2" t="s">
        <v>568</v>
      </c>
      <c r="B272" s="6" t="s">
        <v>3179</v>
      </c>
      <c r="C272" s="2"/>
      <c r="D272" s="8"/>
      <c r="E272" s="2" t="s">
        <v>3180</v>
      </c>
      <c r="F272" s="6" t="s">
        <v>3181</v>
      </c>
      <c r="G272" s="6" t="s">
        <v>1948</v>
      </c>
      <c r="H272" s="2" t="s">
        <v>3182</v>
      </c>
      <c r="I272" s="7" t="s">
        <v>1941</v>
      </c>
    </row>
    <row r="273" spans="1:9" x14ac:dyDescent="0.25">
      <c r="A273" s="2" t="s">
        <v>570</v>
      </c>
      <c r="B273" s="6" t="s">
        <v>3183</v>
      </c>
      <c r="C273" s="2" t="s">
        <v>3184</v>
      </c>
      <c r="D273" s="8" t="s">
        <v>3185</v>
      </c>
      <c r="E273" s="2" t="s">
        <v>3186</v>
      </c>
      <c r="F273" s="6" t="s">
        <v>3187</v>
      </c>
      <c r="G273" s="6" t="s">
        <v>1940</v>
      </c>
      <c r="H273" s="2">
        <v>27635</v>
      </c>
      <c r="I273" s="7" t="s">
        <v>1941</v>
      </c>
    </row>
    <row r="274" spans="1:9" x14ac:dyDescent="0.25">
      <c r="A274" s="2" t="s">
        <v>572</v>
      </c>
      <c r="B274" s="6" t="s">
        <v>3188</v>
      </c>
      <c r="C274" s="2" t="s">
        <v>3189</v>
      </c>
      <c r="D274" s="8" t="s">
        <v>3190</v>
      </c>
      <c r="E274" s="2" t="s">
        <v>3191</v>
      </c>
      <c r="F274" s="6" t="s">
        <v>3192</v>
      </c>
      <c r="G274" s="6" t="s">
        <v>1948</v>
      </c>
      <c r="H274" s="2" t="s">
        <v>3193</v>
      </c>
      <c r="I274" s="7" t="s">
        <v>1941</v>
      </c>
    </row>
    <row r="275" spans="1:9" x14ac:dyDescent="0.25">
      <c r="A275" s="2" t="s">
        <v>574</v>
      </c>
      <c r="B275" s="6" t="s">
        <v>3194</v>
      </c>
      <c r="C275" s="2" t="s">
        <v>3195</v>
      </c>
      <c r="D275" s="8" t="s">
        <v>3196</v>
      </c>
      <c r="E275" s="2" t="s">
        <v>3197</v>
      </c>
      <c r="F275" s="6" t="s">
        <v>2036</v>
      </c>
      <c r="G275" s="6" t="s">
        <v>1940</v>
      </c>
      <c r="H275" s="2">
        <v>10105</v>
      </c>
      <c r="I275" s="7" t="s">
        <v>1950</v>
      </c>
    </row>
    <row r="276" spans="1:9" x14ac:dyDescent="0.25">
      <c r="A276" s="2" t="s">
        <v>576</v>
      </c>
      <c r="B276" s="6" t="s">
        <v>3198</v>
      </c>
      <c r="C276" s="2" t="s">
        <v>3199</v>
      </c>
      <c r="D276" s="8" t="s">
        <v>3200</v>
      </c>
      <c r="E276" s="2" t="s">
        <v>3201</v>
      </c>
      <c r="F276" s="6" t="s">
        <v>2524</v>
      </c>
      <c r="G276" s="6" t="s">
        <v>1940</v>
      </c>
      <c r="H276" s="2">
        <v>6905</v>
      </c>
      <c r="I276" s="7" t="s">
        <v>1950</v>
      </c>
    </row>
    <row r="277" spans="1:9" x14ac:dyDescent="0.25">
      <c r="A277" s="2" t="s">
        <v>578</v>
      </c>
      <c r="B277" s="6" t="s">
        <v>3202</v>
      </c>
      <c r="C277" s="2" t="s">
        <v>3203</v>
      </c>
      <c r="D277" s="8" t="s">
        <v>3204</v>
      </c>
      <c r="E277" s="2" t="s">
        <v>3205</v>
      </c>
      <c r="F277" s="6" t="s">
        <v>2210</v>
      </c>
      <c r="G277" s="6" t="s">
        <v>1940</v>
      </c>
      <c r="H277" s="2">
        <v>43666</v>
      </c>
      <c r="I277" s="7" t="s">
        <v>1950</v>
      </c>
    </row>
    <row r="278" spans="1:9" x14ac:dyDescent="0.25">
      <c r="A278" s="2" t="s">
        <v>580</v>
      </c>
      <c r="B278" s="6" t="s">
        <v>3206</v>
      </c>
      <c r="C278" s="2" t="s">
        <v>3207</v>
      </c>
      <c r="D278" s="8" t="s">
        <v>3208</v>
      </c>
      <c r="E278" s="2" t="s">
        <v>3209</v>
      </c>
      <c r="F278" s="6" t="s">
        <v>3210</v>
      </c>
      <c r="G278" s="6" t="s">
        <v>1948</v>
      </c>
      <c r="H278" s="2" t="s">
        <v>3211</v>
      </c>
      <c r="I278" s="7" t="s">
        <v>1941</v>
      </c>
    </row>
    <row r="279" spans="1:9" x14ac:dyDescent="0.25">
      <c r="A279" s="2" t="s">
        <v>582</v>
      </c>
      <c r="B279" s="6" t="s">
        <v>3212</v>
      </c>
      <c r="C279" s="2" t="s">
        <v>3213</v>
      </c>
      <c r="D279" s="8" t="s">
        <v>3214</v>
      </c>
      <c r="E279" s="2" t="s">
        <v>3215</v>
      </c>
      <c r="F279" s="6" t="s">
        <v>3216</v>
      </c>
      <c r="G279" s="6" t="s">
        <v>1940</v>
      </c>
      <c r="H279" s="2">
        <v>65211</v>
      </c>
      <c r="I279" s="7" t="s">
        <v>1950</v>
      </c>
    </row>
    <row r="280" spans="1:9" x14ac:dyDescent="0.25">
      <c r="A280" s="2" t="s">
        <v>584</v>
      </c>
      <c r="B280" s="6" t="s">
        <v>3217</v>
      </c>
      <c r="C280" s="2" t="s">
        <v>3218</v>
      </c>
      <c r="D280" s="8" t="s">
        <v>3219</v>
      </c>
      <c r="E280" s="2" t="s">
        <v>3220</v>
      </c>
      <c r="F280" s="6" t="s">
        <v>2237</v>
      </c>
      <c r="G280" s="6" t="s">
        <v>1940</v>
      </c>
      <c r="H280" s="2">
        <v>46852</v>
      </c>
      <c r="I280" s="7" t="s">
        <v>1941</v>
      </c>
    </row>
    <row r="281" spans="1:9" x14ac:dyDescent="0.25">
      <c r="A281" s="2" t="s">
        <v>586</v>
      </c>
      <c r="B281" s="6" t="s">
        <v>3221</v>
      </c>
      <c r="C281" s="2" t="s">
        <v>3222</v>
      </c>
      <c r="D281" s="8" t="s">
        <v>3223</v>
      </c>
      <c r="E281" s="2" t="s">
        <v>3224</v>
      </c>
      <c r="F281" s="6" t="s">
        <v>2012</v>
      </c>
      <c r="G281" s="6" t="s">
        <v>1940</v>
      </c>
      <c r="H281" s="2">
        <v>63143</v>
      </c>
      <c r="I281" s="7" t="s">
        <v>1941</v>
      </c>
    </row>
    <row r="282" spans="1:9" x14ac:dyDescent="0.25">
      <c r="A282" s="2" t="s">
        <v>588</v>
      </c>
      <c r="B282" s="6" t="s">
        <v>3225</v>
      </c>
      <c r="C282" s="2"/>
      <c r="D282" s="8" t="s">
        <v>3226</v>
      </c>
      <c r="E282" s="2" t="s">
        <v>3227</v>
      </c>
      <c r="F282" s="6" t="s">
        <v>2021</v>
      </c>
      <c r="G282" s="6" t="s">
        <v>1940</v>
      </c>
      <c r="H282" s="2">
        <v>97211</v>
      </c>
      <c r="I282" s="7" t="s">
        <v>1941</v>
      </c>
    </row>
    <row r="283" spans="1:9" x14ac:dyDescent="0.25">
      <c r="A283" s="2" t="s">
        <v>590</v>
      </c>
      <c r="B283" s="6" t="s">
        <v>3228</v>
      </c>
      <c r="C283" s="2" t="s">
        <v>3229</v>
      </c>
      <c r="D283" s="8" t="s">
        <v>3230</v>
      </c>
      <c r="E283" s="2" t="s">
        <v>3231</v>
      </c>
      <c r="F283" s="6" t="s">
        <v>3232</v>
      </c>
      <c r="G283" s="6" t="s">
        <v>1940</v>
      </c>
      <c r="H283" s="2">
        <v>80305</v>
      </c>
      <c r="I283" s="7" t="s">
        <v>1941</v>
      </c>
    </row>
    <row r="284" spans="1:9" x14ac:dyDescent="0.25">
      <c r="A284" s="2" t="s">
        <v>592</v>
      </c>
      <c r="B284" s="6" t="s">
        <v>3233</v>
      </c>
      <c r="C284" s="2" t="s">
        <v>3234</v>
      </c>
      <c r="D284" s="8" t="s">
        <v>3235</v>
      </c>
      <c r="E284" s="2" t="s">
        <v>3236</v>
      </c>
      <c r="F284" s="6" t="s">
        <v>3237</v>
      </c>
      <c r="G284" s="6" t="s">
        <v>2115</v>
      </c>
      <c r="H284" s="2" t="s">
        <v>3238</v>
      </c>
      <c r="I284" s="7" t="s">
        <v>1950</v>
      </c>
    </row>
    <row r="285" spans="1:9" x14ac:dyDescent="0.25">
      <c r="A285" s="2" t="s">
        <v>594</v>
      </c>
      <c r="B285" s="6" t="s">
        <v>3239</v>
      </c>
      <c r="C285" s="2" t="s">
        <v>3240</v>
      </c>
      <c r="D285" s="8" t="s">
        <v>3241</v>
      </c>
      <c r="E285" s="2" t="s">
        <v>3242</v>
      </c>
      <c r="F285" s="6" t="s">
        <v>3133</v>
      </c>
      <c r="G285" s="6" t="s">
        <v>2115</v>
      </c>
      <c r="H285" s="2" t="s">
        <v>3134</v>
      </c>
      <c r="I285" s="7" t="s">
        <v>1941</v>
      </c>
    </row>
    <row r="286" spans="1:9" x14ac:dyDescent="0.25">
      <c r="A286" s="2" t="s">
        <v>596</v>
      </c>
      <c r="B286" s="6" t="s">
        <v>3243</v>
      </c>
      <c r="C286" s="2"/>
      <c r="D286" s="8" t="s">
        <v>3244</v>
      </c>
      <c r="E286" s="2" t="s">
        <v>3245</v>
      </c>
      <c r="F286" s="6" t="s">
        <v>3246</v>
      </c>
      <c r="G286" s="6" t="s">
        <v>1940</v>
      </c>
      <c r="H286" s="2">
        <v>40298</v>
      </c>
      <c r="I286" s="7" t="s">
        <v>1950</v>
      </c>
    </row>
    <row r="287" spans="1:9" x14ac:dyDescent="0.25">
      <c r="A287" s="2" t="s">
        <v>598</v>
      </c>
      <c r="B287" s="6" t="s">
        <v>3247</v>
      </c>
      <c r="C287" s="2"/>
      <c r="D287" s="8" t="s">
        <v>3248</v>
      </c>
      <c r="E287" s="2" t="s">
        <v>3249</v>
      </c>
      <c r="F287" s="6" t="s">
        <v>2349</v>
      </c>
      <c r="G287" s="6" t="s">
        <v>1940</v>
      </c>
      <c r="H287" s="2">
        <v>14276</v>
      </c>
      <c r="I287" s="7" t="s">
        <v>1950</v>
      </c>
    </row>
    <row r="288" spans="1:9" x14ac:dyDescent="0.25">
      <c r="A288" s="2" t="s">
        <v>600</v>
      </c>
      <c r="B288" s="6" t="s">
        <v>3250</v>
      </c>
      <c r="C288" s="2" t="s">
        <v>3251</v>
      </c>
      <c r="D288" s="8"/>
      <c r="E288" s="2" t="s">
        <v>3252</v>
      </c>
      <c r="F288" s="6" t="s">
        <v>3253</v>
      </c>
      <c r="G288" s="6" t="s">
        <v>1940</v>
      </c>
      <c r="H288" s="2">
        <v>44710</v>
      </c>
      <c r="I288" s="7" t="s">
        <v>1941</v>
      </c>
    </row>
    <row r="289" spans="1:9" x14ac:dyDescent="0.25">
      <c r="A289" s="2" t="s">
        <v>602</v>
      </c>
      <c r="B289" s="6" t="s">
        <v>3254</v>
      </c>
      <c r="C289" s="2" t="s">
        <v>3255</v>
      </c>
      <c r="D289" s="8" t="s">
        <v>3256</v>
      </c>
      <c r="E289" s="2" t="s">
        <v>3257</v>
      </c>
      <c r="F289" s="6" t="s">
        <v>2157</v>
      </c>
      <c r="G289" s="6" t="s">
        <v>1940</v>
      </c>
      <c r="H289" s="2">
        <v>2114</v>
      </c>
      <c r="I289" s="7" t="s">
        <v>1950</v>
      </c>
    </row>
    <row r="290" spans="1:9" x14ac:dyDescent="0.25">
      <c r="A290" s="2" t="s">
        <v>604</v>
      </c>
      <c r="B290" s="6" t="s">
        <v>3258</v>
      </c>
      <c r="C290" s="2"/>
      <c r="D290" s="8" t="s">
        <v>3259</v>
      </c>
      <c r="E290" s="2" t="s">
        <v>3260</v>
      </c>
      <c r="F290" s="6" t="s">
        <v>3261</v>
      </c>
      <c r="G290" s="6" t="s">
        <v>1948</v>
      </c>
      <c r="H290" s="2" t="s">
        <v>3262</v>
      </c>
      <c r="I290" s="7" t="s">
        <v>1941</v>
      </c>
    </row>
    <row r="291" spans="1:9" x14ac:dyDescent="0.25">
      <c r="A291" s="2" t="s">
        <v>606</v>
      </c>
      <c r="B291" s="6" t="s">
        <v>3263</v>
      </c>
      <c r="C291" s="2"/>
      <c r="D291" s="8"/>
      <c r="E291" s="2" t="s">
        <v>3264</v>
      </c>
      <c r="F291" s="6" t="s">
        <v>3265</v>
      </c>
      <c r="G291" s="6" t="s">
        <v>1940</v>
      </c>
      <c r="H291" s="2">
        <v>24515</v>
      </c>
      <c r="I291" s="7" t="s">
        <v>1941</v>
      </c>
    </row>
    <row r="292" spans="1:9" x14ac:dyDescent="0.25">
      <c r="A292" s="2" t="s">
        <v>608</v>
      </c>
      <c r="B292" s="6" t="s">
        <v>3266</v>
      </c>
      <c r="C292" s="2" t="s">
        <v>3267</v>
      </c>
      <c r="D292" s="8" t="s">
        <v>3268</v>
      </c>
      <c r="E292" s="2" t="s">
        <v>3269</v>
      </c>
      <c r="F292" s="6" t="s">
        <v>1985</v>
      </c>
      <c r="G292" s="6" t="s">
        <v>1940</v>
      </c>
      <c r="H292" s="2">
        <v>90071</v>
      </c>
      <c r="I292" s="7" t="s">
        <v>1950</v>
      </c>
    </row>
    <row r="293" spans="1:9" x14ac:dyDescent="0.25">
      <c r="A293" s="2" t="s">
        <v>610</v>
      </c>
      <c r="B293" s="6" t="s">
        <v>3270</v>
      </c>
      <c r="C293" s="2"/>
      <c r="D293" s="8"/>
      <c r="E293" s="2" t="s">
        <v>3271</v>
      </c>
      <c r="F293" s="6" t="s">
        <v>2534</v>
      </c>
      <c r="G293" s="6" t="s">
        <v>1948</v>
      </c>
      <c r="H293" s="2" t="s">
        <v>2535</v>
      </c>
      <c r="I293" s="7" t="s">
        <v>1950</v>
      </c>
    </row>
    <row r="294" spans="1:9" x14ac:dyDescent="0.25">
      <c r="A294" s="2" t="s">
        <v>612</v>
      </c>
      <c r="B294" s="6" t="s">
        <v>3272</v>
      </c>
      <c r="C294" s="2" t="s">
        <v>3273</v>
      </c>
      <c r="D294" s="8"/>
      <c r="E294" s="2" t="s">
        <v>3274</v>
      </c>
      <c r="F294" s="6" t="s">
        <v>2171</v>
      </c>
      <c r="G294" s="6" t="s">
        <v>1940</v>
      </c>
      <c r="H294" s="2">
        <v>35236</v>
      </c>
      <c r="I294" s="7" t="s">
        <v>1950</v>
      </c>
    </row>
    <row r="295" spans="1:9" x14ac:dyDescent="0.25">
      <c r="A295" s="2" t="s">
        <v>614</v>
      </c>
      <c r="B295" s="6" t="s">
        <v>3275</v>
      </c>
      <c r="C295" s="2" t="s">
        <v>3276</v>
      </c>
      <c r="D295" s="8" t="s">
        <v>3277</v>
      </c>
      <c r="E295" s="2" t="s">
        <v>3278</v>
      </c>
      <c r="F295" s="6" t="s">
        <v>2698</v>
      </c>
      <c r="G295" s="6" t="s">
        <v>1940</v>
      </c>
      <c r="H295" s="2">
        <v>22309</v>
      </c>
      <c r="I295" s="7" t="s">
        <v>1950</v>
      </c>
    </row>
    <row r="296" spans="1:9" x14ac:dyDescent="0.25">
      <c r="A296" s="2" t="s">
        <v>616</v>
      </c>
      <c r="B296" s="6" t="s">
        <v>3279</v>
      </c>
      <c r="C296" s="2"/>
      <c r="D296" s="8" t="s">
        <v>3280</v>
      </c>
      <c r="E296" s="2" t="s">
        <v>3281</v>
      </c>
      <c r="F296" s="6" t="s">
        <v>3282</v>
      </c>
      <c r="G296" s="6" t="s">
        <v>1940</v>
      </c>
      <c r="H296" s="2">
        <v>6816</v>
      </c>
      <c r="I296" s="7" t="s">
        <v>1950</v>
      </c>
    </row>
    <row r="297" spans="1:9" x14ac:dyDescent="0.25">
      <c r="A297" s="2" t="s">
        <v>618</v>
      </c>
      <c r="B297" s="6" t="s">
        <v>3283</v>
      </c>
      <c r="C297" s="2"/>
      <c r="D297" s="8"/>
      <c r="E297" s="2" t="s">
        <v>3284</v>
      </c>
      <c r="F297" s="6" t="s">
        <v>2880</v>
      </c>
      <c r="G297" s="6" t="s">
        <v>1940</v>
      </c>
      <c r="H297" s="2">
        <v>12205</v>
      </c>
      <c r="I297" s="7" t="s">
        <v>1950</v>
      </c>
    </row>
    <row r="298" spans="1:9" x14ac:dyDescent="0.25">
      <c r="A298" s="2" t="s">
        <v>620</v>
      </c>
      <c r="B298" s="6" t="s">
        <v>3285</v>
      </c>
      <c r="C298" s="2" t="s">
        <v>3286</v>
      </c>
      <c r="D298" s="8" t="s">
        <v>3287</v>
      </c>
      <c r="E298" s="2" t="s">
        <v>3288</v>
      </c>
      <c r="F298" s="6" t="s">
        <v>2246</v>
      </c>
      <c r="G298" s="6" t="s">
        <v>1940</v>
      </c>
      <c r="H298" s="2">
        <v>34108</v>
      </c>
      <c r="I298" s="7" t="s">
        <v>1941</v>
      </c>
    </row>
    <row r="299" spans="1:9" x14ac:dyDescent="0.25">
      <c r="A299" s="2" t="s">
        <v>622</v>
      </c>
      <c r="B299" s="6" t="s">
        <v>3289</v>
      </c>
      <c r="C299" s="2" t="s">
        <v>3290</v>
      </c>
      <c r="D299" s="8" t="s">
        <v>3291</v>
      </c>
      <c r="E299" s="2" t="s">
        <v>3292</v>
      </c>
      <c r="F299" s="6" t="s">
        <v>3293</v>
      </c>
      <c r="G299" s="6" t="s">
        <v>1940</v>
      </c>
      <c r="H299" s="2">
        <v>33141</v>
      </c>
      <c r="I299" s="7" t="s">
        <v>1941</v>
      </c>
    </row>
    <row r="300" spans="1:9" x14ac:dyDescent="0.25">
      <c r="A300" s="2" t="s">
        <v>624</v>
      </c>
      <c r="B300" s="6" t="s">
        <v>3294</v>
      </c>
      <c r="C300" s="2" t="s">
        <v>3295</v>
      </c>
      <c r="D300" s="8" t="s">
        <v>3296</v>
      </c>
      <c r="E300" s="2" t="s">
        <v>3297</v>
      </c>
      <c r="F300" s="6" t="s">
        <v>3048</v>
      </c>
      <c r="G300" s="6" t="s">
        <v>1940</v>
      </c>
      <c r="H300" s="2">
        <v>30358</v>
      </c>
      <c r="I300" s="7" t="s">
        <v>1941</v>
      </c>
    </row>
    <row r="301" spans="1:9" x14ac:dyDescent="0.25">
      <c r="A301" s="2" t="s">
        <v>626</v>
      </c>
      <c r="B301" s="6" t="s">
        <v>3298</v>
      </c>
      <c r="C301" s="2" t="s">
        <v>3299</v>
      </c>
      <c r="D301" s="8" t="s">
        <v>3300</v>
      </c>
      <c r="E301" s="2" t="s">
        <v>3301</v>
      </c>
      <c r="F301" s="6" t="s">
        <v>3302</v>
      </c>
      <c r="G301" s="6" t="s">
        <v>1940</v>
      </c>
      <c r="H301" s="2">
        <v>78405</v>
      </c>
      <c r="I301" s="7" t="s">
        <v>1941</v>
      </c>
    </row>
    <row r="302" spans="1:9" x14ac:dyDescent="0.25">
      <c r="A302" s="2" t="s">
        <v>628</v>
      </c>
      <c r="B302" s="6" t="s">
        <v>3303</v>
      </c>
      <c r="C302" s="2" t="s">
        <v>3304</v>
      </c>
      <c r="D302" s="8" t="s">
        <v>3305</v>
      </c>
      <c r="E302" s="2" t="s">
        <v>3306</v>
      </c>
      <c r="F302" s="6" t="s">
        <v>2591</v>
      </c>
      <c r="G302" s="6" t="s">
        <v>1940</v>
      </c>
      <c r="H302" s="2">
        <v>96835</v>
      </c>
      <c r="I302" s="7" t="s">
        <v>1941</v>
      </c>
    </row>
    <row r="303" spans="1:9" x14ac:dyDescent="0.25">
      <c r="A303" s="2" t="s">
        <v>630</v>
      </c>
      <c r="B303" s="6" t="s">
        <v>3307</v>
      </c>
      <c r="C303" s="2" t="s">
        <v>3308</v>
      </c>
      <c r="D303" s="8" t="s">
        <v>3309</v>
      </c>
      <c r="E303" s="2" t="s">
        <v>3310</v>
      </c>
      <c r="F303" s="6" t="s">
        <v>2386</v>
      </c>
      <c r="G303" s="6" t="s">
        <v>1940</v>
      </c>
      <c r="H303" s="2">
        <v>78737</v>
      </c>
      <c r="I303" s="7" t="s">
        <v>1941</v>
      </c>
    </row>
    <row r="304" spans="1:9" x14ac:dyDescent="0.25">
      <c r="A304" s="2" t="s">
        <v>632</v>
      </c>
      <c r="B304" s="6" t="s">
        <v>3311</v>
      </c>
      <c r="C304" s="2" t="s">
        <v>3312</v>
      </c>
      <c r="D304" s="8" t="s">
        <v>3313</v>
      </c>
      <c r="E304" s="2" t="s">
        <v>3314</v>
      </c>
      <c r="F304" s="6" t="s">
        <v>3315</v>
      </c>
      <c r="G304" s="6" t="s">
        <v>1940</v>
      </c>
      <c r="H304" s="2">
        <v>21290</v>
      </c>
      <c r="I304" s="7" t="s">
        <v>1950</v>
      </c>
    </row>
    <row r="305" spans="1:9" x14ac:dyDescent="0.25">
      <c r="A305" s="2" t="s">
        <v>634</v>
      </c>
      <c r="B305" s="6" t="s">
        <v>3316</v>
      </c>
      <c r="C305" s="2" t="s">
        <v>3317</v>
      </c>
      <c r="D305" s="8"/>
      <c r="E305" s="2" t="s">
        <v>3318</v>
      </c>
      <c r="F305" s="6" t="s">
        <v>3319</v>
      </c>
      <c r="G305" s="6" t="s">
        <v>1940</v>
      </c>
      <c r="H305" s="2">
        <v>40596</v>
      </c>
      <c r="I305" s="7" t="s">
        <v>1941</v>
      </c>
    </row>
    <row r="306" spans="1:9" x14ac:dyDescent="0.25">
      <c r="A306" s="2" t="s">
        <v>3320</v>
      </c>
      <c r="B306" s="6" t="s">
        <v>3321</v>
      </c>
      <c r="C306" s="2" t="s">
        <v>3322</v>
      </c>
      <c r="D306" s="8"/>
      <c r="E306" s="2" t="s">
        <v>3323</v>
      </c>
      <c r="F306" s="6" t="s">
        <v>3324</v>
      </c>
      <c r="G306" s="6" t="s">
        <v>1940</v>
      </c>
      <c r="H306" s="2">
        <v>60435</v>
      </c>
      <c r="I306" s="7" t="s">
        <v>1941</v>
      </c>
    </row>
    <row r="307" spans="1:9" x14ac:dyDescent="0.25">
      <c r="A307" s="2" t="s">
        <v>638</v>
      </c>
      <c r="B307" s="6" t="s">
        <v>3325</v>
      </c>
      <c r="C307" s="2" t="s">
        <v>3326</v>
      </c>
      <c r="D307" s="8" t="s">
        <v>3327</v>
      </c>
      <c r="E307" s="2" t="s">
        <v>3328</v>
      </c>
      <c r="F307" s="6" t="s">
        <v>3329</v>
      </c>
      <c r="G307" s="6" t="s">
        <v>2115</v>
      </c>
      <c r="H307" s="2" t="s">
        <v>3330</v>
      </c>
      <c r="I307" s="7" t="s">
        <v>1950</v>
      </c>
    </row>
    <row r="308" spans="1:9" x14ac:dyDescent="0.25">
      <c r="A308" s="2" t="s">
        <v>640</v>
      </c>
      <c r="B308" s="6" t="s">
        <v>3331</v>
      </c>
      <c r="C308" s="2" t="s">
        <v>3332</v>
      </c>
      <c r="D308" s="8" t="s">
        <v>3333</v>
      </c>
      <c r="E308" s="2" t="s">
        <v>3334</v>
      </c>
      <c r="F308" s="6" t="s">
        <v>3335</v>
      </c>
      <c r="G308" s="6" t="s">
        <v>1940</v>
      </c>
      <c r="H308" s="2">
        <v>68505</v>
      </c>
      <c r="I308" s="7" t="s">
        <v>1950</v>
      </c>
    </row>
    <row r="309" spans="1:9" x14ac:dyDescent="0.25">
      <c r="A309" s="2" t="s">
        <v>642</v>
      </c>
      <c r="B309" s="6" t="s">
        <v>3336</v>
      </c>
      <c r="C309" s="2" t="s">
        <v>3337</v>
      </c>
      <c r="D309" s="8" t="s">
        <v>3338</v>
      </c>
      <c r="E309" s="2" t="s">
        <v>3339</v>
      </c>
      <c r="F309" s="6" t="s">
        <v>3036</v>
      </c>
      <c r="G309" s="6" t="s">
        <v>1940</v>
      </c>
      <c r="H309" s="2">
        <v>45254</v>
      </c>
      <c r="I309" s="7" t="s">
        <v>1941</v>
      </c>
    </row>
    <row r="310" spans="1:9" x14ac:dyDescent="0.25">
      <c r="A310" s="2" t="s">
        <v>644</v>
      </c>
      <c r="B310" s="6" t="s">
        <v>3340</v>
      </c>
      <c r="C310" s="2" t="s">
        <v>3341</v>
      </c>
      <c r="D310" s="8"/>
      <c r="E310" s="2" t="s">
        <v>3342</v>
      </c>
      <c r="F310" s="6" t="s">
        <v>3133</v>
      </c>
      <c r="G310" s="6" t="s">
        <v>2115</v>
      </c>
      <c r="H310" s="2" t="s">
        <v>3134</v>
      </c>
      <c r="I310" s="7" t="s">
        <v>1950</v>
      </c>
    </row>
    <row r="311" spans="1:9" x14ac:dyDescent="0.25">
      <c r="A311" s="2" t="s">
        <v>646</v>
      </c>
      <c r="B311" s="6" t="s">
        <v>3343</v>
      </c>
      <c r="C311" s="2" t="s">
        <v>3344</v>
      </c>
      <c r="D311" s="8" t="s">
        <v>3345</v>
      </c>
      <c r="E311" s="2" t="s">
        <v>3346</v>
      </c>
      <c r="F311" s="6" t="s">
        <v>3347</v>
      </c>
      <c r="G311" s="6" t="s">
        <v>1940</v>
      </c>
      <c r="H311" s="2">
        <v>6127</v>
      </c>
      <c r="I311" s="7" t="s">
        <v>1941</v>
      </c>
    </row>
    <row r="312" spans="1:9" x14ac:dyDescent="0.25">
      <c r="A312" s="2" t="s">
        <v>648</v>
      </c>
      <c r="B312" s="6" t="s">
        <v>3348</v>
      </c>
      <c r="C312" s="2" t="s">
        <v>3349</v>
      </c>
      <c r="D312" s="8" t="s">
        <v>3350</v>
      </c>
      <c r="E312" s="2" t="s">
        <v>3351</v>
      </c>
      <c r="F312" s="6" t="s">
        <v>2308</v>
      </c>
      <c r="G312" s="6" t="s">
        <v>1948</v>
      </c>
      <c r="H312" s="2" t="s">
        <v>2309</v>
      </c>
      <c r="I312" s="7" t="s">
        <v>1950</v>
      </c>
    </row>
    <row r="313" spans="1:9" x14ac:dyDescent="0.25">
      <c r="A313" s="2" t="s">
        <v>636</v>
      </c>
      <c r="B313" s="6" t="s">
        <v>3352</v>
      </c>
      <c r="C313" s="2" t="s">
        <v>3353</v>
      </c>
      <c r="D313" s="8" t="s">
        <v>3354</v>
      </c>
      <c r="E313" s="2" t="s">
        <v>3355</v>
      </c>
      <c r="F313" s="6" t="s">
        <v>2299</v>
      </c>
      <c r="G313" s="6" t="s">
        <v>1940</v>
      </c>
      <c r="H313" s="2">
        <v>28299</v>
      </c>
      <c r="I313" s="7" t="s">
        <v>1941</v>
      </c>
    </row>
    <row r="314" spans="1:9" x14ac:dyDescent="0.25">
      <c r="A314" s="2" t="s">
        <v>651</v>
      </c>
      <c r="B314" s="6" t="s">
        <v>3356</v>
      </c>
      <c r="C314" s="2" t="s">
        <v>3357</v>
      </c>
      <c r="D314" s="8" t="s">
        <v>3358</v>
      </c>
      <c r="E314" s="2" t="s">
        <v>3359</v>
      </c>
      <c r="F314" s="6" t="s">
        <v>2698</v>
      </c>
      <c r="G314" s="6" t="s">
        <v>1940</v>
      </c>
      <c r="H314" s="2">
        <v>71307</v>
      </c>
      <c r="I314" s="7" t="s">
        <v>1941</v>
      </c>
    </row>
    <row r="315" spans="1:9" x14ac:dyDescent="0.25">
      <c r="A315" s="2" t="s">
        <v>653</v>
      </c>
      <c r="B315" s="6" t="s">
        <v>3360</v>
      </c>
      <c r="C315" s="2" t="s">
        <v>3361</v>
      </c>
      <c r="D315" s="8" t="s">
        <v>3362</v>
      </c>
      <c r="E315" s="2" t="s">
        <v>3363</v>
      </c>
      <c r="F315" s="6" t="s">
        <v>3364</v>
      </c>
      <c r="G315" s="6" t="s">
        <v>2115</v>
      </c>
      <c r="H315" s="2" t="s">
        <v>3365</v>
      </c>
      <c r="I315" s="7" t="s">
        <v>1941</v>
      </c>
    </row>
    <row r="316" spans="1:9" x14ac:dyDescent="0.25">
      <c r="A316" s="2" t="s">
        <v>655</v>
      </c>
      <c r="B316" s="6" t="s">
        <v>3366</v>
      </c>
      <c r="C316" s="2"/>
      <c r="D316" s="8" t="s">
        <v>3367</v>
      </c>
      <c r="E316" s="2" t="s">
        <v>3368</v>
      </c>
      <c r="F316" s="6" t="s">
        <v>3369</v>
      </c>
      <c r="G316" s="6" t="s">
        <v>1940</v>
      </c>
      <c r="H316" s="2">
        <v>89115</v>
      </c>
      <c r="I316" s="7" t="s">
        <v>1950</v>
      </c>
    </row>
    <row r="317" spans="1:9" x14ac:dyDescent="0.25">
      <c r="A317" s="2" t="s">
        <v>657</v>
      </c>
      <c r="B317" s="6" t="s">
        <v>3370</v>
      </c>
      <c r="C317" s="2" t="s">
        <v>3371</v>
      </c>
      <c r="D317" s="8" t="s">
        <v>3372</v>
      </c>
      <c r="E317" s="2" t="s">
        <v>3373</v>
      </c>
      <c r="F317" s="6" t="s">
        <v>2646</v>
      </c>
      <c r="G317" s="6" t="s">
        <v>1940</v>
      </c>
      <c r="H317" s="2">
        <v>50369</v>
      </c>
      <c r="I317" s="7" t="s">
        <v>1941</v>
      </c>
    </row>
    <row r="318" spans="1:9" x14ac:dyDescent="0.25">
      <c r="A318" s="2" t="s">
        <v>659</v>
      </c>
      <c r="B318" s="6" t="s">
        <v>3374</v>
      </c>
      <c r="C318" s="2" t="s">
        <v>3375</v>
      </c>
      <c r="D318" s="8" t="s">
        <v>3376</v>
      </c>
      <c r="E318" s="2" t="s">
        <v>3377</v>
      </c>
      <c r="F318" s="6" t="s">
        <v>2599</v>
      </c>
      <c r="G318" s="6" t="s">
        <v>1948</v>
      </c>
      <c r="H318" s="2" t="s">
        <v>2544</v>
      </c>
      <c r="I318" s="7" t="s">
        <v>1950</v>
      </c>
    </row>
    <row r="319" spans="1:9" x14ac:dyDescent="0.25">
      <c r="A319" s="2" t="s">
        <v>661</v>
      </c>
      <c r="B319" s="6" t="s">
        <v>3378</v>
      </c>
      <c r="C319" s="2" t="s">
        <v>3379</v>
      </c>
      <c r="D319" s="8" t="s">
        <v>3380</v>
      </c>
      <c r="E319" s="2" t="s">
        <v>3381</v>
      </c>
      <c r="F319" s="6" t="s">
        <v>3382</v>
      </c>
      <c r="G319" s="6" t="s">
        <v>1940</v>
      </c>
      <c r="H319" s="2">
        <v>44315</v>
      </c>
      <c r="I319" s="7" t="s">
        <v>1950</v>
      </c>
    </row>
    <row r="320" spans="1:9" x14ac:dyDescent="0.25">
      <c r="A320" s="2" t="s">
        <v>663</v>
      </c>
      <c r="B320" s="6" t="s">
        <v>3383</v>
      </c>
      <c r="C320" s="2" t="s">
        <v>3384</v>
      </c>
      <c r="D320" s="8" t="s">
        <v>3385</v>
      </c>
      <c r="E320" s="2" t="s">
        <v>3386</v>
      </c>
      <c r="F320" s="6" t="s">
        <v>3387</v>
      </c>
      <c r="G320" s="6" t="s">
        <v>1940</v>
      </c>
      <c r="H320" s="2">
        <v>33405</v>
      </c>
      <c r="I320" s="7" t="s">
        <v>1941</v>
      </c>
    </row>
    <row r="321" spans="1:9" x14ac:dyDescent="0.25">
      <c r="A321" s="2" t="s">
        <v>665</v>
      </c>
      <c r="B321" s="6" t="s">
        <v>3388</v>
      </c>
      <c r="C321" s="2" t="s">
        <v>3389</v>
      </c>
      <c r="D321" s="8"/>
      <c r="E321" s="2" t="s">
        <v>3390</v>
      </c>
      <c r="F321" s="6" t="s">
        <v>2354</v>
      </c>
      <c r="G321" s="6" t="s">
        <v>1940</v>
      </c>
      <c r="H321" s="2">
        <v>93715</v>
      </c>
      <c r="I321" s="7" t="s">
        <v>1941</v>
      </c>
    </row>
    <row r="322" spans="1:9" x14ac:dyDescent="0.25">
      <c r="A322" s="2" t="s">
        <v>3391</v>
      </c>
      <c r="B322" s="6" t="s">
        <v>3392</v>
      </c>
      <c r="C322" s="2" t="s">
        <v>3393</v>
      </c>
      <c r="D322" s="8" t="s">
        <v>3394</v>
      </c>
      <c r="E322" s="2" t="s">
        <v>3395</v>
      </c>
      <c r="F322" s="6" t="s">
        <v>3396</v>
      </c>
      <c r="G322" s="6" t="s">
        <v>1940</v>
      </c>
      <c r="H322" s="2">
        <v>52245</v>
      </c>
      <c r="I322" s="7" t="s">
        <v>1941</v>
      </c>
    </row>
    <row r="323" spans="1:9" x14ac:dyDescent="0.25">
      <c r="A323" s="2" t="s">
        <v>667</v>
      </c>
      <c r="B323" s="6" t="s">
        <v>3397</v>
      </c>
      <c r="C323" s="2" t="s">
        <v>3398</v>
      </c>
      <c r="D323" s="8" t="s">
        <v>3399</v>
      </c>
      <c r="E323" s="2" t="s">
        <v>3400</v>
      </c>
      <c r="F323" s="6" t="s">
        <v>3401</v>
      </c>
      <c r="G323" s="6" t="s">
        <v>1948</v>
      </c>
      <c r="H323" s="2" t="s">
        <v>2082</v>
      </c>
      <c r="I323" s="7" t="s">
        <v>1941</v>
      </c>
    </row>
    <row r="324" spans="1:9" x14ac:dyDescent="0.25">
      <c r="A324" s="2" t="s">
        <v>669</v>
      </c>
      <c r="B324" s="6" t="s">
        <v>3402</v>
      </c>
      <c r="C324" s="2" t="s">
        <v>3403</v>
      </c>
      <c r="D324" s="8" t="s">
        <v>3404</v>
      </c>
      <c r="E324" s="2" t="s">
        <v>3405</v>
      </c>
      <c r="F324" s="6" t="s">
        <v>3406</v>
      </c>
      <c r="G324" s="6" t="s">
        <v>1948</v>
      </c>
      <c r="H324" s="2" t="s">
        <v>2082</v>
      </c>
      <c r="I324" s="7" t="s">
        <v>1950</v>
      </c>
    </row>
    <row r="325" spans="1:9" x14ac:dyDescent="0.25">
      <c r="A325" s="2" t="s">
        <v>671</v>
      </c>
      <c r="B325" s="6" t="s">
        <v>3407</v>
      </c>
      <c r="C325" s="2" t="s">
        <v>3408</v>
      </c>
      <c r="D325" s="8" t="s">
        <v>3409</v>
      </c>
      <c r="E325" s="2" t="s">
        <v>3410</v>
      </c>
      <c r="F325" s="6" t="s">
        <v>3411</v>
      </c>
      <c r="G325" s="6" t="s">
        <v>1940</v>
      </c>
      <c r="H325" s="2">
        <v>37924</v>
      </c>
      <c r="I325" s="7" t="s">
        <v>1941</v>
      </c>
    </row>
    <row r="326" spans="1:9" x14ac:dyDescent="0.25">
      <c r="A326" s="2" t="s">
        <v>673</v>
      </c>
      <c r="B326" s="6" t="s">
        <v>3412</v>
      </c>
      <c r="C326" s="2"/>
      <c r="D326" s="8" t="s">
        <v>3413</v>
      </c>
      <c r="E326" s="2" t="s">
        <v>3414</v>
      </c>
      <c r="F326" s="6" t="s">
        <v>2987</v>
      </c>
      <c r="G326" s="6" t="s">
        <v>1940</v>
      </c>
      <c r="H326" s="2">
        <v>66276</v>
      </c>
      <c r="I326" s="7" t="s">
        <v>1950</v>
      </c>
    </row>
    <row r="327" spans="1:9" x14ac:dyDescent="0.25">
      <c r="A327" s="2" t="s">
        <v>675</v>
      </c>
      <c r="B327" s="6" t="s">
        <v>3415</v>
      </c>
      <c r="C327" s="2" t="s">
        <v>3416</v>
      </c>
      <c r="D327" s="8" t="s">
        <v>3417</v>
      </c>
      <c r="E327" s="2" t="s">
        <v>3418</v>
      </c>
      <c r="F327" s="6" t="s">
        <v>3089</v>
      </c>
      <c r="G327" s="6" t="s">
        <v>1940</v>
      </c>
      <c r="H327" s="2">
        <v>94132</v>
      </c>
      <c r="I327" s="7" t="s">
        <v>1941</v>
      </c>
    </row>
    <row r="328" spans="1:9" x14ac:dyDescent="0.25">
      <c r="A328" s="2" t="s">
        <v>677</v>
      </c>
      <c r="B328" s="6" t="s">
        <v>3419</v>
      </c>
      <c r="C328" s="2"/>
      <c r="D328" s="8" t="s">
        <v>3420</v>
      </c>
      <c r="E328" s="2" t="s">
        <v>3421</v>
      </c>
      <c r="F328" s="6" t="s">
        <v>2171</v>
      </c>
      <c r="G328" s="6" t="s">
        <v>1940</v>
      </c>
      <c r="H328" s="2">
        <v>35244</v>
      </c>
      <c r="I328" s="7" t="s">
        <v>1950</v>
      </c>
    </row>
    <row r="329" spans="1:9" x14ac:dyDescent="0.25">
      <c r="A329" s="2" t="s">
        <v>679</v>
      </c>
      <c r="B329" s="6" t="s">
        <v>3422</v>
      </c>
      <c r="C329" s="2" t="s">
        <v>3423</v>
      </c>
      <c r="D329" s="8" t="s">
        <v>3424</v>
      </c>
      <c r="E329" s="2" t="s">
        <v>3425</v>
      </c>
      <c r="F329" s="6" t="s">
        <v>2775</v>
      </c>
      <c r="G329" s="6" t="s">
        <v>1940</v>
      </c>
      <c r="H329" s="2">
        <v>11215</v>
      </c>
      <c r="I329" s="7" t="s">
        <v>1941</v>
      </c>
    </row>
    <row r="330" spans="1:9" x14ac:dyDescent="0.25">
      <c r="A330" s="2" t="s">
        <v>681</v>
      </c>
      <c r="B330" s="6" t="s">
        <v>3426</v>
      </c>
      <c r="C330" s="2"/>
      <c r="D330" s="8" t="s">
        <v>3427</v>
      </c>
      <c r="E330" s="2" t="s">
        <v>3428</v>
      </c>
      <c r="F330" s="6" t="s">
        <v>2447</v>
      </c>
      <c r="G330" s="6" t="s">
        <v>1940</v>
      </c>
      <c r="H330" s="2">
        <v>79934</v>
      </c>
      <c r="I330" s="7" t="s">
        <v>1941</v>
      </c>
    </row>
    <row r="331" spans="1:9" x14ac:dyDescent="0.25">
      <c r="A331" s="2" t="s">
        <v>683</v>
      </c>
      <c r="B331" s="6" t="s">
        <v>3429</v>
      </c>
      <c r="C331" s="2" t="s">
        <v>3430</v>
      </c>
      <c r="D331" s="8"/>
      <c r="E331" s="2" t="s">
        <v>3431</v>
      </c>
      <c r="F331" s="6" t="s">
        <v>2998</v>
      </c>
      <c r="G331" s="6" t="s">
        <v>1940</v>
      </c>
      <c r="H331" s="2">
        <v>94250</v>
      </c>
      <c r="I331" s="7" t="s">
        <v>1941</v>
      </c>
    </row>
    <row r="332" spans="1:9" x14ac:dyDescent="0.25">
      <c r="A332" s="2" t="s">
        <v>3432</v>
      </c>
      <c r="B332" s="6" t="s">
        <v>3433</v>
      </c>
      <c r="C332" s="2" t="s">
        <v>3434</v>
      </c>
      <c r="D332" s="8" t="s">
        <v>3435</v>
      </c>
      <c r="E332" s="2" t="s">
        <v>3436</v>
      </c>
      <c r="F332" s="6" t="s">
        <v>2185</v>
      </c>
      <c r="G332" s="6" t="s">
        <v>1940</v>
      </c>
      <c r="H332" s="2">
        <v>20220</v>
      </c>
      <c r="I332" s="7" t="s">
        <v>1950</v>
      </c>
    </row>
    <row r="333" spans="1:9" x14ac:dyDescent="0.25">
      <c r="A333" s="2" t="s">
        <v>686</v>
      </c>
      <c r="B333" s="6" t="s">
        <v>3437</v>
      </c>
      <c r="C333" s="2" t="s">
        <v>3438</v>
      </c>
      <c r="D333" s="8" t="s">
        <v>3439</v>
      </c>
      <c r="E333" s="2" t="s">
        <v>3440</v>
      </c>
      <c r="F333" s="6" t="s">
        <v>3441</v>
      </c>
      <c r="G333" s="6" t="s">
        <v>1940</v>
      </c>
      <c r="H333" s="2">
        <v>33436</v>
      </c>
      <c r="I333" s="7" t="s">
        <v>1941</v>
      </c>
    </row>
    <row r="334" spans="1:9" x14ac:dyDescent="0.25">
      <c r="A334" s="2" t="s">
        <v>688</v>
      </c>
      <c r="B334" s="6" t="s">
        <v>3442</v>
      </c>
      <c r="C334" s="2" t="s">
        <v>3443</v>
      </c>
      <c r="D334" s="8" t="s">
        <v>3444</v>
      </c>
      <c r="E334" s="2" t="s">
        <v>3445</v>
      </c>
      <c r="F334" s="6" t="s">
        <v>1985</v>
      </c>
      <c r="G334" s="6" t="s">
        <v>1940</v>
      </c>
      <c r="H334" s="2">
        <v>90094</v>
      </c>
      <c r="I334" s="7" t="s">
        <v>1941</v>
      </c>
    </row>
    <row r="335" spans="1:9" x14ac:dyDescent="0.25">
      <c r="A335" s="2" t="s">
        <v>690</v>
      </c>
      <c r="B335" s="6" t="s">
        <v>3446</v>
      </c>
      <c r="C335" s="2" t="s">
        <v>3447</v>
      </c>
      <c r="D335" s="8" t="s">
        <v>3448</v>
      </c>
      <c r="E335" s="2" t="s">
        <v>3449</v>
      </c>
      <c r="F335" s="6" t="s">
        <v>3315</v>
      </c>
      <c r="G335" s="6" t="s">
        <v>1940</v>
      </c>
      <c r="H335" s="2">
        <v>21275</v>
      </c>
      <c r="I335" s="7" t="s">
        <v>1941</v>
      </c>
    </row>
    <row r="336" spans="1:9" x14ac:dyDescent="0.25">
      <c r="A336" s="2" t="s">
        <v>692</v>
      </c>
      <c r="B336" s="6" t="s">
        <v>3450</v>
      </c>
      <c r="C336" s="2"/>
      <c r="D336" s="8"/>
      <c r="E336" s="2" t="s">
        <v>3451</v>
      </c>
      <c r="F336" s="6" t="s">
        <v>2937</v>
      </c>
      <c r="G336" s="6" t="s">
        <v>1940</v>
      </c>
      <c r="H336" s="2">
        <v>84125</v>
      </c>
      <c r="I336" s="7" t="s">
        <v>1950</v>
      </c>
    </row>
    <row r="337" spans="1:9" x14ac:dyDescent="0.25">
      <c r="A337" s="2" t="s">
        <v>694</v>
      </c>
      <c r="B337" s="6" t="s">
        <v>3452</v>
      </c>
      <c r="C337" s="2" t="s">
        <v>3453</v>
      </c>
      <c r="D337" s="8" t="s">
        <v>3454</v>
      </c>
      <c r="E337" s="2" t="s">
        <v>3455</v>
      </c>
      <c r="F337" s="6" t="s">
        <v>2790</v>
      </c>
      <c r="G337" s="6" t="s">
        <v>1940</v>
      </c>
      <c r="H337" s="2">
        <v>75049</v>
      </c>
      <c r="I337" s="7" t="s">
        <v>1941</v>
      </c>
    </row>
    <row r="338" spans="1:9" x14ac:dyDescent="0.25">
      <c r="A338" s="2" t="s">
        <v>696</v>
      </c>
      <c r="B338" s="6" t="s">
        <v>3456</v>
      </c>
      <c r="C338" s="2" t="s">
        <v>3457</v>
      </c>
      <c r="D338" s="8" t="s">
        <v>3458</v>
      </c>
      <c r="E338" s="2" t="s">
        <v>3459</v>
      </c>
      <c r="F338" s="6" t="s">
        <v>3460</v>
      </c>
      <c r="G338" s="6" t="s">
        <v>2115</v>
      </c>
      <c r="H338" s="2" t="s">
        <v>3461</v>
      </c>
      <c r="I338" s="7" t="s">
        <v>1950</v>
      </c>
    </row>
    <row r="339" spans="1:9" x14ac:dyDescent="0.25">
      <c r="A339" s="2" t="s">
        <v>3462</v>
      </c>
      <c r="B339" s="6" t="s">
        <v>3463</v>
      </c>
      <c r="C339" s="2"/>
      <c r="D339" s="8" t="s">
        <v>3464</v>
      </c>
      <c r="E339" s="2" t="s">
        <v>3465</v>
      </c>
      <c r="F339" s="6" t="s">
        <v>2286</v>
      </c>
      <c r="G339" s="6" t="s">
        <v>1940</v>
      </c>
      <c r="H339" s="2">
        <v>43240</v>
      </c>
      <c r="I339" s="7" t="s">
        <v>1950</v>
      </c>
    </row>
    <row r="340" spans="1:9" x14ac:dyDescent="0.25">
      <c r="A340" s="2" t="s">
        <v>699</v>
      </c>
      <c r="B340" s="6" t="s">
        <v>3466</v>
      </c>
      <c r="C340" s="2" t="s">
        <v>3467</v>
      </c>
      <c r="D340" s="8" t="s">
        <v>3468</v>
      </c>
      <c r="E340" s="2" t="s">
        <v>3469</v>
      </c>
      <c r="F340" s="6" t="s">
        <v>2036</v>
      </c>
      <c r="G340" s="6" t="s">
        <v>1940</v>
      </c>
      <c r="H340" s="2">
        <v>10184</v>
      </c>
      <c r="I340" s="7" t="s">
        <v>1950</v>
      </c>
    </row>
    <row r="341" spans="1:9" x14ac:dyDescent="0.25">
      <c r="A341" s="2" t="s">
        <v>701</v>
      </c>
      <c r="B341" s="6" t="s">
        <v>3470</v>
      </c>
      <c r="C341" s="2" t="s">
        <v>3471</v>
      </c>
      <c r="D341" s="8" t="s">
        <v>3472</v>
      </c>
      <c r="E341" s="2" t="s">
        <v>3473</v>
      </c>
      <c r="F341" s="6" t="s">
        <v>2157</v>
      </c>
      <c r="G341" s="6" t="s">
        <v>1940</v>
      </c>
      <c r="H341" s="2">
        <v>2216</v>
      </c>
      <c r="I341" s="7" t="s">
        <v>1941</v>
      </c>
    </row>
    <row r="342" spans="1:9" x14ac:dyDescent="0.25">
      <c r="A342" s="2" t="s">
        <v>703</v>
      </c>
      <c r="B342" s="6" t="s">
        <v>3474</v>
      </c>
      <c r="C342" s="2" t="s">
        <v>3475</v>
      </c>
      <c r="D342" s="8" t="s">
        <v>3476</v>
      </c>
      <c r="E342" s="2" t="s">
        <v>3477</v>
      </c>
      <c r="F342" s="6" t="s">
        <v>3089</v>
      </c>
      <c r="G342" s="6" t="s">
        <v>1940</v>
      </c>
      <c r="H342" s="2">
        <v>94132</v>
      </c>
      <c r="I342" s="7" t="s">
        <v>1941</v>
      </c>
    </row>
    <row r="343" spans="1:9" x14ac:dyDescent="0.25">
      <c r="A343" s="2" t="s">
        <v>705</v>
      </c>
      <c r="B343" s="6" t="s">
        <v>3478</v>
      </c>
      <c r="C343" s="2" t="s">
        <v>3479</v>
      </c>
      <c r="D343" s="8" t="s">
        <v>3480</v>
      </c>
      <c r="E343" s="2" t="s">
        <v>3481</v>
      </c>
      <c r="F343" s="6" t="s">
        <v>3482</v>
      </c>
      <c r="G343" s="6" t="s">
        <v>1940</v>
      </c>
      <c r="H343" s="2">
        <v>46295</v>
      </c>
      <c r="I343" s="7" t="s">
        <v>1950</v>
      </c>
    </row>
    <row r="344" spans="1:9" x14ac:dyDescent="0.25">
      <c r="A344" s="2" t="s">
        <v>3483</v>
      </c>
      <c r="B344" s="6" t="s">
        <v>3484</v>
      </c>
      <c r="C344" s="2" t="s">
        <v>3485</v>
      </c>
      <c r="D344" s="8"/>
      <c r="E344" s="2" t="s">
        <v>3486</v>
      </c>
      <c r="F344" s="6" t="s">
        <v>3487</v>
      </c>
      <c r="G344" s="6" t="s">
        <v>1940</v>
      </c>
      <c r="H344" s="2">
        <v>32209</v>
      </c>
      <c r="I344" s="7" t="s">
        <v>1950</v>
      </c>
    </row>
    <row r="345" spans="1:9" x14ac:dyDescent="0.25">
      <c r="A345" s="2" t="s">
        <v>707</v>
      </c>
      <c r="B345" s="6" t="s">
        <v>3488</v>
      </c>
      <c r="C345" s="2" t="s">
        <v>3489</v>
      </c>
      <c r="D345" s="8"/>
      <c r="E345" s="2" t="s">
        <v>3490</v>
      </c>
      <c r="F345" s="6" t="s">
        <v>3491</v>
      </c>
      <c r="G345" s="6" t="s">
        <v>1940</v>
      </c>
      <c r="H345" s="2">
        <v>98148</v>
      </c>
      <c r="I345" s="7" t="s">
        <v>1950</v>
      </c>
    </row>
    <row r="346" spans="1:9" x14ac:dyDescent="0.25">
      <c r="A346" s="2" t="s">
        <v>709</v>
      </c>
      <c r="B346" s="6" t="s">
        <v>3492</v>
      </c>
      <c r="C346" s="2"/>
      <c r="D346" s="8" t="s">
        <v>3493</v>
      </c>
      <c r="E346" s="2" t="s">
        <v>3494</v>
      </c>
      <c r="F346" s="6" t="s">
        <v>3495</v>
      </c>
      <c r="G346" s="6" t="s">
        <v>1948</v>
      </c>
      <c r="H346" s="2" t="s">
        <v>3496</v>
      </c>
      <c r="I346" s="7" t="s">
        <v>1941</v>
      </c>
    </row>
    <row r="347" spans="1:9" x14ac:dyDescent="0.25">
      <c r="A347" s="2" t="s">
        <v>711</v>
      </c>
      <c r="B347" s="6" t="s">
        <v>3497</v>
      </c>
      <c r="C347" s="2" t="s">
        <v>3498</v>
      </c>
      <c r="D347" s="8" t="s">
        <v>3499</v>
      </c>
      <c r="E347" s="2" t="s">
        <v>3500</v>
      </c>
      <c r="F347" s="6" t="s">
        <v>2743</v>
      </c>
      <c r="G347" s="6" t="s">
        <v>1940</v>
      </c>
      <c r="H347" s="2">
        <v>36109</v>
      </c>
      <c r="I347" s="7" t="s">
        <v>1950</v>
      </c>
    </row>
    <row r="348" spans="1:9" x14ac:dyDescent="0.25">
      <c r="A348" s="2" t="s">
        <v>713</v>
      </c>
      <c r="B348" s="6" t="s">
        <v>3501</v>
      </c>
      <c r="C348" s="2" t="s">
        <v>3502</v>
      </c>
      <c r="D348" s="8" t="s">
        <v>3503</v>
      </c>
      <c r="E348" s="2" t="s">
        <v>3504</v>
      </c>
      <c r="F348" s="6" t="s">
        <v>2324</v>
      </c>
      <c r="G348" s="6" t="s">
        <v>1940</v>
      </c>
      <c r="H348" s="2">
        <v>75372</v>
      </c>
      <c r="I348" s="7" t="s">
        <v>1941</v>
      </c>
    </row>
    <row r="349" spans="1:9" x14ac:dyDescent="0.25">
      <c r="A349" s="2" t="s">
        <v>715</v>
      </c>
      <c r="B349" s="6" t="s">
        <v>3505</v>
      </c>
      <c r="C349" s="2" t="s">
        <v>3506</v>
      </c>
      <c r="D349" s="8" t="s">
        <v>3507</v>
      </c>
      <c r="E349" s="2" t="s">
        <v>3508</v>
      </c>
      <c r="F349" s="6" t="s">
        <v>3509</v>
      </c>
      <c r="G349" s="6" t="s">
        <v>1940</v>
      </c>
      <c r="H349" s="2">
        <v>66622</v>
      </c>
      <c r="I349" s="7" t="s">
        <v>1950</v>
      </c>
    </row>
    <row r="350" spans="1:9" x14ac:dyDescent="0.25">
      <c r="A350" s="2" t="s">
        <v>717</v>
      </c>
      <c r="B350" s="6" t="s">
        <v>3510</v>
      </c>
      <c r="C350" s="2" t="s">
        <v>3511</v>
      </c>
      <c r="D350" s="8" t="s">
        <v>3512</v>
      </c>
      <c r="E350" s="2" t="s">
        <v>3513</v>
      </c>
      <c r="F350" s="6" t="s">
        <v>3514</v>
      </c>
      <c r="G350" s="6" t="s">
        <v>1940</v>
      </c>
      <c r="H350" s="2">
        <v>75799</v>
      </c>
      <c r="I350" s="7" t="s">
        <v>1950</v>
      </c>
    </row>
    <row r="351" spans="1:9" x14ac:dyDescent="0.25">
      <c r="A351" s="2" t="s">
        <v>719</v>
      </c>
      <c r="B351" s="6" t="s">
        <v>3515</v>
      </c>
      <c r="C351" s="2" t="s">
        <v>3516</v>
      </c>
      <c r="D351" s="8" t="s">
        <v>3517</v>
      </c>
      <c r="E351" s="2" t="s">
        <v>3518</v>
      </c>
      <c r="F351" s="6" t="s">
        <v>1985</v>
      </c>
      <c r="G351" s="6" t="s">
        <v>1940</v>
      </c>
      <c r="H351" s="2">
        <v>90065</v>
      </c>
      <c r="I351" s="7" t="s">
        <v>1950</v>
      </c>
    </row>
    <row r="352" spans="1:9" x14ac:dyDescent="0.25">
      <c r="A352" s="2" t="s">
        <v>721</v>
      </c>
      <c r="B352" s="6" t="s">
        <v>3519</v>
      </c>
      <c r="C352" s="2" t="s">
        <v>3520</v>
      </c>
      <c r="D352" s="8" t="s">
        <v>3521</v>
      </c>
      <c r="E352" s="2" t="s">
        <v>3522</v>
      </c>
      <c r="F352" s="6" t="s">
        <v>3523</v>
      </c>
      <c r="G352" s="6" t="s">
        <v>1940</v>
      </c>
      <c r="H352" s="2">
        <v>71137</v>
      </c>
      <c r="I352" s="7" t="s">
        <v>1950</v>
      </c>
    </row>
    <row r="353" spans="1:9" x14ac:dyDescent="0.25">
      <c r="A353" s="2" t="s">
        <v>723</v>
      </c>
      <c r="B353" s="6" t="s">
        <v>3524</v>
      </c>
      <c r="C353" s="2" t="s">
        <v>3525</v>
      </c>
      <c r="D353" s="8" t="s">
        <v>3526</v>
      </c>
      <c r="E353" s="2" t="s">
        <v>3527</v>
      </c>
      <c r="F353" s="6" t="s">
        <v>3528</v>
      </c>
      <c r="G353" s="6" t="s">
        <v>1940</v>
      </c>
      <c r="H353" s="2">
        <v>83722</v>
      </c>
      <c r="I353" s="7" t="s">
        <v>1950</v>
      </c>
    </row>
    <row r="354" spans="1:9" x14ac:dyDescent="0.25">
      <c r="A354" s="2" t="s">
        <v>3529</v>
      </c>
      <c r="B354" s="6" t="s">
        <v>3530</v>
      </c>
      <c r="C354" s="2" t="s">
        <v>3531</v>
      </c>
      <c r="D354" s="8" t="s">
        <v>3532</v>
      </c>
      <c r="E354" s="2" t="s">
        <v>3533</v>
      </c>
      <c r="F354" s="6" t="s">
        <v>2176</v>
      </c>
      <c r="G354" s="6" t="s">
        <v>1940</v>
      </c>
      <c r="H354" s="2">
        <v>92415</v>
      </c>
      <c r="I354" s="7" t="s">
        <v>1950</v>
      </c>
    </row>
    <row r="355" spans="1:9" x14ac:dyDescent="0.25">
      <c r="A355" s="2" t="s">
        <v>726</v>
      </c>
      <c r="B355" s="6" t="s">
        <v>3534</v>
      </c>
      <c r="C355" s="2"/>
      <c r="D355" s="8" t="s">
        <v>3535</v>
      </c>
      <c r="E355" s="2" t="s">
        <v>3536</v>
      </c>
      <c r="F355" s="6" t="s">
        <v>2743</v>
      </c>
      <c r="G355" s="6" t="s">
        <v>1940</v>
      </c>
      <c r="H355" s="2">
        <v>36177</v>
      </c>
      <c r="I355" s="7" t="s">
        <v>1941</v>
      </c>
    </row>
    <row r="356" spans="1:9" x14ac:dyDescent="0.25">
      <c r="A356" s="2" t="s">
        <v>728</v>
      </c>
      <c r="B356" s="6" t="s">
        <v>3537</v>
      </c>
      <c r="C356" s="2" t="s">
        <v>3538</v>
      </c>
      <c r="D356" s="8"/>
      <c r="E356" s="2" t="s">
        <v>3539</v>
      </c>
      <c r="F356" s="6" t="s">
        <v>3540</v>
      </c>
      <c r="G356" s="6" t="s">
        <v>1940</v>
      </c>
      <c r="H356" s="2">
        <v>34981</v>
      </c>
      <c r="I356" s="7" t="s">
        <v>1950</v>
      </c>
    </row>
    <row r="357" spans="1:9" x14ac:dyDescent="0.25">
      <c r="A357" s="2" t="s">
        <v>730</v>
      </c>
      <c r="B357" s="6" t="s">
        <v>3541</v>
      </c>
      <c r="C357" s="2" t="s">
        <v>3542</v>
      </c>
      <c r="D357" s="8" t="s">
        <v>3543</v>
      </c>
      <c r="E357" s="2" t="s">
        <v>3544</v>
      </c>
      <c r="F357" s="6" t="s">
        <v>2693</v>
      </c>
      <c r="G357" s="6" t="s">
        <v>1940</v>
      </c>
      <c r="H357" s="2">
        <v>27415</v>
      </c>
      <c r="I357" s="7" t="s">
        <v>1941</v>
      </c>
    </row>
    <row r="358" spans="1:9" x14ac:dyDescent="0.25">
      <c r="A358" s="2" t="s">
        <v>732</v>
      </c>
      <c r="B358" s="6" t="s">
        <v>3545</v>
      </c>
      <c r="C358" s="2" t="s">
        <v>3546</v>
      </c>
      <c r="D358" s="8" t="s">
        <v>3547</v>
      </c>
      <c r="E358" s="2" t="s">
        <v>3548</v>
      </c>
      <c r="F358" s="6" t="s">
        <v>2998</v>
      </c>
      <c r="G358" s="6" t="s">
        <v>1940</v>
      </c>
      <c r="H358" s="2">
        <v>94237</v>
      </c>
      <c r="I358" s="7" t="s">
        <v>1941</v>
      </c>
    </row>
    <row r="359" spans="1:9" x14ac:dyDescent="0.25">
      <c r="A359" s="2" t="s">
        <v>734</v>
      </c>
      <c r="B359" s="6" t="s">
        <v>3549</v>
      </c>
      <c r="C359" s="2"/>
      <c r="D359" s="8" t="s">
        <v>3550</v>
      </c>
      <c r="E359" s="2" t="s">
        <v>3551</v>
      </c>
      <c r="F359" s="6" t="s">
        <v>3552</v>
      </c>
      <c r="G359" s="6" t="s">
        <v>1940</v>
      </c>
      <c r="H359" s="2">
        <v>78682</v>
      </c>
      <c r="I359" s="7" t="s">
        <v>1950</v>
      </c>
    </row>
    <row r="360" spans="1:9" x14ac:dyDescent="0.25">
      <c r="A360" s="2" t="s">
        <v>736</v>
      </c>
      <c r="B360" s="6" t="s">
        <v>3553</v>
      </c>
      <c r="C360" s="2" t="s">
        <v>3554</v>
      </c>
      <c r="D360" s="8" t="s">
        <v>3555</v>
      </c>
      <c r="E360" s="2" t="s">
        <v>3556</v>
      </c>
      <c r="F360" s="6" t="s">
        <v>3557</v>
      </c>
      <c r="G360" s="6" t="s">
        <v>1940</v>
      </c>
      <c r="H360" s="2">
        <v>22096</v>
      </c>
      <c r="I360" s="7" t="s">
        <v>1950</v>
      </c>
    </row>
    <row r="361" spans="1:9" x14ac:dyDescent="0.25">
      <c r="A361" s="2" t="s">
        <v>738</v>
      </c>
      <c r="B361" s="6" t="s">
        <v>3558</v>
      </c>
      <c r="C361" s="2" t="s">
        <v>3559</v>
      </c>
      <c r="D361" s="8" t="s">
        <v>3560</v>
      </c>
      <c r="E361" s="2" t="s">
        <v>3561</v>
      </c>
      <c r="F361" s="6" t="s">
        <v>3562</v>
      </c>
      <c r="G361" s="6" t="s">
        <v>2115</v>
      </c>
      <c r="H361" s="2" t="s">
        <v>3563</v>
      </c>
      <c r="I361" s="7" t="s">
        <v>1950</v>
      </c>
    </row>
    <row r="362" spans="1:9" x14ac:dyDescent="0.25">
      <c r="A362" s="2" t="s">
        <v>740</v>
      </c>
      <c r="B362" s="6" t="s">
        <v>3564</v>
      </c>
      <c r="C362" s="2" t="s">
        <v>3565</v>
      </c>
      <c r="D362" s="8" t="s">
        <v>3566</v>
      </c>
      <c r="E362" s="2" t="s">
        <v>3567</v>
      </c>
      <c r="F362" s="6" t="s">
        <v>3216</v>
      </c>
      <c r="G362" s="6" t="s">
        <v>1940</v>
      </c>
      <c r="H362" s="2">
        <v>29220</v>
      </c>
      <c r="I362" s="7" t="s">
        <v>1950</v>
      </c>
    </row>
    <row r="363" spans="1:9" x14ac:dyDescent="0.25">
      <c r="A363" s="2" t="s">
        <v>3568</v>
      </c>
      <c r="B363" s="6" t="s">
        <v>3569</v>
      </c>
      <c r="C363" s="2" t="s">
        <v>3570</v>
      </c>
      <c r="D363" s="8" t="s">
        <v>3571</v>
      </c>
      <c r="E363" s="2" t="s">
        <v>3572</v>
      </c>
      <c r="F363" s="6" t="s">
        <v>2505</v>
      </c>
      <c r="G363" s="6" t="s">
        <v>1940</v>
      </c>
      <c r="H363" s="2">
        <v>37215</v>
      </c>
      <c r="I363" s="7" t="s">
        <v>1941</v>
      </c>
    </row>
    <row r="364" spans="1:9" x14ac:dyDescent="0.25">
      <c r="A364" s="2" t="s">
        <v>742</v>
      </c>
      <c r="B364" s="6" t="s">
        <v>3573</v>
      </c>
      <c r="C364" s="2" t="s">
        <v>3574</v>
      </c>
      <c r="D364" s="8" t="s">
        <v>3575</v>
      </c>
      <c r="E364" s="2" t="s">
        <v>3576</v>
      </c>
      <c r="F364" s="6" t="s">
        <v>3098</v>
      </c>
      <c r="G364" s="6" t="s">
        <v>1940</v>
      </c>
      <c r="H364" s="2">
        <v>85025</v>
      </c>
      <c r="I364" s="7" t="s">
        <v>1941</v>
      </c>
    </row>
    <row r="365" spans="1:9" x14ac:dyDescent="0.25">
      <c r="A365" s="2" t="s">
        <v>744</v>
      </c>
      <c r="B365" s="6" t="s">
        <v>3577</v>
      </c>
      <c r="C365" s="2" t="s">
        <v>3578</v>
      </c>
      <c r="D365" s="8"/>
      <c r="E365" s="2" t="s">
        <v>3579</v>
      </c>
      <c r="F365" s="6" t="s">
        <v>3580</v>
      </c>
      <c r="G365" s="6" t="s">
        <v>1940</v>
      </c>
      <c r="H365" s="2">
        <v>33233</v>
      </c>
      <c r="I365" s="7" t="s">
        <v>1950</v>
      </c>
    </row>
    <row r="366" spans="1:9" x14ac:dyDescent="0.25">
      <c r="A366" s="2" t="s">
        <v>746</v>
      </c>
      <c r="B366" s="6" t="s">
        <v>3581</v>
      </c>
      <c r="C366" s="2" t="s">
        <v>3582</v>
      </c>
      <c r="D366" s="8" t="s">
        <v>3583</v>
      </c>
      <c r="E366" s="2" t="s">
        <v>3584</v>
      </c>
      <c r="F366" s="6" t="s">
        <v>2354</v>
      </c>
      <c r="G366" s="6" t="s">
        <v>1940</v>
      </c>
      <c r="H366" s="2">
        <v>93762</v>
      </c>
      <c r="I366" s="7" t="s">
        <v>1941</v>
      </c>
    </row>
    <row r="367" spans="1:9" x14ac:dyDescent="0.25">
      <c r="A367" s="2" t="s">
        <v>748</v>
      </c>
      <c r="B367" s="6" t="s">
        <v>3585</v>
      </c>
      <c r="C367" s="2" t="s">
        <v>3586</v>
      </c>
      <c r="D367" s="8"/>
      <c r="E367" s="2" t="s">
        <v>3587</v>
      </c>
      <c r="F367" s="6" t="s">
        <v>3588</v>
      </c>
      <c r="G367" s="6" t="s">
        <v>1940</v>
      </c>
      <c r="H367" s="2">
        <v>92825</v>
      </c>
      <c r="I367" s="7" t="s">
        <v>1950</v>
      </c>
    </row>
    <row r="368" spans="1:9" x14ac:dyDescent="0.25">
      <c r="A368" s="2" t="s">
        <v>750</v>
      </c>
      <c r="B368" s="6" t="s">
        <v>3589</v>
      </c>
      <c r="C368" s="2"/>
      <c r="D368" s="8" t="s">
        <v>3590</v>
      </c>
      <c r="E368" s="2" t="s">
        <v>3591</v>
      </c>
      <c r="F368" s="6" t="s">
        <v>2529</v>
      </c>
      <c r="G368" s="6" t="s">
        <v>1940</v>
      </c>
      <c r="H368" s="2">
        <v>23605</v>
      </c>
      <c r="I368" s="7" t="s">
        <v>1950</v>
      </c>
    </row>
    <row r="369" spans="1:9" x14ac:dyDescent="0.25">
      <c r="A369" s="2" t="s">
        <v>752</v>
      </c>
      <c r="B369" s="6" t="s">
        <v>3592</v>
      </c>
      <c r="C369" s="2"/>
      <c r="D369" s="8"/>
      <c r="E369" s="2" t="s">
        <v>3593</v>
      </c>
      <c r="F369" s="6" t="s">
        <v>2885</v>
      </c>
      <c r="G369" s="6" t="s">
        <v>1940</v>
      </c>
      <c r="H369" s="2">
        <v>29305</v>
      </c>
      <c r="I369" s="7" t="s">
        <v>1941</v>
      </c>
    </row>
    <row r="370" spans="1:9" x14ac:dyDescent="0.25">
      <c r="A370" s="2" t="s">
        <v>754</v>
      </c>
      <c r="B370" s="6" t="s">
        <v>3594</v>
      </c>
      <c r="C370" s="2" t="s">
        <v>3595</v>
      </c>
      <c r="D370" s="8" t="s">
        <v>3596</v>
      </c>
      <c r="E370" s="2" t="s">
        <v>3597</v>
      </c>
      <c r="F370" s="6" t="s">
        <v>2889</v>
      </c>
      <c r="G370" s="6" t="s">
        <v>1940</v>
      </c>
      <c r="H370" s="2">
        <v>10305</v>
      </c>
      <c r="I370" s="7" t="s">
        <v>1950</v>
      </c>
    </row>
    <row r="371" spans="1:9" x14ac:dyDescent="0.25">
      <c r="A371" s="2" t="s">
        <v>756</v>
      </c>
      <c r="B371" s="6" t="s">
        <v>3598</v>
      </c>
      <c r="C371" s="2"/>
      <c r="D371" s="8"/>
      <c r="E371" s="2" t="s">
        <v>3599</v>
      </c>
      <c r="F371" s="6" t="s">
        <v>3369</v>
      </c>
      <c r="G371" s="6" t="s">
        <v>1940</v>
      </c>
      <c r="H371" s="2">
        <v>89115</v>
      </c>
      <c r="I371" s="7" t="s">
        <v>1941</v>
      </c>
    </row>
    <row r="372" spans="1:9" x14ac:dyDescent="0.25">
      <c r="A372" s="2" t="s">
        <v>758</v>
      </c>
      <c r="B372" s="6" t="s">
        <v>3600</v>
      </c>
      <c r="C372" s="2" t="s">
        <v>3601</v>
      </c>
      <c r="D372" s="8" t="s">
        <v>3602</v>
      </c>
      <c r="E372" s="2" t="s">
        <v>3603</v>
      </c>
      <c r="F372" s="6" t="s">
        <v>2937</v>
      </c>
      <c r="G372" s="6" t="s">
        <v>1940</v>
      </c>
      <c r="H372" s="2">
        <v>84105</v>
      </c>
      <c r="I372" s="7" t="s">
        <v>1941</v>
      </c>
    </row>
    <row r="373" spans="1:9" x14ac:dyDescent="0.25">
      <c r="A373" s="2" t="s">
        <v>760</v>
      </c>
      <c r="B373" s="6" t="s">
        <v>3604</v>
      </c>
      <c r="C373" s="2" t="s">
        <v>3605</v>
      </c>
      <c r="D373" s="8" t="s">
        <v>3606</v>
      </c>
      <c r="E373" s="2" t="s">
        <v>3607</v>
      </c>
      <c r="F373" s="6" t="s">
        <v>3491</v>
      </c>
      <c r="G373" s="6" t="s">
        <v>1940</v>
      </c>
      <c r="H373" s="2">
        <v>98109</v>
      </c>
      <c r="I373" s="7" t="s">
        <v>1941</v>
      </c>
    </row>
    <row r="374" spans="1:9" x14ac:dyDescent="0.25">
      <c r="A374" s="2" t="s">
        <v>762</v>
      </c>
      <c r="B374" s="6" t="s">
        <v>3608</v>
      </c>
      <c r="C374" s="2" t="s">
        <v>3609</v>
      </c>
      <c r="D374" s="8" t="s">
        <v>3610</v>
      </c>
      <c r="E374" s="2" t="s">
        <v>3611</v>
      </c>
      <c r="F374" s="6" t="s">
        <v>3612</v>
      </c>
      <c r="G374" s="6" t="s">
        <v>1940</v>
      </c>
      <c r="H374" s="2">
        <v>79764</v>
      </c>
      <c r="I374" s="7" t="s">
        <v>1950</v>
      </c>
    </row>
    <row r="375" spans="1:9" x14ac:dyDescent="0.25">
      <c r="A375" s="2" t="s">
        <v>764</v>
      </c>
      <c r="B375" s="6" t="s">
        <v>3613</v>
      </c>
      <c r="C375" s="2"/>
      <c r="D375" s="8" t="s">
        <v>3614</v>
      </c>
      <c r="E375" s="2" t="s">
        <v>3615</v>
      </c>
      <c r="F375" s="6" t="s">
        <v>3616</v>
      </c>
      <c r="G375" s="6" t="s">
        <v>1948</v>
      </c>
      <c r="H375" s="2" t="s">
        <v>3617</v>
      </c>
      <c r="I375" s="7" t="s">
        <v>1941</v>
      </c>
    </row>
    <row r="376" spans="1:9" x14ac:dyDescent="0.25">
      <c r="A376" s="2" t="s">
        <v>766</v>
      </c>
      <c r="B376" s="6" t="s">
        <v>3618</v>
      </c>
      <c r="C376" s="2" t="s">
        <v>3619</v>
      </c>
      <c r="D376" s="8" t="s">
        <v>3620</v>
      </c>
      <c r="E376" s="2" t="s">
        <v>3621</v>
      </c>
      <c r="F376" s="6" t="s">
        <v>3622</v>
      </c>
      <c r="G376" s="6" t="s">
        <v>1940</v>
      </c>
      <c r="H376" s="2">
        <v>75037</v>
      </c>
      <c r="I376" s="7" t="s">
        <v>1941</v>
      </c>
    </row>
    <row r="377" spans="1:9" x14ac:dyDescent="0.25">
      <c r="A377" s="2" t="s">
        <v>768</v>
      </c>
      <c r="B377" s="6" t="s">
        <v>3623</v>
      </c>
      <c r="C377" s="2" t="s">
        <v>3624</v>
      </c>
      <c r="D377" s="8" t="s">
        <v>3625</v>
      </c>
      <c r="E377" s="2" t="s">
        <v>3626</v>
      </c>
      <c r="F377" s="6" t="s">
        <v>1975</v>
      </c>
      <c r="G377" s="6" t="s">
        <v>1940</v>
      </c>
      <c r="H377" s="2">
        <v>45426</v>
      </c>
      <c r="I377" s="7" t="s">
        <v>1941</v>
      </c>
    </row>
    <row r="378" spans="1:9" x14ac:dyDescent="0.25">
      <c r="A378" s="2" t="s">
        <v>770</v>
      </c>
      <c r="B378" s="6" t="s">
        <v>3627</v>
      </c>
      <c r="C378" s="2" t="s">
        <v>3628</v>
      </c>
      <c r="D378" s="8" t="s">
        <v>3629</v>
      </c>
      <c r="E378" s="2" t="s">
        <v>3630</v>
      </c>
      <c r="F378" s="6" t="s">
        <v>2047</v>
      </c>
      <c r="G378" s="6" t="s">
        <v>1940</v>
      </c>
      <c r="H378" s="2">
        <v>49560</v>
      </c>
      <c r="I378" s="7" t="s">
        <v>1941</v>
      </c>
    </row>
    <row r="379" spans="1:9" x14ac:dyDescent="0.25">
      <c r="A379" s="2" t="s">
        <v>772</v>
      </c>
      <c r="B379" s="6" t="s">
        <v>3631</v>
      </c>
      <c r="C379" s="2" t="s">
        <v>3632</v>
      </c>
      <c r="D379" s="8" t="s">
        <v>3633</v>
      </c>
      <c r="E379" s="2" t="s">
        <v>3634</v>
      </c>
      <c r="F379" s="6" t="s">
        <v>2932</v>
      </c>
      <c r="G379" s="6" t="s">
        <v>1948</v>
      </c>
      <c r="H379" s="2" t="s">
        <v>2082</v>
      </c>
      <c r="I379" s="7" t="s">
        <v>1950</v>
      </c>
    </row>
    <row r="380" spans="1:9" x14ac:dyDescent="0.25">
      <c r="A380" s="2" t="s">
        <v>774</v>
      </c>
      <c r="B380" s="6" t="s">
        <v>3635</v>
      </c>
      <c r="C380" s="2" t="s">
        <v>3636</v>
      </c>
      <c r="D380" s="8" t="s">
        <v>3637</v>
      </c>
      <c r="E380" s="2" t="s">
        <v>3638</v>
      </c>
      <c r="F380" s="6" t="s">
        <v>3639</v>
      </c>
      <c r="G380" s="6" t="s">
        <v>1948</v>
      </c>
      <c r="H380" s="2" t="s">
        <v>2424</v>
      </c>
      <c r="I380" s="7" t="s">
        <v>1941</v>
      </c>
    </row>
    <row r="381" spans="1:9" x14ac:dyDescent="0.25">
      <c r="A381" s="2" t="s">
        <v>776</v>
      </c>
      <c r="B381" s="6" t="s">
        <v>3640</v>
      </c>
      <c r="C381" s="2" t="s">
        <v>3641</v>
      </c>
      <c r="D381" s="8"/>
      <c r="E381" s="2" t="s">
        <v>3642</v>
      </c>
      <c r="F381" s="6" t="s">
        <v>3643</v>
      </c>
      <c r="G381" s="6" t="s">
        <v>2115</v>
      </c>
      <c r="H381" s="2" t="s">
        <v>3644</v>
      </c>
      <c r="I381" s="7" t="s">
        <v>1941</v>
      </c>
    </row>
    <row r="382" spans="1:9" x14ac:dyDescent="0.25">
      <c r="A382" s="2" t="s">
        <v>3645</v>
      </c>
      <c r="B382" s="6" t="s">
        <v>3646</v>
      </c>
      <c r="C382" s="2" t="s">
        <v>3647</v>
      </c>
      <c r="D382" s="8" t="s">
        <v>3648</v>
      </c>
      <c r="E382" s="2" t="s">
        <v>3649</v>
      </c>
      <c r="F382" s="6" t="s">
        <v>1961</v>
      </c>
      <c r="G382" s="6" t="s">
        <v>1940</v>
      </c>
      <c r="H382" s="2">
        <v>62756</v>
      </c>
      <c r="I382" s="7" t="s">
        <v>1950</v>
      </c>
    </row>
    <row r="383" spans="1:9" x14ac:dyDescent="0.25">
      <c r="A383" s="2" t="s">
        <v>779</v>
      </c>
      <c r="B383" s="6" t="s">
        <v>3650</v>
      </c>
      <c r="C383" s="2" t="s">
        <v>3651</v>
      </c>
      <c r="D383" s="8" t="s">
        <v>3652</v>
      </c>
      <c r="E383" s="2" t="s">
        <v>3653</v>
      </c>
      <c r="F383" s="6" t="s">
        <v>1985</v>
      </c>
      <c r="G383" s="6" t="s">
        <v>1940</v>
      </c>
      <c r="H383" s="2">
        <v>90010</v>
      </c>
      <c r="I383" s="7" t="s">
        <v>1941</v>
      </c>
    </row>
    <row r="384" spans="1:9" x14ac:dyDescent="0.25">
      <c r="A384" s="2" t="s">
        <v>781</v>
      </c>
      <c r="B384" s="6" t="s">
        <v>3654</v>
      </c>
      <c r="C384" s="2" t="s">
        <v>3655</v>
      </c>
      <c r="D384" s="8" t="s">
        <v>3656</v>
      </c>
      <c r="E384" s="2" t="s">
        <v>3657</v>
      </c>
      <c r="F384" s="6" t="s">
        <v>3315</v>
      </c>
      <c r="G384" s="6" t="s">
        <v>1940</v>
      </c>
      <c r="H384" s="2">
        <v>21239</v>
      </c>
      <c r="I384" s="7" t="s">
        <v>1950</v>
      </c>
    </row>
    <row r="385" spans="1:9" x14ac:dyDescent="0.25">
      <c r="A385" s="2" t="s">
        <v>783</v>
      </c>
      <c r="B385" s="6" t="s">
        <v>3658</v>
      </c>
      <c r="C385" s="2"/>
      <c r="D385" s="8" t="s">
        <v>3659</v>
      </c>
      <c r="E385" s="2" t="s">
        <v>3660</v>
      </c>
      <c r="F385" s="6" t="s">
        <v>3661</v>
      </c>
      <c r="G385" s="6" t="s">
        <v>1940</v>
      </c>
      <c r="H385" s="2">
        <v>17126</v>
      </c>
      <c r="I385" s="7" t="s">
        <v>1941</v>
      </c>
    </row>
    <row r="386" spans="1:9" x14ac:dyDescent="0.25">
      <c r="A386" s="2" t="s">
        <v>785</v>
      </c>
      <c r="B386" s="6" t="s">
        <v>3662</v>
      </c>
      <c r="C386" s="2"/>
      <c r="D386" s="8" t="s">
        <v>3663</v>
      </c>
      <c r="E386" s="2" t="s">
        <v>3664</v>
      </c>
      <c r="F386" s="6" t="s">
        <v>2324</v>
      </c>
      <c r="G386" s="6" t="s">
        <v>1940</v>
      </c>
      <c r="H386" s="2">
        <v>75216</v>
      </c>
      <c r="I386" s="7" t="s">
        <v>1950</v>
      </c>
    </row>
    <row r="387" spans="1:9" x14ac:dyDescent="0.25">
      <c r="A387" s="2" t="s">
        <v>787</v>
      </c>
      <c r="B387" s="6" t="s">
        <v>3665</v>
      </c>
      <c r="C387" s="2" t="s">
        <v>3666</v>
      </c>
      <c r="D387" s="8" t="s">
        <v>3667</v>
      </c>
      <c r="E387" s="2" t="s">
        <v>3668</v>
      </c>
      <c r="F387" s="6" t="s">
        <v>2374</v>
      </c>
      <c r="G387" s="6" t="s">
        <v>1940</v>
      </c>
      <c r="H387" s="2">
        <v>64125</v>
      </c>
      <c r="I387" s="7" t="s">
        <v>1941</v>
      </c>
    </row>
    <row r="388" spans="1:9" x14ac:dyDescent="0.25">
      <c r="A388" s="2" t="s">
        <v>789</v>
      </c>
      <c r="B388" s="6" t="s">
        <v>3669</v>
      </c>
      <c r="C388" s="2"/>
      <c r="D388" s="8" t="s">
        <v>3670</v>
      </c>
      <c r="E388" s="2" t="s">
        <v>3671</v>
      </c>
      <c r="F388" s="6" t="s">
        <v>1961</v>
      </c>
      <c r="G388" s="6" t="s">
        <v>1940</v>
      </c>
      <c r="H388" s="2">
        <v>62723</v>
      </c>
      <c r="I388" s="7" t="s">
        <v>1941</v>
      </c>
    </row>
    <row r="389" spans="1:9" x14ac:dyDescent="0.25">
      <c r="A389" s="2" t="s">
        <v>791</v>
      </c>
      <c r="B389" s="6" t="s">
        <v>3672</v>
      </c>
      <c r="C389" s="2" t="s">
        <v>3673</v>
      </c>
      <c r="D389" s="8" t="s">
        <v>3674</v>
      </c>
      <c r="E389" s="2" t="s">
        <v>3675</v>
      </c>
      <c r="F389" s="6" t="s">
        <v>3676</v>
      </c>
      <c r="G389" s="6" t="s">
        <v>1940</v>
      </c>
      <c r="H389" s="2">
        <v>6510</v>
      </c>
      <c r="I389" s="7" t="s">
        <v>1941</v>
      </c>
    </row>
    <row r="390" spans="1:9" x14ac:dyDescent="0.25">
      <c r="A390" s="2" t="s">
        <v>793</v>
      </c>
      <c r="B390" s="6" t="s">
        <v>3677</v>
      </c>
      <c r="C390" s="2" t="s">
        <v>3678</v>
      </c>
      <c r="D390" s="8" t="s">
        <v>3679</v>
      </c>
      <c r="E390" s="2" t="s">
        <v>3680</v>
      </c>
      <c r="F390" s="6" t="s">
        <v>3681</v>
      </c>
      <c r="G390" s="6" t="s">
        <v>1940</v>
      </c>
      <c r="H390" s="2">
        <v>30045</v>
      </c>
      <c r="I390" s="7" t="s">
        <v>1941</v>
      </c>
    </row>
    <row r="391" spans="1:9" x14ac:dyDescent="0.25">
      <c r="A391" s="2" t="s">
        <v>795</v>
      </c>
      <c r="B391" s="6" t="s">
        <v>3682</v>
      </c>
      <c r="C391" s="2" t="s">
        <v>3683</v>
      </c>
      <c r="D391" s="8" t="s">
        <v>3684</v>
      </c>
      <c r="E391" s="2" t="s">
        <v>3685</v>
      </c>
      <c r="F391" s="6" t="s">
        <v>3686</v>
      </c>
      <c r="G391" s="6" t="s">
        <v>1940</v>
      </c>
      <c r="H391" s="2">
        <v>28805</v>
      </c>
      <c r="I391" s="7" t="s">
        <v>1941</v>
      </c>
    </row>
    <row r="392" spans="1:9" x14ac:dyDescent="0.25">
      <c r="A392" s="2" t="s">
        <v>797</v>
      </c>
      <c r="B392" s="6" t="s">
        <v>3687</v>
      </c>
      <c r="C392" s="2" t="s">
        <v>3688</v>
      </c>
      <c r="D392" s="8"/>
      <c r="E392" s="2" t="s">
        <v>3689</v>
      </c>
      <c r="F392" s="6" t="s">
        <v>2232</v>
      </c>
      <c r="G392" s="6" t="s">
        <v>1940</v>
      </c>
      <c r="H392" s="2">
        <v>55123</v>
      </c>
      <c r="I392" s="7" t="s">
        <v>1941</v>
      </c>
    </row>
    <row r="393" spans="1:9" x14ac:dyDescent="0.25">
      <c r="A393" s="2" t="s">
        <v>799</v>
      </c>
      <c r="B393" s="6" t="s">
        <v>3690</v>
      </c>
      <c r="C393" s="2" t="s">
        <v>3691</v>
      </c>
      <c r="D393" s="8"/>
      <c r="E393" s="2" t="s">
        <v>3692</v>
      </c>
      <c r="F393" s="6" t="s">
        <v>2136</v>
      </c>
      <c r="G393" s="6" t="s">
        <v>1940</v>
      </c>
      <c r="H393" s="2">
        <v>55458</v>
      </c>
      <c r="I393" s="7" t="s">
        <v>1950</v>
      </c>
    </row>
    <row r="394" spans="1:9" x14ac:dyDescent="0.25">
      <c r="A394" s="2" t="s">
        <v>801</v>
      </c>
      <c r="B394" s="6" t="s">
        <v>3693</v>
      </c>
      <c r="C394" s="2" t="s">
        <v>3694</v>
      </c>
      <c r="D394" s="8" t="s">
        <v>3695</v>
      </c>
      <c r="E394" s="2" t="s">
        <v>3696</v>
      </c>
      <c r="F394" s="6" t="s">
        <v>2571</v>
      </c>
      <c r="G394" s="6" t="s">
        <v>1940</v>
      </c>
      <c r="H394" s="2">
        <v>92725</v>
      </c>
      <c r="I394" s="7" t="s">
        <v>1950</v>
      </c>
    </row>
    <row r="395" spans="1:9" x14ac:dyDescent="0.25">
      <c r="A395" s="2" t="s">
        <v>3697</v>
      </c>
      <c r="B395" s="6" t="s">
        <v>3698</v>
      </c>
      <c r="C395" s="2" t="s">
        <v>3699</v>
      </c>
      <c r="D395" s="8" t="s">
        <v>3700</v>
      </c>
      <c r="E395" s="2" t="s">
        <v>3701</v>
      </c>
      <c r="F395" s="6" t="s">
        <v>3702</v>
      </c>
      <c r="G395" s="6" t="s">
        <v>1940</v>
      </c>
      <c r="H395" s="2">
        <v>21747</v>
      </c>
      <c r="I395" s="7" t="s">
        <v>1941</v>
      </c>
    </row>
    <row r="396" spans="1:9" x14ac:dyDescent="0.25">
      <c r="A396" s="2" t="s">
        <v>803</v>
      </c>
      <c r="B396" s="6" t="s">
        <v>3703</v>
      </c>
      <c r="C396" s="2" t="s">
        <v>3704</v>
      </c>
      <c r="D396" s="8" t="s">
        <v>3705</v>
      </c>
      <c r="E396" s="2" t="s">
        <v>3706</v>
      </c>
      <c r="F396" s="6" t="s">
        <v>2136</v>
      </c>
      <c r="G396" s="6" t="s">
        <v>1940</v>
      </c>
      <c r="H396" s="2">
        <v>55458</v>
      </c>
      <c r="I396" s="7" t="s">
        <v>1950</v>
      </c>
    </row>
    <row r="397" spans="1:9" x14ac:dyDescent="0.25">
      <c r="A397" s="2" t="s">
        <v>805</v>
      </c>
      <c r="B397" s="6" t="s">
        <v>3707</v>
      </c>
      <c r="C397" s="2" t="s">
        <v>3708</v>
      </c>
      <c r="D397" s="8"/>
      <c r="E397" s="2" t="s">
        <v>3709</v>
      </c>
      <c r="F397" s="6" t="s">
        <v>2185</v>
      </c>
      <c r="G397" s="6" t="s">
        <v>1940</v>
      </c>
      <c r="H397" s="2">
        <v>20420</v>
      </c>
      <c r="I397" s="7" t="s">
        <v>1941</v>
      </c>
    </row>
    <row r="398" spans="1:9" x14ac:dyDescent="0.25">
      <c r="A398" s="2" t="s">
        <v>807</v>
      </c>
      <c r="B398" s="6" t="s">
        <v>3710</v>
      </c>
      <c r="C398" s="2" t="s">
        <v>3711</v>
      </c>
      <c r="D398" s="8" t="s">
        <v>3712</v>
      </c>
      <c r="E398" s="2" t="s">
        <v>3713</v>
      </c>
      <c r="F398" s="6" t="s">
        <v>2176</v>
      </c>
      <c r="G398" s="6" t="s">
        <v>1940</v>
      </c>
      <c r="H398" s="2">
        <v>92415</v>
      </c>
      <c r="I398" s="7" t="s">
        <v>1950</v>
      </c>
    </row>
    <row r="399" spans="1:9" x14ac:dyDescent="0.25">
      <c r="A399" s="2" t="s">
        <v>809</v>
      </c>
      <c r="B399" s="6" t="s">
        <v>3714</v>
      </c>
      <c r="C399" s="2" t="s">
        <v>3715</v>
      </c>
      <c r="D399" s="8" t="s">
        <v>3716</v>
      </c>
      <c r="E399" s="2" t="s">
        <v>3717</v>
      </c>
      <c r="F399" s="6" t="s">
        <v>2162</v>
      </c>
      <c r="G399" s="6" t="s">
        <v>1940</v>
      </c>
      <c r="H399" s="2">
        <v>14609</v>
      </c>
      <c r="I399" s="7" t="s">
        <v>1941</v>
      </c>
    </row>
    <row r="400" spans="1:9" x14ac:dyDescent="0.25">
      <c r="A400" s="2" t="s">
        <v>811</v>
      </c>
      <c r="B400" s="6" t="s">
        <v>3718</v>
      </c>
      <c r="C400" s="2" t="s">
        <v>3719</v>
      </c>
      <c r="D400" s="8" t="s">
        <v>3720</v>
      </c>
      <c r="E400" s="2" t="s">
        <v>3721</v>
      </c>
      <c r="F400" s="6" t="s">
        <v>2057</v>
      </c>
      <c r="G400" s="6" t="s">
        <v>1940</v>
      </c>
      <c r="H400" s="2">
        <v>98664</v>
      </c>
      <c r="I400" s="7" t="s">
        <v>1941</v>
      </c>
    </row>
    <row r="401" spans="1:9" x14ac:dyDescent="0.25">
      <c r="A401" s="2" t="s">
        <v>813</v>
      </c>
      <c r="B401" s="6" t="s">
        <v>3722</v>
      </c>
      <c r="C401" s="2" t="s">
        <v>3723</v>
      </c>
      <c r="D401" s="8" t="s">
        <v>3724</v>
      </c>
      <c r="E401" s="2" t="s">
        <v>3725</v>
      </c>
      <c r="F401" s="6" t="s">
        <v>3726</v>
      </c>
      <c r="G401" s="6" t="s">
        <v>2115</v>
      </c>
      <c r="H401" s="2" t="s">
        <v>3727</v>
      </c>
      <c r="I401" s="7" t="s">
        <v>1950</v>
      </c>
    </row>
    <row r="402" spans="1:9" x14ac:dyDescent="0.25">
      <c r="A402" s="2" t="s">
        <v>815</v>
      </c>
      <c r="B402" s="6" t="s">
        <v>3728</v>
      </c>
      <c r="C402" s="2" t="s">
        <v>3729</v>
      </c>
      <c r="D402" s="8" t="s">
        <v>3730</v>
      </c>
      <c r="E402" s="2" t="s">
        <v>3731</v>
      </c>
      <c r="F402" s="6" t="s">
        <v>2185</v>
      </c>
      <c r="G402" s="6" t="s">
        <v>1940</v>
      </c>
      <c r="H402" s="2">
        <v>20057</v>
      </c>
      <c r="I402" s="7" t="s">
        <v>1950</v>
      </c>
    </row>
    <row r="403" spans="1:9" x14ac:dyDescent="0.25">
      <c r="A403" s="2" t="s">
        <v>817</v>
      </c>
      <c r="B403" s="6" t="s">
        <v>3732</v>
      </c>
      <c r="C403" s="2" t="s">
        <v>3733</v>
      </c>
      <c r="D403" s="8" t="s">
        <v>3734</v>
      </c>
      <c r="E403" s="2" t="s">
        <v>3735</v>
      </c>
      <c r="F403" s="6" t="s">
        <v>3411</v>
      </c>
      <c r="G403" s="6" t="s">
        <v>1940</v>
      </c>
      <c r="H403" s="2">
        <v>37924</v>
      </c>
      <c r="I403" s="7" t="s">
        <v>1941</v>
      </c>
    </row>
    <row r="404" spans="1:9" x14ac:dyDescent="0.25">
      <c r="A404" s="2" t="s">
        <v>819</v>
      </c>
      <c r="B404" s="6" t="s">
        <v>3736</v>
      </c>
      <c r="C404" s="2" t="s">
        <v>3737</v>
      </c>
      <c r="D404" s="8" t="s">
        <v>3738</v>
      </c>
      <c r="E404" s="2" t="s">
        <v>3739</v>
      </c>
      <c r="F404" s="6" t="s">
        <v>2121</v>
      </c>
      <c r="G404" s="6" t="s">
        <v>1940</v>
      </c>
      <c r="H404" s="2">
        <v>25336</v>
      </c>
      <c r="I404" s="7" t="s">
        <v>1941</v>
      </c>
    </row>
    <row r="405" spans="1:9" x14ac:dyDescent="0.25">
      <c r="A405" s="2" t="s">
        <v>821</v>
      </c>
      <c r="B405" s="6" t="s">
        <v>3740</v>
      </c>
      <c r="C405" s="2" t="s">
        <v>3741</v>
      </c>
      <c r="D405" s="8" t="s">
        <v>3742</v>
      </c>
      <c r="E405" s="2" t="s">
        <v>3743</v>
      </c>
      <c r="F405" s="6" t="s">
        <v>2324</v>
      </c>
      <c r="G405" s="6" t="s">
        <v>1940</v>
      </c>
      <c r="H405" s="2">
        <v>75372</v>
      </c>
      <c r="I405" s="7" t="s">
        <v>1950</v>
      </c>
    </row>
    <row r="406" spans="1:9" x14ac:dyDescent="0.25">
      <c r="A406" s="2" t="s">
        <v>823</v>
      </c>
      <c r="B406" s="6" t="s">
        <v>3744</v>
      </c>
      <c r="C406" s="2" t="s">
        <v>3745</v>
      </c>
      <c r="D406" s="8" t="s">
        <v>3746</v>
      </c>
      <c r="E406" s="2" t="s">
        <v>3747</v>
      </c>
      <c r="F406" s="6" t="s">
        <v>3748</v>
      </c>
      <c r="G406" s="6" t="s">
        <v>1948</v>
      </c>
      <c r="H406" s="2" t="s">
        <v>3749</v>
      </c>
      <c r="I406" s="7" t="s">
        <v>1950</v>
      </c>
    </row>
    <row r="407" spans="1:9" x14ac:dyDescent="0.25">
      <c r="A407" s="2" t="s">
        <v>825</v>
      </c>
      <c r="B407" s="6" t="s">
        <v>3750</v>
      </c>
      <c r="C407" s="2" t="s">
        <v>3751</v>
      </c>
      <c r="D407" s="8" t="s">
        <v>3752</v>
      </c>
      <c r="E407" s="2" t="s">
        <v>3753</v>
      </c>
      <c r="F407" s="6" t="s">
        <v>3754</v>
      </c>
      <c r="G407" s="6" t="s">
        <v>1940</v>
      </c>
      <c r="H407" s="2">
        <v>95973</v>
      </c>
      <c r="I407" s="7" t="s">
        <v>1941</v>
      </c>
    </row>
    <row r="408" spans="1:9" x14ac:dyDescent="0.25">
      <c r="A408" s="2" t="s">
        <v>827</v>
      </c>
      <c r="B408" s="6" t="s">
        <v>3755</v>
      </c>
      <c r="C408" s="2" t="s">
        <v>3756</v>
      </c>
      <c r="D408" s="8" t="s">
        <v>3757</v>
      </c>
      <c r="E408" s="2" t="s">
        <v>3758</v>
      </c>
      <c r="F408" s="6" t="s">
        <v>2126</v>
      </c>
      <c r="G408" s="6" t="s">
        <v>1940</v>
      </c>
      <c r="H408" s="2">
        <v>72215</v>
      </c>
      <c r="I408" s="7" t="s">
        <v>1941</v>
      </c>
    </row>
    <row r="409" spans="1:9" x14ac:dyDescent="0.25">
      <c r="A409" s="2" t="s">
        <v>829</v>
      </c>
      <c r="B409" s="6" t="s">
        <v>3759</v>
      </c>
      <c r="C409" s="2"/>
      <c r="D409" s="8" t="s">
        <v>3760</v>
      </c>
      <c r="E409" s="2" t="s">
        <v>3761</v>
      </c>
      <c r="F409" s="6" t="s">
        <v>3762</v>
      </c>
      <c r="G409" s="6" t="s">
        <v>1948</v>
      </c>
      <c r="H409" s="2" t="s">
        <v>3763</v>
      </c>
      <c r="I409" s="7" t="s">
        <v>1950</v>
      </c>
    </row>
    <row r="410" spans="1:9" x14ac:dyDescent="0.25">
      <c r="A410" s="2" t="s">
        <v>831</v>
      </c>
      <c r="B410" s="6" t="s">
        <v>3764</v>
      </c>
      <c r="C410" s="2" t="s">
        <v>3765</v>
      </c>
      <c r="D410" s="8" t="s">
        <v>3766</v>
      </c>
      <c r="E410" s="2" t="s">
        <v>3767</v>
      </c>
      <c r="F410" s="6" t="s">
        <v>3768</v>
      </c>
      <c r="G410" s="6" t="s">
        <v>1940</v>
      </c>
      <c r="H410" s="2">
        <v>8922</v>
      </c>
      <c r="I410" s="7" t="s">
        <v>1941</v>
      </c>
    </row>
    <row r="411" spans="1:9" x14ac:dyDescent="0.25">
      <c r="A411" s="2" t="s">
        <v>833</v>
      </c>
      <c r="B411" s="6" t="s">
        <v>3769</v>
      </c>
      <c r="C411" s="2"/>
      <c r="D411" s="8" t="s">
        <v>3770</v>
      </c>
      <c r="E411" s="2" t="s">
        <v>3771</v>
      </c>
      <c r="F411" s="6" t="s">
        <v>3772</v>
      </c>
      <c r="G411" s="6" t="s">
        <v>1948</v>
      </c>
      <c r="H411" s="2" t="s">
        <v>3773</v>
      </c>
      <c r="I411" s="7" t="s">
        <v>1941</v>
      </c>
    </row>
    <row r="412" spans="1:9" x14ac:dyDescent="0.25">
      <c r="A412" s="2" t="s">
        <v>835</v>
      </c>
      <c r="B412" s="6" t="s">
        <v>3774</v>
      </c>
      <c r="C412" s="2"/>
      <c r="D412" s="8" t="s">
        <v>3775</v>
      </c>
      <c r="E412" s="2" t="s">
        <v>3776</v>
      </c>
      <c r="F412" s="6" t="s">
        <v>3089</v>
      </c>
      <c r="G412" s="6" t="s">
        <v>1940</v>
      </c>
      <c r="H412" s="2">
        <v>94132</v>
      </c>
      <c r="I412" s="7" t="s">
        <v>1950</v>
      </c>
    </row>
    <row r="413" spans="1:9" x14ac:dyDescent="0.25">
      <c r="A413" s="2" t="s">
        <v>837</v>
      </c>
      <c r="B413" s="6" t="s">
        <v>3777</v>
      </c>
      <c r="C413" s="2"/>
      <c r="D413" s="8" t="s">
        <v>3778</v>
      </c>
      <c r="E413" s="2" t="s">
        <v>3779</v>
      </c>
      <c r="F413" s="6" t="s">
        <v>3780</v>
      </c>
      <c r="G413" s="6" t="s">
        <v>1940</v>
      </c>
      <c r="H413" s="2">
        <v>70505</v>
      </c>
      <c r="I413" s="7" t="s">
        <v>1941</v>
      </c>
    </row>
    <row r="414" spans="1:9" x14ac:dyDescent="0.25">
      <c r="A414" s="2" t="s">
        <v>839</v>
      </c>
      <c r="B414" s="6" t="s">
        <v>3781</v>
      </c>
      <c r="C414" s="2"/>
      <c r="D414" s="8" t="s">
        <v>3782</v>
      </c>
      <c r="E414" s="2" t="s">
        <v>3783</v>
      </c>
      <c r="F414" s="6" t="s">
        <v>3784</v>
      </c>
      <c r="G414" s="6" t="s">
        <v>1940</v>
      </c>
      <c r="H414" s="2">
        <v>92191</v>
      </c>
      <c r="I414" s="7" t="s">
        <v>1941</v>
      </c>
    </row>
    <row r="415" spans="1:9" x14ac:dyDescent="0.25">
      <c r="A415" s="2" t="s">
        <v>841</v>
      </c>
      <c r="B415" s="6" t="s">
        <v>3785</v>
      </c>
      <c r="C415" s="2" t="s">
        <v>3786</v>
      </c>
      <c r="D415" s="8" t="s">
        <v>3787</v>
      </c>
      <c r="E415" s="2" t="s">
        <v>3788</v>
      </c>
      <c r="F415" s="6" t="s">
        <v>3789</v>
      </c>
      <c r="G415" s="6" t="s">
        <v>1940</v>
      </c>
      <c r="H415" s="2">
        <v>91841</v>
      </c>
      <c r="I415" s="7" t="s">
        <v>1941</v>
      </c>
    </row>
    <row r="416" spans="1:9" x14ac:dyDescent="0.25">
      <c r="A416" s="2" t="s">
        <v>843</v>
      </c>
      <c r="B416" s="6" t="s">
        <v>3790</v>
      </c>
      <c r="C416" s="2"/>
      <c r="D416" s="8" t="s">
        <v>3791</v>
      </c>
      <c r="E416" s="2" t="s">
        <v>3792</v>
      </c>
      <c r="F416" s="6" t="s">
        <v>3514</v>
      </c>
      <c r="G416" s="6" t="s">
        <v>1940</v>
      </c>
      <c r="H416" s="2">
        <v>75799</v>
      </c>
      <c r="I416" s="7" t="s">
        <v>1941</v>
      </c>
    </row>
    <row r="417" spans="1:9" x14ac:dyDescent="0.25">
      <c r="A417" s="2" t="s">
        <v>845</v>
      </c>
      <c r="B417" s="6" t="s">
        <v>3793</v>
      </c>
      <c r="C417" s="2" t="s">
        <v>3794</v>
      </c>
      <c r="D417" s="8"/>
      <c r="E417" s="2" t="s">
        <v>3795</v>
      </c>
      <c r="F417" s="6" t="s">
        <v>3780</v>
      </c>
      <c r="G417" s="6" t="s">
        <v>1940</v>
      </c>
      <c r="H417" s="2">
        <v>70593</v>
      </c>
      <c r="I417" s="7" t="s">
        <v>1950</v>
      </c>
    </row>
    <row r="418" spans="1:9" x14ac:dyDescent="0.25">
      <c r="A418" s="2" t="s">
        <v>847</v>
      </c>
      <c r="B418" s="6" t="s">
        <v>3796</v>
      </c>
      <c r="C418" s="2"/>
      <c r="D418" s="8" t="s">
        <v>3797</v>
      </c>
      <c r="E418" s="2" t="s">
        <v>3798</v>
      </c>
      <c r="F418" s="6" t="s">
        <v>1975</v>
      </c>
      <c r="G418" s="6" t="s">
        <v>1940</v>
      </c>
      <c r="H418" s="2">
        <v>45426</v>
      </c>
      <c r="I418" s="7" t="s">
        <v>1941</v>
      </c>
    </row>
    <row r="419" spans="1:9" x14ac:dyDescent="0.25">
      <c r="A419" s="2" t="s">
        <v>849</v>
      </c>
      <c r="B419" s="6" t="s">
        <v>3799</v>
      </c>
      <c r="C419" s="2"/>
      <c r="D419" s="8" t="s">
        <v>3800</v>
      </c>
      <c r="E419" s="2" t="s">
        <v>3801</v>
      </c>
      <c r="F419" s="6" t="s">
        <v>3098</v>
      </c>
      <c r="G419" s="6" t="s">
        <v>1940</v>
      </c>
      <c r="H419" s="2">
        <v>85072</v>
      </c>
      <c r="I419" s="7" t="s">
        <v>1941</v>
      </c>
    </row>
    <row r="420" spans="1:9" x14ac:dyDescent="0.25">
      <c r="A420" s="2" t="s">
        <v>851</v>
      </c>
      <c r="B420" s="6" t="s">
        <v>3802</v>
      </c>
      <c r="C420" s="2" t="s">
        <v>3803</v>
      </c>
      <c r="D420" s="8"/>
      <c r="E420" s="2" t="s">
        <v>3804</v>
      </c>
      <c r="F420" s="6" t="s">
        <v>2998</v>
      </c>
      <c r="G420" s="6" t="s">
        <v>1940</v>
      </c>
      <c r="H420" s="2">
        <v>94263</v>
      </c>
      <c r="I420" s="7" t="s">
        <v>1941</v>
      </c>
    </row>
    <row r="421" spans="1:9" x14ac:dyDescent="0.25">
      <c r="A421" s="2" t="s">
        <v>853</v>
      </c>
      <c r="B421" s="6" t="s">
        <v>3805</v>
      </c>
      <c r="C421" s="2" t="s">
        <v>3806</v>
      </c>
      <c r="D421" s="8" t="s">
        <v>3807</v>
      </c>
      <c r="E421" s="2" t="s">
        <v>3808</v>
      </c>
      <c r="F421" s="6" t="s">
        <v>3335</v>
      </c>
      <c r="G421" s="6" t="s">
        <v>1940</v>
      </c>
      <c r="H421" s="2">
        <v>68505</v>
      </c>
      <c r="I421" s="7" t="s">
        <v>1941</v>
      </c>
    </row>
    <row r="422" spans="1:9" x14ac:dyDescent="0.25">
      <c r="A422" s="2" t="s">
        <v>3809</v>
      </c>
      <c r="B422" s="6" t="s">
        <v>3810</v>
      </c>
      <c r="C422" s="2" t="s">
        <v>3811</v>
      </c>
      <c r="D422" s="8" t="s">
        <v>3812</v>
      </c>
      <c r="E422" s="2" t="s">
        <v>3813</v>
      </c>
      <c r="F422" s="6" t="s">
        <v>3661</v>
      </c>
      <c r="G422" s="6" t="s">
        <v>1940</v>
      </c>
      <c r="H422" s="2">
        <v>17126</v>
      </c>
      <c r="I422" s="7" t="s">
        <v>1950</v>
      </c>
    </row>
    <row r="423" spans="1:9" x14ac:dyDescent="0.25">
      <c r="A423" s="2" t="s">
        <v>3814</v>
      </c>
      <c r="B423" s="6" t="s">
        <v>3815</v>
      </c>
      <c r="C423" s="2" t="s">
        <v>3816</v>
      </c>
      <c r="D423" s="8" t="s">
        <v>3817</v>
      </c>
      <c r="E423" s="2" t="s">
        <v>3818</v>
      </c>
      <c r="F423" s="6" t="s">
        <v>2143</v>
      </c>
      <c r="G423" s="6" t="s">
        <v>1940</v>
      </c>
      <c r="H423" s="2">
        <v>70174</v>
      </c>
      <c r="I423" s="7" t="s">
        <v>1941</v>
      </c>
    </row>
    <row r="424" spans="1:9" x14ac:dyDescent="0.25">
      <c r="A424" s="2" t="s">
        <v>856</v>
      </c>
      <c r="B424" s="6" t="s">
        <v>3819</v>
      </c>
      <c r="C424" s="2"/>
      <c r="D424" s="8" t="s">
        <v>3820</v>
      </c>
      <c r="E424" s="2" t="s">
        <v>3821</v>
      </c>
      <c r="F424" s="6" t="s">
        <v>3822</v>
      </c>
      <c r="G424" s="6" t="s">
        <v>1940</v>
      </c>
      <c r="H424" s="2">
        <v>53726</v>
      </c>
      <c r="I424" s="7" t="s">
        <v>1950</v>
      </c>
    </row>
    <row r="425" spans="1:9" x14ac:dyDescent="0.25">
      <c r="A425" s="2" t="s">
        <v>858</v>
      </c>
      <c r="B425" s="6" t="s">
        <v>3823</v>
      </c>
      <c r="C425" s="2"/>
      <c r="D425" s="8" t="s">
        <v>3824</v>
      </c>
      <c r="E425" s="2" t="s">
        <v>3825</v>
      </c>
      <c r="F425" s="6" t="s">
        <v>2121</v>
      </c>
      <c r="G425" s="6" t="s">
        <v>1940</v>
      </c>
      <c r="H425" s="2">
        <v>25336</v>
      </c>
      <c r="I425" s="7" t="s">
        <v>1950</v>
      </c>
    </row>
    <row r="426" spans="1:9" x14ac:dyDescent="0.25">
      <c r="A426" s="2" t="s">
        <v>860</v>
      </c>
      <c r="B426" s="6" t="s">
        <v>3826</v>
      </c>
      <c r="C426" s="2" t="s">
        <v>3827</v>
      </c>
      <c r="D426" s="8" t="s">
        <v>3828</v>
      </c>
      <c r="E426" s="2" t="s">
        <v>3829</v>
      </c>
      <c r="F426" s="6" t="s">
        <v>2126</v>
      </c>
      <c r="G426" s="6" t="s">
        <v>1940</v>
      </c>
      <c r="H426" s="2">
        <v>72204</v>
      </c>
      <c r="I426" s="7" t="s">
        <v>1941</v>
      </c>
    </row>
    <row r="427" spans="1:9" x14ac:dyDescent="0.25">
      <c r="A427" s="2" t="s">
        <v>862</v>
      </c>
      <c r="B427" s="6" t="s">
        <v>3830</v>
      </c>
      <c r="C427" s="2" t="s">
        <v>3831</v>
      </c>
      <c r="D427" s="8" t="s">
        <v>3832</v>
      </c>
      <c r="E427" s="2" t="s">
        <v>3833</v>
      </c>
      <c r="F427" s="6" t="s">
        <v>2500</v>
      </c>
      <c r="G427" s="6" t="s">
        <v>1940</v>
      </c>
      <c r="H427" s="2">
        <v>99507</v>
      </c>
      <c r="I427" s="7" t="s">
        <v>1950</v>
      </c>
    </row>
    <row r="428" spans="1:9" x14ac:dyDescent="0.25">
      <c r="A428" s="2" t="s">
        <v>864</v>
      </c>
      <c r="B428" s="6" t="s">
        <v>3834</v>
      </c>
      <c r="C428" s="2" t="s">
        <v>3835</v>
      </c>
      <c r="D428" s="8" t="s">
        <v>3836</v>
      </c>
      <c r="E428" s="2" t="s">
        <v>3837</v>
      </c>
      <c r="F428" s="6" t="s">
        <v>3838</v>
      </c>
      <c r="G428" s="6" t="s">
        <v>1948</v>
      </c>
      <c r="H428" s="2" t="s">
        <v>3839</v>
      </c>
      <c r="I428" s="7" t="s">
        <v>1941</v>
      </c>
    </row>
    <row r="429" spans="1:9" x14ac:dyDescent="0.25">
      <c r="A429" s="2" t="s">
        <v>866</v>
      </c>
      <c r="B429" s="6" t="s">
        <v>3840</v>
      </c>
      <c r="C429" s="2"/>
      <c r="D429" s="8" t="s">
        <v>3841</v>
      </c>
      <c r="E429" s="2" t="s">
        <v>3842</v>
      </c>
      <c r="F429" s="6" t="s">
        <v>3089</v>
      </c>
      <c r="G429" s="6" t="s">
        <v>1940</v>
      </c>
      <c r="H429" s="2">
        <v>94110</v>
      </c>
      <c r="I429" s="7" t="s">
        <v>1941</v>
      </c>
    </row>
    <row r="430" spans="1:9" x14ac:dyDescent="0.25">
      <c r="A430" s="2" t="s">
        <v>868</v>
      </c>
      <c r="B430" s="6" t="s">
        <v>3843</v>
      </c>
      <c r="C430" s="2" t="s">
        <v>3844</v>
      </c>
      <c r="D430" s="8" t="s">
        <v>3845</v>
      </c>
      <c r="E430" s="2" t="s">
        <v>3846</v>
      </c>
      <c r="F430" s="6" t="s">
        <v>2839</v>
      </c>
      <c r="G430" s="6" t="s">
        <v>1940</v>
      </c>
      <c r="H430" s="2">
        <v>44485</v>
      </c>
      <c r="I430" s="7" t="s">
        <v>1950</v>
      </c>
    </row>
    <row r="431" spans="1:9" x14ac:dyDescent="0.25">
      <c r="A431" s="2" t="s">
        <v>3847</v>
      </c>
      <c r="B431" s="6" t="s">
        <v>3848</v>
      </c>
      <c r="C431" s="2" t="s">
        <v>3849</v>
      </c>
      <c r="D431" s="8" t="s">
        <v>3850</v>
      </c>
      <c r="E431" s="2" t="s">
        <v>3851</v>
      </c>
      <c r="F431" s="6" t="s">
        <v>3852</v>
      </c>
      <c r="G431" s="6" t="s">
        <v>1940</v>
      </c>
      <c r="H431" s="2">
        <v>23324</v>
      </c>
      <c r="I431" s="7" t="s">
        <v>1950</v>
      </c>
    </row>
    <row r="432" spans="1:9" x14ac:dyDescent="0.25">
      <c r="A432" s="2" t="s">
        <v>871</v>
      </c>
      <c r="B432" s="6" t="s">
        <v>3853</v>
      </c>
      <c r="C432" s="2" t="s">
        <v>3854</v>
      </c>
      <c r="D432" s="8" t="s">
        <v>3855</v>
      </c>
      <c r="E432" s="2" t="s">
        <v>3856</v>
      </c>
      <c r="F432" s="6" t="s">
        <v>3857</v>
      </c>
      <c r="G432" s="6" t="s">
        <v>1940</v>
      </c>
      <c r="H432" s="2">
        <v>39236</v>
      </c>
      <c r="I432" s="7" t="s">
        <v>1941</v>
      </c>
    </row>
    <row r="433" spans="1:9" x14ac:dyDescent="0.25">
      <c r="A433" s="2" t="s">
        <v>873</v>
      </c>
      <c r="B433" s="6" t="s">
        <v>3858</v>
      </c>
      <c r="C433" s="2" t="s">
        <v>3859</v>
      </c>
      <c r="D433" s="8" t="s">
        <v>3860</v>
      </c>
      <c r="E433" s="2" t="s">
        <v>3861</v>
      </c>
      <c r="F433" s="6" t="s">
        <v>3862</v>
      </c>
      <c r="G433" s="6" t="s">
        <v>1948</v>
      </c>
      <c r="H433" s="2" t="s">
        <v>3863</v>
      </c>
      <c r="I433" s="7" t="s">
        <v>1941</v>
      </c>
    </row>
    <row r="434" spans="1:9" x14ac:dyDescent="0.25">
      <c r="A434" s="2" t="s">
        <v>875</v>
      </c>
      <c r="B434" s="6" t="s">
        <v>3864</v>
      </c>
      <c r="C434" s="2"/>
      <c r="D434" s="8" t="s">
        <v>3865</v>
      </c>
      <c r="E434" s="2" t="s">
        <v>3866</v>
      </c>
      <c r="F434" s="6" t="s">
        <v>3120</v>
      </c>
      <c r="G434" s="6" t="s">
        <v>1940</v>
      </c>
      <c r="H434" s="2">
        <v>53277</v>
      </c>
      <c r="I434" s="7" t="s">
        <v>1950</v>
      </c>
    </row>
    <row r="435" spans="1:9" x14ac:dyDescent="0.25">
      <c r="A435" s="2" t="s">
        <v>877</v>
      </c>
      <c r="B435" s="6" t="s">
        <v>3867</v>
      </c>
      <c r="C435" s="2" t="s">
        <v>3868</v>
      </c>
      <c r="D435" s="8" t="s">
        <v>3869</v>
      </c>
      <c r="E435" s="2" t="s">
        <v>3870</v>
      </c>
      <c r="F435" s="6" t="s">
        <v>2998</v>
      </c>
      <c r="G435" s="6" t="s">
        <v>1940</v>
      </c>
      <c r="H435" s="2">
        <v>94250</v>
      </c>
      <c r="I435" s="7" t="s">
        <v>1941</v>
      </c>
    </row>
    <row r="436" spans="1:9" x14ac:dyDescent="0.25">
      <c r="A436" s="2" t="s">
        <v>879</v>
      </c>
      <c r="B436" s="6" t="s">
        <v>3871</v>
      </c>
      <c r="C436" s="2"/>
      <c r="D436" s="8" t="s">
        <v>3872</v>
      </c>
      <c r="E436" s="2" t="s">
        <v>3873</v>
      </c>
      <c r="F436" s="6" t="s">
        <v>2157</v>
      </c>
      <c r="G436" s="6" t="s">
        <v>1940</v>
      </c>
      <c r="H436" s="2">
        <v>2298</v>
      </c>
      <c r="I436" s="7" t="s">
        <v>1950</v>
      </c>
    </row>
    <row r="437" spans="1:9" x14ac:dyDescent="0.25">
      <c r="A437" s="2" t="s">
        <v>881</v>
      </c>
      <c r="B437" s="6" t="s">
        <v>3874</v>
      </c>
      <c r="C437" s="2" t="s">
        <v>3875</v>
      </c>
      <c r="D437" s="8" t="s">
        <v>3876</v>
      </c>
      <c r="E437" s="2" t="s">
        <v>3877</v>
      </c>
      <c r="F437" s="6" t="s">
        <v>3509</v>
      </c>
      <c r="G437" s="6" t="s">
        <v>1940</v>
      </c>
      <c r="H437" s="2">
        <v>66622</v>
      </c>
      <c r="I437" s="7" t="s">
        <v>1950</v>
      </c>
    </row>
    <row r="438" spans="1:9" x14ac:dyDescent="0.25">
      <c r="A438" s="2" t="s">
        <v>883</v>
      </c>
      <c r="B438" s="6" t="s">
        <v>3878</v>
      </c>
      <c r="C438" s="2" t="s">
        <v>3879</v>
      </c>
      <c r="D438" s="8" t="s">
        <v>3880</v>
      </c>
      <c r="E438" s="2" t="s">
        <v>3881</v>
      </c>
      <c r="F438" s="6" t="s">
        <v>2549</v>
      </c>
      <c r="G438" s="6" t="s">
        <v>1940</v>
      </c>
      <c r="H438" s="2">
        <v>58122</v>
      </c>
      <c r="I438" s="7" t="s">
        <v>1941</v>
      </c>
    </row>
    <row r="439" spans="1:9" x14ac:dyDescent="0.25">
      <c r="A439" s="2" t="s">
        <v>885</v>
      </c>
      <c r="B439" s="6" t="s">
        <v>3882</v>
      </c>
      <c r="C439" s="2"/>
      <c r="D439" s="8" t="s">
        <v>3883</v>
      </c>
      <c r="E439" s="2" t="s">
        <v>3884</v>
      </c>
      <c r="F439" s="6" t="s">
        <v>2026</v>
      </c>
      <c r="G439" s="6" t="s">
        <v>1940</v>
      </c>
      <c r="H439" s="2">
        <v>77095</v>
      </c>
      <c r="I439" s="7" t="s">
        <v>1950</v>
      </c>
    </row>
    <row r="440" spans="1:9" x14ac:dyDescent="0.25">
      <c r="A440" s="2" t="s">
        <v>3885</v>
      </c>
      <c r="B440" s="6" t="s">
        <v>3886</v>
      </c>
      <c r="C440" s="2" t="s">
        <v>3887</v>
      </c>
      <c r="D440" s="8" t="s">
        <v>3888</v>
      </c>
      <c r="E440" s="2" t="s">
        <v>3889</v>
      </c>
      <c r="F440" s="6" t="s">
        <v>2361</v>
      </c>
      <c r="G440" s="6" t="s">
        <v>1940</v>
      </c>
      <c r="H440" s="2">
        <v>73190</v>
      </c>
      <c r="I440" s="7" t="s">
        <v>1950</v>
      </c>
    </row>
    <row r="441" spans="1:9" x14ac:dyDescent="0.25">
      <c r="A441" s="2" t="s">
        <v>889</v>
      </c>
      <c r="B441" s="6" t="s">
        <v>3890</v>
      </c>
      <c r="C441" s="2" t="s">
        <v>3891</v>
      </c>
      <c r="D441" s="8" t="s">
        <v>3892</v>
      </c>
      <c r="E441" s="2" t="s">
        <v>3893</v>
      </c>
      <c r="F441" s="6" t="s">
        <v>2030</v>
      </c>
      <c r="G441" s="6" t="s">
        <v>1948</v>
      </c>
      <c r="H441" s="2" t="s">
        <v>2031</v>
      </c>
      <c r="I441" s="7" t="s">
        <v>1950</v>
      </c>
    </row>
    <row r="442" spans="1:9" x14ac:dyDescent="0.25">
      <c r="A442" s="2" t="s">
        <v>891</v>
      </c>
      <c r="B442" s="6" t="s">
        <v>3894</v>
      </c>
      <c r="C442" s="2" t="s">
        <v>3895</v>
      </c>
      <c r="D442" s="8" t="s">
        <v>3896</v>
      </c>
      <c r="E442" s="2" t="s">
        <v>3897</v>
      </c>
      <c r="F442" s="6" t="s">
        <v>2349</v>
      </c>
      <c r="G442" s="6" t="s">
        <v>1940</v>
      </c>
      <c r="H442" s="2">
        <v>14205</v>
      </c>
      <c r="I442" s="7" t="s">
        <v>1941</v>
      </c>
    </row>
    <row r="443" spans="1:9" x14ac:dyDescent="0.25">
      <c r="A443" s="2" t="s">
        <v>893</v>
      </c>
      <c r="B443" s="6" t="s">
        <v>3898</v>
      </c>
      <c r="C443" s="2" t="s">
        <v>3899</v>
      </c>
      <c r="D443" s="8" t="s">
        <v>3900</v>
      </c>
      <c r="E443" s="2" t="s">
        <v>3901</v>
      </c>
      <c r="F443" s="6" t="s">
        <v>3192</v>
      </c>
      <c r="G443" s="6" t="s">
        <v>1948</v>
      </c>
      <c r="H443" s="2" t="s">
        <v>3193</v>
      </c>
      <c r="I443" s="7" t="s">
        <v>1941</v>
      </c>
    </row>
    <row r="444" spans="1:9" x14ac:dyDescent="0.25">
      <c r="A444" s="2" t="s">
        <v>895</v>
      </c>
      <c r="B444" s="6" t="s">
        <v>3902</v>
      </c>
      <c r="C444" s="2" t="s">
        <v>3903</v>
      </c>
      <c r="D444" s="8" t="s">
        <v>3904</v>
      </c>
      <c r="E444" s="2" t="s">
        <v>3905</v>
      </c>
      <c r="F444" s="6" t="s">
        <v>3906</v>
      </c>
      <c r="G444" s="6" t="s">
        <v>1940</v>
      </c>
      <c r="H444" s="2">
        <v>18018</v>
      </c>
      <c r="I444" s="7" t="s">
        <v>1950</v>
      </c>
    </row>
    <row r="445" spans="1:9" x14ac:dyDescent="0.25">
      <c r="A445" s="2" t="s">
        <v>897</v>
      </c>
      <c r="B445" s="6" t="s">
        <v>3907</v>
      </c>
      <c r="C445" s="2" t="s">
        <v>3908</v>
      </c>
      <c r="D445" s="8" t="s">
        <v>3909</v>
      </c>
      <c r="E445" s="2" t="s">
        <v>3910</v>
      </c>
      <c r="F445" s="6" t="s">
        <v>3911</v>
      </c>
      <c r="G445" s="6" t="s">
        <v>1948</v>
      </c>
      <c r="H445" s="2" t="s">
        <v>3912</v>
      </c>
      <c r="I445" s="7" t="s">
        <v>1941</v>
      </c>
    </row>
    <row r="446" spans="1:9" x14ac:dyDescent="0.25">
      <c r="A446" s="2" t="s">
        <v>899</v>
      </c>
      <c r="B446" s="6" t="s">
        <v>3913</v>
      </c>
      <c r="C446" s="2" t="s">
        <v>3914</v>
      </c>
      <c r="D446" s="8" t="s">
        <v>3915</v>
      </c>
      <c r="E446" s="2" t="s">
        <v>3916</v>
      </c>
      <c r="F446" s="6" t="s">
        <v>3917</v>
      </c>
      <c r="G446" s="6" t="s">
        <v>1948</v>
      </c>
      <c r="H446" s="2" t="s">
        <v>3918</v>
      </c>
      <c r="I446" s="7" t="s">
        <v>1950</v>
      </c>
    </row>
    <row r="447" spans="1:9" x14ac:dyDescent="0.25">
      <c r="A447" s="2" t="s">
        <v>901</v>
      </c>
      <c r="B447" s="6" t="s">
        <v>3919</v>
      </c>
      <c r="C447" s="2" t="s">
        <v>3920</v>
      </c>
      <c r="D447" s="8"/>
      <c r="E447" s="2" t="s">
        <v>3921</v>
      </c>
      <c r="F447" s="6" t="s">
        <v>3401</v>
      </c>
      <c r="G447" s="6" t="s">
        <v>1948</v>
      </c>
      <c r="H447" s="2" t="s">
        <v>2082</v>
      </c>
      <c r="I447" s="7" t="s">
        <v>1941</v>
      </c>
    </row>
    <row r="448" spans="1:9" x14ac:dyDescent="0.25">
      <c r="A448" s="2" t="s">
        <v>903</v>
      </c>
      <c r="B448" s="6" t="s">
        <v>3922</v>
      </c>
      <c r="C448" s="2" t="s">
        <v>3923</v>
      </c>
      <c r="D448" s="8" t="s">
        <v>3924</v>
      </c>
      <c r="E448" s="2" t="s">
        <v>3925</v>
      </c>
      <c r="F448" s="6" t="s">
        <v>2171</v>
      </c>
      <c r="G448" s="6" t="s">
        <v>2115</v>
      </c>
      <c r="H448" s="2" t="s">
        <v>3926</v>
      </c>
      <c r="I448" s="7" t="s">
        <v>1941</v>
      </c>
    </row>
    <row r="449" spans="1:9" x14ac:dyDescent="0.25">
      <c r="A449" s="2" t="s">
        <v>905</v>
      </c>
      <c r="B449" s="6" t="s">
        <v>3927</v>
      </c>
      <c r="C449" s="2" t="s">
        <v>3928</v>
      </c>
      <c r="D449" s="8"/>
      <c r="E449" s="2" t="s">
        <v>3929</v>
      </c>
      <c r="F449" s="6" t="s">
        <v>3098</v>
      </c>
      <c r="G449" s="6" t="s">
        <v>1940</v>
      </c>
      <c r="H449" s="2">
        <v>85099</v>
      </c>
      <c r="I449" s="7" t="s">
        <v>1950</v>
      </c>
    </row>
    <row r="450" spans="1:9" x14ac:dyDescent="0.25">
      <c r="A450" s="2" t="s">
        <v>907</v>
      </c>
      <c r="B450" s="6" t="s">
        <v>3930</v>
      </c>
      <c r="C450" s="2" t="s">
        <v>3931</v>
      </c>
      <c r="D450" s="8" t="s">
        <v>3932</v>
      </c>
      <c r="E450" s="2" t="s">
        <v>3933</v>
      </c>
      <c r="F450" s="6" t="s">
        <v>3934</v>
      </c>
      <c r="G450" s="6" t="s">
        <v>1948</v>
      </c>
      <c r="H450" s="2" t="s">
        <v>3935</v>
      </c>
      <c r="I450" s="7" t="s">
        <v>1950</v>
      </c>
    </row>
    <row r="451" spans="1:9" x14ac:dyDescent="0.25">
      <c r="A451" s="2" t="s">
        <v>909</v>
      </c>
      <c r="B451" s="6" t="s">
        <v>3936</v>
      </c>
      <c r="C451" s="2" t="s">
        <v>3937</v>
      </c>
      <c r="D451" s="8" t="s">
        <v>3938</v>
      </c>
      <c r="E451" s="2" t="s">
        <v>3939</v>
      </c>
      <c r="F451" s="6" t="s">
        <v>2210</v>
      </c>
      <c r="G451" s="6" t="s">
        <v>1940</v>
      </c>
      <c r="H451" s="2">
        <v>43610</v>
      </c>
      <c r="I451" s="7" t="s">
        <v>1950</v>
      </c>
    </row>
    <row r="452" spans="1:9" x14ac:dyDescent="0.25">
      <c r="A452" s="2" t="s">
        <v>911</v>
      </c>
      <c r="B452" s="6" t="s">
        <v>3940</v>
      </c>
      <c r="C452" s="2" t="s">
        <v>3941</v>
      </c>
      <c r="D452" s="8" t="s">
        <v>3942</v>
      </c>
      <c r="E452" s="2" t="s">
        <v>3943</v>
      </c>
      <c r="F452" s="6" t="s">
        <v>3944</v>
      </c>
      <c r="G452" s="6" t="s">
        <v>1948</v>
      </c>
      <c r="H452" s="2" t="s">
        <v>3945</v>
      </c>
      <c r="I452" s="7" t="s">
        <v>1950</v>
      </c>
    </row>
    <row r="453" spans="1:9" x14ac:dyDescent="0.25">
      <c r="A453" s="2" t="s">
        <v>913</v>
      </c>
      <c r="B453" s="6" t="s">
        <v>3946</v>
      </c>
      <c r="C453" s="2" t="s">
        <v>3947</v>
      </c>
      <c r="D453" s="8" t="s">
        <v>3948</v>
      </c>
      <c r="E453" s="2" t="s">
        <v>3949</v>
      </c>
      <c r="F453" s="6" t="s">
        <v>2299</v>
      </c>
      <c r="G453" s="6" t="s">
        <v>1940</v>
      </c>
      <c r="H453" s="2">
        <v>28210</v>
      </c>
      <c r="I453" s="7" t="s">
        <v>1941</v>
      </c>
    </row>
    <row r="454" spans="1:9" x14ac:dyDescent="0.25">
      <c r="A454" s="2" t="s">
        <v>887</v>
      </c>
      <c r="B454" s="6" t="s">
        <v>3950</v>
      </c>
      <c r="C454" s="2" t="s">
        <v>3951</v>
      </c>
      <c r="D454" s="8" t="s">
        <v>3952</v>
      </c>
      <c r="E454" s="2" t="s">
        <v>3953</v>
      </c>
      <c r="F454" s="6" t="s">
        <v>3491</v>
      </c>
      <c r="G454" s="6" t="s">
        <v>1940</v>
      </c>
      <c r="H454" s="2">
        <v>98109</v>
      </c>
      <c r="I454" s="7" t="s">
        <v>1950</v>
      </c>
    </row>
    <row r="455" spans="1:9" x14ac:dyDescent="0.25">
      <c r="A455" s="2" t="s">
        <v>916</v>
      </c>
      <c r="B455" s="6" t="s">
        <v>3954</v>
      </c>
      <c r="C455" s="2" t="s">
        <v>3955</v>
      </c>
      <c r="D455" s="8" t="s">
        <v>3956</v>
      </c>
      <c r="E455" s="2" t="s">
        <v>3957</v>
      </c>
      <c r="F455" s="6" t="s">
        <v>3003</v>
      </c>
      <c r="G455" s="6" t="s">
        <v>1940</v>
      </c>
      <c r="H455" s="2">
        <v>18706</v>
      </c>
      <c r="I455" s="7" t="s">
        <v>1950</v>
      </c>
    </row>
    <row r="456" spans="1:9" x14ac:dyDescent="0.25">
      <c r="A456" s="2" t="s">
        <v>918</v>
      </c>
      <c r="B456" s="6" t="s">
        <v>3958</v>
      </c>
      <c r="C456" s="2" t="s">
        <v>3959</v>
      </c>
      <c r="D456" s="8"/>
      <c r="E456" s="2" t="s">
        <v>3960</v>
      </c>
      <c r="F456" s="6" t="s">
        <v>3961</v>
      </c>
      <c r="G456" s="6" t="s">
        <v>1948</v>
      </c>
      <c r="H456" s="2" t="s">
        <v>1949</v>
      </c>
      <c r="I456" s="7" t="s">
        <v>1941</v>
      </c>
    </row>
    <row r="457" spans="1:9" x14ac:dyDescent="0.25">
      <c r="A457" s="2" t="s">
        <v>920</v>
      </c>
      <c r="B457" s="6" t="s">
        <v>3962</v>
      </c>
      <c r="C457" s="2" t="s">
        <v>3963</v>
      </c>
      <c r="D457" s="8" t="s">
        <v>3964</v>
      </c>
      <c r="E457" s="2" t="s">
        <v>3965</v>
      </c>
      <c r="F457" s="6" t="s">
        <v>3966</v>
      </c>
      <c r="G457" s="6" t="s">
        <v>1948</v>
      </c>
      <c r="H457" s="2" t="s">
        <v>2770</v>
      </c>
      <c r="I457" s="7" t="s">
        <v>1941</v>
      </c>
    </row>
    <row r="458" spans="1:9" x14ac:dyDescent="0.25">
      <c r="A458" s="2" t="s">
        <v>922</v>
      </c>
      <c r="B458" s="6" t="s">
        <v>3967</v>
      </c>
      <c r="C458" s="2" t="s">
        <v>3968</v>
      </c>
      <c r="D458" s="8" t="s">
        <v>3969</v>
      </c>
      <c r="E458" s="2" t="s">
        <v>3970</v>
      </c>
      <c r="F458" s="6" t="s">
        <v>2280</v>
      </c>
      <c r="G458" s="6" t="s">
        <v>2115</v>
      </c>
      <c r="H458" s="2" t="s">
        <v>3971</v>
      </c>
      <c r="I458" s="7" t="s">
        <v>1950</v>
      </c>
    </row>
    <row r="459" spans="1:9" x14ac:dyDescent="0.25">
      <c r="A459" s="2" t="s">
        <v>924</v>
      </c>
      <c r="B459" s="6" t="s">
        <v>3972</v>
      </c>
      <c r="C459" s="2" t="s">
        <v>3973</v>
      </c>
      <c r="D459" s="8" t="s">
        <v>3974</v>
      </c>
      <c r="E459" s="2" t="s">
        <v>3975</v>
      </c>
      <c r="F459" s="6" t="s">
        <v>2162</v>
      </c>
      <c r="G459" s="6" t="s">
        <v>1940</v>
      </c>
      <c r="H459" s="2">
        <v>14652</v>
      </c>
      <c r="I459" s="7" t="s">
        <v>1950</v>
      </c>
    </row>
    <row r="460" spans="1:9" x14ac:dyDescent="0.25">
      <c r="A460" s="2" t="s">
        <v>926</v>
      </c>
      <c r="B460" s="6" t="s">
        <v>3976</v>
      </c>
      <c r="C460" s="2" t="s">
        <v>3977</v>
      </c>
      <c r="D460" s="8" t="s">
        <v>3978</v>
      </c>
      <c r="E460" s="2" t="s">
        <v>3979</v>
      </c>
      <c r="F460" s="6" t="s">
        <v>2139</v>
      </c>
      <c r="G460" s="6" t="s">
        <v>1940</v>
      </c>
      <c r="H460" s="2">
        <v>85754</v>
      </c>
      <c r="I460" s="7" t="s">
        <v>1950</v>
      </c>
    </row>
    <row r="461" spans="1:9" x14ac:dyDescent="0.25">
      <c r="A461" s="2" t="s">
        <v>928</v>
      </c>
      <c r="B461" s="6" t="s">
        <v>3980</v>
      </c>
      <c r="C461" s="2" t="s">
        <v>3981</v>
      </c>
      <c r="D461" s="8" t="s">
        <v>3982</v>
      </c>
      <c r="E461" s="2" t="s">
        <v>3983</v>
      </c>
      <c r="F461" s="6" t="s">
        <v>2136</v>
      </c>
      <c r="G461" s="6" t="s">
        <v>1940</v>
      </c>
      <c r="H461" s="2">
        <v>55480</v>
      </c>
      <c r="I461" s="7" t="s">
        <v>1950</v>
      </c>
    </row>
    <row r="462" spans="1:9" x14ac:dyDescent="0.25">
      <c r="A462" s="2" t="s">
        <v>930</v>
      </c>
      <c r="B462" s="6" t="s">
        <v>3984</v>
      </c>
      <c r="C462" s="2" t="s">
        <v>3985</v>
      </c>
      <c r="D462" s="8" t="s">
        <v>3986</v>
      </c>
      <c r="E462" s="2" t="s">
        <v>3987</v>
      </c>
      <c r="F462" s="6" t="s">
        <v>3988</v>
      </c>
      <c r="G462" s="6" t="s">
        <v>1948</v>
      </c>
      <c r="H462" s="2" t="s">
        <v>3989</v>
      </c>
      <c r="I462" s="7" t="s">
        <v>1941</v>
      </c>
    </row>
    <row r="463" spans="1:9" x14ac:dyDescent="0.25">
      <c r="A463" s="2" t="s">
        <v>932</v>
      </c>
      <c r="B463" s="6" t="s">
        <v>3990</v>
      </c>
      <c r="C463" s="2" t="s">
        <v>3991</v>
      </c>
      <c r="D463" s="8" t="s">
        <v>3992</v>
      </c>
      <c r="E463" s="2" t="s">
        <v>3993</v>
      </c>
      <c r="F463" s="6" t="s">
        <v>3994</v>
      </c>
      <c r="G463" s="6" t="s">
        <v>2115</v>
      </c>
      <c r="H463" s="2" t="s">
        <v>3995</v>
      </c>
      <c r="I463" s="7" t="s">
        <v>1941</v>
      </c>
    </row>
    <row r="464" spans="1:9" x14ac:dyDescent="0.25">
      <c r="A464" s="2" t="s">
        <v>934</v>
      </c>
      <c r="B464" s="6" t="s">
        <v>3996</v>
      </c>
      <c r="C464" s="2" t="s">
        <v>3997</v>
      </c>
      <c r="D464" s="8" t="s">
        <v>3998</v>
      </c>
      <c r="E464" s="2" t="s">
        <v>3999</v>
      </c>
      <c r="F464" s="6" t="s">
        <v>3048</v>
      </c>
      <c r="G464" s="6" t="s">
        <v>1940</v>
      </c>
      <c r="H464" s="2">
        <v>31119</v>
      </c>
      <c r="I464" s="7" t="s">
        <v>1941</v>
      </c>
    </row>
    <row r="465" spans="1:9" x14ac:dyDescent="0.25">
      <c r="A465" s="2" t="s">
        <v>936</v>
      </c>
      <c r="B465" s="6" t="s">
        <v>4000</v>
      </c>
      <c r="C465" s="2" t="s">
        <v>4001</v>
      </c>
      <c r="D465" s="8" t="s">
        <v>4002</v>
      </c>
      <c r="E465" s="2" t="s">
        <v>4003</v>
      </c>
      <c r="F465" s="6" t="s">
        <v>4004</v>
      </c>
      <c r="G465" s="6" t="s">
        <v>1948</v>
      </c>
      <c r="H465" s="2" t="s">
        <v>4005</v>
      </c>
      <c r="I465" s="7" t="s">
        <v>1950</v>
      </c>
    </row>
    <row r="466" spans="1:9" x14ac:dyDescent="0.25">
      <c r="A466" s="2" t="s">
        <v>938</v>
      </c>
      <c r="B466" s="6" t="s">
        <v>4006</v>
      </c>
      <c r="C466" s="2" t="s">
        <v>4007</v>
      </c>
      <c r="D466" s="8" t="s">
        <v>4008</v>
      </c>
      <c r="E466" s="2" t="s">
        <v>4009</v>
      </c>
      <c r="F466" s="6" t="s">
        <v>2871</v>
      </c>
      <c r="G466" s="6" t="s">
        <v>2115</v>
      </c>
      <c r="H466" s="2" t="s">
        <v>2872</v>
      </c>
      <c r="I466" s="7" t="s">
        <v>1950</v>
      </c>
    </row>
    <row r="467" spans="1:9" x14ac:dyDescent="0.25">
      <c r="A467" s="2" t="s">
        <v>940</v>
      </c>
      <c r="B467" s="6" t="s">
        <v>4010</v>
      </c>
      <c r="C467" s="2" t="s">
        <v>4011</v>
      </c>
      <c r="D467" s="8" t="s">
        <v>4012</v>
      </c>
      <c r="E467" s="2" t="s">
        <v>4013</v>
      </c>
      <c r="F467" s="6" t="s">
        <v>3411</v>
      </c>
      <c r="G467" s="6" t="s">
        <v>1940</v>
      </c>
      <c r="H467" s="2">
        <v>37939</v>
      </c>
      <c r="I467" s="7" t="s">
        <v>1941</v>
      </c>
    </row>
    <row r="468" spans="1:9" x14ac:dyDescent="0.25">
      <c r="A468" s="2" t="s">
        <v>942</v>
      </c>
      <c r="B468" s="6" t="s">
        <v>4014</v>
      </c>
      <c r="C468" s="2" t="s">
        <v>4015</v>
      </c>
      <c r="D468" s="8" t="s">
        <v>4016</v>
      </c>
      <c r="E468" s="2" t="s">
        <v>4017</v>
      </c>
      <c r="F468" s="6" t="s">
        <v>4018</v>
      </c>
      <c r="G468" s="6" t="s">
        <v>1940</v>
      </c>
      <c r="H468" s="2">
        <v>48604</v>
      </c>
      <c r="I468" s="7" t="s">
        <v>1941</v>
      </c>
    </row>
    <row r="469" spans="1:9" x14ac:dyDescent="0.25">
      <c r="A469" s="2" t="s">
        <v>944</v>
      </c>
      <c r="B469" s="6" t="s">
        <v>4019</v>
      </c>
      <c r="C469" s="2" t="s">
        <v>4020</v>
      </c>
      <c r="D469" s="8" t="s">
        <v>4021</v>
      </c>
      <c r="E469" s="2" t="s">
        <v>4022</v>
      </c>
      <c r="F469" s="6" t="s">
        <v>4023</v>
      </c>
      <c r="G469" s="6" t="s">
        <v>1940</v>
      </c>
      <c r="H469" s="2">
        <v>32092</v>
      </c>
      <c r="I469" s="7" t="s">
        <v>1950</v>
      </c>
    </row>
    <row r="470" spans="1:9" x14ac:dyDescent="0.25">
      <c r="A470" s="2" t="s">
        <v>946</v>
      </c>
      <c r="B470" s="6" t="s">
        <v>4024</v>
      </c>
      <c r="C470" s="2" t="s">
        <v>4025</v>
      </c>
      <c r="D470" s="8"/>
      <c r="E470" s="2" t="s">
        <v>4026</v>
      </c>
      <c r="F470" s="6" t="s">
        <v>4027</v>
      </c>
      <c r="G470" s="6" t="s">
        <v>1940</v>
      </c>
      <c r="H470" s="2">
        <v>94913</v>
      </c>
      <c r="I470" s="7" t="s">
        <v>1941</v>
      </c>
    </row>
    <row r="471" spans="1:9" x14ac:dyDescent="0.25">
      <c r="A471" s="2" t="s">
        <v>4028</v>
      </c>
      <c r="B471" s="6" t="s">
        <v>4029</v>
      </c>
      <c r="C471" s="2" t="s">
        <v>4030</v>
      </c>
      <c r="D471" s="8" t="s">
        <v>4031</v>
      </c>
      <c r="E471" s="2" t="s">
        <v>4032</v>
      </c>
      <c r="F471" s="6" t="s">
        <v>1994</v>
      </c>
      <c r="G471" s="6" t="s">
        <v>1940</v>
      </c>
      <c r="H471" s="2">
        <v>95113</v>
      </c>
      <c r="I471" s="7" t="s">
        <v>1941</v>
      </c>
    </row>
    <row r="472" spans="1:9" x14ac:dyDescent="0.25">
      <c r="A472" s="2" t="s">
        <v>950</v>
      </c>
      <c r="B472" s="6" t="s">
        <v>4033</v>
      </c>
      <c r="C472" s="2" t="s">
        <v>4034</v>
      </c>
      <c r="D472" s="8" t="s">
        <v>4035</v>
      </c>
      <c r="E472" s="2" t="s">
        <v>4036</v>
      </c>
      <c r="F472" s="6" t="s">
        <v>3681</v>
      </c>
      <c r="G472" s="6" t="s">
        <v>1940</v>
      </c>
      <c r="H472" s="2">
        <v>30045</v>
      </c>
      <c r="I472" s="7" t="s">
        <v>1941</v>
      </c>
    </row>
    <row r="473" spans="1:9" x14ac:dyDescent="0.25">
      <c r="A473" s="2" t="s">
        <v>952</v>
      </c>
      <c r="B473" s="6" t="s">
        <v>4037</v>
      </c>
      <c r="C473" s="2"/>
      <c r="D473" s="8" t="s">
        <v>4038</v>
      </c>
      <c r="E473" s="2" t="s">
        <v>4039</v>
      </c>
      <c r="F473" s="6" t="s">
        <v>3509</v>
      </c>
      <c r="G473" s="6" t="s">
        <v>1940</v>
      </c>
      <c r="H473" s="2">
        <v>66622</v>
      </c>
      <c r="I473" s="7" t="s">
        <v>1941</v>
      </c>
    </row>
    <row r="474" spans="1:9" x14ac:dyDescent="0.25">
      <c r="A474" s="2" t="s">
        <v>954</v>
      </c>
      <c r="B474" s="6" t="s">
        <v>4040</v>
      </c>
      <c r="C474" s="2" t="s">
        <v>4041</v>
      </c>
      <c r="D474" s="8" t="s">
        <v>4042</v>
      </c>
      <c r="E474" s="2" t="s">
        <v>4043</v>
      </c>
      <c r="F474" s="6" t="s">
        <v>2987</v>
      </c>
      <c r="G474" s="6" t="s">
        <v>1940</v>
      </c>
      <c r="H474" s="2">
        <v>66276</v>
      </c>
      <c r="I474" s="7" t="s">
        <v>1950</v>
      </c>
    </row>
    <row r="475" spans="1:9" x14ac:dyDescent="0.25">
      <c r="A475" s="2" t="s">
        <v>956</v>
      </c>
      <c r="B475" s="6" t="s">
        <v>4044</v>
      </c>
      <c r="C475" s="2" t="s">
        <v>4045</v>
      </c>
      <c r="D475" s="8" t="s">
        <v>4046</v>
      </c>
      <c r="E475" s="2" t="s">
        <v>4047</v>
      </c>
      <c r="F475" s="6" t="s">
        <v>3491</v>
      </c>
      <c r="G475" s="6" t="s">
        <v>1940</v>
      </c>
      <c r="H475" s="2">
        <v>98148</v>
      </c>
      <c r="I475" s="7" t="s">
        <v>1950</v>
      </c>
    </row>
    <row r="476" spans="1:9" x14ac:dyDescent="0.25">
      <c r="A476" s="2" t="s">
        <v>958</v>
      </c>
      <c r="B476" s="6" t="s">
        <v>4048</v>
      </c>
      <c r="C476" s="2" t="s">
        <v>4049</v>
      </c>
      <c r="D476" s="8" t="s">
        <v>4050</v>
      </c>
      <c r="E476" s="2" t="s">
        <v>4051</v>
      </c>
      <c r="F476" s="6" t="s">
        <v>3079</v>
      </c>
      <c r="G476" s="6" t="s">
        <v>1948</v>
      </c>
      <c r="H476" s="2" t="s">
        <v>3080</v>
      </c>
      <c r="I476" s="7" t="s">
        <v>1941</v>
      </c>
    </row>
    <row r="477" spans="1:9" x14ac:dyDescent="0.25">
      <c r="A477" s="2" t="s">
        <v>960</v>
      </c>
      <c r="B477" s="6" t="s">
        <v>4052</v>
      </c>
      <c r="C477" s="2" t="s">
        <v>4053</v>
      </c>
      <c r="D477" s="8"/>
      <c r="E477" s="2" t="s">
        <v>4054</v>
      </c>
      <c r="F477" s="6" t="s">
        <v>4055</v>
      </c>
      <c r="G477" s="6" t="s">
        <v>1940</v>
      </c>
      <c r="H477" s="2">
        <v>34745</v>
      </c>
      <c r="I477" s="7" t="s">
        <v>1950</v>
      </c>
    </row>
    <row r="478" spans="1:9" x14ac:dyDescent="0.25">
      <c r="A478" s="2" t="s">
        <v>962</v>
      </c>
      <c r="B478" s="6" t="s">
        <v>4056</v>
      </c>
      <c r="C478" s="2" t="s">
        <v>4057</v>
      </c>
      <c r="D478" s="8" t="s">
        <v>4058</v>
      </c>
      <c r="E478" s="2" t="s">
        <v>4059</v>
      </c>
      <c r="F478" s="6" t="s">
        <v>2162</v>
      </c>
      <c r="G478" s="6" t="s">
        <v>1940</v>
      </c>
      <c r="H478" s="2">
        <v>14683</v>
      </c>
      <c r="I478" s="7" t="s">
        <v>1941</v>
      </c>
    </row>
    <row r="479" spans="1:9" x14ac:dyDescent="0.25">
      <c r="A479" s="2" t="s">
        <v>964</v>
      </c>
      <c r="B479" s="6" t="s">
        <v>4060</v>
      </c>
      <c r="C479" s="2" t="s">
        <v>4061</v>
      </c>
      <c r="D479" s="8" t="s">
        <v>4062</v>
      </c>
      <c r="E479" s="2" t="s">
        <v>4063</v>
      </c>
      <c r="F479" s="6" t="s">
        <v>3514</v>
      </c>
      <c r="G479" s="6" t="s">
        <v>1940</v>
      </c>
      <c r="H479" s="2">
        <v>75799</v>
      </c>
      <c r="I479" s="7" t="s">
        <v>1950</v>
      </c>
    </row>
    <row r="480" spans="1:9" x14ac:dyDescent="0.25">
      <c r="A480" s="2" t="s">
        <v>948</v>
      </c>
      <c r="B480" s="6" t="s">
        <v>4064</v>
      </c>
      <c r="C480" s="2" t="s">
        <v>4065</v>
      </c>
      <c r="D480" s="8" t="s">
        <v>4066</v>
      </c>
      <c r="E480" s="2" t="s">
        <v>4067</v>
      </c>
      <c r="F480" s="6" t="s">
        <v>4068</v>
      </c>
      <c r="G480" s="6" t="s">
        <v>1940</v>
      </c>
      <c r="H480" s="2">
        <v>11388</v>
      </c>
      <c r="I480" s="7" t="s">
        <v>1941</v>
      </c>
    </row>
    <row r="481" spans="1:9" x14ac:dyDescent="0.25">
      <c r="A481" s="2" t="s">
        <v>4069</v>
      </c>
      <c r="B481" s="6" t="s">
        <v>4070</v>
      </c>
      <c r="C481" s="2"/>
      <c r="D481" s="8" t="s">
        <v>4071</v>
      </c>
      <c r="E481" s="2" t="s">
        <v>4072</v>
      </c>
      <c r="F481" s="6" t="s">
        <v>4073</v>
      </c>
      <c r="G481" s="6" t="s">
        <v>1940</v>
      </c>
      <c r="H481" s="2">
        <v>20167</v>
      </c>
      <c r="I481" s="7" t="s">
        <v>1941</v>
      </c>
    </row>
    <row r="482" spans="1:9" x14ac:dyDescent="0.25">
      <c r="A482" s="2" t="s">
        <v>4074</v>
      </c>
      <c r="B482" s="6" t="s">
        <v>4075</v>
      </c>
      <c r="C482" s="2" t="s">
        <v>4076</v>
      </c>
      <c r="D482" s="8" t="s">
        <v>4077</v>
      </c>
      <c r="E482" s="2" t="s">
        <v>4078</v>
      </c>
      <c r="F482" s="6" t="s">
        <v>2003</v>
      </c>
      <c r="G482" s="6" t="s">
        <v>1940</v>
      </c>
      <c r="H482" s="2">
        <v>23203</v>
      </c>
      <c r="I482" s="7" t="s">
        <v>1950</v>
      </c>
    </row>
    <row r="483" spans="1:9" x14ac:dyDescent="0.25">
      <c r="A483" s="2" t="s">
        <v>967</v>
      </c>
      <c r="B483" s="6" t="s">
        <v>4079</v>
      </c>
      <c r="C483" s="2" t="s">
        <v>4080</v>
      </c>
      <c r="D483" s="8" t="s">
        <v>4081</v>
      </c>
      <c r="E483" s="2" t="s">
        <v>4082</v>
      </c>
      <c r="F483" s="6" t="s">
        <v>4083</v>
      </c>
      <c r="G483" s="6" t="s">
        <v>2115</v>
      </c>
      <c r="H483" s="2" t="s">
        <v>2392</v>
      </c>
      <c r="I483" s="7" t="s">
        <v>1950</v>
      </c>
    </row>
    <row r="484" spans="1:9" x14ac:dyDescent="0.25">
      <c r="A484" s="2" t="s">
        <v>969</v>
      </c>
      <c r="B484" s="6" t="s">
        <v>4084</v>
      </c>
      <c r="C484" s="2" t="s">
        <v>4085</v>
      </c>
      <c r="D484" s="8" t="s">
        <v>4086</v>
      </c>
      <c r="E484" s="2" t="s">
        <v>4087</v>
      </c>
      <c r="F484" s="6" t="s">
        <v>2698</v>
      </c>
      <c r="G484" s="6" t="s">
        <v>1940</v>
      </c>
      <c r="H484" s="2">
        <v>22309</v>
      </c>
      <c r="I484" s="7" t="s">
        <v>1941</v>
      </c>
    </row>
    <row r="485" spans="1:9" x14ac:dyDescent="0.25">
      <c r="A485" s="2" t="s">
        <v>971</v>
      </c>
      <c r="B485" s="6" t="s">
        <v>4088</v>
      </c>
      <c r="C485" s="2"/>
      <c r="D485" s="8" t="s">
        <v>4089</v>
      </c>
      <c r="E485" s="2" t="s">
        <v>4090</v>
      </c>
      <c r="F485" s="6" t="s">
        <v>2937</v>
      </c>
      <c r="G485" s="6" t="s">
        <v>1940</v>
      </c>
      <c r="H485" s="2">
        <v>84115</v>
      </c>
      <c r="I485" s="7" t="s">
        <v>1941</v>
      </c>
    </row>
    <row r="486" spans="1:9" x14ac:dyDescent="0.25">
      <c r="A486" s="2" t="s">
        <v>973</v>
      </c>
      <c r="B486" s="6" t="s">
        <v>4091</v>
      </c>
      <c r="C486" s="2" t="s">
        <v>4092</v>
      </c>
      <c r="D486" s="8"/>
      <c r="E486" s="2" t="s">
        <v>4093</v>
      </c>
      <c r="F486" s="6" t="s">
        <v>1994</v>
      </c>
      <c r="G486" s="6" t="s">
        <v>1940</v>
      </c>
      <c r="H486" s="2">
        <v>95108</v>
      </c>
      <c r="I486" s="7" t="s">
        <v>1950</v>
      </c>
    </row>
    <row r="487" spans="1:9" x14ac:dyDescent="0.25">
      <c r="A487" s="2" t="s">
        <v>975</v>
      </c>
      <c r="B487" s="6" t="s">
        <v>4094</v>
      </c>
      <c r="C487" s="2" t="s">
        <v>4095</v>
      </c>
      <c r="D487" s="8" t="s">
        <v>4096</v>
      </c>
      <c r="E487" s="2" t="s">
        <v>4097</v>
      </c>
      <c r="F487" s="6" t="s">
        <v>4098</v>
      </c>
      <c r="G487" s="6" t="s">
        <v>1948</v>
      </c>
      <c r="H487" s="2" t="s">
        <v>4099</v>
      </c>
      <c r="I487" s="7" t="s">
        <v>1941</v>
      </c>
    </row>
    <row r="488" spans="1:9" x14ac:dyDescent="0.25">
      <c r="A488" s="2" t="s">
        <v>977</v>
      </c>
      <c r="B488" s="6" t="s">
        <v>4100</v>
      </c>
      <c r="C488" s="2" t="s">
        <v>4101</v>
      </c>
      <c r="D488" s="8" t="s">
        <v>4102</v>
      </c>
      <c r="E488" s="2" t="s">
        <v>4103</v>
      </c>
      <c r="F488" s="6" t="s">
        <v>4104</v>
      </c>
      <c r="G488" s="6" t="s">
        <v>1948</v>
      </c>
      <c r="H488" s="2" t="s">
        <v>2544</v>
      </c>
      <c r="I488" s="7" t="s">
        <v>1941</v>
      </c>
    </row>
    <row r="489" spans="1:9" x14ac:dyDescent="0.25">
      <c r="A489" s="2" t="s">
        <v>979</v>
      </c>
      <c r="B489" s="6" t="s">
        <v>4105</v>
      </c>
      <c r="C489" s="2" t="s">
        <v>4106</v>
      </c>
      <c r="D489" s="8" t="s">
        <v>4107</v>
      </c>
      <c r="E489" s="2" t="s">
        <v>4108</v>
      </c>
      <c r="F489" s="6" t="s">
        <v>4104</v>
      </c>
      <c r="G489" s="6" t="s">
        <v>1948</v>
      </c>
      <c r="H489" s="2" t="s">
        <v>2544</v>
      </c>
      <c r="I489" s="7" t="s">
        <v>1950</v>
      </c>
    </row>
    <row r="490" spans="1:9" x14ac:dyDescent="0.25">
      <c r="A490" s="2" t="s">
        <v>981</v>
      </c>
      <c r="B490" s="6" t="s">
        <v>4109</v>
      </c>
      <c r="C490" s="2" t="s">
        <v>4110</v>
      </c>
      <c r="D490" s="8" t="s">
        <v>4111</v>
      </c>
      <c r="E490" s="2" t="s">
        <v>4112</v>
      </c>
      <c r="F490" s="6" t="s">
        <v>4113</v>
      </c>
      <c r="G490" s="6" t="s">
        <v>1948</v>
      </c>
      <c r="H490" s="2" t="s">
        <v>2854</v>
      </c>
      <c r="I490" s="7" t="s">
        <v>1941</v>
      </c>
    </row>
    <row r="491" spans="1:9" x14ac:dyDescent="0.25">
      <c r="A491" s="2" t="s">
        <v>983</v>
      </c>
      <c r="B491" s="6" t="s">
        <v>4114</v>
      </c>
      <c r="C491" s="2" t="s">
        <v>4115</v>
      </c>
      <c r="D491" s="8" t="s">
        <v>4116</v>
      </c>
      <c r="E491" s="2" t="s">
        <v>4117</v>
      </c>
      <c r="F491" s="6" t="s">
        <v>2447</v>
      </c>
      <c r="G491" s="6" t="s">
        <v>1940</v>
      </c>
      <c r="H491" s="2">
        <v>79945</v>
      </c>
      <c r="I491" s="7" t="s">
        <v>1950</v>
      </c>
    </row>
    <row r="492" spans="1:9" x14ac:dyDescent="0.25">
      <c r="A492" s="2" t="s">
        <v>985</v>
      </c>
      <c r="B492" s="6" t="s">
        <v>4118</v>
      </c>
      <c r="C492" s="2" t="s">
        <v>4119</v>
      </c>
      <c r="D492" s="8" t="s">
        <v>4120</v>
      </c>
      <c r="E492" s="2" t="s">
        <v>4121</v>
      </c>
      <c r="F492" s="6" t="s">
        <v>2190</v>
      </c>
      <c r="G492" s="6" t="s">
        <v>1940</v>
      </c>
      <c r="H492" s="2">
        <v>33355</v>
      </c>
      <c r="I492" s="7" t="s">
        <v>1950</v>
      </c>
    </row>
    <row r="493" spans="1:9" x14ac:dyDescent="0.25">
      <c r="A493" s="2" t="s">
        <v>987</v>
      </c>
      <c r="B493" s="6" t="s">
        <v>4122</v>
      </c>
      <c r="C493" s="2"/>
      <c r="D493" s="8" t="s">
        <v>4123</v>
      </c>
      <c r="E493" s="2" t="s">
        <v>4124</v>
      </c>
      <c r="F493" s="6" t="s">
        <v>3482</v>
      </c>
      <c r="G493" s="6" t="s">
        <v>1940</v>
      </c>
      <c r="H493" s="2">
        <v>46295</v>
      </c>
      <c r="I493" s="7" t="s">
        <v>1950</v>
      </c>
    </row>
    <row r="494" spans="1:9" x14ac:dyDescent="0.25">
      <c r="A494" s="2" t="s">
        <v>989</v>
      </c>
      <c r="B494" s="6" t="s">
        <v>4125</v>
      </c>
      <c r="C494" s="2" t="s">
        <v>4126</v>
      </c>
      <c r="D494" s="8" t="s">
        <v>4127</v>
      </c>
      <c r="E494" s="2" t="s">
        <v>4128</v>
      </c>
      <c r="F494" s="6" t="s">
        <v>3120</v>
      </c>
      <c r="G494" s="6" t="s">
        <v>1940</v>
      </c>
      <c r="H494" s="2">
        <v>53234</v>
      </c>
      <c r="I494" s="7" t="s">
        <v>1941</v>
      </c>
    </row>
    <row r="495" spans="1:9" x14ac:dyDescent="0.25">
      <c r="A495" s="2" t="s">
        <v>991</v>
      </c>
      <c r="B495" s="6" t="s">
        <v>4129</v>
      </c>
      <c r="C495" s="2" t="s">
        <v>4130</v>
      </c>
      <c r="D495" s="8" t="s">
        <v>4131</v>
      </c>
      <c r="E495" s="2" t="s">
        <v>4132</v>
      </c>
      <c r="F495" s="6" t="s">
        <v>3329</v>
      </c>
      <c r="G495" s="6" t="s">
        <v>2115</v>
      </c>
      <c r="H495" s="2" t="s">
        <v>3330</v>
      </c>
      <c r="I495" s="7" t="s">
        <v>1950</v>
      </c>
    </row>
    <row r="496" spans="1:9" x14ac:dyDescent="0.25">
      <c r="A496" s="2" t="s">
        <v>993</v>
      </c>
      <c r="B496" s="6" t="s">
        <v>4133</v>
      </c>
      <c r="C496" s="2" t="s">
        <v>4134</v>
      </c>
      <c r="D496" s="8" t="s">
        <v>4135</v>
      </c>
      <c r="E496" s="2" t="s">
        <v>4136</v>
      </c>
      <c r="F496" s="6" t="s">
        <v>3069</v>
      </c>
      <c r="G496" s="6" t="s">
        <v>1940</v>
      </c>
      <c r="H496" s="2">
        <v>70836</v>
      </c>
      <c r="I496" s="7" t="s">
        <v>1950</v>
      </c>
    </row>
    <row r="497" spans="1:9" x14ac:dyDescent="0.25">
      <c r="A497" s="2" t="s">
        <v>995</v>
      </c>
      <c r="B497" s="6" t="s">
        <v>4137</v>
      </c>
      <c r="C497" s="2"/>
      <c r="D497" s="8" t="s">
        <v>4138</v>
      </c>
      <c r="E497" s="2" t="s">
        <v>4139</v>
      </c>
      <c r="F497" s="6" t="s">
        <v>3282</v>
      </c>
      <c r="G497" s="6" t="s">
        <v>1940</v>
      </c>
      <c r="H497" s="2">
        <v>6816</v>
      </c>
      <c r="I497" s="7" t="s">
        <v>1941</v>
      </c>
    </row>
    <row r="498" spans="1:9" x14ac:dyDescent="0.25">
      <c r="A498" s="2" t="s">
        <v>997</v>
      </c>
      <c r="B498" s="6" t="s">
        <v>4140</v>
      </c>
      <c r="C498" s="2" t="s">
        <v>4141</v>
      </c>
      <c r="D498" s="8" t="s">
        <v>4142</v>
      </c>
      <c r="E498" s="2" t="s">
        <v>4143</v>
      </c>
      <c r="F498" s="6" t="s">
        <v>2224</v>
      </c>
      <c r="G498" s="6" t="s">
        <v>1940</v>
      </c>
      <c r="H498" s="2">
        <v>32590</v>
      </c>
      <c r="I498" s="7" t="s">
        <v>1950</v>
      </c>
    </row>
    <row r="499" spans="1:9" x14ac:dyDescent="0.25">
      <c r="A499" s="2" t="s">
        <v>999</v>
      </c>
      <c r="B499" s="6" t="s">
        <v>4144</v>
      </c>
      <c r="C499" s="2" t="s">
        <v>4145</v>
      </c>
      <c r="D499" s="8" t="s">
        <v>4146</v>
      </c>
      <c r="E499" s="2" t="s">
        <v>4147</v>
      </c>
      <c r="F499" s="6" t="s">
        <v>4148</v>
      </c>
      <c r="G499" s="6" t="s">
        <v>1948</v>
      </c>
      <c r="H499" s="2" t="s">
        <v>2082</v>
      </c>
      <c r="I499" s="7" t="s">
        <v>1950</v>
      </c>
    </row>
    <row r="500" spans="1:9" x14ac:dyDescent="0.25">
      <c r="A500" s="2" t="s">
        <v>4149</v>
      </c>
      <c r="B500" s="6" t="s">
        <v>4150</v>
      </c>
      <c r="C500" s="2" t="s">
        <v>4151</v>
      </c>
      <c r="D500" s="8" t="s">
        <v>4152</v>
      </c>
      <c r="E500" s="2" t="s">
        <v>4153</v>
      </c>
      <c r="F500" s="6" t="s">
        <v>3237</v>
      </c>
      <c r="G500" s="6" t="s">
        <v>2115</v>
      </c>
      <c r="H500" s="2" t="s">
        <v>3238</v>
      </c>
      <c r="I500" s="7" t="s">
        <v>1941</v>
      </c>
    </row>
    <row r="501" spans="1:9" x14ac:dyDescent="0.25">
      <c r="A501" s="2" t="s">
        <v>1003</v>
      </c>
      <c r="B501" s="6" t="s">
        <v>4154</v>
      </c>
      <c r="C501" s="2"/>
      <c r="D501" s="8" t="s">
        <v>4155</v>
      </c>
      <c r="E501" s="2" t="s">
        <v>4156</v>
      </c>
      <c r="F501" s="6" t="s">
        <v>2932</v>
      </c>
      <c r="G501" s="6" t="s">
        <v>1948</v>
      </c>
      <c r="H501" s="2" t="s">
        <v>2082</v>
      </c>
      <c r="I501" s="7" t="s">
        <v>1941</v>
      </c>
    </row>
    <row r="502" spans="1:9" x14ac:dyDescent="0.25">
      <c r="A502" s="2" t="s">
        <v>1005</v>
      </c>
      <c r="B502" s="6" t="s">
        <v>4157</v>
      </c>
      <c r="C502" s="2"/>
      <c r="D502" s="8" t="s">
        <v>4158</v>
      </c>
      <c r="E502" s="2" t="s">
        <v>4159</v>
      </c>
      <c r="F502" s="6" t="s">
        <v>2047</v>
      </c>
      <c r="G502" s="6" t="s">
        <v>1940</v>
      </c>
      <c r="H502" s="2">
        <v>49518</v>
      </c>
      <c r="I502" s="7" t="s">
        <v>1950</v>
      </c>
    </row>
    <row r="503" spans="1:9" x14ac:dyDescent="0.25">
      <c r="A503" s="2" t="s">
        <v>1007</v>
      </c>
      <c r="B503" s="6" t="s">
        <v>4160</v>
      </c>
      <c r="C503" s="2" t="s">
        <v>4161</v>
      </c>
      <c r="D503" s="8" t="s">
        <v>4162</v>
      </c>
      <c r="E503" s="2" t="s">
        <v>4163</v>
      </c>
      <c r="F503" s="6" t="s">
        <v>3364</v>
      </c>
      <c r="G503" s="6" t="s">
        <v>2115</v>
      </c>
      <c r="H503" s="2" t="s">
        <v>3365</v>
      </c>
      <c r="I503" s="7" t="s">
        <v>1950</v>
      </c>
    </row>
    <row r="504" spans="1:9" x14ac:dyDescent="0.25">
      <c r="A504" s="2" t="s">
        <v>4164</v>
      </c>
      <c r="B504" s="6" t="s">
        <v>4165</v>
      </c>
      <c r="C504" s="2" t="s">
        <v>4166</v>
      </c>
      <c r="D504" s="8" t="s">
        <v>4167</v>
      </c>
      <c r="E504" s="2" t="s">
        <v>4168</v>
      </c>
      <c r="F504" s="6" t="s">
        <v>2374</v>
      </c>
      <c r="G504" s="6" t="s">
        <v>1940</v>
      </c>
      <c r="H504" s="2">
        <v>66160</v>
      </c>
      <c r="I504" s="7" t="s">
        <v>1950</v>
      </c>
    </row>
    <row r="505" spans="1:9" x14ac:dyDescent="0.25">
      <c r="A505" s="2" t="s">
        <v>4169</v>
      </c>
      <c r="B505" s="6" t="s">
        <v>4170</v>
      </c>
      <c r="C505" s="2"/>
      <c r="D505" s="8" t="s">
        <v>4171</v>
      </c>
      <c r="E505" s="2" t="s">
        <v>4172</v>
      </c>
      <c r="F505" s="6" t="s">
        <v>4173</v>
      </c>
      <c r="G505" s="6" t="s">
        <v>1940</v>
      </c>
      <c r="H505" s="2">
        <v>14905</v>
      </c>
      <c r="I505" s="7" t="s">
        <v>1950</v>
      </c>
    </row>
    <row r="506" spans="1:9" x14ac:dyDescent="0.25">
      <c r="A506" s="2" t="s">
        <v>4174</v>
      </c>
      <c r="B506" s="6" t="s">
        <v>4175</v>
      </c>
      <c r="C506" s="2" t="s">
        <v>4176</v>
      </c>
      <c r="D506" s="8" t="s">
        <v>4177</v>
      </c>
      <c r="E506" s="2" t="s">
        <v>4178</v>
      </c>
      <c r="F506" s="6" t="s">
        <v>3120</v>
      </c>
      <c r="G506" s="6" t="s">
        <v>1940</v>
      </c>
      <c r="H506" s="2">
        <v>53205</v>
      </c>
      <c r="I506" s="7" t="s">
        <v>1941</v>
      </c>
    </row>
    <row r="507" spans="1:9" x14ac:dyDescent="0.25">
      <c r="A507" s="2" t="s">
        <v>1009</v>
      </c>
      <c r="B507" s="6" t="s">
        <v>4179</v>
      </c>
      <c r="C507" s="2" t="s">
        <v>4180</v>
      </c>
      <c r="D507" s="8" t="s">
        <v>4181</v>
      </c>
      <c r="E507" s="2" t="s">
        <v>4182</v>
      </c>
      <c r="F507" s="6" t="s">
        <v>4183</v>
      </c>
      <c r="G507" s="6" t="s">
        <v>1940</v>
      </c>
      <c r="H507" s="2">
        <v>27264</v>
      </c>
      <c r="I507" s="7" t="s">
        <v>1950</v>
      </c>
    </row>
    <row r="508" spans="1:9" x14ac:dyDescent="0.25">
      <c r="A508" s="2" t="s">
        <v>1011</v>
      </c>
      <c r="B508" s="6" t="s">
        <v>4184</v>
      </c>
      <c r="C508" s="2" t="s">
        <v>4185</v>
      </c>
      <c r="D508" s="8" t="s">
        <v>4186</v>
      </c>
      <c r="E508" s="2" t="s">
        <v>4187</v>
      </c>
      <c r="F508" s="6" t="s">
        <v>2447</v>
      </c>
      <c r="G508" s="6" t="s">
        <v>1940</v>
      </c>
      <c r="H508" s="2">
        <v>88546</v>
      </c>
      <c r="I508" s="7" t="s">
        <v>1941</v>
      </c>
    </row>
    <row r="509" spans="1:9" x14ac:dyDescent="0.25">
      <c r="A509" s="2" t="s">
        <v>1013</v>
      </c>
      <c r="B509" s="6" t="s">
        <v>4188</v>
      </c>
      <c r="C509" s="2" t="s">
        <v>4189</v>
      </c>
      <c r="D509" s="8" t="s">
        <v>4190</v>
      </c>
      <c r="E509" s="2" t="s">
        <v>4191</v>
      </c>
      <c r="F509" s="6" t="s">
        <v>4192</v>
      </c>
      <c r="G509" s="6" t="s">
        <v>1940</v>
      </c>
      <c r="H509" s="2">
        <v>44185</v>
      </c>
      <c r="I509" s="7" t="s">
        <v>1941</v>
      </c>
    </row>
    <row r="510" spans="1:9" x14ac:dyDescent="0.25">
      <c r="A510" s="2" t="s">
        <v>1015</v>
      </c>
      <c r="B510" s="6" t="s">
        <v>4193</v>
      </c>
      <c r="C510" s="2" t="s">
        <v>4194</v>
      </c>
      <c r="D510" s="8" t="s">
        <v>4195</v>
      </c>
      <c r="E510" s="2" t="s">
        <v>4196</v>
      </c>
      <c r="F510" s="6" t="s">
        <v>4197</v>
      </c>
      <c r="G510" s="6" t="s">
        <v>1948</v>
      </c>
      <c r="H510" s="2" t="s">
        <v>4198</v>
      </c>
      <c r="I510" s="7" t="s">
        <v>1950</v>
      </c>
    </row>
    <row r="511" spans="1:9" x14ac:dyDescent="0.25">
      <c r="A511" s="2" t="s">
        <v>1001</v>
      </c>
      <c r="B511" s="6" t="s">
        <v>4199</v>
      </c>
      <c r="C511" s="2" t="s">
        <v>4200</v>
      </c>
      <c r="D511" s="8" t="s">
        <v>4201</v>
      </c>
      <c r="E511" s="2" t="s">
        <v>4202</v>
      </c>
      <c r="F511" s="6" t="s">
        <v>4203</v>
      </c>
      <c r="G511" s="6" t="s">
        <v>1948</v>
      </c>
      <c r="H511" s="2" t="s">
        <v>4204</v>
      </c>
      <c r="I511" s="7" t="s">
        <v>1941</v>
      </c>
    </row>
    <row r="512" spans="1:9" x14ac:dyDescent="0.25">
      <c r="A512" s="2" t="s">
        <v>1018</v>
      </c>
      <c r="B512" s="6" t="s">
        <v>4205</v>
      </c>
      <c r="C512" s="2" t="s">
        <v>4206</v>
      </c>
      <c r="D512" s="8" t="s">
        <v>4207</v>
      </c>
      <c r="E512" s="2" t="s">
        <v>4208</v>
      </c>
      <c r="F512" s="6" t="s">
        <v>3748</v>
      </c>
      <c r="G512" s="6" t="s">
        <v>1948</v>
      </c>
      <c r="H512" s="2" t="s">
        <v>3749</v>
      </c>
      <c r="I512" s="7" t="s">
        <v>1941</v>
      </c>
    </row>
    <row r="513" spans="1:9" x14ac:dyDescent="0.25">
      <c r="A513" s="2" t="s">
        <v>1020</v>
      </c>
      <c r="B513" s="6" t="s">
        <v>4209</v>
      </c>
      <c r="C513" s="2" t="s">
        <v>4210</v>
      </c>
      <c r="D513" s="8" t="s">
        <v>4211</v>
      </c>
      <c r="E513" s="2" t="s">
        <v>4212</v>
      </c>
      <c r="F513" s="6" t="s">
        <v>2171</v>
      </c>
      <c r="G513" s="6" t="s">
        <v>1940</v>
      </c>
      <c r="H513" s="2">
        <v>35244</v>
      </c>
      <c r="I513" s="7" t="s">
        <v>1941</v>
      </c>
    </row>
    <row r="514" spans="1:9" x14ac:dyDescent="0.25">
      <c r="A514" s="2" t="s">
        <v>1022</v>
      </c>
      <c r="B514" s="6" t="s">
        <v>4213</v>
      </c>
      <c r="C514" s="2" t="s">
        <v>4214</v>
      </c>
      <c r="D514" s="8" t="s">
        <v>4215</v>
      </c>
      <c r="E514" s="2" t="s">
        <v>4216</v>
      </c>
      <c r="F514" s="6" t="s">
        <v>4217</v>
      </c>
      <c r="G514" s="6" t="s">
        <v>1940</v>
      </c>
      <c r="H514" s="2">
        <v>56372</v>
      </c>
      <c r="I514" s="7" t="s">
        <v>1950</v>
      </c>
    </row>
    <row r="515" spans="1:9" x14ac:dyDescent="0.25">
      <c r="A515" s="2" t="s">
        <v>1024</v>
      </c>
      <c r="B515" s="6" t="s">
        <v>4218</v>
      </c>
      <c r="C515" s="2" t="s">
        <v>4219</v>
      </c>
      <c r="D515" s="8"/>
      <c r="E515" s="2" t="s">
        <v>4220</v>
      </c>
      <c r="F515" s="6" t="s">
        <v>2016</v>
      </c>
      <c r="G515" s="6" t="s">
        <v>1940</v>
      </c>
      <c r="H515" s="2">
        <v>19191</v>
      </c>
      <c r="I515" s="7" t="s">
        <v>1950</v>
      </c>
    </row>
    <row r="516" spans="1:9" x14ac:dyDescent="0.25">
      <c r="A516" s="2" t="s">
        <v>1026</v>
      </c>
      <c r="B516" s="6" t="s">
        <v>4221</v>
      </c>
      <c r="C516" s="2" t="s">
        <v>4222</v>
      </c>
      <c r="D516" s="8" t="s">
        <v>4223</v>
      </c>
      <c r="E516" s="2" t="s">
        <v>4224</v>
      </c>
      <c r="F516" s="6" t="s">
        <v>2820</v>
      </c>
      <c r="G516" s="6" t="s">
        <v>1940</v>
      </c>
      <c r="H516" s="2">
        <v>48211</v>
      </c>
      <c r="I516" s="7" t="s">
        <v>1941</v>
      </c>
    </row>
    <row r="517" spans="1:9" x14ac:dyDescent="0.25">
      <c r="A517" s="2" t="s">
        <v>1028</v>
      </c>
      <c r="B517" s="6" t="s">
        <v>4225</v>
      </c>
      <c r="C517" s="2" t="s">
        <v>4226</v>
      </c>
      <c r="D517" s="8" t="s">
        <v>4227</v>
      </c>
      <c r="E517" s="2" t="s">
        <v>4228</v>
      </c>
      <c r="F517" s="6" t="s">
        <v>2012</v>
      </c>
      <c r="G517" s="6" t="s">
        <v>1940</v>
      </c>
      <c r="H517" s="2">
        <v>63180</v>
      </c>
      <c r="I517" s="7" t="s">
        <v>1950</v>
      </c>
    </row>
    <row r="518" spans="1:9" x14ac:dyDescent="0.25">
      <c r="A518" s="2" t="s">
        <v>1030</v>
      </c>
      <c r="B518" s="6" t="s">
        <v>4229</v>
      </c>
      <c r="C518" s="2"/>
      <c r="D518" s="8" t="s">
        <v>4230</v>
      </c>
      <c r="E518" s="2" t="s">
        <v>4231</v>
      </c>
      <c r="F518" s="6" t="s">
        <v>4232</v>
      </c>
      <c r="G518" s="6" t="s">
        <v>1940</v>
      </c>
      <c r="H518" s="2">
        <v>12305</v>
      </c>
      <c r="I518" s="7" t="s">
        <v>1941</v>
      </c>
    </row>
    <row r="519" spans="1:9" x14ac:dyDescent="0.25">
      <c r="A519" s="2" t="s">
        <v>1032</v>
      </c>
      <c r="B519" s="6" t="s">
        <v>4233</v>
      </c>
      <c r="C519" s="2"/>
      <c r="D519" s="8" t="s">
        <v>4234</v>
      </c>
      <c r="E519" s="2" t="s">
        <v>4235</v>
      </c>
      <c r="F519" s="6" t="s">
        <v>4236</v>
      </c>
      <c r="G519" s="6" t="s">
        <v>1940</v>
      </c>
      <c r="H519" s="2">
        <v>33805</v>
      </c>
      <c r="I519" s="7" t="s">
        <v>1950</v>
      </c>
    </row>
    <row r="520" spans="1:9" x14ac:dyDescent="0.25">
      <c r="A520" s="2" t="s">
        <v>1034</v>
      </c>
      <c r="B520" s="6" t="s">
        <v>4237</v>
      </c>
      <c r="C520" s="2" t="s">
        <v>4238</v>
      </c>
      <c r="D520" s="8" t="s">
        <v>4239</v>
      </c>
      <c r="E520" s="2" t="s">
        <v>4240</v>
      </c>
      <c r="F520" s="6" t="s">
        <v>4241</v>
      </c>
      <c r="G520" s="6" t="s">
        <v>1940</v>
      </c>
      <c r="H520" s="2">
        <v>32941</v>
      </c>
      <c r="I520" s="7" t="s">
        <v>1950</v>
      </c>
    </row>
    <row r="521" spans="1:9" x14ac:dyDescent="0.25">
      <c r="A521" s="2" t="s">
        <v>4242</v>
      </c>
      <c r="B521" s="6" t="s">
        <v>4243</v>
      </c>
      <c r="C521" s="2" t="s">
        <v>4244</v>
      </c>
      <c r="D521" s="8" t="s">
        <v>4245</v>
      </c>
      <c r="E521" s="2" t="s">
        <v>4246</v>
      </c>
      <c r="F521" s="6" t="s">
        <v>2026</v>
      </c>
      <c r="G521" s="6" t="s">
        <v>1940</v>
      </c>
      <c r="H521" s="2">
        <v>77075</v>
      </c>
      <c r="I521" s="7" t="s">
        <v>1950</v>
      </c>
    </row>
    <row r="522" spans="1:9" x14ac:dyDescent="0.25">
      <c r="A522" s="2" t="s">
        <v>1037</v>
      </c>
      <c r="B522" s="6" t="s">
        <v>4247</v>
      </c>
      <c r="C522" s="2" t="s">
        <v>4248</v>
      </c>
      <c r="D522" s="8" t="s">
        <v>4249</v>
      </c>
      <c r="E522" s="2" t="s">
        <v>4250</v>
      </c>
      <c r="F522" s="6" t="s">
        <v>2143</v>
      </c>
      <c r="G522" s="6" t="s">
        <v>1940</v>
      </c>
      <c r="H522" s="2">
        <v>70179</v>
      </c>
      <c r="I522" s="7" t="s">
        <v>1950</v>
      </c>
    </row>
    <row r="523" spans="1:9" x14ac:dyDescent="0.25">
      <c r="A523" s="2" t="s">
        <v>4251</v>
      </c>
      <c r="B523" s="6" t="s">
        <v>4252</v>
      </c>
      <c r="C523" s="2" t="s">
        <v>4253</v>
      </c>
      <c r="D523" s="8" t="s">
        <v>4254</v>
      </c>
      <c r="E523" s="2" t="s">
        <v>4255</v>
      </c>
      <c r="F523" s="6" t="s">
        <v>2361</v>
      </c>
      <c r="G523" s="6" t="s">
        <v>1940</v>
      </c>
      <c r="H523" s="2">
        <v>73142</v>
      </c>
      <c r="I523" s="7" t="s">
        <v>1950</v>
      </c>
    </row>
    <row r="524" spans="1:9" x14ac:dyDescent="0.25">
      <c r="A524" s="2" t="s">
        <v>1039</v>
      </c>
      <c r="B524" s="6" t="s">
        <v>4256</v>
      </c>
      <c r="C524" s="2" t="s">
        <v>4257</v>
      </c>
      <c r="D524" s="8" t="s">
        <v>4258</v>
      </c>
      <c r="E524" s="2" t="s">
        <v>4259</v>
      </c>
      <c r="F524" s="6" t="s">
        <v>3509</v>
      </c>
      <c r="G524" s="6" t="s">
        <v>1940</v>
      </c>
      <c r="H524" s="2">
        <v>66617</v>
      </c>
      <c r="I524" s="7" t="s">
        <v>1950</v>
      </c>
    </row>
    <row r="525" spans="1:9" x14ac:dyDescent="0.25">
      <c r="A525" s="2" t="s">
        <v>1041</v>
      </c>
      <c r="B525" s="6" t="s">
        <v>4260</v>
      </c>
      <c r="C525" s="2" t="s">
        <v>4261</v>
      </c>
      <c r="D525" s="8" t="s">
        <v>4262</v>
      </c>
      <c r="E525" s="2" t="s">
        <v>4263</v>
      </c>
      <c r="F525" s="6" t="s">
        <v>4264</v>
      </c>
      <c r="G525" s="6" t="s">
        <v>1948</v>
      </c>
      <c r="H525" s="2" t="s">
        <v>3617</v>
      </c>
      <c r="I525" s="7" t="s">
        <v>1950</v>
      </c>
    </row>
    <row r="526" spans="1:9" x14ac:dyDescent="0.25">
      <c r="A526" s="2" t="s">
        <v>1043</v>
      </c>
      <c r="B526" s="6" t="s">
        <v>4265</v>
      </c>
      <c r="C526" s="2"/>
      <c r="D526" s="8" t="s">
        <v>4266</v>
      </c>
      <c r="E526" s="2" t="s">
        <v>4267</v>
      </c>
      <c r="F526" s="6" t="s">
        <v>1961</v>
      </c>
      <c r="G526" s="6" t="s">
        <v>1940</v>
      </c>
      <c r="H526" s="2">
        <v>62723</v>
      </c>
      <c r="I526" s="7" t="s">
        <v>1950</v>
      </c>
    </row>
    <row r="527" spans="1:9" x14ac:dyDescent="0.25">
      <c r="A527" s="2" t="s">
        <v>1045</v>
      </c>
      <c r="B527" s="6" t="s">
        <v>4268</v>
      </c>
      <c r="C527" s="2"/>
      <c r="D527" s="8" t="s">
        <v>4269</v>
      </c>
      <c r="E527" s="2" t="s">
        <v>4270</v>
      </c>
      <c r="F527" s="6" t="s">
        <v>4271</v>
      </c>
      <c r="G527" s="6" t="s">
        <v>1940</v>
      </c>
      <c r="H527" s="2">
        <v>8104</v>
      </c>
      <c r="I527" s="7" t="s">
        <v>1941</v>
      </c>
    </row>
    <row r="528" spans="1:9" x14ac:dyDescent="0.25">
      <c r="A528" s="2" t="s">
        <v>1047</v>
      </c>
      <c r="B528" s="6" t="s">
        <v>4272</v>
      </c>
      <c r="C528" s="2" t="s">
        <v>4273</v>
      </c>
      <c r="D528" s="8" t="s">
        <v>4274</v>
      </c>
      <c r="E528" s="2" t="s">
        <v>4275</v>
      </c>
      <c r="F528" s="6" t="s">
        <v>3491</v>
      </c>
      <c r="G528" s="6" t="s">
        <v>1940</v>
      </c>
      <c r="H528" s="2">
        <v>98185</v>
      </c>
      <c r="I528" s="7" t="s">
        <v>1941</v>
      </c>
    </row>
    <row r="529" spans="1:9" x14ac:dyDescent="0.25">
      <c r="A529" s="2" t="s">
        <v>1049</v>
      </c>
      <c r="B529" s="6" t="s">
        <v>4276</v>
      </c>
      <c r="C529" s="2" t="s">
        <v>4277</v>
      </c>
      <c r="D529" s="8" t="s">
        <v>4278</v>
      </c>
      <c r="E529" s="2" t="s">
        <v>4279</v>
      </c>
      <c r="F529" s="6" t="s">
        <v>2241</v>
      </c>
      <c r="G529" s="6" t="s">
        <v>2115</v>
      </c>
      <c r="H529" s="2" t="s">
        <v>2242</v>
      </c>
      <c r="I529" s="7" t="s">
        <v>1950</v>
      </c>
    </row>
    <row r="530" spans="1:9" x14ac:dyDescent="0.25">
      <c r="A530" s="2" t="s">
        <v>1051</v>
      </c>
      <c r="B530" s="6" t="s">
        <v>4280</v>
      </c>
      <c r="C530" s="2" t="s">
        <v>4281</v>
      </c>
      <c r="D530" s="8" t="s">
        <v>4282</v>
      </c>
      <c r="E530" s="2" t="s">
        <v>4283</v>
      </c>
      <c r="F530" s="6" t="s">
        <v>4284</v>
      </c>
      <c r="G530" s="6" t="s">
        <v>1940</v>
      </c>
      <c r="H530" s="2">
        <v>76711</v>
      </c>
      <c r="I530" s="7" t="s">
        <v>1950</v>
      </c>
    </row>
    <row r="531" spans="1:9" x14ac:dyDescent="0.25">
      <c r="A531" s="2" t="s">
        <v>1053</v>
      </c>
      <c r="B531" s="6" t="s">
        <v>4285</v>
      </c>
      <c r="C531" s="2" t="s">
        <v>4286</v>
      </c>
      <c r="D531" s="8" t="s">
        <v>4287</v>
      </c>
      <c r="E531" s="2" t="s">
        <v>4288</v>
      </c>
      <c r="F531" s="6" t="s">
        <v>2003</v>
      </c>
      <c r="G531" s="6" t="s">
        <v>1940</v>
      </c>
      <c r="H531" s="2">
        <v>23242</v>
      </c>
      <c r="I531" s="7" t="s">
        <v>1950</v>
      </c>
    </row>
    <row r="532" spans="1:9" x14ac:dyDescent="0.25">
      <c r="A532" s="2" t="s">
        <v>1055</v>
      </c>
      <c r="B532" s="6" t="s">
        <v>4289</v>
      </c>
      <c r="C532" s="2" t="s">
        <v>4290</v>
      </c>
      <c r="D532" s="8" t="s">
        <v>4291</v>
      </c>
      <c r="E532" s="2" t="s">
        <v>4292</v>
      </c>
      <c r="F532" s="6" t="s">
        <v>2210</v>
      </c>
      <c r="G532" s="6" t="s">
        <v>1940</v>
      </c>
      <c r="H532" s="2">
        <v>43610</v>
      </c>
      <c r="I532" s="7" t="s">
        <v>1950</v>
      </c>
    </row>
    <row r="533" spans="1:9" x14ac:dyDescent="0.25">
      <c r="A533" s="2" t="s">
        <v>1057</v>
      </c>
      <c r="B533" s="6" t="s">
        <v>4293</v>
      </c>
      <c r="C533" s="2" t="s">
        <v>4294</v>
      </c>
      <c r="D533" s="8" t="s">
        <v>4295</v>
      </c>
      <c r="E533" s="2" t="s">
        <v>4296</v>
      </c>
      <c r="F533" s="6" t="s">
        <v>2480</v>
      </c>
      <c r="G533" s="6" t="s">
        <v>1940</v>
      </c>
      <c r="H533" s="2">
        <v>25705</v>
      </c>
      <c r="I533" s="7" t="s">
        <v>1950</v>
      </c>
    </row>
    <row r="534" spans="1:9" x14ac:dyDescent="0.25">
      <c r="A534" s="2" t="s">
        <v>1059</v>
      </c>
      <c r="B534" s="6" t="s">
        <v>4297</v>
      </c>
      <c r="C534" s="2" t="s">
        <v>4298</v>
      </c>
      <c r="D534" s="8" t="s">
        <v>4299</v>
      </c>
      <c r="E534" s="2" t="s">
        <v>4300</v>
      </c>
      <c r="F534" s="6" t="s">
        <v>4301</v>
      </c>
      <c r="G534" s="6" t="s">
        <v>1940</v>
      </c>
      <c r="H534" s="2">
        <v>33884</v>
      </c>
      <c r="I534" s="7" t="s">
        <v>1941</v>
      </c>
    </row>
    <row r="535" spans="1:9" x14ac:dyDescent="0.25">
      <c r="A535" s="2" t="s">
        <v>1061</v>
      </c>
      <c r="B535" s="6" t="s">
        <v>4302</v>
      </c>
      <c r="C535" s="2"/>
      <c r="D535" s="8" t="s">
        <v>4303</v>
      </c>
      <c r="E535" s="2" t="s">
        <v>4304</v>
      </c>
      <c r="F535" s="6" t="s">
        <v>2324</v>
      </c>
      <c r="G535" s="6" t="s">
        <v>1940</v>
      </c>
      <c r="H535" s="2">
        <v>75323</v>
      </c>
      <c r="I535" s="7" t="s">
        <v>1950</v>
      </c>
    </row>
    <row r="536" spans="1:9" x14ac:dyDescent="0.25">
      <c r="A536" s="2" t="s">
        <v>1063</v>
      </c>
      <c r="B536" s="6" t="s">
        <v>4305</v>
      </c>
      <c r="C536" s="2" t="s">
        <v>4306</v>
      </c>
      <c r="D536" s="8" t="s">
        <v>4307</v>
      </c>
      <c r="E536" s="2" t="s">
        <v>4308</v>
      </c>
      <c r="F536" s="6" t="s">
        <v>2344</v>
      </c>
      <c r="G536" s="6" t="s">
        <v>1948</v>
      </c>
      <c r="H536" s="2" t="s">
        <v>2345</v>
      </c>
      <c r="I536" s="7" t="s">
        <v>1941</v>
      </c>
    </row>
    <row r="537" spans="1:9" x14ac:dyDescent="0.25">
      <c r="A537" s="2" t="s">
        <v>1065</v>
      </c>
      <c r="B537" s="6" t="s">
        <v>4309</v>
      </c>
      <c r="C537" s="2"/>
      <c r="D537" s="8" t="s">
        <v>4310</v>
      </c>
      <c r="E537" s="2" t="s">
        <v>4311</v>
      </c>
      <c r="F537" s="6" t="s">
        <v>2599</v>
      </c>
      <c r="G537" s="6" t="s">
        <v>1948</v>
      </c>
      <c r="H537" s="2" t="s">
        <v>2544</v>
      </c>
      <c r="I537" s="7" t="s">
        <v>1950</v>
      </c>
    </row>
    <row r="538" spans="1:9" x14ac:dyDescent="0.25">
      <c r="A538" s="2" t="s">
        <v>4312</v>
      </c>
      <c r="B538" s="6" t="s">
        <v>4313</v>
      </c>
      <c r="C538" s="2" t="s">
        <v>4314</v>
      </c>
      <c r="D538" s="8" t="s">
        <v>4315</v>
      </c>
      <c r="E538" s="2" t="s">
        <v>4316</v>
      </c>
      <c r="F538" s="6" t="s">
        <v>2286</v>
      </c>
      <c r="G538" s="6" t="s">
        <v>1940</v>
      </c>
      <c r="H538" s="2">
        <v>43231</v>
      </c>
      <c r="I538" s="7" t="s">
        <v>1950</v>
      </c>
    </row>
    <row r="539" spans="1:9" x14ac:dyDescent="0.25">
      <c r="A539" s="2" t="s">
        <v>1068</v>
      </c>
      <c r="B539" s="6" t="s">
        <v>4317</v>
      </c>
      <c r="C539" s="2" t="s">
        <v>4318</v>
      </c>
      <c r="D539" s="8"/>
      <c r="E539" s="2" t="s">
        <v>4319</v>
      </c>
      <c r="F539" s="6" t="s">
        <v>2554</v>
      </c>
      <c r="G539" s="6" t="s">
        <v>1940</v>
      </c>
      <c r="H539" s="2">
        <v>47747</v>
      </c>
      <c r="I539" s="7" t="s">
        <v>1941</v>
      </c>
    </row>
    <row r="540" spans="1:9" x14ac:dyDescent="0.25">
      <c r="A540" s="2" t="s">
        <v>1070</v>
      </c>
      <c r="B540" s="6" t="s">
        <v>4320</v>
      </c>
      <c r="C540" s="2" t="s">
        <v>4321</v>
      </c>
      <c r="D540" s="8"/>
      <c r="E540" s="2" t="s">
        <v>4322</v>
      </c>
      <c r="F540" s="6" t="s">
        <v>4323</v>
      </c>
      <c r="G540" s="6" t="s">
        <v>1940</v>
      </c>
      <c r="H540" s="2">
        <v>60567</v>
      </c>
      <c r="I540" s="7" t="s">
        <v>1941</v>
      </c>
    </row>
    <row r="541" spans="1:9" x14ac:dyDescent="0.25">
      <c r="A541" s="2" t="s">
        <v>1072</v>
      </c>
      <c r="B541" s="6" t="s">
        <v>4324</v>
      </c>
      <c r="C541" s="2" t="s">
        <v>4325</v>
      </c>
      <c r="D541" s="8"/>
      <c r="E541" s="2" t="s">
        <v>4326</v>
      </c>
      <c r="F541" s="6" t="s">
        <v>2121</v>
      </c>
      <c r="G541" s="6" t="s">
        <v>1940</v>
      </c>
      <c r="H541" s="2">
        <v>29424</v>
      </c>
      <c r="I541" s="7" t="s">
        <v>1950</v>
      </c>
    </row>
    <row r="542" spans="1:9" x14ac:dyDescent="0.25">
      <c r="A542" s="2" t="s">
        <v>1074</v>
      </c>
      <c r="B542" s="6" t="s">
        <v>4327</v>
      </c>
      <c r="C542" s="2" t="s">
        <v>4328</v>
      </c>
      <c r="D542" s="8" t="s">
        <v>4329</v>
      </c>
      <c r="E542" s="2" t="s">
        <v>4330</v>
      </c>
      <c r="F542" s="6" t="s">
        <v>2799</v>
      </c>
      <c r="G542" s="6" t="s">
        <v>1940</v>
      </c>
      <c r="H542" s="2">
        <v>48930</v>
      </c>
      <c r="I542" s="7" t="s">
        <v>1941</v>
      </c>
    </row>
    <row r="543" spans="1:9" x14ac:dyDescent="0.25">
      <c r="A543" s="2" t="s">
        <v>1076</v>
      </c>
      <c r="B543" s="6" t="s">
        <v>4331</v>
      </c>
      <c r="C543" s="2"/>
      <c r="D543" s="8" t="s">
        <v>4332</v>
      </c>
      <c r="E543" s="2" t="s">
        <v>4333</v>
      </c>
      <c r="F543" s="6" t="s">
        <v>4334</v>
      </c>
      <c r="G543" s="6" t="s">
        <v>1948</v>
      </c>
      <c r="H543" s="2" t="s">
        <v>4198</v>
      </c>
      <c r="I543" s="7" t="s">
        <v>1941</v>
      </c>
    </row>
    <row r="544" spans="1:9" x14ac:dyDescent="0.25">
      <c r="A544" s="2" t="s">
        <v>1078</v>
      </c>
      <c r="B544" s="6" t="s">
        <v>4335</v>
      </c>
      <c r="C544" s="2" t="s">
        <v>4336</v>
      </c>
      <c r="D544" s="8" t="s">
        <v>4337</v>
      </c>
      <c r="E544" s="2" t="s">
        <v>4338</v>
      </c>
      <c r="F544" s="6" t="s">
        <v>3523</v>
      </c>
      <c r="G544" s="6" t="s">
        <v>1940</v>
      </c>
      <c r="H544" s="2">
        <v>71115</v>
      </c>
      <c r="I544" s="7" t="s">
        <v>1950</v>
      </c>
    </row>
    <row r="545" spans="1:9" x14ac:dyDescent="0.25">
      <c r="A545" s="2" t="s">
        <v>1080</v>
      </c>
      <c r="B545" s="6" t="s">
        <v>4339</v>
      </c>
      <c r="C545" s="2" t="s">
        <v>4340</v>
      </c>
      <c r="D545" s="8" t="s">
        <v>4341</v>
      </c>
      <c r="E545" s="2" t="s">
        <v>4342</v>
      </c>
      <c r="F545" s="6" t="s">
        <v>1994</v>
      </c>
      <c r="G545" s="6" t="s">
        <v>1940</v>
      </c>
      <c r="H545" s="2">
        <v>95194</v>
      </c>
      <c r="I545" s="7" t="s">
        <v>1950</v>
      </c>
    </row>
    <row r="546" spans="1:9" x14ac:dyDescent="0.25">
      <c r="A546" s="2" t="s">
        <v>1082</v>
      </c>
      <c r="B546" s="6" t="s">
        <v>4343</v>
      </c>
      <c r="C546" s="2" t="s">
        <v>4344</v>
      </c>
      <c r="D546" s="8" t="s">
        <v>4345</v>
      </c>
      <c r="E546" s="2" t="s">
        <v>4346</v>
      </c>
      <c r="F546" s="6" t="s">
        <v>2016</v>
      </c>
      <c r="G546" s="6" t="s">
        <v>1940</v>
      </c>
      <c r="H546" s="2">
        <v>19104</v>
      </c>
      <c r="I546" s="7" t="s">
        <v>1950</v>
      </c>
    </row>
    <row r="547" spans="1:9" x14ac:dyDescent="0.25">
      <c r="A547" s="2" t="s">
        <v>1084</v>
      </c>
      <c r="B547" s="6" t="s">
        <v>4347</v>
      </c>
      <c r="C547" s="2" t="s">
        <v>4348</v>
      </c>
      <c r="D547" s="8" t="s">
        <v>4349</v>
      </c>
      <c r="E547" s="2" t="s">
        <v>4350</v>
      </c>
      <c r="F547" s="6" t="s">
        <v>3133</v>
      </c>
      <c r="G547" s="6" t="s">
        <v>2115</v>
      </c>
      <c r="H547" s="2" t="s">
        <v>3134</v>
      </c>
      <c r="I547" s="7" t="s">
        <v>1950</v>
      </c>
    </row>
    <row r="548" spans="1:9" x14ac:dyDescent="0.25">
      <c r="A548" s="2" t="s">
        <v>1086</v>
      </c>
      <c r="B548" s="6" t="s">
        <v>4351</v>
      </c>
      <c r="C548" s="2"/>
      <c r="D548" s="8" t="s">
        <v>4352</v>
      </c>
      <c r="E548" s="2" t="s">
        <v>4353</v>
      </c>
      <c r="F548" s="6" t="s">
        <v>4354</v>
      </c>
      <c r="G548" s="6" t="s">
        <v>1948</v>
      </c>
      <c r="H548" s="2" t="s">
        <v>4355</v>
      </c>
      <c r="I548" s="7" t="s">
        <v>1950</v>
      </c>
    </row>
    <row r="549" spans="1:9" x14ac:dyDescent="0.25">
      <c r="A549" s="2" t="s">
        <v>4356</v>
      </c>
      <c r="B549" s="6" t="s">
        <v>4357</v>
      </c>
      <c r="C549" s="2"/>
      <c r="D549" s="8" t="s">
        <v>4358</v>
      </c>
      <c r="E549" s="2" t="s">
        <v>4359</v>
      </c>
      <c r="F549" s="6" t="s">
        <v>3315</v>
      </c>
      <c r="G549" s="6" t="s">
        <v>1940</v>
      </c>
      <c r="H549" s="2">
        <v>21229</v>
      </c>
      <c r="I549" s="7" t="s">
        <v>1941</v>
      </c>
    </row>
    <row r="550" spans="1:9" x14ac:dyDescent="0.25">
      <c r="A550" s="2" t="s">
        <v>1090</v>
      </c>
      <c r="B550" s="6" t="s">
        <v>4360</v>
      </c>
      <c r="C550" s="2" t="s">
        <v>4361</v>
      </c>
      <c r="D550" s="8" t="s">
        <v>4362</v>
      </c>
      <c r="E550" s="2" t="s">
        <v>4363</v>
      </c>
      <c r="F550" s="6" t="s">
        <v>2361</v>
      </c>
      <c r="G550" s="6" t="s">
        <v>1940</v>
      </c>
      <c r="H550" s="2">
        <v>73119</v>
      </c>
      <c r="I550" s="7" t="s">
        <v>1941</v>
      </c>
    </row>
    <row r="551" spans="1:9" x14ac:dyDescent="0.25">
      <c r="A551" s="2" t="s">
        <v>1088</v>
      </c>
      <c r="B551" s="6" t="s">
        <v>4364</v>
      </c>
      <c r="C551" s="2" t="s">
        <v>4365</v>
      </c>
      <c r="D551" s="8" t="s">
        <v>4366</v>
      </c>
      <c r="E551" s="2" t="s">
        <v>4367</v>
      </c>
      <c r="F551" s="6" t="s">
        <v>2036</v>
      </c>
      <c r="G551" s="6" t="s">
        <v>1940</v>
      </c>
      <c r="H551" s="2">
        <v>10060</v>
      </c>
      <c r="I551" s="7" t="s">
        <v>1941</v>
      </c>
    </row>
    <row r="552" spans="1:9" x14ac:dyDescent="0.25">
      <c r="A552" s="2" t="s">
        <v>1093</v>
      </c>
      <c r="B552" s="6" t="s">
        <v>4368</v>
      </c>
      <c r="C552" s="2" t="s">
        <v>4369</v>
      </c>
      <c r="D552" s="8" t="s">
        <v>4370</v>
      </c>
      <c r="E552" s="2" t="s">
        <v>4371</v>
      </c>
      <c r="F552" s="6" t="s">
        <v>2255</v>
      </c>
      <c r="G552" s="6" t="s">
        <v>1940</v>
      </c>
      <c r="H552" s="2">
        <v>7112</v>
      </c>
      <c r="I552" s="7" t="s">
        <v>1941</v>
      </c>
    </row>
    <row r="553" spans="1:9" x14ac:dyDescent="0.25">
      <c r="A553" s="2" t="s">
        <v>1095</v>
      </c>
      <c r="B553" s="6" t="s">
        <v>4372</v>
      </c>
      <c r="C553" s="2" t="s">
        <v>4373</v>
      </c>
      <c r="D553" s="8" t="s">
        <v>4374</v>
      </c>
      <c r="E553" s="2" t="s">
        <v>4375</v>
      </c>
      <c r="F553" s="6" t="s">
        <v>3676</v>
      </c>
      <c r="G553" s="6" t="s">
        <v>1940</v>
      </c>
      <c r="H553" s="2">
        <v>6510</v>
      </c>
      <c r="I553" s="7" t="s">
        <v>1950</v>
      </c>
    </row>
    <row r="554" spans="1:9" x14ac:dyDescent="0.25">
      <c r="A554" s="2" t="s">
        <v>1097</v>
      </c>
      <c r="B554" s="6" t="s">
        <v>4376</v>
      </c>
      <c r="C554" s="2" t="s">
        <v>4377</v>
      </c>
      <c r="D554" s="8" t="s">
        <v>4378</v>
      </c>
      <c r="E554" s="2" t="s">
        <v>4379</v>
      </c>
      <c r="F554" s="6" t="s">
        <v>3364</v>
      </c>
      <c r="G554" s="6" t="s">
        <v>2115</v>
      </c>
      <c r="H554" s="2" t="s">
        <v>3365</v>
      </c>
      <c r="I554" s="7" t="s">
        <v>1941</v>
      </c>
    </row>
    <row r="555" spans="1:9" x14ac:dyDescent="0.25">
      <c r="A555" s="2" t="s">
        <v>1099</v>
      </c>
      <c r="B555" s="6" t="s">
        <v>4380</v>
      </c>
      <c r="C555" s="2" t="s">
        <v>4381</v>
      </c>
      <c r="D555" s="8"/>
      <c r="E555" s="2" t="s">
        <v>4382</v>
      </c>
      <c r="F555" s="6" t="s">
        <v>2210</v>
      </c>
      <c r="G555" s="6" t="s">
        <v>1940</v>
      </c>
      <c r="H555" s="2">
        <v>43610</v>
      </c>
      <c r="I555" s="7" t="s">
        <v>1950</v>
      </c>
    </row>
    <row r="556" spans="1:9" x14ac:dyDescent="0.25">
      <c r="A556" s="2" t="s">
        <v>1101</v>
      </c>
      <c r="B556" s="6" t="s">
        <v>4383</v>
      </c>
      <c r="C556" s="2"/>
      <c r="D556" s="8" t="s">
        <v>4384</v>
      </c>
      <c r="E556" s="2" t="s">
        <v>4385</v>
      </c>
      <c r="F556" s="6" t="s">
        <v>3163</v>
      </c>
      <c r="G556" s="6" t="s">
        <v>2115</v>
      </c>
      <c r="H556" s="2" t="s">
        <v>4386</v>
      </c>
      <c r="I556" s="7" t="s">
        <v>1941</v>
      </c>
    </row>
    <row r="557" spans="1:9" x14ac:dyDescent="0.25">
      <c r="A557" s="2" t="s">
        <v>1103</v>
      </c>
      <c r="B557" s="6" t="s">
        <v>4387</v>
      </c>
      <c r="C557" s="2" t="s">
        <v>4388</v>
      </c>
      <c r="D557" s="8" t="s">
        <v>4389</v>
      </c>
      <c r="E557" s="2" t="s">
        <v>4390</v>
      </c>
      <c r="F557" s="6" t="s">
        <v>4391</v>
      </c>
      <c r="G557" s="6" t="s">
        <v>1948</v>
      </c>
      <c r="H557" s="2" t="s">
        <v>4392</v>
      </c>
      <c r="I557" s="7" t="s">
        <v>1950</v>
      </c>
    </row>
    <row r="558" spans="1:9" x14ac:dyDescent="0.25">
      <c r="A558" s="2" t="s">
        <v>1105</v>
      </c>
      <c r="B558" s="6" t="s">
        <v>4393</v>
      </c>
      <c r="C558" s="2" t="s">
        <v>4394</v>
      </c>
      <c r="D558" s="8"/>
      <c r="E558" s="2" t="s">
        <v>4395</v>
      </c>
      <c r="F558" s="6" t="s">
        <v>3523</v>
      </c>
      <c r="G558" s="6" t="s">
        <v>1940</v>
      </c>
      <c r="H558" s="2">
        <v>71161</v>
      </c>
      <c r="I558" s="7" t="s">
        <v>1941</v>
      </c>
    </row>
    <row r="559" spans="1:9" x14ac:dyDescent="0.25">
      <c r="A559" s="2" t="s">
        <v>4396</v>
      </c>
      <c r="B559" s="6" t="s">
        <v>4397</v>
      </c>
      <c r="C559" s="2"/>
      <c r="D559" s="8" t="s">
        <v>4398</v>
      </c>
      <c r="E559" s="2" t="s">
        <v>4399</v>
      </c>
      <c r="F559" s="6" t="s">
        <v>4400</v>
      </c>
      <c r="G559" s="6" t="s">
        <v>1940</v>
      </c>
      <c r="H559" s="2">
        <v>32835</v>
      </c>
      <c r="I559" s="7" t="s">
        <v>1950</v>
      </c>
    </row>
    <row r="560" spans="1:9" x14ac:dyDescent="0.25">
      <c r="A560" s="2" t="s">
        <v>1108</v>
      </c>
      <c r="B560" s="6" t="s">
        <v>4401</v>
      </c>
      <c r="C560" s="2"/>
      <c r="D560" s="8" t="s">
        <v>4402</v>
      </c>
      <c r="E560" s="2" t="s">
        <v>4403</v>
      </c>
      <c r="F560" s="6" t="s">
        <v>3319</v>
      </c>
      <c r="G560" s="6" t="s">
        <v>1940</v>
      </c>
      <c r="H560" s="2">
        <v>40515</v>
      </c>
      <c r="I560" s="7" t="s">
        <v>1941</v>
      </c>
    </row>
    <row r="561" spans="1:9" x14ac:dyDescent="0.25">
      <c r="A561" s="2" t="s">
        <v>1110</v>
      </c>
      <c r="B561" s="6" t="s">
        <v>4404</v>
      </c>
      <c r="C561" s="2" t="s">
        <v>4405</v>
      </c>
      <c r="D561" s="8" t="s">
        <v>4406</v>
      </c>
      <c r="E561" s="2" t="s">
        <v>4407</v>
      </c>
      <c r="F561" s="6" t="s">
        <v>3120</v>
      </c>
      <c r="G561" s="6" t="s">
        <v>1940</v>
      </c>
      <c r="H561" s="2">
        <v>53263</v>
      </c>
      <c r="I561" s="7" t="s">
        <v>1941</v>
      </c>
    </row>
    <row r="562" spans="1:9" x14ac:dyDescent="0.25">
      <c r="A562" s="2" t="s">
        <v>1112</v>
      </c>
      <c r="B562" s="6" t="s">
        <v>4408</v>
      </c>
      <c r="C562" s="2"/>
      <c r="D562" s="8" t="s">
        <v>4409</v>
      </c>
      <c r="E562" s="2" t="s">
        <v>4410</v>
      </c>
      <c r="F562" s="6" t="s">
        <v>4411</v>
      </c>
      <c r="G562" s="6" t="s">
        <v>1940</v>
      </c>
      <c r="H562" s="2">
        <v>79176</v>
      </c>
      <c r="I562" s="7" t="s">
        <v>1941</v>
      </c>
    </row>
    <row r="563" spans="1:9" x14ac:dyDescent="0.25">
      <c r="A563" s="2" t="s">
        <v>1114</v>
      </c>
      <c r="B563" s="6" t="s">
        <v>4412</v>
      </c>
      <c r="C563" s="2"/>
      <c r="D563" s="8" t="s">
        <v>4413</v>
      </c>
      <c r="E563" s="2" t="s">
        <v>4414</v>
      </c>
      <c r="F563" s="6" t="s">
        <v>4415</v>
      </c>
      <c r="G563" s="6" t="s">
        <v>1948</v>
      </c>
      <c r="H563" s="2" t="s">
        <v>4416</v>
      </c>
      <c r="I563" s="7" t="s">
        <v>1941</v>
      </c>
    </row>
    <row r="564" spans="1:9" x14ac:dyDescent="0.25">
      <c r="A564" s="2" t="s">
        <v>1116</v>
      </c>
      <c r="B564" s="6" t="s">
        <v>4417</v>
      </c>
      <c r="C564" s="2" t="s">
        <v>4418</v>
      </c>
      <c r="D564" s="8" t="s">
        <v>4419</v>
      </c>
      <c r="E564" s="2" t="s">
        <v>4420</v>
      </c>
      <c r="F564" s="6" t="s">
        <v>4421</v>
      </c>
      <c r="G564" s="6" t="s">
        <v>2115</v>
      </c>
      <c r="H564" s="2" t="s">
        <v>4422</v>
      </c>
      <c r="I564" s="7" t="s">
        <v>1950</v>
      </c>
    </row>
    <row r="565" spans="1:9" x14ac:dyDescent="0.25">
      <c r="A565" s="2" t="s">
        <v>4423</v>
      </c>
      <c r="B565" s="6" t="s">
        <v>4424</v>
      </c>
      <c r="C565" s="2" t="s">
        <v>4425</v>
      </c>
      <c r="D565" s="8" t="s">
        <v>4426</v>
      </c>
      <c r="E565" s="2" t="s">
        <v>4427</v>
      </c>
      <c r="F565" s="6" t="s">
        <v>3048</v>
      </c>
      <c r="G565" s="6" t="s">
        <v>1940</v>
      </c>
      <c r="H565" s="2">
        <v>30323</v>
      </c>
      <c r="I565" s="7" t="s">
        <v>1950</v>
      </c>
    </row>
    <row r="566" spans="1:9" x14ac:dyDescent="0.25">
      <c r="A566" s="2" t="s">
        <v>1120</v>
      </c>
      <c r="B566" s="6" t="s">
        <v>4428</v>
      </c>
      <c r="C566" s="2" t="s">
        <v>4429</v>
      </c>
      <c r="D566" s="8" t="s">
        <v>4430</v>
      </c>
      <c r="E566" s="2" t="s">
        <v>4431</v>
      </c>
      <c r="F566" s="6" t="s">
        <v>3411</v>
      </c>
      <c r="G566" s="6" t="s">
        <v>1940</v>
      </c>
      <c r="H566" s="2">
        <v>37924</v>
      </c>
      <c r="I566" s="7" t="s">
        <v>1950</v>
      </c>
    </row>
    <row r="567" spans="1:9" x14ac:dyDescent="0.25">
      <c r="A567" s="2" t="s">
        <v>1122</v>
      </c>
      <c r="B567" s="6" t="s">
        <v>4432</v>
      </c>
      <c r="C567" s="2" t="s">
        <v>4433</v>
      </c>
      <c r="D567" s="8" t="s">
        <v>4434</v>
      </c>
      <c r="E567" s="2" t="s">
        <v>4435</v>
      </c>
      <c r="F567" s="6" t="s">
        <v>2987</v>
      </c>
      <c r="G567" s="6" t="s">
        <v>1940</v>
      </c>
      <c r="H567" s="2">
        <v>66225</v>
      </c>
      <c r="I567" s="7" t="s">
        <v>1950</v>
      </c>
    </row>
    <row r="568" spans="1:9" x14ac:dyDescent="0.25">
      <c r="A568" s="2" t="s">
        <v>1124</v>
      </c>
      <c r="B568" s="6" t="s">
        <v>4436</v>
      </c>
      <c r="C568" s="2" t="s">
        <v>4437</v>
      </c>
      <c r="D568" s="8" t="s">
        <v>4438</v>
      </c>
      <c r="E568" s="2" t="s">
        <v>4439</v>
      </c>
      <c r="F568" s="6" t="s">
        <v>2190</v>
      </c>
      <c r="G568" s="6" t="s">
        <v>1940</v>
      </c>
      <c r="H568" s="2">
        <v>33330</v>
      </c>
      <c r="I568" s="7" t="s">
        <v>1941</v>
      </c>
    </row>
    <row r="569" spans="1:9" x14ac:dyDescent="0.25">
      <c r="A569" s="2" t="s">
        <v>1126</v>
      </c>
      <c r="B569" s="6" t="s">
        <v>4440</v>
      </c>
      <c r="C569" s="2"/>
      <c r="D569" s="8" t="s">
        <v>4441</v>
      </c>
      <c r="E569" s="2" t="s">
        <v>4442</v>
      </c>
      <c r="F569" s="6" t="s">
        <v>2075</v>
      </c>
      <c r="G569" s="6" t="s">
        <v>1948</v>
      </c>
      <c r="H569" s="2" t="s">
        <v>2076</v>
      </c>
      <c r="I569" s="7" t="s">
        <v>1950</v>
      </c>
    </row>
    <row r="570" spans="1:9" x14ac:dyDescent="0.25">
      <c r="A570" s="2" t="s">
        <v>1128</v>
      </c>
      <c r="B570" s="6" t="s">
        <v>4443</v>
      </c>
      <c r="C570" s="2" t="s">
        <v>4444</v>
      </c>
      <c r="D570" s="8" t="s">
        <v>4445</v>
      </c>
      <c r="E570" s="2" t="s">
        <v>4446</v>
      </c>
      <c r="F570" s="6" t="s">
        <v>2386</v>
      </c>
      <c r="G570" s="6" t="s">
        <v>1940</v>
      </c>
      <c r="H570" s="2">
        <v>78715</v>
      </c>
      <c r="I570" s="7" t="s">
        <v>1941</v>
      </c>
    </row>
    <row r="571" spans="1:9" x14ac:dyDescent="0.25">
      <c r="A571" s="2" t="s">
        <v>4447</v>
      </c>
      <c r="B571" s="6" t="s">
        <v>4448</v>
      </c>
      <c r="C571" s="2" t="s">
        <v>4449</v>
      </c>
      <c r="D571" s="8" t="s">
        <v>4450</v>
      </c>
      <c r="E571" s="2" t="s">
        <v>4451</v>
      </c>
      <c r="F571" s="6" t="s">
        <v>4192</v>
      </c>
      <c r="G571" s="6" t="s">
        <v>1940</v>
      </c>
      <c r="H571" s="2">
        <v>44105</v>
      </c>
      <c r="I571" s="7" t="s">
        <v>1950</v>
      </c>
    </row>
    <row r="572" spans="1:9" x14ac:dyDescent="0.25">
      <c r="A572" s="2" t="s">
        <v>1131</v>
      </c>
      <c r="B572" s="6" t="s">
        <v>4452</v>
      </c>
      <c r="C572" s="2" t="s">
        <v>4453</v>
      </c>
      <c r="D572" s="8" t="s">
        <v>4454</v>
      </c>
      <c r="E572" s="2" t="s">
        <v>4455</v>
      </c>
      <c r="F572" s="6" t="s">
        <v>4456</v>
      </c>
      <c r="G572" s="6" t="s">
        <v>1940</v>
      </c>
      <c r="H572" s="2">
        <v>20784</v>
      </c>
      <c r="I572" s="7" t="s">
        <v>1950</v>
      </c>
    </row>
    <row r="573" spans="1:9" x14ac:dyDescent="0.25">
      <c r="A573" s="2" t="s">
        <v>1133</v>
      </c>
      <c r="B573" s="6" t="s">
        <v>4457</v>
      </c>
      <c r="C573" s="2" t="s">
        <v>4458</v>
      </c>
      <c r="D573" s="8" t="s">
        <v>4459</v>
      </c>
      <c r="E573" s="2" t="s">
        <v>4460</v>
      </c>
      <c r="F573" s="6" t="s">
        <v>4461</v>
      </c>
      <c r="G573" s="6" t="s">
        <v>2115</v>
      </c>
      <c r="H573" s="2" t="s">
        <v>4462</v>
      </c>
      <c r="I573" s="7" t="s">
        <v>1950</v>
      </c>
    </row>
    <row r="574" spans="1:9" x14ac:dyDescent="0.25">
      <c r="A574" s="2" t="s">
        <v>1135</v>
      </c>
      <c r="B574" s="6" t="s">
        <v>4463</v>
      </c>
      <c r="C574" s="2"/>
      <c r="D574" s="8"/>
      <c r="E574" s="2" t="s">
        <v>4464</v>
      </c>
      <c r="F574" s="6" t="s">
        <v>2946</v>
      </c>
      <c r="G574" s="6" t="s">
        <v>1940</v>
      </c>
      <c r="H574" s="2">
        <v>91103</v>
      </c>
      <c r="I574" s="7" t="s">
        <v>1941</v>
      </c>
    </row>
    <row r="575" spans="1:9" x14ac:dyDescent="0.25">
      <c r="A575" s="2" t="s">
        <v>1137</v>
      </c>
      <c r="B575" s="6" t="s">
        <v>4465</v>
      </c>
      <c r="C575" s="2" t="s">
        <v>4466</v>
      </c>
      <c r="D575" s="8" t="s">
        <v>4467</v>
      </c>
      <c r="E575" s="2" t="s">
        <v>4468</v>
      </c>
      <c r="F575" s="6" t="s">
        <v>3523</v>
      </c>
      <c r="G575" s="6" t="s">
        <v>1940</v>
      </c>
      <c r="H575" s="2">
        <v>71161</v>
      </c>
      <c r="I575" s="7" t="s">
        <v>1950</v>
      </c>
    </row>
    <row r="576" spans="1:9" x14ac:dyDescent="0.25">
      <c r="A576" s="2" t="s">
        <v>1139</v>
      </c>
      <c r="B576" s="6" t="s">
        <v>4469</v>
      </c>
      <c r="C576" s="2" t="s">
        <v>4470</v>
      </c>
      <c r="D576" s="8"/>
      <c r="E576" s="2" t="s">
        <v>4471</v>
      </c>
      <c r="F576" s="6" t="s">
        <v>2224</v>
      </c>
      <c r="G576" s="6" t="s">
        <v>1940</v>
      </c>
      <c r="H576" s="2">
        <v>32590</v>
      </c>
      <c r="I576" s="7" t="s">
        <v>1941</v>
      </c>
    </row>
    <row r="577" spans="1:9" x14ac:dyDescent="0.25">
      <c r="A577" s="2" t="s">
        <v>1141</v>
      </c>
      <c r="B577" s="6" t="s">
        <v>4472</v>
      </c>
      <c r="C577" s="2" t="s">
        <v>4473</v>
      </c>
      <c r="D577" s="8" t="s">
        <v>4474</v>
      </c>
      <c r="E577" s="2" t="s">
        <v>4475</v>
      </c>
      <c r="F577" s="6" t="s">
        <v>1985</v>
      </c>
      <c r="G577" s="6" t="s">
        <v>1940</v>
      </c>
      <c r="H577" s="2">
        <v>90035</v>
      </c>
      <c r="I577" s="7" t="s">
        <v>1950</v>
      </c>
    </row>
    <row r="578" spans="1:9" x14ac:dyDescent="0.25">
      <c r="A578" s="2" t="s">
        <v>1143</v>
      </c>
      <c r="B578" s="6" t="s">
        <v>4476</v>
      </c>
      <c r="C578" s="2" t="s">
        <v>4477</v>
      </c>
      <c r="D578" s="8" t="s">
        <v>4478</v>
      </c>
      <c r="E578" s="2" t="s">
        <v>4479</v>
      </c>
      <c r="F578" s="6" t="s">
        <v>4480</v>
      </c>
      <c r="G578" s="6" t="s">
        <v>1940</v>
      </c>
      <c r="H578" s="2">
        <v>27705</v>
      </c>
      <c r="I578" s="7" t="s">
        <v>1950</v>
      </c>
    </row>
    <row r="579" spans="1:9" x14ac:dyDescent="0.25">
      <c r="A579" s="2" t="s">
        <v>1118</v>
      </c>
      <c r="B579" s="6" t="s">
        <v>4481</v>
      </c>
      <c r="C579" s="2" t="s">
        <v>4482</v>
      </c>
      <c r="D579" s="8"/>
      <c r="E579" s="2" t="s">
        <v>4483</v>
      </c>
      <c r="F579" s="6" t="s">
        <v>4484</v>
      </c>
      <c r="G579" s="6" t="s">
        <v>2115</v>
      </c>
      <c r="H579" s="2" t="s">
        <v>4485</v>
      </c>
      <c r="I579" s="7" t="s">
        <v>1950</v>
      </c>
    </row>
    <row r="580" spans="1:9" x14ac:dyDescent="0.25">
      <c r="A580" s="2" t="s">
        <v>1146</v>
      </c>
      <c r="B580" s="6" t="s">
        <v>4486</v>
      </c>
      <c r="C580" s="2" t="s">
        <v>4487</v>
      </c>
      <c r="D580" s="8" t="s">
        <v>4488</v>
      </c>
      <c r="E580" s="2" t="s">
        <v>4489</v>
      </c>
      <c r="F580" s="6" t="s">
        <v>4490</v>
      </c>
      <c r="G580" s="6" t="s">
        <v>1948</v>
      </c>
      <c r="H580" s="2" t="s">
        <v>4491</v>
      </c>
      <c r="I580" s="7" t="s">
        <v>1950</v>
      </c>
    </row>
    <row r="581" spans="1:9" x14ac:dyDescent="0.25">
      <c r="A581" s="2" t="s">
        <v>4492</v>
      </c>
      <c r="B581" s="6" t="s">
        <v>4493</v>
      </c>
      <c r="C581" s="2" t="s">
        <v>4494</v>
      </c>
      <c r="D581" s="8" t="s">
        <v>4495</v>
      </c>
      <c r="E581" s="2" t="s">
        <v>4496</v>
      </c>
      <c r="F581" s="6" t="s">
        <v>4415</v>
      </c>
      <c r="G581" s="6" t="s">
        <v>1948</v>
      </c>
      <c r="H581" s="2" t="s">
        <v>4416</v>
      </c>
      <c r="I581" s="7" t="s">
        <v>1950</v>
      </c>
    </row>
    <row r="582" spans="1:9" x14ac:dyDescent="0.25">
      <c r="A582" s="2" t="s">
        <v>1148</v>
      </c>
      <c r="B582" s="6" t="s">
        <v>4497</v>
      </c>
      <c r="C582" s="2" t="s">
        <v>4498</v>
      </c>
      <c r="D582" s="8" t="s">
        <v>4499</v>
      </c>
      <c r="E582" s="2" t="s">
        <v>4500</v>
      </c>
      <c r="F582" s="6" t="s">
        <v>2757</v>
      </c>
      <c r="G582" s="6" t="s">
        <v>1940</v>
      </c>
      <c r="H582" s="2">
        <v>90605</v>
      </c>
      <c r="I582" s="7" t="s">
        <v>1941</v>
      </c>
    </row>
    <row r="583" spans="1:9" x14ac:dyDescent="0.25">
      <c r="A583" s="2" t="s">
        <v>1150</v>
      </c>
      <c r="B583" s="6" t="s">
        <v>4501</v>
      </c>
      <c r="C583" s="2" t="s">
        <v>4502</v>
      </c>
      <c r="D583" s="8"/>
      <c r="E583" s="2" t="s">
        <v>4503</v>
      </c>
      <c r="F583" s="6" t="s">
        <v>2171</v>
      </c>
      <c r="G583" s="6" t="s">
        <v>2115</v>
      </c>
      <c r="H583" s="2" t="s">
        <v>2485</v>
      </c>
      <c r="I583" s="7" t="s">
        <v>1941</v>
      </c>
    </row>
    <row r="584" spans="1:9" x14ac:dyDescent="0.25">
      <c r="A584" s="2" t="s">
        <v>1152</v>
      </c>
      <c r="B584" s="6" t="s">
        <v>4504</v>
      </c>
      <c r="C584" s="2" t="s">
        <v>4505</v>
      </c>
      <c r="D584" s="8" t="s">
        <v>4506</v>
      </c>
      <c r="E584" s="2" t="s">
        <v>4507</v>
      </c>
      <c r="F584" s="6" t="s">
        <v>2003</v>
      </c>
      <c r="G584" s="6" t="s">
        <v>1940</v>
      </c>
      <c r="H584" s="2">
        <v>23237</v>
      </c>
      <c r="I584" s="7" t="s">
        <v>1950</v>
      </c>
    </row>
    <row r="585" spans="1:9" x14ac:dyDescent="0.25">
      <c r="A585" s="2" t="s">
        <v>1154</v>
      </c>
      <c r="B585" s="6" t="s">
        <v>4508</v>
      </c>
      <c r="C585" s="2" t="s">
        <v>4509</v>
      </c>
      <c r="D585" s="8" t="s">
        <v>4510</v>
      </c>
      <c r="E585" s="2" t="s">
        <v>4511</v>
      </c>
      <c r="F585" s="6" t="s">
        <v>4073</v>
      </c>
      <c r="G585" s="6" t="s">
        <v>1940</v>
      </c>
      <c r="H585" s="2">
        <v>20167</v>
      </c>
      <c r="I585" s="7" t="s">
        <v>1941</v>
      </c>
    </row>
    <row r="586" spans="1:9" x14ac:dyDescent="0.25">
      <c r="A586" s="2" t="s">
        <v>1156</v>
      </c>
      <c r="B586" s="6" t="s">
        <v>4512</v>
      </c>
      <c r="C586" s="2" t="s">
        <v>4513</v>
      </c>
      <c r="D586" s="8" t="s">
        <v>4514</v>
      </c>
      <c r="E586" s="2" t="s">
        <v>4515</v>
      </c>
      <c r="F586" s="6" t="s">
        <v>2624</v>
      </c>
      <c r="G586" s="6" t="s">
        <v>1940</v>
      </c>
      <c r="H586" s="2">
        <v>89706</v>
      </c>
      <c r="I586" s="7" t="s">
        <v>1950</v>
      </c>
    </row>
    <row r="587" spans="1:9" x14ac:dyDescent="0.25">
      <c r="A587" s="2" t="s">
        <v>4516</v>
      </c>
      <c r="B587" s="6" t="s">
        <v>4517</v>
      </c>
      <c r="C587" s="2" t="s">
        <v>4518</v>
      </c>
      <c r="D587" s="8" t="s">
        <v>4519</v>
      </c>
      <c r="E587" s="2" t="s">
        <v>4520</v>
      </c>
      <c r="F587" s="6" t="s">
        <v>2672</v>
      </c>
      <c r="G587" s="6" t="s">
        <v>1948</v>
      </c>
      <c r="H587" s="2" t="s">
        <v>2673</v>
      </c>
      <c r="I587" s="7" t="s">
        <v>1941</v>
      </c>
    </row>
    <row r="588" spans="1:9" x14ac:dyDescent="0.25">
      <c r="A588" s="2" t="s">
        <v>1160</v>
      </c>
      <c r="B588" s="6" t="s">
        <v>4521</v>
      </c>
      <c r="C588" s="2"/>
      <c r="D588" s="8" t="s">
        <v>4522</v>
      </c>
      <c r="E588" s="2" t="s">
        <v>4523</v>
      </c>
      <c r="F588" s="6" t="s">
        <v>2232</v>
      </c>
      <c r="G588" s="6" t="s">
        <v>1940</v>
      </c>
      <c r="H588" s="2">
        <v>55123</v>
      </c>
      <c r="I588" s="7" t="s">
        <v>1950</v>
      </c>
    </row>
    <row r="589" spans="1:9" x14ac:dyDescent="0.25">
      <c r="A589" s="2" t="s">
        <v>1162</v>
      </c>
      <c r="B589" s="6" t="s">
        <v>4524</v>
      </c>
      <c r="C589" s="2" t="s">
        <v>4525</v>
      </c>
      <c r="D589" s="8"/>
      <c r="E589" s="2" t="s">
        <v>4526</v>
      </c>
      <c r="F589" s="6" t="s">
        <v>2566</v>
      </c>
      <c r="G589" s="6" t="s">
        <v>1940</v>
      </c>
      <c r="H589" s="2">
        <v>35895</v>
      </c>
      <c r="I589" s="7" t="s">
        <v>1941</v>
      </c>
    </row>
    <row r="590" spans="1:9" x14ac:dyDescent="0.25">
      <c r="A590" s="2" t="s">
        <v>1164</v>
      </c>
      <c r="B590" s="6" t="s">
        <v>4527</v>
      </c>
      <c r="C590" s="2" t="s">
        <v>4528</v>
      </c>
      <c r="D590" s="8" t="s">
        <v>4529</v>
      </c>
      <c r="E590" s="2" t="s">
        <v>4530</v>
      </c>
      <c r="F590" s="6" t="s">
        <v>2447</v>
      </c>
      <c r="G590" s="6" t="s">
        <v>1940</v>
      </c>
      <c r="H590" s="2">
        <v>88553</v>
      </c>
      <c r="I590" s="7" t="s">
        <v>1941</v>
      </c>
    </row>
    <row r="591" spans="1:9" x14ac:dyDescent="0.25">
      <c r="A591" s="2" t="s">
        <v>1166</v>
      </c>
      <c r="B591" s="6" t="s">
        <v>4531</v>
      </c>
      <c r="C591" s="2" t="s">
        <v>4532</v>
      </c>
      <c r="D591" s="8"/>
      <c r="E591" s="2" t="s">
        <v>4533</v>
      </c>
      <c r="F591" s="6" t="s">
        <v>4534</v>
      </c>
      <c r="G591" s="6" t="s">
        <v>1940</v>
      </c>
      <c r="H591" s="2">
        <v>30033</v>
      </c>
      <c r="I591" s="7" t="s">
        <v>1950</v>
      </c>
    </row>
    <row r="592" spans="1:9" x14ac:dyDescent="0.25">
      <c r="A592" s="2" t="s">
        <v>1168</v>
      </c>
      <c r="B592" s="6" t="s">
        <v>4535</v>
      </c>
      <c r="C592" s="2" t="s">
        <v>4536</v>
      </c>
      <c r="D592" s="8" t="s">
        <v>4537</v>
      </c>
      <c r="E592" s="2" t="s">
        <v>4538</v>
      </c>
      <c r="F592" s="6" t="s">
        <v>2615</v>
      </c>
      <c r="G592" s="6" t="s">
        <v>1940</v>
      </c>
      <c r="H592" s="2">
        <v>92668</v>
      </c>
      <c r="I592" s="7" t="s">
        <v>1941</v>
      </c>
    </row>
    <row r="593" spans="1:9" x14ac:dyDescent="0.25">
      <c r="A593" s="2" t="s">
        <v>1170</v>
      </c>
      <c r="B593" s="6" t="s">
        <v>4539</v>
      </c>
      <c r="C593" s="2" t="s">
        <v>4540</v>
      </c>
      <c r="D593" s="8"/>
      <c r="E593" s="2" t="s">
        <v>4541</v>
      </c>
      <c r="F593" s="6" t="s">
        <v>4542</v>
      </c>
      <c r="G593" s="6" t="s">
        <v>1940</v>
      </c>
      <c r="H593" s="2">
        <v>92648</v>
      </c>
      <c r="I593" s="7" t="s">
        <v>1941</v>
      </c>
    </row>
    <row r="594" spans="1:9" x14ac:dyDescent="0.25">
      <c r="A594" s="2" t="s">
        <v>1172</v>
      </c>
      <c r="B594" s="6" t="s">
        <v>4543</v>
      </c>
      <c r="C594" s="2"/>
      <c r="D594" s="8" t="s">
        <v>4544</v>
      </c>
      <c r="E594" s="2" t="s">
        <v>4545</v>
      </c>
      <c r="F594" s="6" t="s">
        <v>3120</v>
      </c>
      <c r="G594" s="6" t="s">
        <v>1940</v>
      </c>
      <c r="H594" s="2">
        <v>53285</v>
      </c>
      <c r="I594" s="7" t="s">
        <v>1950</v>
      </c>
    </row>
    <row r="595" spans="1:9" x14ac:dyDescent="0.25">
      <c r="A595" s="2" t="s">
        <v>1158</v>
      </c>
      <c r="B595" s="6" t="s">
        <v>4546</v>
      </c>
      <c r="C595" s="2" t="s">
        <v>4547</v>
      </c>
      <c r="D595" s="8"/>
      <c r="E595" s="2" t="s">
        <v>4548</v>
      </c>
      <c r="F595" s="6" t="s">
        <v>2114</v>
      </c>
      <c r="G595" s="6" t="s">
        <v>2115</v>
      </c>
      <c r="H595" s="2" t="s">
        <v>2116</v>
      </c>
      <c r="I595" s="7" t="s">
        <v>1941</v>
      </c>
    </row>
    <row r="596" spans="1:9" x14ac:dyDescent="0.25">
      <c r="A596" s="2" t="s">
        <v>1175</v>
      </c>
      <c r="B596" s="6" t="s">
        <v>4549</v>
      </c>
      <c r="C596" s="2" t="s">
        <v>4550</v>
      </c>
      <c r="D596" s="8" t="s">
        <v>4551</v>
      </c>
      <c r="E596" s="2" t="s">
        <v>4552</v>
      </c>
      <c r="F596" s="6" t="s">
        <v>2677</v>
      </c>
      <c r="G596" s="6" t="s">
        <v>1940</v>
      </c>
      <c r="H596" s="2">
        <v>37416</v>
      </c>
      <c r="I596" s="7" t="s">
        <v>1950</v>
      </c>
    </row>
    <row r="597" spans="1:9" x14ac:dyDescent="0.25">
      <c r="A597" s="2" t="s">
        <v>1177</v>
      </c>
      <c r="B597" s="6" t="s">
        <v>4553</v>
      </c>
      <c r="C597" s="2"/>
      <c r="D597" s="8"/>
      <c r="E597" s="2" t="s">
        <v>4554</v>
      </c>
      <c r="F597" s="6" t="s">
        <v>4555</v>
      </c>
      <c r="G597" s="6" t="s">
        <v>2115</v>
      </c>
      <c r="H597" s="2" t="s">
        <v>4556</v>
      </c>
      <c r="I597" s="7" t="s">
        <v>1950</v>
      </c>
    </row>
    <row r="598" spans="1:9" x14ac:dyDescent="0.25">
      <c r="A598" s="2" t="s">
        <v>1179</v>
      </c>
      <c r="B598" s="6" t="s">
        <v>4557</v>
      </c>
      <c r="C598" s="2" t="s">
        <v>4558</v>
      </c>
      <c r="D598" s="8" t="s">
        <v>4559</v>
      </c>
      <c r="E598" s="2" t="s">
        <v>4560</v>
      </c>
      <c r="F598" s="6" t="s">
        <v>2286</v>
      </c>
      <c r="G598" s="6" t="s">
        <v>1940</v>
      </c>
      <c r="H598" s="2">
        <v>43268</v>
      </c>
      <c r="I598" s="7" t="s">
        <v>1950</v>
      </c>
    </row>
    <row r="599" spans="1:9" x14ac:dyDescent="0.25">
      <c r="A599" s="2" t="s">
        <v>1181</v>
      </c>
      <c r="B599" s="6" t="s">
        <v>4561</v>
      </c>
      <c r="C599" s="2" t="s">
        <v>4562</v>
      </c>
      <c r="D599" s="8" t="s">
        <v>4563</v>
      </c>
      <c r="E599" s="2" t="s">
        <v>4564</v>
      </c>
      <c r="F599" s="6" t="s">
        <v>2946</v>
      </c>
      <c r="G599" s="6" t="s">
        <v>1940</v>
      </c>
      <c r="H599" s="2">
        <v>91186</v>
      </c>
      <c r="I599" s="7" t="s">
        <v>1941</v>
      </c>
    </row>
    <row r="600" spans="1:9" x14ac:dyDescent="0.25">
      <c r="A600" s="2" t="s">
        <v>1183</v>
      </c>
      <c r="B600" s="6" t="s">
        <v>4565</v>
      </c>
      <c r="C600" s="2" t="s">
        <v>4566</v>
      </c>
      <c r="D600" s="8" t="s">
        <v>4567</v>
      </c>
      <c r="E600" s="2" t="s">
        <v>4568</v>
      </c>
      <c r="F600" s="6" t="s">
        <v>3089</v>
      </c>
      <c r="G600" s="6" t="s">
        <v>1940</v>
      </c>
      <c r="H600" s="2">
        <v>94159</v>
      </c>
      <c r="I600" s="7" t="s">
        <v>1941</v>
      </c>
    </row>
    <row r="601" spans="1:9" x14ac:dyDescent="0.25">
      <c r="A601" s="2" t="s">
        <v>1185</v>
      </c>
      <c r="B601" s="6" t="s">
        <v>4569</v>
      </c>
      <c r="C601" s="2" t="s">
        <v>4570</v>
      </c>
      <c r="D601" s="8"/>
      <c r="E601" s="2" t="s">
        <v>4571</v>
      </c>
      <c r="F601" s="6" t="s">
        <v>3523</v>
      </c>
      <c r="G601" s="6" t="s">
        <v>1940</v>
      </c>
      <c r="H601" s="2">
        <v>71137</v>
      </c>
      <c r="I601" s="7" t="s">
        <v>1941</v>
      </c>
    </row>
    <row r="602" spans="1:9" x14ac:dyDescent="0.25">
      <c r="A602" s="2" t="s">
        <v>1187</v>
      </c>
      <c r="B602" s="6" t="s">
        <v>4572</v>
      </c>
      <c r="C602" s="2" t="s">
        <v>4573</v>
      </c>
      <c r="D602" s="8" t="s">
        <v>4574</v>
      </c>
      <c r="E602" s="2" t="s">
        <v>4575</v>
      </c>
      <c r="F602" s="6" t="s">
        <v>2016</v>
      </c>
      <c r="G602" s="6" t="s">
        <v>1940</v>
      </c>
      <c r="H602" s="2">
        <v>19141</v>
      </c>
      <c r="I602" s="7" t="s">
        <v>1950</v>
      </c>
    </row>
    <row r="603" spans="1:9" x14ac:dyDescent="0.25">
      <c r="A603" s="2" t="s">
        <v>1189</v>
      </c>
      <c r="B603" s="6" t="s">
        <v>4576</v>
      </c>
      <c r="C603" s="2" t="s">
        <v>4577</v>
      </c>
      <c r="D603" s="8" t="s">
        <v>4578</v>
      </c>
      <c r="E603" s="2" t="s">
        <v>4579</v>
      </c>
      <c r="F603" s="6" t="s">
        <v>2007</v>
      </c>
      <c r="G603" s="6" t="s">
        <v>1940</v>
      </c>
      <c r="H603" s="2">
        <v>41905</v>
      </c>
      <c r="I603" s="7" t="s">
        <v>1941</v>
      </c>
    </row>
    <row r="604" spans="1:9" x14ac:dyDescent="0.25">
      <c r="A604" s="2" t="s">
        <v>1191</v>
      </c>
      <c r="B604" s="6" t="s">
        <v>4580</v>
      </c>
      <c r="C604" s="2" t="s">
        <v>4581</v>
      </c>
      <c r="D604" s="8" t="s">
        <v>4582</v>
      </c>
      <c r="E604" s="2" t="s">
        <v>4583</v>
      </c>
      <c r="F604" s="6" t="s">
        <v>2210</v>
      </c>
      <c r="G604" s="6" t="s">
        <v>1940</v>
      </c>
      <c r="H604" s="2">
        <v>43666</v>
      </c>
      <c r="I604" s="7" t="s">
        <v>1941</v>
      </c>
    </row>
    <row r="605" spans="1:9" x14ac:dyDescent="0.25">
      <c r="A605" s="2" t="s">
        <v>1193</v>
      </c>
      <c r="B605" s="6" t="s">
        <v>4584</v>
      </c>
      <c r="C605" s="2" t="s">
        <v>4585</v>
      </c>
      <c r="D605" s="8"/>
      <c r="E605" s="2" t="s">
        <v>4586</v>
      </c>
      <c r="F605" s="6" t="s">
        <v>2339</v>
      </c>
      <c r="G605" s="6" t="s">
        <v>1940</v>
      </c>
      <c r="H605" s="2">
        <v>80945</v>
      </c>
      <c r="I605" s="7" t="s">
        <v>1950</v>
      </c>
    </row>
    <row r="606" spans="1:9" x14ac:dyDescent="0.25">
      <c r="A606" s="2" t="s">
        <v>1195</v>
      </c>
      <c r="B606" s="6" t="s">
        <v>4587</v>
      </c>
      <c r="C606" s="2"/>
      <c r="D606" s="8" t="s">
        <v>4588</v>
      </c>
      <c r="E606" s="2" t="s">
        <v>4589</v>
      </c>
      <c r="F606" s="6" t="s">
        <v>3838</v>
      </c>
      <c r="G606" s="6" t="s">
        <v>1948</v>
      </c>
      <c r="H606" s="2" t="s">
        <v>3839</v>
      </c>
      <c r="I606" s="7" t="s">
        <v>1950</v>
      </c>
    </row>
    <row r="607" spans="1:9" x14ac:dyDescent="0.25">
      <c r="A607" s="2" t="s">
        <v>1197</v>
      </c>
      <c r="B607" s="6" t="s">
        <v>4590</v>
      </c>
      <c r="C607" s="2" t="s">
        <v>4591</v>
      </c>
      <c r="D607" s="8" t="s">
        <v>4592</v>
      </c>
      <c r="E607" s="2" t="s">
        <v>4593</v>
      </c>
      <c r="F607" s="6" t="s">
        <v>4594</v>
      </c>
      <c r="G607" s="6" t="s">
        <v>1940</v>
      </c>
      <c r="H607" s="2">
        <v>15274</v>
      </c>
      <c r="I607" s="7" t="s">
        <v>1941</v>
      </c>
    </row>
    <row r="608" spans="1:9" x14ac:dyDescent="0.25">
      <c r="A608" s="2" t="s">
        <v>4595</v>
      </c>
      <c r="B608" s="6" t="s">
        <v>4596</v>
      </c>
      <c r="C608" s="2" t="s">
        <v>4597</v>
      </c>
      <c r="D608" s="8" t="s">
        <v>4598</v>
      </c>
      <c r="E608" s="2" t="s">
        <v>4599</v>
      </c>
      <c r="F608" s="6" t="s">
        <v>3387</v>
      </c>
      <c r="G608" s="6" t="s">
        <v>1940</v>
      </c>
      <c r="H608" s="2">
        <v>33411</v>
      </c>
      <c r="I608" s="7" t="s">
        <v>1950</v>
      </c>
    </row>
    <row r="609" spans="1:9" x14ac:dyDescent="0.25">
      <c r="A609" s="2" t="s">
        <v>1200</v>
      </c>
      <c r="B609" s="6" t="s">
        <v>4600</v>
      </c>
      <c r="C609" s="2" t="s">
        <v>4601</v>
      </c>
      <c r="D609" s="8" t="s">
        <v>4602</v>
      </c>
      <c r="E609" s="2" t="s">
        <v>4603</v>
      </c>
      <c r="F609" s="6" t="s">
        <v>3523</v>
      </c>
      <c r="G609" s="6" t="s">
        <v>1940</v>
      </c>
      <c r="H609" s="2">
        <v>71115</v>
      </c>
      <c r="I609" s="7" t="s">
        <v>1941</v>
      </c>
    </row>
    <row r="610" spans="1:9" x14ac:dyDescent="0.25">
      <c r="A610" s="2" t="s">
        <v>1202</v>
      </c>
      <c r="B610" s="6" t="s">
        <v>4604</v>
      </c>
      <c r="C610" s="2"/>
      <c r="D610" s="8"/>
      <c r="E610" s="2" t="s">
        <v>4605</v>
      </c>
      <c r="F610" s="6" t="s">
        <v>4192</v>
      </c>
      <c r="G610" s="6" t="s">
        <v>1940</v>
      </c>
      <c r="H610" s="2">
        <v>44105</v>
      </c>
      <c r="I610" s="7" t="s">
        <v>1950</v>
      </c>
    </row>
    <row r="611" spans="1:9" x14ac:dyDescent="0.25">
      <c r="A611" s="2" t="s">
        <v>1204</v>
      </c>
      <c r="B611" s="6" t="s">
        <v>4606</v>
      </c>
      <c r="C611" s="2" t="s">
        <v>4607</v>
      </c>
      <c r="D611" s="8" t="s">
        <v>4608</v>
      </c>
      <c r="E611" s="2" t="s">
        <v>4609</v>
      </c>
      <c r="F611" s="6" t="s">
        <v>3120</v>
      </c>
      <c r="G611" s="6" t="s">
        <v>1940</v>
      </c>
      <c r="H611" s="2">
        <v>53234</v>
      </c>
      <c r="I611" s="7" t="s">
        <v>1941</v>
      </c>
    </row>
    <row r="612" spans="1:9" x14ac:dyDescent="0.25">
      <c r="A612" s="2" t="s">
        <v>1206</v>
      </c>
      <c r="B612" s="6" t="s">
        <v>4610</v>
      </c>
      <c r="C612" s="2" t="s">
        <v>4611</v>
      </c>
      <c r="D612" s="8" t="s">
        <v>4612</v>
      </c>
      <c r="E612" s="2" t="s">
        <v>4613</v>
      </c>
      <c r="F612" s="6" t="s">
        <v>2190</v>
      </c>
      <c r="G612" s="6" t="s">
        <v>1940</v>
      </c>
      <c r="H612" s="2">
        <v>33345</v>
      </c>
      <c r="I612" s="7" t="s">
        <v>1950</v>
      </c>
    </row>
    <row r="613" spans="1:9" x14ac:dyDescent="0.25">
      <c r="A613" s="2" t="s">
        <v>1208</v>
      </c>
      <c r="B613" s="6" t="s">
        <v>4614</v>
      </c>
      <c r="C613" s="2" t="s">
        <v>4615</v>
      </c>
      <c r="D613" s="8" t="s">
        <v>4616</v>
      </c>
      <c r="E613" s="2" t="s">
        <v>4617</v>
      </c>
      <c r="F613" s="6" t="s">
        <v>3523</v>
      </c>
      <c r="G613" s="6" t="s">
        <v>1940</v>
      </c>
      <c r="H613" s="2">
        <v>71105</v>
      </c>
      <c r="I613" s="7" t="s">
        <v>1950</v>
      </c>
    </row>
    <row r="614" spans="1:9" x14ac:dyDescent="0.25">
      <c r="A614" s="2" t="s">
        <v>1210</v>
      </c>
      <c r="B614" s="6" t="s">
        <v>4618</v>
      </c>
      <c r="C614" s="2"/>
      <c r="D614" s="8" t="s">
        <v>4619</v>
      </c>
      <c r="E614" s="2" t="s">
        <v>4620</v>
      </c>
      <c r="F614" s="6" t="s">
        <v>2365</v>
      </c>
      <c r="G614" s="6" t="s">
        <v>1948</v>
      </c>
      <c r="H614" s="2" t="s">
        <v>2544</v>
      </c>
      <c r="I614" s="7" t="s">
        <v>1950</v>
      </c>
    </row>
    <row r="615" spans="1:9" x14ac:dyDescent="0.25">
      <c r="A615" s="2" t="s">
        <v>1212</v>
      </c>
      <c r="B615" s="6" t="s">
        <v>4621</v>
      </c>
      <c r="C615" s="2"/>
      <c r="D615" s="8" t="s">
        <v>4622</v>
      </c>
      <c r="E615" s="2" t="s">
        <v>4623</v>
      </c>
      <c r="F615" s="6" t="s">
        <v>2998</v>
      </c>
      <c r="G615" s="6" t="s">
        <v>1940</v>
      </c>
      <c r="H615" s="2">
        <v>94207</v>
      </c>
      <c r="I615" s="7" t="s">
        <v>1950</v>
      </c>
    </row>
    <row r="616" spans="1:9" x14ac:dyDescent="0.25">
      <c r="A616" s="2" t="s">
        <v>4624</v>
      </c>
      <c r="B616" s="6" t="s">
        <v>4625</v>
      </c>
      <c r="C616" s="2"/>
      <c r="D616" s="8" t="s">
        <v>4626</v>
      </c>
      <c r="E616" s="2" t="s">
        <v>4627</v>
      </c>
      <c r="F616" s="6" t="s">
        <v>2505</v>
      </c>
      <c r="G616" s="6" t="s">
        <v>1940</v>
      </c>
      <c r="H616" s="2">
        <v>37240</v>
      </c>
      <c r="I616" s="7" t="s">
        <v>1950</v>
      </c>
    </row>
    <row r="617" spans="1:9" x14ac:dyDescent="0.25">
      <c r="A617" s="2" t="s">
        <v>1215</v>
      </c>
      <c r="B617" s="6" t="s">
        <v>4628</v>
      </c>
      <c r="C617" s="2" t="s">
        <v>4629</v>
      </c>
      <c r="D617" s="8" t="s">
        <v>4630</v>
      </c>
      <c r="E617" s="2" t="s">
        <v>4631</v>
      </c>
      <c r="F617" s="6" t="s">
        <v>2549</v>
      </c>
      <c r="G617" s="6" t="s">
        <v>1940</v>
      </c>
      <c r="H617" s="2">
        <v>58122</v>
      </c>
      <c r="I617" s="7" t="s">
        <v>1941</v>
      </c>
    </row>
    <row r="618" spans="1:9" x14ac:dyDescent="0.25">
      <c r="A618" s="2" t="s">
        <v>1217</v>
      </c>
      <c r="B618" s="6" t="s">
        <v>4632</v>
      </c>
      <c r="C618" s="2" t="s">
        <v>4633</v>
      </c>
      <c r="D618" s="8" t="s">
        <v>4634</v>
      </c>
      <c r="E618" s="2" t="s">
        <v>4635</v>
      </c>
      <c r="F618" s="6" t="s">
        <v>4636</v>
      </c>
      <c r="G618" s="6" t="s">
        <v>2115</v>
      </c>
      <c r="H618" s="2" t="s">
        <v>4637</v>
      </c>
      <c r="I618" s="7" t="s">
        <v>1950</v>
      </c>
    </row>
    <row r="619" spans="1:9" x14ac:dyDescent="0.25">
      <c r="A619" s="2" t="s">
        <v>1219</v>
      </c>
      <c r="B619" s="6" t="s">
        <v>4638</v>
      </c>
      <c r="C619" s="2" t="s">
        <v>4639</v>
      </c>
      <c r="D619" s="8" t="s">
        <v>4640</v>
      </c>
      <c r="E619" s="2" t="s">
        <v>4641</v>
      </c>
      <c r="F619" s="6" t="s">
        <v>2815</v>
      </c>
      <c r="G619" s="6" t="s">
        <v>1940</v>
      </c>
      <c r="H619" s="2">
        <v>74184</v>
      </c>
      <c r="I619" s="7" t="s">
        <v>1950</v>
      </c>
    </row>
    <row r="620" spans="1:9" x14ac:dyDescent="0.25">
      <c r="A620" s="2" t="s">
        <v>1221</v>
      </c>
      <c r="B620" s="6" t="s">
        <v>4642</v>
      </c>
      <c r="C620" s="2" t="s">
        <v>4643</v>
      </c>
      <c r="D620" s="8" t="s">
        <v>4644</v>
      </c>
      <c r="E620" s="2" t="s">
        <v>4645</v>
      </c>
      <c r="F620" s="6" t="s">
        <v>2036</v>
      </c>
      <c r="G620" s="6" t="s">
        <v>1940</v>
      </c>
      <c r="H620" s="2">
        <v>10045</v>
      </c>
      <c r="I620" s="7" t="s">
        <v>1941</v>
      </c>
    </row>
    <row r="621" spans="1:9" x14ac:dyDescent="0.25">
      <c r="A621" s="2" t="s">
        <v>1223</v>
      </c>
      <c r="B621" s="6" t="s">
        <v>4646</v>
      </c>
      <c r="C621" s="2" t="s">
        <v>4647</v>
      </c>
      <c r="D621" s="8" t="s">
        <v>4648</v>
      </c>
      <c r="E621" s="2" t="s">
        <v>4649</v>
      </c>
      <c r="F621" s="6" t="s">
        <v>4650</v>
      </c>
      <c r="G621" s="6" t="s">
        <v>1940</v>
      </c>
      <c r="H621" s="2">
        <v>34642</v>
      </c>
      <c r="I621" s="7" t="s">
        <v>1941</v>
      </c>
    </row>
    <row r="622" spans="1:9" x14ac:dyDescent="0.25">
      <c r="A622" s="2" t="s">
        <v>4651</v>
      </c>
      <c r="B622" s="6" t="s">
        <v>4652</v>
      </c>
      <c r="C622" s="2" t="s">
        <v>4653</v>
      </c>
      <c r="D622" s="8" t="s">
        <v>4654</v>
      </c>
      <c r="E622" s="2" t="s">
        <v>4655</v>
      </c>
      <c r="F622" s="6" t="s">
        <v>3917</v>
      </c>
      <c r="G622" s="6" t="s">
        <v>1948</v>
      </c>
      <c r="H622" s="2" t="s">
        <v>3918</v>
      </c>
      <c r="I622" s="7" t="s">
        <v>1950</v>
      </c>
    </row>
    <row r="623" spans="1:9" x14ac:dyDescent="0.25">
      <c r="A623" s="2" t="s">
        <v>1227</v>
      </c>
      <c r="B623" s="6" t="s">
        <v>4656</v>
      </c>
      <c r="C623" s="2" t="s">
        <v>4657</v>
      </c>
      <c r="D623" s="8" t="s">
        <v>4658</v>
      </c>
      <c r="E623" s="2" t="s">
        <v>4659</v>
      </c>
      <c r="F623" s="6" t="s">
        <v>2021</v>
      </c>
      <c r="G623" s="6" t="s">
        <v>1940</v>
      </c>
      <c r="H623" s="2">
        <v>97296</v>
      </c>
      <c r="I623" s="7" t="s">
        <v>1950</v>
      </c>
    </row>
    <row r="624" spans="1:9" x14ac:dyDescent="0.25">
      <c r="A624" s="2" t="s">
        <v>1229</v>
      </c>
      <c r="B624" s="6" t="s">
        <v>4660</v>
      </c>
      <c r="C624" s="2" t="s">
        <v>4661</v>
      </c>
      <c r="D624" s="8"/>
      <c r="E624" s="2" t="s">
        <v>4662</v>
      </c>
      <c r="F624" s="6" t="s">
        <v>3369</v>
      </c>
      <c r="G624" s="6" t="s">
        <v>1940</v>
      </c>
      <c r="H624" s="2">
        <v>89115</v>
      </c>
      <c r="I624" s="7" t="s">
        <v>1950</v>
      </c>
    </row>
    <row r="625" spans="1:9" x14ac:dyDescent="0.25">
      <c r="A625" s="2" t="s">
        <v>1231</v>
      </c>
      <c r="B625" s="6" t="s">
        <v>4663</v>
      </c>
      <c r="C625" s="2"/>
      <c r="D625" s="8" t="s">
        <v>4664</v>
      </c>
      <c r="E625" s="2" t="s">
        <v>4665</v>
      </c>
      <c r="F625" s="6" t="s">
        <v>4666</v>
      </c>
      <c r="G625" s="6" t="s">
        <v>2115</v>
      </c>
      <c r="H625" s="2" t="s">
        <v>4667</v>
      </c>
      <c r="I625" s="7" t="s">
        <v>1950</v>
      </c>
    </row>
    <row r="626" spans="1:9" x14ac:dyDescent="0.25">
      <c r="A626" s="2" t="s">
        <v>1233</v>
      </c>
      <c r="B626" s="6" t="s">
        <v>4668</v>
      </c>
      <c r="C626" s="2" t="s">
        <v>4669</v>
      </c>
      <c r="D626" s="8"/>
      <c r="E626" s="2" t="s">
        <v>4670</v>
      </c>
      <c r="F626" s="6" t="s">
        <v>4671</v>
      </c>
      <c r="G626" s="6" t="s">
        <v>1948</v>
      </c>
      <c r="H626" s="2" t="s">
        <v>4672</v>
      </c>
      <c r="I626" s="7" t="s">
        <v>1941</v>
      </c>
    </row>
    <row r="627" spans="1:9" x14ac:dyDescent="0.25">
      <c r="A627" s="2" t="s">
        <v>1235</v>
      </c>
      <c r="B627" s="6" t="s">
        <v>4673</v>
      </c>
      <c r="C627" s="2" t="s">
        <v>4674</v>
      </c>
      <c r="D627" s="8" t="s">
        <v>4675</v>
      </c>
      <c r="E627" s="2" t="s">
        <v>4676</v>
      </c>
      <c r="F627" s="6" t="s">
        <v>3089</v>
      </c>
      <c r="G627" s="6" t="s">
        <v>1940</v>
      </c>
      <c r="H627" s="2">
        <v>94159</v>
      </c>
      <c r="I627" s="7" t="s">
        <v>1950</v>
      </c>
    </row>
    <row r="628" spans="1:9" x14ac:dyDescent="0.25">
      <c r="A628" s="2" t="s">
        <v>1237</v>
      </c>
      <c r="B628" s="6" t="s">
        <v>4677</v>
      </c>
      <c r="C628" s="2" t="s">
        <v>4678</v>
      </c>
      <c r="D628" s="8" t="s">
        <v>4679</v>
      </c>
      <c r="E628" s="2" t="s">
        <v>4680</v>
      </c>
      <c r="F628" s="6" t="s">
        <v>4594</v>
      </c>
      <c r="G628" s="6" t="s">
        <v>1940</v>
      </c>
      <c r="H628" s="2">
        <v>15274</v>
      </c>
      <c r="I628" s="7" t="s">
        <v>1950</v>
      </c>
    </row>
    <row r="629" spans="1:9" x14ac:dyDescent="0.25">
      <c r="A629" s="2" t="s">
        <v>1239</v>
      </c>
      <c r="B629" s="6" t="s">
        <v>4681</v>
      </c>
      <c r="C629" s="2" t="s">
        <v>4682</v>
      </c>
      <c r="D629" s="8" t="s">
        <v>4683</v>
      </c>
      <c r="E629" s="2" t="s">
        <v>4684</v>
      </c>
      <c r="F629" s="6" t="s">
        <v>2026</v>
      </c>
      <c r="G629" s="6" t="s">
        <v>1940</v>
      </c>
      <c r="H629" s="2">
        <v>77281</v>
      </c>
      <c r="I629" s="7" t="s">
        <v>1941</v>
      </c>
    </row>
    <row r="630" spans="1:9" x14ac:dyDescent="0.25">
      <c r="A630" s="2" t="s">
        <v>1241</v>
      </c>
      <c r="B630" s="6" t="s">
        <v>4685</v>
      </c>
      <c r="C630" s="2" t="s">
        <v>4686</v>
      </c>
      <c r="D630" s="8" t="s">
        <v>4687</v>
      </c>
      <c r="E630" s="2" t="s">
        <v>4688</v>
      </c>
      <c r="F630" s="6" t="s">
        <v>4689</v>
      </c>
      <c r="G630" s="6" t="s">
        <v>1948</v>
      </c>
      <c r="H630" s="2" t="s">
        <v>2031</v>
      </c>
      <c r="I630" s="7" t="s">
        <v>1941</v>
      </c>
    </row>
    <row r="631" spans="1:9" x14ac:dyDescent="0.25">
      <c r="A631" s="2" t="s">
        <v>1225</v>
      </c>
      <c r="B631" s="6" t="s">
        <v>4690</v>
      </c>
      <c r="C631" s="2" t="s">
        <v>4691</v>
      </c>
      <c r="D631" s="8"/>
      <c r="E631" s="2" t="s">
        <v>4692</v>
      </c>
      <c r="F631" s="6" t="s">
        <v>2190</v>
      </c>
      <c r="G631" s="6" t="s">
        <v>1940</v>
      </c>
      <c r="H631" s="2">
        <v>33345</v>
      </c>
      <c r="I631" s="7" t="s">
        <v>1950</v>
      </c>
    </row>
    <row r="632" spans="1:9" x14ac:dyDescent="0.25">
      <c r="A632" s="2" t="s">
        <v>4693</v>
      </c>
      <c r="B632" s="6" t="s">
        <v>4694</v>
      </c>
      <c r="C632" s="2" t="s">
        <v>4695</v>
      </c>
      <c r="D632" s="8" t="s">
        <v>4696</v>
      </c>
      <c r="E632" s="2" t="s">
        <v>4697</v>
      </c>
      <c r="F632" s="6" t="s">
        <v>3178</v>
      </c>
      <c r="G632" s="6" t="s">
        <v>1940</v>
      </c>
      <c r="H632" s="2">
        <v>76210</v>
      </c>
      <c r="I632" s="7" t="s">
        <v>1950</v>
      </c>
    </row>
    <row r="633" spans="1:9" x14ac:dyDescent="0.25">
      <c r="A633" s="2" t="s">
        <v>4698</v>
      </c>
      <c r="B633" s="6" t="s">
        <v>4699</v>
      </c>
      <c r="C633" s="2" t="s">
        <v>4700</v>
      </c>
      <c r="D633" s="8" t="s">
        <v>4701</v>
      </c>
      <c r="E633" s="2" t="s">
        <v>4702</v>
      </c>
      <c r="F633" s="6" t="s">
        <v>3966</v>
      </c>
      <c r="G633" s="6" t="s">
        <v>1948</v>
      </c>
      <c r="H633" s="2" t="s">
        <v>2770</v>
      </c>
      <c r="I633" s="7" t="s">
        <v>1941</v>
      </c>
    </row>
    <row r="634" spans="1:9" x14ac:dyDescent="0.25">
      <c r="A634" s="2" t="s">
        <v>1243</v>
      </c>
      <c r="B634" s="6" t="s">
        <v>4703</v>
      </c>
      <c r="C634" s="2" t="s">
        <v>4704</v>
      </c>
      <c r="D634" s="8" t="s">
        <v>4705</v>
      </c>
      <c r="E634" s="2" t="s">
        <v>4706</v>
      </c>
      <c r="F634" s="6" t="s">
        <v>1985</v>
      </c>
      <c r="G634" s="6" t="s">
        <v>1940</v>
      </c>
      <c r="H634" s="2">
        <v>90005</v>
      </c>
      <c r="I634" s="7" t="s">
        <v>1950</v>
      </c>
    </row>
    <row r="635" spans="1:9" x14ac:dyDescent="0.25">
      <c r="A635" s="2" t="s">
        <v>1245</v>
      </c>
      <c r="B635" s="6" t="s">
        <v>4707</v>
      </c>
      <c r="C635" s="2" t="s">
        <v>4708</v>
      </c>
      <c r="D635" s="8" t="s">
        <v>4709</v>
      </c>
      <c r="E635" s="2" t="s">
        <v>4710</v>
      </c>
      <c r="F635" s="6" t="s">
        <v>3003</v>
      </c>
      <c r="G635" s="6" t="s">
        <v>1940</v>
      </c>
      <c r="H635" s="2">
        <v>18706</v>
      </c>
      <c r="I635" s="7" t="s">
        <v>1950</v>
      </c>
    </row>
    <row r="636" spans="1:9" x14ac:dyDescent="0.25">
      <c r="A636" s="2" t="s">
        <v>1247</v>
      </c>
      <c r="B636" s="6" t="s">
        <v>4711</v>
      </c>
      <c r="C636" s="2" t="s">
        <v>4712</v>
      </c>
      <c r="D636" s="8" t="s">
        <v>4713</v>
      </c>
      <c r="E636" s="2" t="s">
        <v>4714</v>
      </c>
      <c r="F636" s="6" t="s">
        <v>3178</v>
      </c>
      <c r="G636" s="6" t="s">
        <v>1940</v>
      </c>
      <c r="H636" s="2">
        <v>76205</v>
      </c>
      <c r="I636" s="7" t="s">
        <v>1950</v>
      </c>
    </row>
    <row r="637" spans="1:9" x14ac:dyDescent="0.25">
      <c r="A637" s="2" t="s">
        <v>1249</v>
      </c>
      <c r="B637" s="6" t="s">
        <v>4715</v>
      </c>
      <c r="C637" s="2" t="s">
        <v>4716</v>
      </c>
      <c r="D637" s="8" t="s">
        <v>4717</v>
      </c>
      <c r="E637" s="2" t="s">
        <v>4718</v>
      </c>
      <c r="F637" s="6" t="s">
        <v>2956</v>
      </c>
      <c r="G637" s="6" t="s">
        <v>1940</v>
      </c>
      <c r="H637" s="2">
        <v>64082</v>
      </c>
      <c r="I637" s="7" t="s">
        <v>1941</v>
      </c>
    </row>
    <row r="638" spans="1:9" x14ac:dyDescent="0.25">
      <c r="A638" s="2" t="s">
        <v>1251</v>
      </c>
      <c r="B638" s="6" t="s">
        <v>4719</v>
      </c>
      <c r="C638" s="2" t="s">
        <v>4720</v>
      </c>
      <c r="D638" s="8" t="s">
        <v>4721</v>
      </c>
      <c r="E638" s="2" t="s">
        <v>4722</v>
      </c>
      <c r="F638" s="6" t="s">
        <v>2126</v>
      </c>
      <c r="G638" s="6" t="s">
        <v>1940</v>
      </c>
      <c r="H638" s="2">
        <v>72209</v>
      </c>
      <c r="I638" s="7" t="s">
        <v>1941</v>
      </c>
    </row>
    <row r="639" spans="1:9" x14ac:dyDescent="0.25">
      <c r="A639" s="2" t="s">
        <v>1253</v>
      </c>
      <c r="B639" s="6" t="s">
        <v>4723</v>
      </c>
      <c r="C639" s="2" t="s">
        <v>4724</v>
      </c>
      <c r="D639" s="8" t="s">
        <v>4725</v>
      </c>
      <c r="E639" s="2" t="s">
        <v>4726</v>
      </c>
      <c r="F639" s="6" t="s">
        <v>4727</v>
      </c>
      <c r="G639" s="6" t="s">
        <v>1948</v>
      </c>
      <c r="H639" s="2" t="s">
        <v>2830</v>
      </c>
      <c r="I639" s="7" t="s">
        <v>1941</v>
      </c>
    </row>
    <row r="640" spans="1:9" x14ac:dyDescent="0.25">
      <c r="A640" s="2" t="s">
        <v>1255</v>
      </c>
      <c r="B640" s="6" t="s">
        <v>4728</v>
      </c>
      <c r="C640" s="2"/>
      <c r="D640" s="8" t="s">
        <v>4729</v>
      </c>
      <c r="E640" s="2" t="s">
        <v>4730</v>
      </c>
      <c r="F640" s="6" t="s">
        <v>4415</v>
      </c>
      <c r="G640" s="6" t="s">
        <v>1948</v>
      </c>
      <c r="H640" s="2" t="s">
        <v>4416</v>
      </c>
      <c r="I640" s="7" t="s">
        <v>1941</v>
      </c>
    </row>
    <row r="641" spans="1:9" x14ac:dyDescent="0.25">
      <c r="A641" s="2" t="s">
        <v>1257</v>
      </c>
      <c r="B641" s="6" t="s">
        <v>4731</v>
      </c>
      <c r="C641" s="2" t="s">
        <v>4732</v>
      </c>
      <c r="D641" s="8" t="s">
        <v>4733</v>
      </c>
      <c r="E641" s="2" t="s">
        <v>4734</v>
      </c>
      <c r="F641" s="6" t="s">
        <v>3142</v>
      </c>
      <c r="G641" s="6" t="s">
        <v>1940</v>
      </c>
      <c r="H641" s="2">
        <v>16534</v>
      </c>
      <c r="I641" s="7" t="s">
        <v>1941</v>
      </c>
    </row>
    <row r="642" spans="1:9" x14ac:dyDescent="0.25">
      <c r="A642" s="2" t="s">
        <v>4735</v>
      </c>
      <c r="B642" s="6" t="s">
        <v>4736</v>
      </c>
      <c r="C642" s="2"/>
      <c r="D642" s="8" t="s">
        <v>4737</v>
      </c>
      <c r="E642" s="2" t="s">
        <v>4738</v>
      </c>
      <c r="F642" s="6" t="s">
        <v>3163</v>
      </c>
      <c r="G642" s="6" t="s">
        <v>2115</v>
      </c>
      <c r="H642" s="2" t="s">
        <v>3164</v>
      </c>
      <c r="I642" s="7" t="s">
        <v>1950</v>
      </c>
    </row>
    <row r="643" spans="1:9" x14ac:dyDescent="0.25">
      <c r="A643" s="2" t="s">
        <v>1261</v>
      </c>
      <c r="B643" s="6" t="s">
        <v>4739</v>
      </c>
      <c r="C643" s="2" t="s">
        <v>4740</v>
      </c>
      <c r="D643" s="8" t="s">
        <v>4741</v>
      </c>
      <c r="E643" s="2" t="s">
        <v>4742</v>
      </c>
      <c r="F643" s="6" t="s">
        <v>4594</v>
      </c>
      <c r="G643" s="6" t="s">
        <v>1940</v>
      </c>
      <c r="H643" s="2">
        <v>15255</v>
      </c>
      <c r="I643" s="7" t="s">
        <v>1941</v>
      </c>
    </row>
    <row r="644" spans="1:9" x14ac:dyDescent="0.25">
      <c r="A644" s="2" t="s">
        <v>1263</v>
      </c>
      <c r="B644" s="6" t="s">
        <v>4743</v>
      </c>
      <c r="C644" s="2" t="s">
        <v>4744</v>
      </c>
      <c r="D644" s="8" t="s">
        <v>4745</v>
      </c>
      <c r="E644" s="2" t="s">
        <v>4746</v>
      </c>
      <c r="F644" s="6" t="s">
        <v>4747</v>
      </c>
      <c r="G644" s="6" t="s">
        <v>2115</v>
      </c>
      <c r="H644" s="2" t="s">
        <v>4748</v>
      </c>
      <c r="I644" s="7" t="s">
        <v>1941</v>
      </c>
    </row>
    <row r="645" spans="1:9" x14ac:dyDescent="0.25">
      <c r="A645" s="2" t="s">
        <v>1265</v>
      </c>
      <c r="B645" s="6" t="s">
        <v>4749</v>
      </c>
      <c r="C645" s="2" t="s">
        <v>4750</v>
      </c>
      <c r="D645" s="8"/>
      <c r="E645" s="2" t="s">
        <v>4751</v>
      </c>
      <c r="F645" s="6" t="s">
        <v>2324</v>
      </c>
      <c r="G645" s="6" t="s">
        <v>1940</v>
      </c>
      <c r="H645" s="2">
        <v>75260</v>
      </c>
      <c r="I645" s="7" t="s">
        <v>1941</v>
      </c>
    </row>
    <row r="646" spans="1:9" x14ac:dyDescent="0.25">
      <c r="A646" s="2" t="s">
        <v>1267</v>
      </c>
      <c r="B646" s="6" t="s">
        <v>4752</v>
      </c>
      <c r="C646" s="2"/>
      <c r="D646" s="8" t="s">
        <v>4753</v>
      </c>
      <c r="E646" s="2" t="s">
        <v>4754</v>
      </c>
      <c r="F646" s="6" t="s">
        <v>3580</v>
      </c>
      <c r="G646" s="6" t="s">
        <v>1940</v>
      </c>
      <c r="H646" s="2">
        <v>33233</v>
      </c>
      <c r="I646" s="7" t="s">
        <v>1950</v>
      </c>
    </row>
    <row r="647" spans="1:9" x14ac:dyDescent="0.25">
      <c r="A647" s="2" t="s">
        <v>1269</v>
      </c>
      <c r="B647" s="6" t="s">
        <v>4755</v>
      </c>
      <c r="C647" s="2" t="s">
        <v>4756</v>
      </c>
      <c r="D647" s="8" t="s">
        <v>4757</v>
      </c>
      <c r="E647" s="2" t="s">
        <v>4758</v>
      </c>
      <c r="F647" s="6" t="s">
        <v>4759</v>
      </c>
      <c r="G647" s="6" t="s">
        <v>1940</v>
      </c>
      <c r="H647" s="2">
        <v>76905</v>
      </c>
      <c r="I647" s="7" t="s">
        <v>1941</v>
      </c>
    </row>
    <row r="648" spans="1:9" x14ac:dyDescent="0.25">
      <c r="A648" s="2" t="s">
        <v>1271</v>
      </c>
      <c r="B648" s="6" t="s">
        <v>4760</v>
      </c>
      <c r="C648" s="2" t="s">
        <v>4761</v>
      </c>
      <c r="D648" s="8" t="s">
        <v>4762</v>
      </c>
      <c r="E648" s="2" t="s">
        <v>4763</v>
      </c>
      <c r="F648" s="6" t="s">
        <v>2880</v>
      </c>
      <c r="G648" s="6" t="s">
        <v>1940</v>
      </c>
      <c r="H648" s="2">
        <v>12205</v>
      </c>
      <c r="I648" s="7" t="s">
        <v>1941</v>
      </c>
    </row>
    <row r="649" spans="1:9" x14ac:dyDescent="0.25">
      <c r="A649" s="2" t="s">
        <v>1273</v>
      </c>
      <c r="B649" s="6" t="s">
        <v>4764</v>
      </c>
      <c r="C649" s="2" t="s">
        <v>4765</v>
      </c>
      <c r="D649" s="8" t="s">
        <v>4766</v>
      </c>
      <c r="E649" s="2" t="s">
        <v>4767</v>
      </c>
      <c r="F649" s="6" t="s">
        <v>4768</v>
      </c>
      <c r="G649" s="6" t="s">
        <v>2115</v>
      </c>
      <c r="H649" s="2" t="s">
        <v>4769</v>
      </c>
      <c r="I649" s="7" t="s">
        <v>1941</v>
      </c>
    </row>
    <row r="650" spans="1:9" x14ac:dyDescent="0.25">
      <c r="A650" s="2" t="s">
        <v>1259</v>
      </c>
      <c r="B650" s="6" t="s">
        <v>4770</v>
      </c>
      <c r="C650" s="2" t="s">
        <v>4771</v>
      </c>
      <c r="D650" s="8" t="s">
        <v>4772</v>
      </c>
      <c r="E650" s="2" t="s">
        <v>4773</v>
      </c>
      <c r="F650" s="6" t="s">
        <v>2286</v>
      </c>
      <c r="G650" s="6" t="s">
        <v>1940</v>
      </c>
      <c r="H650" s="2">
        <v>43240</v>
      </c>
      <c r="I650" s="7" t="s">
        <v>1950</v>
      </c>
    </row>
    <row r="651" spans="1:9" x14ac:dyDescent="0.25">
      <c r="A651" s="2" t="s">
        <v>1276</v>
      </c>
      <c r="B651" s="6" t="s">
        <v>4774</v>
      </c>
      <c r="C651" s="2" t="s">
        <v>4775</v>
      </c>
      <c r="D651" s="8" t="s">
        <v>4776</v>
      </c>
      <c r="E651" s="2" t="s">
        <v>4777</v>
      </c>
      <c r="F651" s="6" t="s">
        <v>4778</v>
      </c>
      <c r="G651" s="6" t="s">
        <v>2115</v>
      </c>
      <c r="H651" s="2" t="s">
        <v>4779</v>
      </c>
      <c r="I651" s="7" t="s">
        <v>1950</v>
      </c>
    </row>
    <row r="652" spans="1:9" x14ac:dyDescent="0.25">
      <c r="A652" s="2" t="s">
        <v>1278</v>
      </c>
      <c r="B652" s="6" t="s">
        <v>4780</v>
      </c>
      <c r="C652" s="2" t="s">
        <v>4781</v>
      </c>
      <c r="D652" s="8" t="s">
        <v>4782</v>
      </c>
      <c r="E652" s="2" t="s">
        <v>4783</v>
      </c>
      <c r="F652" s="6" t="s">
        <v>2382</v>
      </c>
      <c r="G652" s="6" t="s">
        <v>1940</v>
      </c>
      <c r="H652" s="2">
        <v>92883</v>
      </c>
      <c r="I652" s="7" t="s">
        <v>1941</v>
      </c>
    </row>
    <row r="653" spans="1:9" x14ac:dyDescent="0.25">
      <c r="A653" s="2" t="s">
        <v>1280</v>
      </c>
      <c r="B653" s="6" t="s">
        <v>4784</v>
      </c>
      <c r="C653" s="2"/>
      <c r="D653" s="8" t="s">
        <v>4785</v>
      </c>
      <c r="E653" s="2" t="s">
        <v>4786</v>
      </c>
      <c r="F653" s="6" t="s">
        <v>2185</v>
      </c>
      <c r="G653" s="6" t="s">
        <v>1940</v>
      </c>
      <c r="H653" s="2">
        <v>20436</v>
      </c>
      <c r="I653" s="7" t="s">
        <v>1950</v>
      </c>
    </row>
    <row r="654" spans="1:9" x14ac:dyDescent="0.25">
      <c r="A654" s="2" t="s">
        <v>1282</v>
      </c>
      <c r="B654" s="6" t="s">
        <v>4787</v>
      </c>
      <c r="C654" s="2" t="s">
        <v>4788</v>
      </c>
      <c r="D654" s="8"/>
      <c r="E654" s="2" t="s">
        <v>4789</v>
      </c>
      <c r="F654" s="6" t="s">
        <v>4790</v>
      </c>
      <c r="G654" s="6" t="s">
        <v>1948</v>
      </c>
      <c r="H654" s="2" t="s">
        <v>1949</v>
      </c>
      <c r="I654" s="7" t="s">
        <v>1950</v>
      </c>
    </row>
    <row r="655" spans="1:9" x14ac:dyDescent="0.25">
      <c r="A655" s="2" t="s">
        <v>1284</v>
      </c>
      <c r="B655" s="6" t="s">
        <v>4791</v>
      </c>
      <c r="C655" s="2" t="s">
        <v>4792</v>
      </c>
      <c r="D655" s="8" t="s">
        <v>4793</v>
      </c>
      <c r="E655" s="2" t="s">
        <v>4794</v>
      </c>
      <c r="F655" s="6" t="s">
        <v>2210</v>
      </c>
      <c r="G655" s="6" t="s">
        <v>1940</v>
      </c>
      <c r="H655" s="2">
        <v>43610</v>
      </c>
      <c r="I655" s="7" t="s">
        <v>1950</v>
      </c>
    </row>
    <row r="656" spans="1:9" x14ac:dyDescent="0.25">
      <c r="A656" s="2" t="s">
        <v>1286</v>
      </c>
      <c r="B656" s="6" t="s">
        <v>4795</v>
      </c>
      <c r="C656" s="2" t="s">
        <v>4796</v>
      </c>
      <c r="D656" s="8" t="s">
        <v>4797</v>
      </c>
      <c r="E656" s="2" t="s">
        <v>4798</v>
      </c>
      <c r="F656" s="6" t="s">
        <v>2185</v>
      </c>
      <c r="G656" s="6" t="s">
        <v>1940</v>
      </c>
      <c r="H656" s="2">
        <v>20088</v>
      </c>
      <c r="I656" s="7" t="s">
        <v>1950</v>
      </c>
    </row>
    <row r="657" spans="1:9" x14ac:dyDescent="0.25">
      <c r="A657" s="2" t="s">
        <v>1288</v>
      </c>
      <c r="B657" s="6" t="s">
        <v>4799</v>
      </c>
      <c r="C657" s="2" t="s">
        <v>4800</v>
      </c>
      <c r="D657" s="8"/>
      <c r="E657" s="2" t="s">
        <v>4801</v>
      </c>
      <c r="F657" s="6" t="s">
        <v>4802</v>
      </c>
      <c r="G657" s="6" t="s">
        <v>1940</v>
      </c>
      <c r="H657" s="2">
        <v>52405</v>
      </c>
      <c r="I657" s="7" t="s">
        <v>1941</v>
      </c>
    </row>
    <row r="658" spans="1:9" x14ac:dyDescent="0.25">
      <c r="A658" s="2" t="s">
        <v>1290</v>
      </c>
      <c r="B658" s="6" t="s">
        <v>4803</v>
      </c>
      <c r="C658" s="2" t="s">
        <v>4804</v>
      </c>
      <c r="D658" s="8"/>
      <c r="E658" s="2" t="s">
        <v>4805</v>
      </c>
      <c r="F658" s="6" t="s">
        <v>2092</v>
      </c>
      <c r="G658" s="6" t="s">
        <v>1940</v>
      </c>
      <c r="H658" s="2">
        <v>80045</v>
      </c>
      <c r="I658" s="7" t="s">
        <v>1950</v>
      </c>
    </row>
    <row r="659" spans="1:9" x14ac:dyDescent="0.25">
      <c r="A659" s="2" t="s">
        <v>1292</v>
      </c>
      <c r="B659" s="6" t="s">
        <v>4806</v>
      </c>
      <c r="C659" s="2" t="s">
        <v>4807</v>
      </c>
      <c r="D659" s="8" t="s">
        <v>4808</v>
      </c>
      <c r="E659" s="2" t="s">
        <v>4809</v>
      </c>
      <c r="F659" s="6" t="s">
        <v>4810</v>
      </c>
      <c r="G659" s="6" t="s">
        <v>1940</v>
      </c>
      <c r="H659" s="2">
        <v>94089</v>
      </c>
      <c r="I659" s="7" t="s">
        <v>1941</v>
      </c>
    </row>
    <row r="660" spans="1:9" x14ac:dyDescent="0.25">
      <c r="A660" s="2" t="s">
        <v>4811</v>
      </c>
      <c r="B660" s="6" t="s">
        <v>4812</v>
      </c>
      <c r="C660" s="2"/>
      <c r="D660" s="8"/>
      <c r="E660" s="2" t="s">
        <v>4813</v>
      </c>
      <c r="F660" s="6" t="s">
        <v>4354</v>
      </c>
      <c r="G660" s="6" t="s">
        <v>1948</v>
      </c>
      <c r="H660" s="2" t="s">
        <v>4355</v>
      </c>
      <c r="I660" s="7" t="s">
        <v>1941</v>
      </c>
    </row>
    <row r="661" spans="1:9" x14ac:dyDescent="0.25">
      <c r="A661" s="2" t="s">
        <v>1296</v>
      </c>
      <c r="B661" s="6" t="s">
        <v>4814</v>
      </c>
      <c r="C661" s="2" t="s">
        <v>4815</v>
      </c>
      <c r="D661" s="8" t="s">
        <v>4816</v>
      </c>
      <c r="E661" s="2" t="s">
        <v>4817</v>
      </c>
      <c r="F661" s="6" t="s">
        <v>4818</v>
      </c>
      <c r="G661" s="6" t="s">
        <v>1948</v>
      </c>
      <c r="H661" s="2" t="s">
        <v>4416</v>
      </c>
      <c r="I661" s="7" t="s">
        <v>1941</v>
      </c>
    </row>
    <row r="662" spans="1:9" x14ac:dyDescent="0.25">
      <c r="A662" s="2" t="s">
        <v>1298</v>
      </c>
      <c r="B662" s="6" t="s">
        <v>4819</v>
      </c>
      <c r="C662" s="2" t="s">
        <v>4820</v>
      </c>
      <c r="D662" s="8" t="s">
        <v>4821</v>
      </c>
      <c r="E662" s="2" t="s">
        <v>4822</v>
      </c>
      <c r="F662" s="6" t="s">
        <v>2799</v>
      </c>
      <c r="G662" s="6" t="s">
        <v>1940</v>
      </c>
      <c r="H662" s="2">
        <v>48930</v>
      </c>
      <c r="I662" s="7" t="s">
        <v>1950</v>
      </c>
    </row>
    <row r="663" spans="1:9" x14ac:dyDescent="0.25">
      <c r="A663" s="2" t="s">
        <v>1300</v>
      </c>
      <c r="B663" s="6" t="s">
        <v>4823</v>
      </c>
      <c r="C663" s="2" t="s">
        <v>4824</v>
      </c>
      <c r="D663" s="8" t="s">
        <v>4825</v>
      </c>
      <c r="E663" s="2" t="s">
        <v>4826</v>
      </c>
      <c r="F663" s="6" t="s">
        <v>2026</v>
      </c>
      <c r="G663" s="6" t="s">
        <v>1940</v>
      </c>
      <c r="H663" s="2">
        <v>77281</v>
      </c>
      <c r="I663" s="7" t="s">
        <v>1941</v>
      </c>
    </row>
    <row r="664" spans="1:9" x14ac:dyDescent="0.25">
      <c r="A664" s="2" t="s">
        <v>1302</v>
      </c>
      <c r="B664" s="6" t="s">
        <v>4827</v>
      </c>
      <c r="C664" s="2" t="s">
        <v>4828</v>
      </c>
      <c r="D664" s="8"/>
      <c r="E664" s="2" t="s">
        <v>4829</v>
      </c>
      <c r="F664" s="6" t="s">
        <v>4830</v>
      </c>
      <c r="G664" s="6" t="s">
        <v>1940</v>
      </c>
      <c r="H664" s="2">
        <v>37131</v>
      </c>
      <c r="I664" s="7" t="s">
        <v>1950</v>
      </c>
    </row>
    <row r="665" spans="1:9" x14ac:dyDescent="0.25">
      <c r="A665" s="2" t="s">
        <v>1304</v>
      </c>
      <c r="B665" s="6" t="s">
        <v>4831</v>
      </c>
      <c r="C665" s="2" t="s">
        <v>4832</v>
      </c>
      <c r="D665" s="8"/>
      <c r="E665" s="2" t="s">
        <v>4833</v>
      </c>
      <c r="F665" s="6" t="s">
        <v>2121</v>
      </c>
      <c r="G665" s="6" t="s">
        <v>1940</v>
      </c>
      <c r="H665" s="2">
        <v>25362</v>
      </c>
      <c r="I665" s="7" t="s">
        <v>1950</v>
      </c>
    </row>
    <row r="666" spans="1:9" x14ac:dyDescent="0.25">
      <c r="A666" s="2" t="s">
        <v>1306</v>
      </c>
      <c r="B666" s="6" t="s">
        <v>4834</v>
      </c>
      <c r="C666" s="2" t="s">
        <v>4835</v>
      </c>
      <c r="D666" s="8" t="s">
        <v>4836</v>
      </c>
      <c r="E666" s="2" t="s">
        <v>4837</v>
      </c>
      <c r="F666" s="6" t="s">
        <v>3142</v>
      </c>
      <c r="G666" s="6" t="s">
        <v>1940</v>
      </c>
      <c r="H666" s="2">
        <v>16534</v>
      </c>
      <c r="I666" s="7" t="s">
        <v>1950</v>
      </c>
    </row>
    <row r="667" spans="1:9" x14ac:dyDescent="0.25">
      <c r="A667" s="2" t="s">
        <v>4838</v>
      </c>
      <c r="B667" s="6" t="s">
        <v>4839</v>
      </c>
      <c r="C667" s="2" t="s">
        <v>4840</v>
      </c>
      <c r="D667" s="8" t="s">
        <v>4841</v>
      </c>
      <c r="E667" s="2" t="s">
        <v>4842</v>
      </c>
      <c r="F667" s="6" t="s">
        <v>3857</v>
      </c>
      <c r="G667" s="6" t="s">
        <v>1940</v>
      </c>
      <c r="H667" s="2">
        <v>39204</v>
      </c>
      <c r="I667" s="7" t="s">
        <v>1941</v>
      </c>
    </row>
    <row r="668" spans="1:9" x14ac:dyDescent="0.25">
      <c r="A668" s="2" t="s">
        <v>1308</v>
      </c>
      <c r="B668" s="6" t="s">
        <v>4843</v>
      </c>
      <c r="C668" s="2" t="s">
        <v>4844</v>
      </c>
      <c r="D668" s="8" t="s">
        <v>4845</v>
      </c>
      <c r="E668" s="2" t="s">
        <v>4846</v>
      </c>
      <c r="F668" s="6" t="s">
        <v>2900</v>
      </c>
      <c r="G668" s="6" t="s">
        <v>1940</v>
      </c>
      <c r="H668" s="2">
        <v>79491</v>
      </c>
      <c r="I668" s="7" t="s">
        <v>1950</v>
      </c>
    </row>
    <row r="669" spans="1:9" x14ac:dyDescent="0.25">
      <c r="A669" s="2" t="s">
        <v>1310</v>
      </c>
      <c r="B669" s="6" t="s">
        <v>4847</v>
      </c>
      <c r="C669" s="2" t="s">
        <v>4848</v>
      </c>
      <c r="D669" s="8" t="s">
        <v>4849</v>
      </c>
      <c r="E669" s="2" t="s">
        <v>4850</v>
      </c>
      <c r="F669" s="6" t="s">
        <v>4851</v>
      </c>
      <c r="G669" s="6" t="s">
        <v>1948</v>
      </c>
      <c r="H669" s="2" t="s">
        <v>2088</v>
      </c>
      <c r="I669" s="7" t="s">
        <v>1950</v>
      </c>
    </row>
    <row r="670" spans="1:9" x14ac:dyDescent="0.25">
      <c r="A670" s="2" t="s">
        <v>1294</v>
      </c>
      <c r="B670" s="6" t="s">
        <v>4852</v>
      </c>
      <c r="C670" s="2" t="s">
        <v>4853</v>
      </c>
      <c r="D670" s="8" t="s">
        <v>4854</v>
      </c>
      <c r="E670" s="2" t="s">
        <v>4855</v>
      </c>
      <c r="F670" s="6" t="s">
        <v>4480</v>
      </c>
      <c r="G670" s="6" t="s">
        <v>1940</v>
      </c>
      <c r="H670" s="2">
        <v>27717</v>
      </c>
      <c r="I670" s="7" t="s">
        <v>1941</v>
      </c>
    </row>
    <row r="671" spans="1:9" x14ac:dyDescent="0.25">
      <c r="A671" s="2" t="s">
        <v>1313</v>
      </c>
      <c r="B671" s="6" t="s">
        <v>4856</v>
      </c>
      <c r="C671" s="2" t="s">
        <v>4857</v>
      </c>
      <c r="D671" s="8" t="s">
        <v>4858</v>
      </c>
      <c r="E671" s="2" t="s">
        <v>4859</v>
      </c>
      <c r="F671" s="6" t="s">
        <v>4860</v>
      </c>
      <c r="G671" s="6" t="s">
        <v>1940</v>
      </c>
      <c r="H671" s="2">
        <v>29505</v>
      </c>
      <c r="I671" s="7" t="s">
        <v>1950</v>
      </c>
    </row>
    <row r="672" spans="1:9" x14ac:dyDescent="0.25">
      <c r="A672" s="2" t="s">
        <v>1315</v>
      </c>
      <c r="B672" s="6" t="s">
        <v>4861</v>
      </c>
      <c r="C672" s="2" t="s">
        <v>4862</v>
      </c>
      <c r="D672" s="8" t="s">
        <v>4863</v>
      </c>
      <c r="E672" s="2" t="s">
        <v>4864</v>
      </c>
      <c r="F672" s="6" t="s">
        <v>4865</v>
      </c>
      <c r="G672" s="6" t="s">
        <v>1940</v>
      </c>
      <c r="H672" s="2">
        <v>13205</v>
      </c>
      <c r="I672" s="7" t="s">
        <v>1941</v>
      </c>
    </row>
    <row r="673" spans="1:9" x14ac:dyDescent="0.25">
      <c r="A673" s="2" t="s">
        <v>1317</v>
      </c>
      <c r="B673" s="6" t="s">
        <v>4866</v>
      </c>
      <c r="C673" s="2" t="s">
        <v>4867</v>
      </c>
      <c r="D673" s="8" t="s">
        <v>4868</v>
      </c>
      <c r="E673" s="2" t="s">
        <v>4869</v>
      </c>
      <c r="F673" s="6" t="s">
        <v>3681</v>
      </c>
      <c r="G673" s="6" t="s">
        <v>1940</v>
      </c>
      <c r="H673" s="2">
        <v>30245</v>
      </c>
      <c r="I673" s="7" t="s">
        <v>1950</v>
      </c>
    </row>
    <row r="674" spans="1:9" x14ac:dyDescent="0.25">
      <c r="A674" s="2" t="s">
        <v>1319</v>
      </c>
      <c r="B674" s="6" t="s">
        <v>4870</v>
      </c>
      <c r="C674" s="2" t="s">
        <v>4871</v>
      </c>
      <c r="D674" s="8"/>
      <c r="E674" s="2" t="s">
        <v>4872</v>
      </c>
      <c r="F674" s="6" t="s">
        <v>2026</v>
      </c>
      <c r="G674" s="6" t="s">
        <v>1940</v>
      </c>
      <c r="H674" s="2">
        <v>77070</v>
      </c>
      <c r="I674" s="7" t="s">
        <v>1941</v>
      </c>
    </row>
    <row r="675" spans="1:9" x14ac:dyDescent="0.25">
      <c r="A675" s="2" t="s">
        <v>1321</v>
      </c>
      <c r="B675" s="6" t="s">
        <v>4873</v>
      </c>
      <c r="C675" s="2" t="s">
        <v>4874</v>
      </c>
      <c r="D675" s="8" t="s">
        <v>4875</v>
      </c>
      <c r="E675" s="2" t="s">
        <v>4876</v>
      </c>
      <c r="F675" s="6" t="s">
        <v>2374</v>
      </c>
      <c r="G675" s="6" t="s">
        <v>1940</v>
      </c>
      <c r="H675" s="2">
        <v>66160</v>
      </c>
      <c r="I675" s="7" t="s">
        <v>1941</v>
      </c>
    </row>
    <row r="676" spans="1:9" x14ac:dyDescent="0.25">
      <c r="A676" s="2" t="s">
        <v>1323</v>
      </c>
      <c r="B676" s="6" t="s">
        <v>4877</v>
      </c>
      <c r="C676" s="2" t="s">
        <v>4878</v>
      </c>
      <c r="D676" s="8" t="s">
        <v>4879</v>
      </c>
      <c r="E676" s="2" t="s">
        <v>4880</v>
      </c>
      <c r="F676" s="6" t="s">
        <v>4881</v>
      </c>
      <c r="G676" s="6" t="s">
        <v>1940</v>
      </c>
      <c r="H676" s="2">
        <v>34282</v>
      </c>
      <c r="I676" s="7" t="s">
        <v>1941</v>
      </c>
    </row>
    <row r="677" spans="1:9" x14ac:dyDescent="0.25">
      <c r="A677" s="2" t="s">
        <v>1325</v>
      </c>
      <c r="B677" s="6" t="s">
        <v>4882</v>
      </c>
      <c r="C677" s="2"/>
      <c r="D677" s="8" t="s">
        <v>4883</v>
      </c>
      <c r="E677" s="2" t="s">
        <v>4884</v>
      </c>
      <c r="F677" s="6" t="s">
        <v>4885</v>
      </c>
      <c r="G677" s="6" t="s">
        <v>1940</v>
      </c>
      <c r="H677" s="2">
        <v>18105</v>
      </c>
      <c r="I677" s="7" t="s">
        <v>1941</v>
      </c>
    </row>
    <row r="678" spans="1:9" x14ac:dyDescent="0.25">
      <c r="A678" s="2" t="s">
        <v>1327</v>
      </c>
      <c r="B678" s="6" t="s">
        <v>4886</v>
      </c>
      <c r="C678" s="2"/>
      <c r="D678" s="8" t="s">
        <v>4887</v>
      </c>
      <c r="E678" s="2" t="s">
        <v>4888</v>
      </c>
      <c r="F678" s="6" t="s">
        <v>4889</v>
      </c>
      <c r="G678" s="6" t="s">
        <v>1940</v>
      </c>
      <c r="H678" s="2">
        <v>23663</v>
      </c>
      <c r="I678" s="7" t="s">
        <v>1950</v>
      </c>
    </row>
    <row r="679" spans="1:9" x14ac:dyDescent="0.25">
      <c r="A679" s="2" t="s">
        <v>1329</v>
      </c>
      <c r="B679" s="6" t="s">
        <v>4890</v>
      </c>
      <c r="C679" s="2" t="s">
        <v>4891</v>
      </c>
      <c r="D679" s="8" t="s">
        <v>4892</v>
      </c>
      <c r="E679" s="2" t="s">
        <v>4893</v>
      </c>
      <c r="F679" s="6" t="s">
        <v>3748</v>
      </c>
      <c r="G679" s="6" t="s">
        <v>1948</v>
      </c>
      <c r="H679" s="2" t="s">
        <v>3749</v>
      </c>
      <c r="I679" s="7" t="s">
        <v>1950</v>
      </c>
    </row>
    <row r="680" spans="1:9" x14ac:dyDescent="0.25">
      <c r="A680" s="2" t="s">
        <v>1331</v>
      </c>
      <c r="B680" s="6" t="s">
        <v>4894</v>
      </c>
      <c r="C680" s="2" t="s">
        <v>4895</v>
      </c>
      <c r="D680" s="8" t="s">
        <v>4896</v>
      </c>
      <c r="E680" s="2" t="s">
        <v>4897</v>
      </c>
      <c r="F680" s="6" t="s">
        <v>4898</v>
      </c>
      <c r="G680" s="6" t="s">
        <v>1940</v>
      </c>
      <c r="H680" s="2">
        <v>67260</v>
      </c>
      <c r="I680" s="7" t="s">
        <v>1941</v>
      </c>
    </row>
    <row r="681" spans="1:9" x14ac:dyDescent="0.25">
      <c r="A681" s="2" t="s">
        <v>1333</v>
      </c>
      <c r="B681" s="6" t="s">
        <v>4899</v>
      </c>
      <c r="C681" s="2" t="s">
        <v>4900</v>
      </c>
      <c r="D681" s="8" t="s">
        <v>4901</v>
      </c>
      <c r="E681" s="2" t="s">
        <v>4902</v>
      </c>
      <c r="F681" s="6" t="s">
        <v>4768</v>
      </c>
      <c r="G681" s="6" t="s">
        <v>2115</v>
      </c>
      <c r="H681" s="2" t="s">
        <v>4769</v>
      </c>
      <c r="I681" s="7" t="s">
        <v>1950</v>
      </c>
    </row>
    <row r="682" spans="1:9" x14ac:dyDescent="0.25">
      <c r="A682" s="2" t="s">
        <v>1335</v>
      </c>
      <c r="B682" s="6" t="s">
        <v>4903</v>
      </c>
      <c r="C682" s="2" t="s">
        <v>4904</v>
      </c>
      <c r="D682" s="8"/>
      <c r="E682" s="2" t="s">
        <v>4905</v>
      </c>
      <c r="F682" s="6" t="s">
        <v>3282</v>
      </c>
      <c r="G682" s="6" t="s">
        <v>1940</v>
      </c>
      <c r="H682" s="2">
        <v>6816</v>
      </c>
      <c r="I682" s="7" t="s">
        <v>1950</v>
      </c>
    </row>
    <row r="683" spans="1:9" x14ac:dyDescent="0.25">
      <c r="A683" s="2" t="s">
        <v>1337</v>
      </c>
      <c r="B683" s="6" t="s">
        <v>4906</v>
      </c>
      <c r="C683" s="2" t="s">
        <v>4907</v>
      </c>
      <c r="D683" s="8" t="s">
        <v>4908</v>
      </c>
      <c r="E683" s="2" t="s">
        <v>4909</v>
      </c>
      <c r="F683" s="6" t="s">
        <v>2198</v>
      </c>
      <c r="G683" s="6" t="s">
        <v>2115</v>
      </c>
      <c r="H683" s="2" t="s">
        <v>2199</v>
      </c>
      <c r="I683" s="7" t="s">
        <v>1941</v>
      </c>
    </row>
    <row r="684" spans="1:9" x14ac:dyDescent="0.25">
      <c r="A684" s="2" t="s">
        <v>1339</v>
      </c>
      <c r="B684" s="6" t="s">
        <v>4910</v>
      </c>
      <c r="C684" s="2" t="s">
        <v>4911</v>
      </c>
      <c r="D684" s="8" t="s">
        <v>4912</v>
      </c>
      <c r="E684" s="2" t="s">
        <v>4913</v>
      </c>
      <c r="F684" s="6" t="s">
        <v>3487</v>
      </c>
      <c r="G684" s="6" t="s">
        <v>1940</v>
      </c>
      <c r="H684" s="2">
        <v>32209</v>
      </c>
      <c r="I684" s="7" t="s">
        <v>1941</v>
      </c>
    </row>
    <row r="685" spans="1:9" x14ac:dyDescent="0.25">
      <c r="A685" s="2" t="s">
        <v>1341</v>
      </c>
      <c r="B685" s="6" t="s">
        <v>4914</v>
      </c>
      <c r="C685" s="2" t="s">
        <v>4915</v>
      </c>
      <c r="D685" s="8" t="s">
        <v>4916</v>
      </c>
      <c r="E685" s="2" t="s">
        <v>4917</v>
      </c>
      <c r="F685" s="6" t="s">
        <v>2026</v>
      </c>
      <c r="G685" s="6" t="s">
        <v>1940</v>
      </c>
      <c r="H685" s="2">
        <v>77299</v>
      </c>
      <c r="I685" s="7" t="s">
        <v>1950</v>
      </c>
    </row>
    <row r="686" spans="1:9" x14ac:dyDescent="0.25">
      <c r="A686" s="2" t="s">
        <v>1343</v>
      </c>
      <c r="B686" s="6" t="s">
        <v>4918</v>
      </c>
      <c r="C686" s="2"/>
      <c r="D686" s="8" t="s">
        <v>4919</v>
      </c>
      <c r="E686" s="2" t="s">
        <v>4920</v>
      </c>
      <c r="F686" s="6" t="s">
        <v>2021</v>
      </c>
      <c r="G686" s="6" t="s">
        <v>1940</v>
      </c>
      <c r="H686" s="2">
        <v>97255</v>
      </c>
      <c r="I686" s="7" t="s">
        <v>1950</v>
      </c>
    </row>
    <row r="687" spans="1:9" x14ac:dyDescent="0.25">
      <c r="A687" s="2" t="s">
        <v>1345</v>
      </c>
      <c r="B687" s="6" t="s">
        <v>4921</v>
      </c>
      <c r="C687" s="2" t="s">
        <v>4922</v>
      </c>
      <c r="D687" s="8" t="s">
        <v>4923</v>
      </c>
      <c r="E687" s="2" t="s">
        <v>4924</v>
      </c>
      <c r="F687" s="6" t="s">
        <v>2946</v>
      </c>
      <c r="G687" s="6" t="s">
        <v>1940</v>
      </c>
      <c r="H687" s="2">
        <v>91186</v>
      </c>
      <c r="I687" s="7" t="s">
        <v>1941</v>
      </c>
    </row>
    <row r="688" spans="1:9" x14ac:dyDescent="0.25">
      <c r="A688" s="2" t="s">
        <v>1347</v>
      </c>
      <c r="B688" s="6" t="s">
        <v>4925</v>
      </c>
      <c r="C688" s="2" t="s">
        <v>4926</v>
      </c>
      <c r="D688" s="8" t="s">
        <v>4927</v>
      </c>
      <c r="E688" s="2" t="s">
        <v>4928</v>
      </c>
      <c r="F688" s="6" t="s">
        <v>2571</v>
      </c>
      <c r="G688" s="6" t="s">
        <v>1940</v>
      </c>
      <c r="H688" s="2">
        <v>92725</v>
      </c>
      <c r="I688" s="7" t="s">
        <v>1941</v>
      </c>
    </row>
    <row r="689" spans="1:9" x14ac:dyDescent="0.25">
      <c r="A689" s="2" t="s">
        <v>1349</v>
      </c>
      <c r="B689" s="6" t="s">
        <v>4929</v>
      </c>
      <c r="C689" s="2" t="s">
        <v>4930</v>
      </c>
      <c r="D689" s="8" t="s">
        <v>4931</v>
      </c>
      <c r="E689" s="2" t="s">
        <v>4932</v>
      </c>
      <c r="F689" s="6" t="s">
        <v>1994</v>
      </c>
      <c r="G689" s="6" t="s">
        <v>1940</v>
      </c>
      <c r="H689" s="2">
        <v>95160</v>
      </c>
      <c r="I689" s="7" t="s">
        <v>1950</v>
      </c>
    </row>
    <row r="690" spans="1:9" x14ac:dyDescent="0.25">
      <c r="A690" s="2" t="s">
        <v>1351</v>
      </c>
      <c r="B690" s="6" t="s">
        <v>4933</v>
      </c>
      <c r="C690" s="2" t="s">
        <v>4934</v>
      </c>
      <c r="D690" s="8" t="s">
        <v>4935</v>
      </c>
      <c r="E690" s="2" t="s">
        <v>4936</v>
      </c>
      <c r="F690" s="6" t="s">
        <v>4937</v>
      </c>
      <c r="G690" s="6" t="s">
        <v>1948</v>
      </c>
      <c r="H690" s="2" t="s">
        <v>2042</v>
      </c>
      <c r="I690" s="7" t="s">
        <v>1950</v>
      </c>
    </row>
    <row r="691" spans="1:9" x14ac:dyDescent="0.25">
      <c r="A691" s="2" t="s">
        <v>1353</v>
      </c>
      <c r="B691" s="6" t="s">
        <v>4938</v>
      </c>
      <c r="C691" s="2" t="s">
        <v>4939</v>
      </c>
      <c r="D691" s="8" t="s">
        <v>4940</v>
      </c>
      <c r="E691" s="2" t="s">
        <v>4941</v>
      </c>
      <c r="F691" s="6" t="s">
        <v>2339</v>
      </c>
      <c r="G691" s="6" t="s">
        <v>1940</v>
      </c>
      <c r="H691" s="2">
        <v>80935</v>
      </c>
      <c r="I691" s="7" t="s">
        <v>1950</v>
      </c>
    </row>
    <row r="692" spans="1:9" x14ac:dyDescent="0.25">
      <c r="A692" s="2" t="s">
        <v>1355</v>
      </c>
      <c r="B692" s="6" t="s">
        <v>4942</v>
      </c>
      <c r="C692" s="2"/>
      <c r="D692" s="8"/>
      <c r="E692" s="2" t="s">
        <v>4943</v>
      </c>
      <c r="F692" s="6" t="s">
        <v>2210</v>
      </c>
      <c r="G692" s="6" t="s">
        <v>1940</v>
      </c>
      <c r="H692" s="2">
        <v>43605</v>
      </c>
      <c r="I692" s="7" t="s">
        <v>1950</v>
      </c>
    </row>
    <row r="693" spans="1:9" x14ac:dyDescent="0.25">
      <c r="A693" s="2" t="s">
        <v>4944</v>
      </c>
      <c r="B693" s="6" t="s">
        <v>4945</v>
      </c>
      <c r="C693" s="2" t="s">
        <v>4946</v>
      </c>
      <c r="D693" s="8" t="s">
        <v>4947</v>
      </c>
      <c r="E693" s="2" t="s">
        <v>4948</v>
      </c>
      <c r="F693" s="6" t="s">
        <v>3441</v>
      </c>
      <c r="G693" s="6" t="s">
        <v>1940</v>
      </c>
      <c r="H693" s="2">
        <v>33436</v>
      </c>
      <c r="I693" s="7" t="s">
        <v>1941</v>
      </c>
    </row>
    <row r="694" spans="1:9" x14ac:dyDescent="0.25">
      <c r="A694" s="2" t="s">
        <v>1359</v>
      </c>
      <c r="B694" s="6" t="s">
        <v>4949</v>
      </c>
      <c r="C694" s="2" t="s">
        <v>4950</v>
      </c>
      <c r="D694" s="8" t="s">
        <v>4951</v>
      </c>
      <c r="E694" s="2" t="s">
        <v>4952</v>
      </c>
      <c r="F694" s="6" t="s">
        <v>3036</v>
      </c>
      <c r="G694" s="6" t="s">
        <v>1940</v>
      </c>
      <c r="H694" s="2">
        <v>45999</v>
      </c>
      <c r="I694" s="7" t="s">
        <v>1950</v>
      </c>
    </row>
    <row r="695" spans="1:9" x14ac:dyDescent="0.25">
      <c r="A695" s="2" t="s">
        <v>1361</v>
      </c>
      <c r="B695" s="6" t="s">
        <v>4953</v>
      </c>
      <c r="C695" s="2" t="s">
        <v>4954</v>
      </c>
      <c r="D695" s="8" t="s">
        <v>4955</v>
      </c>
      <c r="E695" s="2" t="s">
        <v>4956</v>
      </c>
      <c r="F695" s="6" t="s">
        <v>2012</v>
      </c>
      <c r="G695" s="6" t="s">
        <v>1940</v>
      </c>
      <c r="H695" s="2">
        <v>63121</v>
      </c>
      <c r="I695" s="7" t="s">
        <v>1941</v>
      </c>
    </row>
    <row r="696" spans="1:9" x14ac:dyDescent="0.25">
      <c r="A696" s="2" t="s">
        <v>1363</v>
      </c>
      <c r="B696" s="6" t="s">
        <v>4957</v>
      </c>
      <c r="C696" s="2" t="s">
        <v>4958</v>
      </c>
      <c r="D696" s="8" t="s">
        <v>4959</v>
      </c>
      <c r="E696" s="2" t="s">
        <v>4960</v>
      </c>
      <c r="F696" s="6" t="s">
        <v>4961</v>
      </c>
      <c r="G696" s="6" t="s">
        <v>1940</v>
      </c>
      <c r="H696" s="2">
        <v>10705</v>
      </c>
      <c r="I696" s="7" t="s">
        <v>1950</v>
      </c>
    </row>
    <row r="697" spans="1:9" x14ac:dyDescent="0.25">
      <c r="A697" s="2" t="s">
        <v>1365</v>
      </c>
      <c r="B697" s="6" t="s">
        <v>4962</v>
      </c>
      <c r="C697" s="2" t="s">
        <v>4963</v>
      </c>
      <c r="D697" s="8" t="s">
        <v>4964</v>
      </c>
      <c r="E697" s="2" t="s">
        <v>4965</v>
      </c>
      <c r="F697" s="6" t="s">
        <v>3315</v>
      </c>
      <c r="G697" s="6" t="s">
        <v>1940</v>
      </c>
      <c r="H697" s="2">
        <v>21290</v>
      </c>
      <c r="I697" s="7" t="s">
        <v>1941</v>
      </c>
    </row>
    <row r="698" spans="1:9" x14ac:dyDescent="0.25">
      <c r="A698" s="2" t="s">
        <v>1367</v>
      </c>
      <c r="B698" s="6" t="s">
        <v>4966</v>
      </c>
      <c r="C698" s="2" t="s">
        <v>4967</v>
      </c>
      <c r="D698" s="8" t="s">
        <v>4968</v>
      </c>
      <c r="E698" s="2" t="s">
        <v>4969</v>
      </c>
      <c r="F698" s="6" t="s">
        <v>3487</v>
      </c>
      <c r="G698" s="6" t="s">
        <v>1940</v>
      </c>
      <c r="H698" s="2">
        <v>32230</v>
      </c>
      <c r="I698" s="7" t="s">
        <v>1950</v>
      </c>
    </row>
    <row r="699" spans="1:9" x14ac:dyDescent="0.25">
      <c r="A699" s="2" t="s">
        <v>1369</v>
      </c>
      <c r="B699" s="6" t="s">
        <v>4970</v>
      </c>
      <c r="C699" s="2"/>
      <c r="D699" s="8"/>
      <c r="E699" s="2" t="s">
        <v>4971</v>
      </c>
      <c r="F699" s="6" t="s">
        <v>4972</v>
      </c>
      <c r="G699" s="6" t="s">
        <v>1948</v>
      </c>
      <c r="H699" s="2" t="s">
        <v>4973</v>
      </c>
      <c r="I699" s="7" t="s">
        <v>1950</v>
      </c>
    </row>
    <row r="700" spans="1:9" x14ac:dyDescent="0.25">
      <c r="A700" s="2" t="s">
        <v>1357</v>
      </c>
      <c r="B700" s="6" t="s">
        <v>4974</v>
      </c>
      <c r="C700" s="2" t="s">
        <v>4975</v>
      </c>
      <c r="D700" s="8" t="s">
        <v>4976</v>
      </c>
      <c r="E700" s="2" t="s">
        <v>4977</v>
      </c>
      <c r="F700" s="6" t="s">
        <v>2365</v>
      </c>
      <c r="G700" s="6" t="s">
        <v>1948</v>
      </c>
      <c r="H700" s="2" t="s">
        <v>2544</v>
      </c>
      <c r="I700" s="7" t="s">
        <v>1950</v>
      </c>
    </row>
    <row r="701" spans="1:9" x14ac:dyDescent="0.25">
      <c r="A701" s="2" t="s">
        <v>1372</v>
      </c>
      <c r="B701" s="6" t="s">
        <v>4978</v>
      </c>
      <c r="C701" s="2" t="s">
        <v>4979</v>
      </c>
      <c r="D701" s="8" t="s">
        <v>4980</v>
      </c>
      <c r="E701" s="2" t="s">
        <v>4981</v>
      </c>
      <c r="F701" s="6" t="s">
        <v>3580</v>
      </c>
      <c r="G701" s="6" t="s">
        <v>1940</v>
      </c>
      <c r="H701" s="2">
        <v>33196</v>
      </c>
      <c r="I701" s="7" t="s">
        <v>1941</v>
      </c>
    </row>
    <row r="702" spans="1:9" x14ac:dyDescent="0.25">
      <c r="A702" s="2" t="s">
        <v>1374</v>
      </c>
      <c r="B702" s="6" t="s">
        <v>4982</v>
      </c>
      <c r="C702" s="2" t="s">
        <v>4983</v>
      </c>
      <c r="D702" s="8"/>
      <c r="E702" s="2" t="s">
        <v>4984</v>
      </c>
      <c r="F702" s="6" t="s">
        <v>3089</v>
      </c>
      <c r="G702" s="6" t="s">
        <v>1940</v>
      </c>
      <c r="H702" s="2">
        <v>94121</v>
      </c>
      <c r="I702" s="7" t="s">
        <v>1950</v>
      </c>
    </row>
    <row r="703" spans="1:9" x14ac:dyDescent="0.25">
      <c r="A703" s="2" t="s">
        <v>1376</v>
      </c>
      <c r="B703" s="6" t="s">
        <v>4985</v>
      </c>
      <c r="C703" s="2" t="s">
        <v>4986</v>
      </c>
      <c r="D703" s="8" t="s">
        <v>4987</v>
      </c>
      <c r="E703" s="2" t="s">
        <v>4988</v>
      </c>
      <c r="F703" s="6" t="s">
        <v>3401</v>
      </c>
      <c r="G703" s="6" t="s">
        <v>1948</v>
      </c>
      <c r="H703" s="2" t="s">
        <v>2082</v>
      </c>
      <c r="I703" s="7" t="s">
        <v>1941</v>
      </c>
    </row>
    <row r="704" spans="1:9" x14ac:dyDescent="0.25">
      <c r="A704" s="2" t="s">
        <v>1378</v>
      </c>
      <c r="B704" s="6" t="s">
        <v>4989</v>
      </c>
      <c r="C704" s="2" t="s">
        <v>4990</v>
      </c>
      <c r="D704" s="8"/>
      <c r="E704" s="2" t="s">
        <v>4991</v>
      </c>
      <c r="F704" s="6" t="s">
        <v>2052</v>
      </c>
      <c r="G704" s="6" t="s">
        <v>1940</v>
      </c>
      <c r="H704" s="2">
        <v>33982</v>
      </c>
      <c r="I704" s="7" t="s">
        <v>1941</v>
      </c>
    </row>
    <row r="705" spans="1:9" x14ac:dyDescent="0.25">
      <c r="A705" s="2" t="s">
        <v>1380</v>
      </c>
      <c r="B705" s="6" t="s">
        <v>4992</v>
      </c>
      <c r="C705" s="2"/>
      <c r="D705" s="8" t="s">
        <v>4993</v>
      </c>
      <c r="E705" s="2" t="s">
        <v>4994</v>
      </c>
      <c r="F705" s="6" t="s">
        <v>2599</v>
      </c>
      <c r="G705" s="6" t="s">
        <v>1948</v>
      </c>
      <c r="H705" s="2" t="s">
        <v>2544</v>
      </c>
      <c r="I705" s="7" t="s">
        <v>1941</v>
      </c>
    </row>
    <row r="706" spans="1:9" x14ac:dyDescent="0.25">
      <c r="A706" s="2" t="s">
        <v>1382</v>
      </c>
      <c r="B706" s="6" t="s">
        <v>4995</v>
      </c>
      <c r="C706" s="2"/>
      <c r="D706" s="8" t="s">
        <v>4996</v>
      </c>
      <c r="E706" s="2" t="s">
        <v>4997</v>
      </c>
      <c r="F706" s="6" t="s">
        <v>2036</v>
      </c>
      <c r="G706" s="6" t="s">
        <v>1940</v>
      </c>
      <c r="H706" s="2">
        <v>10125</v>
      </c>
      <c r="I706" s="7" t="s">
        <v>1941</v>
      </c>
    </row>
    <row r="707" spans="1:9" x14ac:dyDescent="0.25">
      <c r="A707" s="2" t="s">
        <v>1384</v>
      </c>
      <c r="B707" s="6" t="s">
        <v>4998</v>
      </c>
      <c r="C707" s="2" t="s">
        <v>4999</v>
      </c>
      <c r="D707" s="8" t="s">
        <v>5000</v>
      </c>
      <c r="E707" s="2" t="s">
        <v>5001</v>
      </c>
      <c r="F707" s="6" t="s">
        <v>2885</v>
      </c>
      <c r="G707" s="6" t="s">
        <v>1940</v>
      </c>
      <c r="H707" s="2">
        <v>29305</v>
      </c>
      <c r="I707" s="7" t="s">
        <v>1950</v>
      </c>
    </row>
    <row r="708" spans="1:9" x14ac:dyDescent="0.25">
      <c r="A708" s="2" t="s">
        <v>1386</v>
      </c>
      <c r="B708" s="6" t="s">
        <v>5002</v>
      </c>
      <c r="C708" s="2" t="s">
        <v>5003</v>
      </c>
      <c r="D708" s="8" t="s">
        <v>5004</v>
      </c>
      <c r="E708" s="2" t="s">
        <v>5005</v>
      </c>
      <c r="F708" s="6" t="s">
        <v>5006</v>
      </c>
      <c r="G708" s="6" t="s">
        <v>1940</v>
      </c>
      <c r="H708" s="2">
        <v>93305</v>
      </c>
      <c r="I708" s="7" t="s">
        <v>1950</v>
      </c>
    </row>
    <row r="709" spans="1:9" x14ac:dyDescent="0.25">
      <c r="A709" s="2" t="s">
        <v>1388</v>
      </c>
      <c r="B709" s="6" t="s">
        <v>5007</v>
      </c>
      <c r="C709" s="2"/>
      <c r="D709" s="8" t="s">
        <v>5008</v>
      </c>
      <c r="E709" s="2" t="s">
        <v>5009</v>
      </c>
      <c r="F709" s="6" t="s">
        <v>5010</v>
      </c>
      <c r="G709" s="6" t="s">
        <v>1948</v>
      </c>
      <c r="H709" s="2" t="s">
        <v>3912</v>
      </c>
      <c r="I709" s="7" t="s">
        <v>1950</v>
      </c>
    </row>
    <row r="710" spans="1:9" x14ac:dyDescent="0.25">
      <c r="A710" s="2" t="s">
        <v>1390</v>
      </c>
      <c r="B710" s="6" t="s">
        <v>5011</v>
      </c>
      <c r="C710" s="2" t="s">
        <v>5012</v>
      </c>
      <c r="D710" s="8" t="s">
        <v>5013</v>
      </c>
      <c r="E710" s="2" t="s">
        <v>5014</v>
      </c>
      <c r="F710" s="6" t="s">
        <v>2012</v>
      </c>
      <c r="G710" s="6" t="s">
        <v>1940</v>
      </c>
      <c r="H710" s="2">
        <v>63169</v>
      </c>
      <c r="I710" s="7" t="s">
        <v>1941</v>
      </c>
    </row>
    <row r="711" spans="1:9" x14ac:dyDescent="0.25">
      <c r="A711" s="2" t="s">
        <v>1392</v>
      </c>
      <c r="B711" s="6" t="s">
        <v>5015</v>
      </c>
      <c r="C711" s="2"/>
      <c r="D711" s="8" t="s">
        <v>5016</v>
      </c>
      <c r="E711" s="2" t="s">
        <v>5017</v>
      </c>
      <c r="F711" s="6" t="s">
        <v>2237</v>
      </c>
      <c r="G711" s="6" t="s">
        <v>1940</v>
      </c>
      <c r="H711" s="2">
        <v>46896</v>
      </c>
      <c r="I711" s="7" t="s">
        <v>1941</v>
      </c>
    </row>
    <row r="712" spans="1:9" x14ac:dyDescent="0.25">
      <c r="A712" s="2" t="s">
        <v>1394</v>
      </c>
      <c r="B712" s="6" t="s">
        <v>5018</v>
      </c>
      <c r="C712" s="2" t="s">
        <v>5019</v>
      </c>
      <c r="D712" s="8" t="s">
        <v>5020</v>
      </c>
      <c r="E712" s="2" t="s">
        <v>5021</v>
      </c>
      <c r="F712" s="6" t="s">
        <v>5022</v>
      </c>
      <c r="G712" s="6" t="s">
        <v>1940</v>
      </c>
      <c r="H712" s="2">
        <v>55564</v>
      </c>
      <c r="I712" s="7" t="s">
        <v>1950</v>
      </c>
    </row>
    <row r="713" spans="1:9" x14ac:dyDescent="0.25">
      <c r="A713" s="2" t="s">
        <v>1396</v>
      </c>
      <c r="B713" s="6" t="s">
        <v>5023</v>
      </c>
      <c r="C713" s="2" t="s">
        <v>5024</v>
      </c>
      <c r="D713" s="8" t="s">
        <v>5025</v>
      </c>
      <c r="E713" s="2" t="s">
        <v>5026</v>
      </c>
      <c r="F713" s="6" t="s">
        <v>5027</v>
      </c>
      <c r="G713" s="6" t="s">
        <v>1940</v>
      </c>
      <c r="H713" s="2">
        <v>72905</v>
      </c>
      <c r="I713" s="7" t="s">
        <v>1950</v>
      </c>
    </row>
    <row r="714" spans="1:9" x14ac:dyDescent="0.25">
      <c r="A714" s="2" t="s">
        <v>1398</v>
      </c>
      <c r="B714" s="6" t="s">
        <v>5028</v>
      </c>
      <c r="C714" s="2"/>
      <c r="D714" s="8"/>
      <c r="E714" s="2" t="s">
        <v>5029</v>
      </c>
      <c r="F714" s="6" t="s">
        <v>3562</v>
      </c>
      <c r="G714" s="6" t="s">
        <v>2115</v>
      </c>
      <c r="H714" s="2" t="s">
        <v>3563</v>
      </c>
      <c r="I714" s="7" t="s">
        <v>1950</v>
      </c>
    </row>
    <row r="715" spans="1:9" x14ac:dyDescent="0.25">
      <c r="A715" s="2" t="s">
        <v>1400</v>
      </c>
      <c r="B715" s="6" t="s">
        <v>5030</v>
      </c>
      <c r="C715" s="2" t="s">
        <v>5031</v>
      </c>
      <c r="D715" s="8" t="s">
        <v>5032</v>
      </c>
      <c r="E715" s="2" t="s">
        <v>5033</v>
      </c>
      <c r="F715" s="6" t="s">
        <v>2418</v>
      </c>
      <c r="G715" s="6" t="s">
        <v>1940</v>
      </c>
      <c r="H715" s="2">
        <v>95210</v>
      </c>
      <c r="I715" s="7" t="s">
        <v>1950</v>
      </c>
    </row>
    <row r="716" spans="1:9" x14ac:dyDescent="0.25">
      <c r="A716" s="2" t="s">
        <v>1402</v>
      </c>
      <c r="B716" s="6" t="s">
        <v>5034</v>
      </c>
      <c r="C716" s="2" t="s">
        <v>5035</v>
      </c>
      <c r="D716" s="8" t="s">
        <v>5036</v>
      </c>
      <c r="E716" s="2" t="s">
        <v>5037</v>
      </c>
      <c r="F716" s="6" t="s">
        <v>5038</v>
      </c>
      <c r="G716" s="6" t="s">
        <v>1948</v>
      </c>
      <c r="H716" s="2" t="s">
        <v>2535</v>
      </c>
      <c r="I716" s="7" t="s">
        <v>1941</v>
      </c>
    </row>
    <row r="717" spans="1:9" x14ac:dyDescent="0.25">
      <c r="A717" s="2" t="s">
        <v>1404</v>
      </c>
      <c r="B717" s="6" t="s">
        <v>5039</v>
      </c>
      <c r="C717" s="2" t="s">
        <v>5040</v>
      </c>
      <c r="D717" s="8"/>
      <c r="E717" s="2" t="s">
        <v>5041</v>
      </c>
      <c r="F717" s="6" t="s">
        <v>2219</v>
      </c>
      <c r="G717" s="6" t="s">
        <v>1940</v>
      </c>
      <c r="H717" s="2">
        <v>33686</v>
      </c>
      <c r="I717" s="7" t="s">
        <v>1950</v>
      </c>
    </row>
    <row r="718" spans="1:9" x14ac:dyDescent="0.25">
      <c r="A718" s="2" t="s">
        <v>5042</v>
      </c>
      <c r="B718" s="6" t="s">
        <v>5043</v>
      </c>
      <c r="C718" s="2" t="s">
        <v>5044</v>
      </c>
      <c r="D718" s="8" t="s">
        <v>5045</v>
      </c>
      <c r="E718" s="2" t="s">
        <v>5046</v>
      </c>
      <c r="F718" s="6" t="s">
        <v>2724</v>
      </c>
      <c r="G718" s="6" t="s">
        <v>1948</v>
      </c>
      <c r="H718" s="2" t="s">
        <v>2725</v>
      </c>
      <c r="I718" s="7" t="s">
        <v>1950</v>
      </c>
    </row>
    <row r="719" spans="1:9" x14ac:dyDescent="0.25">
      <c r="A719" s="2" t="s">
        <v>1407</v>
      </c>
      <c r="B719" s="6" t="s">
        <v>5047</v>
      </c>
      <c r="C719" s="2" t="s">
        <v>5048</v>
      </c>
      <c r="D719" s="8" t="s">
        <v>5049</v>
      </c>
      <c r="E719" s="2" t="s">
        <v>5050</v>
      </c>
      <c r="F719" s="6" t="s">
        <v>2016</v>
      </c>
      <c r="G719" s="6" t="s">
        <v>1940</v>
      </c>
      <c r="H719" s="2">
        <v>19104</v>
      </c>
      <c r="I719" s="7" t="s">
        <v>1950</v>
      </c>
    </row>
    <row r="720" spans="1:9" x14ac:dyDescent="0.25">
      <c r="A720" s="2" t="s">
        <v>1409</v>
      </c>
      <c r="B720" s="6" t="s">
        <v>5051</v>
      </c>
      <c r="C720" s="2" t="s">
        <v>5052</v>
      </c>
      <c r="D720" s="8" t="s">
        <v>5053</v>
      </c>
      <c r="E720" s="2" t="s">
        <v>5054</v>
      </c>
      <c r="F720" s="6" t="s">
        <v>4759</v>
      </c>
      <c r="G720" s="6" t="s">
        <v>1940</v>
      </c>
      <c r="H720" s="2">
        <v>76905</v>
      </c>
      <c r="I720" s="7" t="s">
        <v>1950</v>
      </c>
    </row>
    <row r="721" spans="1:9" x14ac:dyDescent="0.25">
      <c r="A721" s="2" t="s">
        <v>1411</v>
      </c>
      <c r="B721" s="6" t="s">
        <v>5055</v>
      </c>
      <c r="C721" s="2" t="s">
        <v>5056</v>
      </c>
      <c r="D721" s="8" t="s">
        <v>5057</v>
      </c>
      <c r="E721" s="2" t="s">
        <v>5058</v>
      </c>
      <c r="F721" s="6" t="s">
        <v>1985</v>
      </c>
      <c r="G721" s="6" t="s">
        <v>1940</v>
      </c>
      <c r="H721" s="2">
        <v>90035</v>
      </c>
      <c r="I721" s="7" t="s">
        <v>1941</v>
      </c>
    </row>
    <row r="722" spans="1:9" x14ac:dyDescent="0.25">
      <c r="A722" s="2" t="s">
        <v>1413</v>
      </c>
      <c r="B722" s="6" t="s">
        <v>5059</v>
      </c>
      <c r="C722" s="2" t="s">
        <v>5060</v>
      </c>
      <c r="D722" s="8" t="s">
        <v>5061</v>
      </c>
      <c r="E722" s="2" t="s">
        <v>5062</v>
      </c>
      <c r="F722" s="6" t="s">
        <v>2799</v>
      </c>
      <c r="G722" s="6" t="s">
        <v>1940</v>
      </c>
      <c r="H722" s="2">
        <v>48912</v>
      </c>
      <c r="I722" s="7" t="s">
        <v>1941</v>
      </c>
    </row>
    <row r="723" spans="1:9" x14ac:dyDescent="0.25">
      <c r="A723" s="2" t="s">
        <v>1415</v>
      </c>
      <c r="B723" s="6" t="s">
        <v>5063</v>
      </c>
      <c r="C723" s="2" t="s">
        <v>5064</v>
      </c>
      <c r="D723" s="8" t="s">
        <v>5065</v>
      </c>
      <c r="E723" s="2" t="s">
        <v>5066</v>
      </c>
      <c r="F723" s="6" t="s">
        <v>2712</v>
      </c>
      <c r="G723" s="6" t="s">
        <v>1940</v>
      </c>
      <c r="H723" s="2">
        <v>34615</v>
      </c>
      <c r="I723" s="7" t="s">
        <v>1941</v>
      </c>
    </row>
    <row r="724" spans="1:9" x14ac:dyDescent="0.25">
      <c r="A724" s="2" t="s">
        <v>1417</v>
      </c>
      <c r="B724" s="6" t="s">
        <v>5067</v>
      </c>
      <c r="C724" s="2"/>
      <c r="D724" s="8" t="s">
        <v>5068</v>
      </c>
      <c r="E724" s="2" t="s">
        <v>5069</v>
      </c>
      <c r="F724" s="6" t="s">
        <v>2757</v>
      </c>
      <c r="G724" s="6" t="s">
        <v>1940</v>
      </c>
      <c r="H724" s="2">
        <v>90605</v>
      </c>
      <c r="I724" s="7" t="s">
        <v>1950</v>
      </c>
    </row>
    <row r="725" spans="1:9" x14ac:dyDescent="0.25">
      <c r="A725" s="2" t="s">
        <v>1419</v>
      </c>
      <c r="B725" s="6" t="s">
        <v>5070</v>
      </c>
      <c r="C725" s="2" t="s">
        <v>5071</v>
      </c>
      <c r="D725" s="8" t="s">
        <v>5072</v>
      </c>
      <c r="E725" s="2" t="s">
        <v>5073</v>
      </c>
      <c r="F725" s="6" t="s">
        <v>2354</v>
      </c>
      <c r="G725" s="6" t="s">
        <v>1940</v>
      </c>
      <c r="H725" s="2">
        <v>93773</v>
      </c>
      <c r="I725" s="7" t="s">
        <v>1950</v>
      </c>
    </row>
    <row r="726" spans="1:9" x14ac:dyDescent="0.25">
      <c r="A726" s="2" t="s">
        <v>1421</v>
      </c>
      <c r="B726" s="6" t="s">
        <v>5074</v>
      </c>
      <c r="C726" s="2"/>
      <c r="D726" s="8" t="s">
        <v>5075</v>
      </c>
      <c r="E726" s="2" t="s">
        <v>5076</v>
      </c>
      <c r="F726" s="6" t="s">
        <v>2036</v>
      </c>
      <c r="G726" s="6" t="s">
        <v>1940</v>
      </c>
      <c r="H726" s="2">
        <v>10155</v>
      </c>
      <c r="I726" s="7" t="s">
        <v>1941</v>
      </c>
    </row>
    <row r="727" spans="1:9" x14ac:dyDescent="0.25">
      <c r="A727" s="2" t="s">
        <v>1423</v>
      </c>
      <c r="B727" s="6" t="s">
        <v>5077</v>
      </c>
      <c r="C727" s="2" t="s">
        <v>5078</v>
      </c>
      <c r="D727" s="8" t="s">
        <v>5079</v>
      </c>
      <c r="E727" s="2" t="s">
        <v>5080</v>
      </c>
      <c r="F727" s="6" t="s">
        <v>2339</v>
      </c>
      <c r="G727" s="6" t="s">
        <v>1940</v>
      </c>
      <c r="H727" s="2">
        <v>80935</v>
      </c>
      <c r="I727" s="7" t="s">
        <v>1950</v>
      </c>
    </row>
    <row r="728" spans="1:9" x14ac:dyDescent="0.25">
      <c r="A728" s="2" t="s">
        <v>1425</v>
      </c>
      <c r="B728" s="6" t="s">
        <v>5081</v>
      </c>
      <c r="C728" s="2"/>
      <c r="D728" s="8" t="s">
        <v>5082</v>
      </c>
      <c r="E728" s="2" t="s">
        <v>5083</v>
      </c>
      <c r="F728" s="6" t="s">
        <v>5084</v>
      </c>
      <c r="G728" s="6" t="s">
        <v>1940</v>
      </c>
      <c r="H728" s="2">
        <v>90831</v>
      </c>
      <c r="I728" s="7" t="s">
        <v>1950</v>
      </c>
    </row>
    <row r="729" spans="1:9" x14ac:dyDescent="0.25">
      <c r="A729" s="2" t="s">
        <v>1427</v>
      </c>
      <c r="B729" s="6" t="s">
        <v>5085</v>
      </c>
      <c r="C729" s="2" t="s">
        <v>5086</v>
      </c>
      <c r="D729" s="8" t="s">
        <v>5087</v>
      </c>
      <c r="E729" s="2" t="s">
        <v>5088</v>
      </c>
      <c r="F729" s="6" t="s">
        <v>5089</v>
      </c>
      <c r="G729" s="6" t="s">
        <v>1948</v>
      </c>
      <c r="H729" s="2" t="s">
        <v>5090</v>
      </c>
      <c r="I729" s="7" t="s">
        <v>1941</v>
      </c>
    </row>
    <row r="730" spans="1:9" x14ac:dyDescent="0.25">
      <c r="A730" s="2" t="s">
        <v>1429</v>
      </c>
      <c r="B730" s="6" t="s">
        <v>5091</v>
      </c>
      <c r="C730" s="2" t="s">
        <v>5092</v>
      </c>
      <c r="D730" s="8" t="s">
        <v>5093</v>
      </c>
      <c r="E730" s="2" t="s">
        <v>5094</v>
      </c>
      <c r="F730" s="6" t="s">
        <v>2369</v>
      </c>
      <c r="G730" s="6" t="s">
        <v>1940</v>
      </c>
      <c r="H730" s="2">
        <v>89510</v>
      </c>
      <c r="I730" s="7" t="s">
        <v>1941</v>
      </c>
    </row>
    <row r="731" spans="1:9" x14ac:dyDescent="0.25">
      <c r="A731" s="2" t="s">
        <v>1431</v>
      </c>
      <c r="B731" s="6" t="s">
        <v>5095</v>
      </c>
      <c r="C731" s="2" t="s">
        <v>5096</v>
      </c>
      <c r="D731" s="8" t="s">
        <v>5097</v>
      </c>
      <c r="E731" s="2" t="s">
        <v>5098</v>
      </c>
      <c r="F731" s="6" t="s">
        <v>2114</v>
      </c>
      <c r="G731" s="6" t="s">
        <v>2115</v>
      </c>
      <c r="H731" s="2" t="s">
        <v>2116</v>
      </c>
      <c r="I731" s="7" t="s">
        <v>1950</v>
      </c>
    </row>
    <row r="732" spans="1:9" x14ac:dyDescent="0.25">
      <c r="A732" s="2" t="s">
        <v>1433</v>
      </c>
      <c r="B732" s="6" t="s">
        <v>5099</v>
      </c>
      <c r="C732" s="2" t="s">
        <v>5100</v>
      </c>
      <c r="D732" s="8" t="s">
        <v>5101</v>
      </c>
      <c r="E732" s="2" t="s">
        <v>5102</v>
      </c>
      <c r="F732" s="6" t="s">
        <v>3369</v>
      </c>
      <c r="G732" s="6" t="s">
        <v>1940</v>
      </c>
      <c r="H732" s="2">
        <v>89155</v>
      </c>
      <c r="I732" s="7" t="s">
        <v>1950</v>
      </c>
    </row>
    <row r="733" spans="1:9" x14ac:dyDescent="0.25">
      <c r="A733" s="2" t="s">
        <v>1435</v>
      </c>
      <c r="B733" s="6" t="s">
        <v>5103</v>
      </c>
      <c r="C733" s="2"/>
      <c r="D733" s="8" t="s">
        <v>5104</v>
      </c>
      <c r="E733" s="2" t="s">
        <v>5105</v>
      </c>
      <c r="F733" s="6" t="s">
        <v>5106</v>
      </c>
      <c r="G733" s="6" t="s">
        <v>1940</v>
      </c>
      <c r="H733" s="2">
        <v>19805</v>
      </c>
      <c r="I733" s="7" t="s">
        <v>1941</v>
      </c>
    </row>
    <row r="734" spans="1:9" x14ac:dyDescent="0.25">
      <c r="A734" s="2" t="s">
        <v>1437</v>
      </c>
      <c r="B734" s="6" t="s">
        <v>5107</v>
      </c>
      <c r="C734" s="2" t="s">
        <v>5108</v>
      </c>
      <c r="D734" s="8" t="s">
        <v>5109</v>
      </c>
      <c r="E734" s="2" t="s">
        <v>5110</v>
      </c>
      <c r="F734" s="6" t="s">
        <v>2369</v>
      </c>
      <c r="G734" s="6" t="s">
        <v>1940</v>
      </c>
      <c r="H734" s="2">
        <v>89550</v>
      </c>
      <c r="I734" s="7" t="s">
        <v>1950</v>
      </c>
    </row>
    <row r="735" spans="1:9" x14ac:dyDescent="0.25">
      <c r="A735" s="2" t="s">
        <v>1439</v>
      </c>
      <c r="B735" s="6" t="s">
        <v>5111</v>
      </c>
      <c r="C735" s="2" t="s">
        <v>5112</v>
      </c>
      <c r="D735" s="8" t="s">
        <v>5113</v>
      </c>
      <c r="E735" s="2" t="s">
        <v>5114</v>
      </c>
      <c r="F735" s="6" t="s">
        <v>2438</v>
      </c>
      <c r="G735" s="6" t="s">
        <v>1940</v>
      </c>
      <c r="H735" s="2">
        <v>35487</v>
      </c>
      <c r="I735" s="7" t="s">
        <v>1941</v>
      </c>
    </row>
    <row r="736" spans="1:9" x14ac:dyDescent="0.25">
      <c r="A736" s="2" t="s">
        <v>1441</v>
      </c>
      <c r="B736" s="6" t="s">
        <v>5115</v>
      </c>
      <c r="C736" s="2"/>
      <c r="D736" s="8" t="s">
        <v>5116</v>
      </c>
      <c r="E736" s="2" t="s">
        <v>5117</v>
      </c>
      <c r="F736" s="6" t="s">
        <v>5118</v>
      </c>
      <c r="G736" s="6" t="s">
        <v>1940</v>
      </c>
      <c r="H736" s="2">
        <v>92645</v>
      </c>
      <c r="I736" s="7" t="s">
        <v>1950</v>
      </c>
    </row>
    <row r="737" spans="1:9" x14ac:dyDescent="0.25">
      <c r="A737" s="2" t="s">
        <v>1443</v>
      </c>
      <c r="B737" s="6" t="s">
        <v>5119</v>
      </c>
      <c r="C737" s="2" t="s">
        <v>5120</v>
      </c>
      <c r="D737" s="8"/>
      <c r="E737" s="2" t="s">
        <v>5121</v>
      </c>
      <c r="F737" s="6" t="s">
        <v>2987</v>
      </c>
      <c r="G737" s="6" t="s">
        <v>1940</v>
      </c>
      <c r="H737" s="2">
        <v>66225</v>
      </c>
      <c r="I737" s="7" t="s">
        <v>1950</v>
      </c>
    </row>
    <row r="738" spans="1:9" x14ac:dyDescent="0.25">
      <c r="A738" s="2" t="s">
        <v>1445</v>
      </c>
      <c r="B738" s="6" t="s">
        <v>5122</v>
      </c>
      <c r="C738" s="2" t="s">
        <v>5123</v>
      </c>
      <c r="D738" s="8" t="s">
        <v>5124</v>
      </c>
      <c r="E738" s="2" t="s">
        <v>5125</v>
      </c>
      <c r="F738" s="6" t="s">
        <v>2599</v>
      </c>
      <c r="G738" s="6" t="s">
        <v>1948</v>
      </c>
      <c r="H738" s="2" t="s">
        <v>2544</v>
      </c>
      <c r="I738" s="7" t="s">
        <v>1941</v>
      </c>
    </row>
    <row r="739" spans="1:9" x14ac:dyDescent="0.25">
      <c r="A739" s="2" t="s">
        <v>1447</v>
      </c>
      <c r="B739" s="6" t="s">
        <v>5126</v>
      </c>
      <c r="C739" s="2" t="s">
        <v>5127</v>
      </c>
      <c r="D739" s="8" t="s">
        <v>5128</v>
      </c>
      <c r="E739" s="2" t="s">
        <v>5129</v>
      </c>
      <c r="F739" s="6" t="s">
        <v>3036</v>
      </c>
      <c r="G739" s="6" t="s">
        <v>1940</v>
      </c>
      <c r="H739" s="2">
        <v>45228</v>
      </c>
      <c r="I739" s="7" t="s">
        <v>1950</v>
      </c>
    </row>
    <row r="740" spans="1:9" x14ac:dyDescent="0.25">
      <c r="A740" s="2" t="s">
        <v>1449</v>
      </c>
      <c r="B740" s="6" t="s">
        <v>5130</v>
      </c>
      <c r="C740" s="2" t="s">
        <v>5131</v>
      </c>
      <c r="D740" s="8" t="s">
        <v>5132</v>
      </c>
      <c r="E740" s="2" t="s">
        <v>5133</v>
      </c>
      <c r="F740" s="6" t="s">
        <v>2911</v>
      </c>
      <c r="G740" s="6" t="s">
        <v>2115</v>
      </c>
      <c r="H740" s="2" t="s">
        <v>2912</v>
      </c>
      <c r="I740" s="7" t="s">
        <v>1950</v>
      </c>
    </row>
    <row r="741" spans="1:9" x14ac:dyDescent="0.25">
      <c r="A741" s="2" t="s">
        <v>5134</v>
      </c>
      <c r="B741" s="6" t="s">
        <v>5135</v>
      </c>
      <c r="C741" s="2"/>
      <c r="D741" s="8" t="s">
        <v>5136</v>
      </c>
      <c r="E741" s="2" t="s">
        <v>5137</v>
      </c>
      <c r="F741" s="6" t="s">
        <v>2021</v>
      </c>
      <c r="G741" s="6" t="s">
        <v>1940</v>
      </c>
      <c r="H741" s="2">
        <v>97296</v>
      </c>
      <c r="I741" s="7" t="s">
        <v>1941</v>
      </c>
    </row>
    <row r="742" spans="1:9" x14ac:dyDescent="0.25">
      <c r="A742" s="2" t="s">
        <v>1452</v>
      </c>
      <c r="B742" s="6" t="s">
        <v>5138</v>
      </c>
      <c r="C742" s="2" t="s">
        <v>5139</v>
      </c>
      <c r="D742" s="8" t="s">
        <v>5140</v>
      </c>
      <c r="E742" s="2" t="s">
        <v>5141</v>
      </c>
      <c r="F742" s="6" t="s">
        <v>5010</v>
      </c>
      <c r="G742" s="6" t="s">
        <v>1948</v>
      </c>
      <c r="H742" s="2" t="s">
        <v>3912</v>
      </c>
      <c r="I742" s="7" t="s">
        <v>1950</v>
      </c>
    </row>
    <row r="743" spans="1:9" x14ac:dyDescent="0.25">
      <c r="A743" s="2" t="s">
        <v>1454</v>
      </c>
      <c r="B743" s="6" t="s">
        <v>5142</v>
      </c>
      <c r="C743" s="2" t="s">
        <v>5143</v>
      </c>
      <c r="D743" s="8" t="s">
        <v>5144</v>
      </c>
      <c r="E743" s="2" t="s">
        <v>5145</v>
      </c>
      <c r="F743" s="6" t="s">
        <v>4810</v>
      </c>
      <c r="G743" s="6" t="s">
        <v>1940</v>
      </c>
      <c r="H743" s="2">
        <v>94089</v>
      </c>
      <c r="I743" s="7" t="s">
        <v>1950</v>
      </c>
    </row>
    <row r="744" spans="1:9" x14ac:dyDescent="0.25">
      <c r="A744" s="2" t="s">
        <v>1456</v>
      </c>
      <c r="B744" s="6" t="s">
        <v>5146</v>
      </c>
      <c r="C744" s="2" t="s">
        <v>5147</v>
      </c>
      <c r="D744" s="8" t="s">
        <v>5148</v>
      </c>
      <c r="E744" s="2" t="s">
        <v>5149</v>
      </c>
      <c r="F744" s="6" t="s">
        <v>2844</v>
      </c>
      <c r="G744" s="6" t="s">
        <v>1940</v>
      </c>
      <c r="H744" s="2">
        <v>38188</v>
      </c>
      <c r="I744" s="7" t="s">
        <v>1950</v>
      </c>
    </row>
    <row r="745" spans="1:9" x14ac:dyDescent="0.25">
      <c r="A745" s="2" t="s">
        <v>1458</v>
      </c>
      <c r="B745" s="6" t="s">
        <v>5150</v>
      </c>
      <c r="C745" s="2" t="s">
        <v>5151</v>
      </c>
      <c r="D745" s="8" t="s">
        <v>5152</v>
      </c>
      <c r="E745" s="2" t="s">
        <v>5153</v>
      </c>
      <c r="F745" s="6" t="s">
        <v>4400</v>
      </c>
      <c r="G745" s="6" t="s">
        <v>1940</v>
      </c>
      <c r="H745" s="2">
        <v>32868</v>
      </c>
      <c r="I745" s="7" t="s">
        <v>1950</v>
      </c>
    </row>
    <row r="746" spans="1:9" x14ac:dyDescent="0.25">
      <c r="A746" s="2" t="s">
        <v>1460</v>
      </c>
      <c r="B746" s="6" t="s">
        <v>5154</v>
      </c>
      <c r="C746" s="2"/>
      <c r="D746" s="8" t="s">
        <v>5155</v>
      </c>
      <c r="E746" s="2" t="s">
        <v>5156</v>
      </c>
      <c r="F746" s="6" t="s">
        <v>2820</v>
      </c>
      <c r="G746" s="6" t="s">
        <v>1940</v>
      </c>
      <c r="H746" s="2">
        <v>48232</v>
      </c>
      <c r="I746" s="7" t="s">
        <v>1941</v>
      </c>
    </row>
    <row r="747" spans="1:9" x14ac:dyDescent="0.25">
      <c r="A747" s="2" t="s">
        <v>1462</v>
      </c>
      <c r="B747" s="6" t="s">
        <v>5157</v>
      </c>
      <c r="C747" s="2" t="s">
        <v>5158</v>
      </c>
      <c r="D747" s="8" t="s">
        <v>5159</v>
      </c>
      <c r="E747" s="2" t="s">
        <v>5160</v>
      </c>
      <c r="F747" s="6" t="s">
        <v>5161</v>
      </c>
      <c r="G747" s="6" t="s">
        <v>1948</v>
      </c>
      <c r="H747" s="2" t="s">
        <v>5162</v>
      </c>
      <c r="I747" s="7" t="s">
        <v>1950</v>
      </c>
    </row>
    <row r="748" spans="1:9" x14ac:dyDescent="0.25">
      <c r="A748" s="2" t="s">
        <v>1464</v>
      </c>
      <c r="B748" s="6" t="s">
        <v>5163</v>
      </c>
      <c r="C748" s="2" t="s">
        <v>5164</v>
      </c>
      <c r="D748" s="8" t="s">
        <v>5165</v>
      </c>
      <c r="E748" s="2" t="s">
        <v>5166</v>
      </c>
      <c r="F748" s="6" t="s">
        <v>5167</v>
      </c>
      <c r="G748" s="6" t="s">
        <v>1948</v>
      </c>
      <c r="H748" s="2" t="s">
        <v>2725</v>
      </c>
      <c r="I748" s="7" t="s">
        <v>1950</v>
      </c>
    </row>
    <row r="749" spans="1:9" x14ac:dyDescent="0.25">
      <c r="A749" s="2" t="s">
        <v>1466</v>
      </c>
      <c r="B749" s="6" t="s">
        <v>5168</v>
      </c>
      <c r="C749" s="2" t="s">
        <v>5169</v>
      </c>
      <c r="D749" s="8" t="s">
        <v>5170</v>
      </c>
      <c r="E749" s="2" t="s">
        <v>5171</v>
      </c>
      <c r="F749" s="6" t="s">
        <v>5172</v>
      </c>
      <c r="G749" s="6" t="s">
        <v>1948</v>
      </c>
      <c r="H749" s="2" t="s">
        <v>5173</v>
      </c>
      <c r="I749" s="7" t="s">
        <v>1941</v>
      </c>
    </row>
    <row r="750" spans="1:9" x14ac:dyDescent="0.25">
      <c r="A750" s="2" t="s">
        <v>1468</v>
      </c>
      <c r="B750" s="6" t="s">
        <v>5174</v>
      </c>
      <c r="C750" s="2" t="s">
        <v>5175</v>
      </c>
      <c r="D750" s="8" t="s">
        <v>5176</v>
      </c>
      <c r="E750" s="2" t="s">
        <v>5177</v>
      </c>
      <c r="F750" s="6" t="s">
        <v>2003</v>
      </c>
      <c r="G750" s="6" t="s">
        <v>1940</v>
      </c>
      <c r="H750" s="2">
        <v>23203</v>
      </c>
      <c r="I750" s="7" t="s">
        <v>1950</v>
      </c>
    </row>
    <row r="751" spans="1:9" x14ac:dyDescent="0.25">
      <c r="A751" s="2" t="s">
        <v>1470</v>
      </c>
      <c r="B751" s="6" t="s">
        <v>5178</v>
      </c>
      <c r="C751" s="2" t="s">
        <v>5179</v>
      </c>
      <c r="D751" s="8" t="s">
        <v>5180</v>
      </c>
      <c r="E751" s="2" t="s">
        <v>5181</v>
      </c>
      <c r="F751" s="6" t="s">
        <v>5182</v>
      </c>
      <c r="G751" s="6" t="s">
        <v>1948</v>
      </c>
      <c r="H751" s="2" t="s">
        <v>2535</v>
      </c>
      <c r="I751" s="7" t="s">
        <v>1941</v>
      </c>
    </row>
    <row r="752" spans="1:9" x14ac:dyDescent="0.25">
      <c r="A752" s="2" t="s">
        <v>1472</v>
      </c>
      <c r="B752" s="6" t="s">
        <v>5183</v>
      </c>
      <c r="C752" s="2"/>
      <c r="D752" s="8" t="s">
        <v>5184</v>
      </c>
      <c r="E752" s="2" t="s">
        <v>5185</v>
      </c>
      <c r="F752" s="6" t="s">
        <v>2265</v>
      </c>
      <c r="G752" s="6" t="s">
        <v>1940</v>
      </c>
      <c r="H752" s="2">
        <v>76178</v>
      </c>
      <c r="I752" s="7" t="s">
        <v>1941</v>
      </c>
    </row>
    <row r="753" spans="1:9" x14ac:dyDescent="0.25">
      <c r="A753" s="2" t="s">
        <v>1474</v>
      </c>
      <c r="B753" s="6" t="s">
        <v>5186</v>
      </c>
      <c r="C753" s="2" t="s">
        <v>5187</v>
      </c>
      <c r="D753" s="8" t="s">
        <v>5188</v>
      </c>
      <c r="E753" s="2" t="s">
        <v>5189</v>
      </c>
      <c r="F753" s="6" t="s">
        <v>2775</v>
      </c>
      <c r="G753" s="6" t="s">
        <v>1940</v>
      </c>
      <c r="H753" s="2">
        <v>11254</v>
      </c>
      <c r="I753" s="7" t="s">
        <v>1950</v>
      </c>
    </row>
    <row r="754" spans="1:9" x14ac:dyDescent="0.25">
      <c r="A754" s="2" t="s">
        <v>1476</v>
      </c>
      <c r="B754" s="6" t="s">
        <v>5190</v>
      </c>
      <c r="C754" s="2" t="s">
        <v>5191</v>
      </c>
      <c r="D754" s="8" t="s">
        <v>5192</v>
      </c>
      <c r="E754" s="2" t="s">
        <v>5193</v>
      </c>
      <c r="F754" s="6" t="s">
        <v>2265</v>
      </c>
      <c r="G754" s="6" t="s">
        <v>1940</v>
      </c>
      <c r="H754" s="2">
        <v>76198</v>
      </c>
      <c r="I754" s="7" t="s">
        <v>1941</v>
      </c>
    </row>
    <row r="755" spans="1:9" x14ac:dyDescent="0.25">
      <c r="A755" s="2" t="s">
        <v>1478</v>
      </c>
      <c r="B755" s="6" t="s">
        <v>5194</v>
      </c>
      <c r="C755" s="2" t="s">
        <v>5195</v>
      </c>
      <c r="D755" s="8" t="s">
        <v>5196</v>
      </c>
      <c r="E755" s="2" t="s">
        <v>5197</v>
      </c>
      <c r="F755" s="6" t="s">
        <v>3098</v>
      </c>
      <c r="G755" s="6" t="s">
        <v>1940</v>
      </c>
      <c r="H755" s="2">
        <v>85053</v>
      </c>
      <c r="I755" s="7" t="s">
        <v>1950</v>
      </c>
    </row>
    <row r="756" spans="1:9" x14ac:dyDescent="0.25">
      <c r="A756" s="2" t="s">
        <v>5198</v>
      </c>
      <c r="B756" s="6" t="s">
        <v>5199</v>
      </c>
      <c r="C756" s="2" t="s">
        <v>5200</v>
      </c>
      <c r="D756" s="8"/>
      <c r="E756" s="2" t="s">
        <v>5201</v>
      </c>
      <c r="F756" s="6" t="s">
        <v>2185</v>
      </c>
      <c r="G756" s="6" t="s">
        <v>1940</v>
      </c>
      <c r="H756" s="2">
        <v>20470</v>
      </c>
      <c r="I756" s="7" t="s">
        <v>1950</v>
      </c>
    </row>
    <row r="757" spans="1:9" x14ac:dyDescent="0.25">
      <c r="A757" s="2" t="s">
        <v>1481</v>
      </c>
      <c r="B757" s="6" t="s">
        <v>5202</v>
      </c>
      <c r="C757" s="2" t="s">
        <v>5203</v>
      </c>
      <c r="D757" s="8" t="s">
        <v>5204</v>
      </c>
      <c r="E757" s="2" t="s">
        <v>5205</v>
      </c>
      <c r="F757" s="6" t="s">
        <v>2324</v>
      </c>
      <c r="G757" s="6" t="s">
        <v>1940</v>
      </c>
      <c r="H757" s="2">
        <v>75287</v>
      </c>
      <c r="I757" s="7" t="s">
        <v>1950</v>
      </c>
    </row>
    <row r="758" spans="1:9" x14ac:dyDescent="0.25">
      <c r="A758" s="2" t="s">
        <v>1483</v>
      </c>
      <c r="B758" s="6" t="s">
        <v>5206</v>
      </c>
      <c r="C758" s="2" t="s">
        <v>5207</v>
      </c>
      <c r="D758" s="8" t="s">
        <v>5208</v>
      </c>
      <c r="E758" s="2" t="s">
        <v>5209</v>
      </c>
      <c r="F758" s="6" t="s">
        <v>3686</v>
      </c>
      <c r="G758" s="6" t="s">
        <v>1940</v>
      </c>
      <c r="H758" s="2">
        <v>28805</v>
      </c>
      <c r="I758" s="7" t="s">
        <v>1941</v>
      </c>
    </row>
    <row r="759" spans="1:9" x14ac:dyDescent="0.25">
      <c r="A759" s="2" t="s">
        <v>1485</v>
      </c>
      <c r="B759" s="6" t="s">
        <v>5210</v>
      </c>
      <c r="C759" s="2" t="s">
        <v>5211</v>
      </c>
      <c r="D759" s="8" t="s">
        <v>5212</v>
      </c>
      <c r="E759" s="2" t="s">
        <v>5213</v>
      </c>
      <c r="F759" s="6" t="s">
        <v>5214</v>
      </c>
      <c r="G759" s="6" t="s">
        <v>1940</v>
      </c>
      <c r="H759" s="2">
        <v>59112</v>
      </c>
      <c r="I759" s="7" t="s">
        <v>1941</v>
      </c>
    </row>
    <row r="760" spans="1:9" x14ac:dyDescent="0.25">
      <c r="A760" s="2" t="s">
        <v>1487</v>
      </c>
      <c r="B760" s="6" t="s">
        <v>5215</v>
      </c>
      <c r="C760" s="2" t="s">
        <v>5216</v>
      </c>
      <c r="D760" s="8"/>
      <c r="E760" s="2" t="s">
        <v>5217</v>
      </c>
      <c r="F760" s="6" t="s">
        <v>2012</v>
      </c>
      <c r="G760" s="6" t="s">
        <v>1940</v>
      </c>
      <c r="H760" s="2">
        <v>63126</v>
      </c>
      <c r="I760" s="7" t="s">
        <v>1950</v>
      </c>
    </row>
    <row r="761" spans="1:9" x14ac:dyDescent="0.25">
      <c r="A761" s="2" t="s">
        <v>1489</v>
      </c>
      <c r="B761" s="6" t="s">
        <v>5218</v>
      </c>
      <c r="C761" s="2" t="s">
        <v>5219</v>
      </c>
      <c r="D761" s="8" t="s">
        <v>5220</v>
      </c>
      <c r="E761" s="2" t="s">
        <v>5221</v>
      </c>
      <c r="F761" s="6" t="s">
        <v>5222</v>
      </c>
      <c r="G761" s="6" t="s">
        <v>1940</v>
      </c>
      <c r="H761" s="2">
        <v>64054</v>
      </c>
      <c r="I761" s="7" t="s">
        <v>1941</v>
      </c>
    </row>
    <row r="762" spans="1:9" x14ac:dyDescent="0.25">
      <c r="A762" s="2" t="s">
        <v>1491</v>
      </c>
      <c r="B762" s="6" t="s">
        <v>5223</v>
      </c>
      <c r="C762" s="2" t="s">
        <v>5224</v>
      </c>
      <c r="D762" s="8"/>
      <c r="E762" s="2" t="s">
        <v>5225</v>
      </c>
      <c r="F762" s="6" t="s">
        <v>2693</v>
      </c>
      <c r="G762" s="6" t="s">
        <v>1940</v>
      </c>
      <c r="H762" s="2">
        <v>27404</v>
      </c>
      <c r="I762" s="7" t="s">
        <v>1950</v>
      </c>
    </row>
    <row r="763" spans="1:9" x14ac:dyDescent="0.25">
      <c r="A763" s="2" t="s">
        <v>1493</v>
      </c>
      <c r="B763" s="6" t="s">
        <v>5226</v>
      </c>
      <c r="C763" s="2" t="s">
        <v>5227</v>
      </c>
      <c r="D763" s="8"/>
      <c r="E763" s="2" t="s">
        <v>5228</v>
      </c>
      <c r="F763" s="6" t="s">
        <v>5229</v>
      </c>
      <c r="G763" s="6" t="s">
        <v>1940</v>
      </c>
      <c r="H763" s="2">
        <v>71213</v>
      </c>
      <c r="I763" s="7" t="s">
        <v>1941</v>
      </c>
    </row>
    <row r="764" spans="1:9" x14ac:dyDescent="0.25">
      <c r="A764" s="2" t="s">
        <v>1495</v>
      </c>
      <c r="B764" s="6" t="s">
        <v>5230</v>
      </c>
      <c r="C764" s="2" t="s">
        <v>5231</v>
      </c>
      <c r="D764" s="8" t="s">
        <v>5232</v>
      </c>
      <c r="E764" s="2" t="s">
        <v>5233</v>
      </c>
      <c r="F764" s="6" t="s">
        <v>4421</v>
      </c>
      <c r="G764" s="6" t="s">
        <v>2115</v>
      </c>
      <c r="H764" s="2" t="s">
        <v>4422</v>
      </c>
      <c r="I764" s="7" t="s">
        <v>1950</v>
      </c>
    </row>
    <row r="765" spans="1:9" x14ac:dyDescent="0.25">
      <c r="A765" s="2" t="s">
        <v>1497</v>
      </c>
      <c r="B765" s="6" t="s">
        <v>5234</v>
      </c>
      <c r="C765" s="2"/>
      <c r="D765" s="8" t="s">
        <v>5235</v>
      </c>
      <c r="E765" s="2" t="s">
        <v>5236</v>
      </c>
      <c r="F765" s="6" t="s">
        <v>2265</v>
      </c>
      <c r="G765" s="6" t="s">
        <v>1940</v>
      </c>
      <c r="H765" s="2">
        <v>76129</v>
      </c>
      <c r="I765" s="7" t="s">
        <v>1950</v>
      </c>
    </row>
    <row r="766" spans="1:9" x14ac:dyDescent="0.25">
      <c r="A766" s="2" t="s">
        <v>1499</v>
      </c>
      <c r="B766" s="6" t="s">
        <v>5237</v>
      </c>
      <c r="C766" s="2" t="s">
        <v>5238</v>
      </c>
      <c r="D766" s="8" t="s">
        <v>5239</v>
      </c>
      <c r="E766" s="2" t="s">
        <v>5240</v>
      </c>
      <c r="F766" s="6" t="s">
        <v>2549</v>
      </c>
      <c r="G766" s="6" t="s">
        <v>1940</v>
      </c>
      <c r="H766" s="2">
        <v>58122</v>
      </c>
      <c r="I766" s="7" t="s">
        <v>1941</v>
      </c>
    </row>
    <row r="767" spans="1:9" x14ac:dyDescent="0.25">
      <c r="A767" s="2" t="s">
        <v>1501</v>
      </c>
      <c r="B767" s="6" t="s">
        <v>5241</v>
      </c>
      <c r="C767" s="2" t="s">
        <v>5242</v>
      </c>
      <c r="D767" s="8" t="s">
        <v>5243</v>
      </c>
      <c r="E767" s="2" t="s">
        <v>5244</v>
      </c>
      <c r="F767" s="6" t="s">
        <v>2790</v>
      </c>
      <c r="G767" s="6" t="s">
        <v>1940</v>
      </c>
      <c r="H767" s="2">
        <v>75044</v>
      </c>
      <c r="I767" s="7" t="s">
        <v>1941</v>
      </c>
    </row>
    <row r="768" spans="1:9" x14ac:dyDescent="0.25">
      <c r="A768" s="2" t="s">
        <v>5245</v>
      </c>
      <c r="B768" s="6" t="s">
        <v>5246</v>
      </c>
      <c r="C768" s="2" t="s">
        <v>5247</v>
      </c>
      <c r="D768" s="8" t="s">
        <v>5248</v>
      </c>
      <c r="E768" s="2" t="s">
        <v>5249</v>
      </c>
      <c r="F768" s="6" t="s">
        <v>2286</v>
      </c>
      <c r="G768" s="6" t="s">
        <v>1940</v>
      </c>
      <c r="H768" s="2">
        <v>43231</v>
      </c>
      <c r="I768" s="7" t="s">
        <v>1950</v>
      </c>
    </row>
    <row r="769" spans="1:9" x14ac:dyDescent="0.25">
      <c r="A769" s="2" t="s">
        <v>5250</v>
      </c>
      <c r="B769" s="6" t="s">
        <v>5251</v>
      </c>
      <c r="C769" s="2" t="s">
        <v>5252</v>
      </c>
      <c r="D769" s="8" t="s">
        <v>5253</v>
      </c>
      <c r="E769" s="2" t="s">
        <v>5254</v>
      </c>
      <c r="F769" s="6" t="s">
        <v>2386</v>
      </c>
      <c r="G769" s="6" t="s">
        <v>1940</v>
      </c>
      <c r="H769" s="2">
        <v>78737</v>
      </c>
      <c r="I769" s="7" t="s">
        <v>1950</v>
      </c>
    </row>
    <row r="770" spans="1:9" x14ac:dyDescent="0.25">
      <c r="A770" s="2" t="s">
        <v>5255</v>
      </c>
      <c r="B770" s="6" t="s">
        <v>5256</v>
      </c>
      <c r="C770" s="2"/>
      <c r="D770" s="8" t="s">
        <v>5257</v>
      </c>
      <c r="E770" s="2" t="s">
        <v>5258</v>
      </c>
      <c r="F770" s="6" t="s">
        <v>2743</v>
      </c>
      <c r="G770" s="6" t="s">
        <v>1940</v>
      </c>
      <c r="H770" s="2">
        <v>36104</v>
      </c>
      <c r="I770" s="7" t="s">
        <v>1941</v>
      </c>
    </row>
    <row r="771" spans="1:9" x14ac:dyDescent="0.25">
      <c r="A771" s="2" t="s">
        <v>1505</v>
      </c>
      <c r="B771" s="6" t="s">
        <v>5259</v>
      </c>
      <c r="C771" s="2" t="s">
        <v>5260</v>
      </c>
      <c r="D771" s="8" t="s">
        <v>5261</v>
      </c>
      <c r="E771" s="2" t="s">
        <v>5262</v>
      </c>
      <c r="F771" s="6" t="s">
        <v>2171</v>
      </c>
      <c r="G771" s="6" t="s">
        <v>2115</v>
      </c>
      <c r="H771" s="2" t="s">
        <v>3926</v>
      </c>
      <c r="I771" s="7" t="s">
        <v>1950</v>
      </c>
    </row>
    <row r="772" spans="1:9" x14ac:dyDescent="0.25">
      <c r="A772" s="2" t="s">
        <v>1507</v>
      </c>
      <c r="B772" s="6" t="s">
        <v>5263</v>
      </c>
      <c r="C772" s="2" t="s">
        <v>5264</v>
      </c>
      <c r="D772" s="8"/>
      <c r="E772" s="2" t="s">
        <v>5265</v>
      </c>
      <c r="F772" s="6" t="s">
        <v>1961</v>
      </c>
      <c r="G772" s="6" t="s">
        <v>1940</v>
      </c>
      <c r="H772" s="2">
        <v>22156</v>
      </c>
      <c r="I772" s="7" t="s">
        <v>1950</v>
      </c>
    </row>
    <row r="773" spans="1:9" x14ac:dyDescent="0.25">
      <c r="A773" s="2" t="s">
        <v>1509</v>
      </c>
      <c r="B773" s="6" t="s">
        <v>5266</v>
      </c>
      <c r="C773" s="2" t="s">
        <v>5267</v>
      </c>
      <c r="D773" s="8" t="s">
        <v>5268</v>
      </c>
      <c r="E773" s="2" t="s">
        <v>5269</v>
      </c>
      <c r="F773" s="6" t="s">
        <v>5270</v>
      </c>
      <c r="G773" s="6" t="s">
        <v>1940</v>
      </c>
      <c r="H773" s="2">
        <v>80126</v>
      </c>
      <c r="I773" s="7" t="s">
        <v>1950</v>
      </c>
    </row>
    <row r="774" spans="1:9" x14ac:dyDescent="0.25">
      <c r="A774" s="2" t="s">
        <v>1511</v>
      </c>
      <c r="B774" s="6" t="s">
        <v>5271</v>
      </c>
      <c r="C774" s="2"/>
      <c r="D774" s="8" t="s">
        <v>5272</v>
      </c>
      <c r="E774" s="2" t="s">
        <v>5273</v>
      </c>
      <c r="F774" s="6" t="s">
        <v>3315</v>
      </c>
      <c r="G774" s="6" t="s">
        <v>1940</v>
      </c>
      <c r="H774" s="2">
        <v>21275</v>
      </c>
      <c r="I774" s="7" t="s">
        <v>1950</v>
      </c>
    </row>
    <row r="775" spans="1:9" x14ac:dyDescent="0.25">
      <c r="A775" s="2" t="s">
        <v>1513</v>
      </c>
      <c r="B775" s="6" t="s">
        <v>5274</v>
      </c>
      <c r="C775" s="2" t="s">
        <v>5275</v>
      </c>
      <c r="D775" s="8" t="s">
        <v>5276</v>
      </c>
      <c r="E775" s="2" t="s">
        <v>5277</v>
      </c>
      <c r="F775" s="6" t="s">
        <v>2313</v>
      </c>
      <c r="G775" s="6" t="s">
        <v>1948</v>
      </c>
      <c r="H775" s="2" t="s">
        <v>2314</v>
      </c>
      <c r="I775" s="7" t="s">
        <v>1950</v>
      </c>
    </row>
    <row r="776" spans="1:9" x14ac:dyDescent="0.25">
      <c r="A776" s="2" t="s">
        <v>1515</v>
      </c>
      <c r="B776" s="6" t="s">
        <v>5278</v>
      </c>
      <c r="C776" s="2"/>
      <c r="D776" s="8" t="s">
        <v>5279</v>
      </c>
      <c r="E776" s="2" t="s">
        <v>5280</v>
      </c>
      <c r="F776" s="6" t="s">
        <v>2190</v>
      </c>
      <c r="G776" s="6" t="s">
        <v>1940</v>
      </c>
      <c r="H776" s="2">
        <v>33345</v>
      </c>
      <c r="I776" s="7" t="s">
        <v>1941</v>
      </c>
    </row>
    <row r="777" spans="1:9" x14ac:dyDescent="0.25">
      <c r="A777" s="2" t="s">
        <v>1517</v>
      </c>
      <c r="B777" s="6" t="s">
        <v>5281</v>
      </c>
      <c r="C777" s="2" t="s">
        <v>5282</v>
      </c>
      <c r="D777" s="8" t="s">
        <v>5283</v>
      </c>
      <c r="E777" s="2" t="s">
        <v>5284</v>
      </c>
      <c r="F777" s="6" t="s">
        <v>3784</v>
      </c>
      <c r="G777" s="6" t="s">
        <v>1940</v>
      </c>
      <c r="H777" s="2">
        <v>92191</v>
      </c>
      <c r="I777" s="7" t="s">
        <v>1941</v>
      </c>
    </row>
    <row r="778" spans="1:9" x14ac:dyDescent="0.25">
      <c r="A778" s="2" t="s">
        <v>1519</v>
      </c>
      <c r="B778" s="6" t="s">
        <v>5285</v>
      </c>
      <c r="C778" s="2" t="s">
        <v>5286</v>
      </c>
      <c r="D778" s="8" t="s">
        <v>5287</v>
      </c>
      <c r="E778" s="2" t="s">
        <v>5288</v>
      </c>
      <c r="F778" s="6" t="s">
        <v>2324</v>
      </c>
      <c r="G778" s="6" t="s">
        <v>1940</v>
      </c>
      <c r="H778" s="2">
        <v>75216</v>
      </c>
      <c r="I778" s="7" t="s">
        <v>1950</v>
      </c>
    </row>
    <row r="779" spans="1:9" x14ac:dyDescent="0.25">
      <c r="A779" s="2" t="s">
        <v>1521</v>
      </c>
      <c r="B779" s="6" t="s">
        <v>5289</v>
      </c>
      <c r="C779" s="2" t="s">
        <v>5290</v>
      </c>
      <c r="D779" s="8"/>
      <c r="E779" s="2" t="s">
        <v>5291</v>
      </c>
      <c r="F779" s="6" t="s">
        <v>3324</v>
      </c>
      <c r="G779" s="6" t="s">
        <v>1940</v>
      </c>
      <c r="H779" s="2">
        <v>60435</v>
      </c>
      <c r="I779" s="7" t="s">
        <v>1950</v>
      </c>
    </row>
    <row r="780" spans="1:9" x14ac:dyDescent="0.25">
      <c r="A780" s="2" t="s">
        <v>5292</v>
      </c>
      <c r="B780" s="6" t="s">
        <v>5293</v>
      </c>
      <c r="C780" s="2" t="s">
        <v>5294</v>
      </c>
      <c r="D780" s="8" t="s">
        <v>5295</v>
      </c>
      <c r="E780" s="2" t="s">
        <v>5296</v>
      </c>
      <c r="F780" s="6" t="s">
        <v>2047</v>
      </c>
      <c r="G780" s="6" t="s">
        <v>1940</v>
      </c>
      <c r="H780" s="2">
        <v>49510</v>
      </c>
      <c r="I780" s="7" t="s">
        <v>1941</v>
      </c>
    </row>
    <row r="781" spans="1:9" x14ac:dyDescent="0.25">
      <c r="A781" s="2" t="s">
        <v>1525</v>
      </c>
      <c r="B781" s="6" t="s">
        <v>5297</v>
      </c>
      <c r="C781" s="2" t="s">
        <v>5298</v>
      </c>
      <c r="D781" s="8" t="s">
        <v>5299</v>
      </c>
      <c r="E781" s="2" t="s">
        <v>5300</v>
      </c>
      <c r="F781" s="6" t="s">
        <v>2712</v>
      </c>
      <c r="G781" s="6" t="s">
        <v>1940</v>
      </c>
      <c r="H781" s="2">
        <v>34620</v>
      </c>
      <c r="I781" s="7" t="s">
        <v>1941</v>
      </c>
    </row>
    <row r="782" spans="1:9" x14ac:dyDescent="0.25">
      <c r="A782" s="2" t="s">
        <v>1527</v>
      </c>
      <c r="B782" s="6" t="s">
        <v>5301</v>
      </c>
      <c r="C782" s="2"/>
      <c r="D782" s="8" t="s">
        <v>5302</v>
      </c>
      <c r="E782" s="2" t="s">
        <v>5303</v>
      </c>
      <c r="F782" s="6" t="s">
        <v>2136</v>
      </c>
      <c r="G782" s="6" t="s">
        <v>1940</v>
      </c>
      <c r="H782" s="2">
        <v>55441</v>
      </c>
      <c r="I782" s="7" t="s">
        <v>1950</v>
      </c>
    </row>
    <row r="783" spans="1:9" x14ac:dyDescent="0.25">
      <c r="A783" s="2" t="s">
        <v>1529</v>
      </c>
      <c r="B783" s="6" t="s">
        <v>5304</v>
      </c>
      <c r="C783" s="2" t="s">
        <v>5305</v>
      </c>
      <c r="D783" s="8" t="s">
        <v>5306</v>
      </c>
      <c r="E783" s="2" t="s">
        <v>5307</v>
      </c>
      <c r="F783" s="6" t="s">
        <v>3681</v>
      </c>
      <c r="G783" s="6" t="s">
        <v>1940</v>
      </c>
      <c r="H783" s="2">
        <v>30045</v>
      </c>
      <c r="I783" s="7" t="s">
        <v>1950</v>
      </c>
    </row>
    <row r="784" spans="1:9" x14ac:dyDescent="0.25">
      <c r="A784" s="2" t="s">
        <v>1531</v>
      </c>
      <c r="B784" s="6" t="s">
        <v>5308</v>
      </c>
      <c r="C784" s="2" t="s">
        <v>5309</v>
      </c>
      <c r="D784" s="8" t="s">
        <v>5310</v>
      </c>
      <c r="E784" s="2" t="s">
        <v>5311</v>
      </c>
      <c r="F784" s="6" t="s">
        <v>5312</v>
      </c>
      <c r="G784" s="6" t="s">
        <v>1948</v>
      </c>
      <c r="H784" s="2" t="s">
        <v>5313</v>
      </c>
      <c r="I784" s="7" t="s">
        <v>1950</v>
      </c>
    </row>
    <row r="785" spans="1:9" x14ac:dyDescent="0.25">
      <c r="A785" s="2" t="s">
        <v>1533</v>
      </c>
      <c r="B785" s="6" t="s">
        <v>5314</v>
      </c>
      <c r="C785" s="2" t="s">
        <v>5315</v>
      </c>
      <c r="D785" s="8" t="s">
        <v>5316</v>
      </c>
      <c r="E785" s="2" t="s">
        <v>5317</v>
      </c>
      <c r="F785" s="6" t="s">
        <v>2219</v>
      </c>
      <c r="G785" s="6" t="s">
        <v>1940</v>
      </c>
      <c r="H785" s="2">
        <v>33673</v>
      </c>
      <c r="I785" s="7" t="s">
        <v>1941</v>
      </c>
    </row>
    <row r="786" spans="1:9" x14ac:dyDescent="0.25">
      <c r="A786" s="2" t="s">
        <v>1535</v>
      </c>
      <c r="B786" s="6" t="s">
        <v>5318</v>
      </c>
      <c r="C786" s="2" t="s">
        <v>5319</v>
      </c>
      <c r="D786" s="8"/>
      <c r="E786" s="2" t="s">
        <v>5320</v>
      </c>
      <c r="F786" s="6" t="s">
        <v>2505</v>
      </c>
      <c r="G786" s="6" t="s">
        <v>1940</v>
      </c>
      <c r="H786" s="2">
        <v>37240</v>
      </c>
      <c r="I786" s="7" t="s">
        <v>1950</v>
      </c>
    </row>
    <row r="787" spans="1:9" x14ac:dyDescent="0.25">
      <c r="A787" s="2" t="s">
        <v>1537</v>
      </c>
      <c r="B787" s="6" t="s">
        <v>5321</v>
      </c>
      <c r="C787" s="2" t="s">
        <v>5322</v>
      </c>
      <c r="D787" s="8" t="s">
        <v>5323</v>
      </c>
      <c r="E787" s="2" t="s">
        <v>5324</v>
      </c>
      <c r="F787" s="6" t="s">
        <v>3580</v>
      </c>
      <c r="G787" s="6" t="s">
        <v>1940</v>
      </c>
      <c r="H787" s="2">
        <v>33175</v>
      </c>
      <c r="I787" s="7" t="s">
        <v>1950</v>
      </c>
    </row>
    <row r="788" spans="1:9" x14ac:dyDescent="0.25">
      <c r="A788" s="2" t="s">
        <v>1523</v>
      </c>
      <c r="B788" s="6" t="s">
        <v>5325</v>
      </c>
      <c r="C788" s="2" t="s">
        <v>5326</v>
      </c>
      <c r="D788" s="8" t="s">
        <v>5327</v>
      </c>
      <c r="E788" s="2" t="s">
        <v>5328</v>
      </c>
      <c r="F788" s="6" t="s">
        <v>1975</v>
      </c>
      <c r="G788" s="6" t="s">
        <v>1940</v>
      </c>
      <c r="H788" s="2">
        <v>45426</v>
      </c>
      <c r="I788" s="7" t="s">
        <v>1941</v>
      </c>
    </row>
    <row r="789" spans="1:9" x14ac:dyDescent="0.25">
      <c r="A789" s="2" t="s">
        <v>1540</v>
      </c>
      <c r="B789" s="6" t="s">
        <v>5329</v>
      </c>
      <c r="C789" s="2"/>
      <c r="D789" s="8" t="s">
        <v>5330</v>
      </c>
      <c r="E789" s="2" t="s">
        <v>5331</v>
      </c>
      <c r="F789" s="6" t="s">
        <v>2251</v>
      </c>
      <c r="G789" s="6" t="s">
        <v>1940</v>
      </c>
      <c r="H789" s="2">
        <v>60686</v>
      </c>
      <c r="I789" s="7" t="s">
        <v>1941</v>
      </c>
    </row>
    <row r="790" spans="1:9" x14ac:dyDescent="0.25">
      <c r="A790" s="2" t="s">
        <v>1542</v>
      </c>
      <c r="B790" s="6" t="s">
        <v>5332</v>
      </c>
      <c r="C790" s="2" t="s">
        <v>5333</v>
      </c>
      <c r="D790" s="8" t="s">
        <v>5334</v>
      </c>
      <c r="E790" s="2" t="s">
        <v>5335</v>
      </c>
      <c r="F790" s="6" t="s">
        <v>5336</v>
      </c>
      <c r="G790" s="6" t="s">
        <v>1948</v>
      </c>
      <c r="H790" s="2" t="s">
        <v>5337</v>
      </c>
      <c r="I790" s="7" t="s">
        <v>1941</v>
      </c>
    </row>
    <row r="791" spans="1:9" x14ac:dyDescent="0.25">
      <c r="A791" s="2" t="s">
        <v>1544</v>
      </c>
      <c r="B791" s="6" t="s">
        <v>5338</v>
      </c>
      <c r="C791" s="2" t="s">
        <v>5339</v>
      </c>
      <c r="D791" s="8" t="s">
        <v>5340</v>
      </c>
      <c r="E791" s="2" t="s">
        <v>5341</v>
      </c>
      <c r="F791" s="6" t="s">
        <v>2003</v>
      </c>
      <c r="G791" s="6" t="s">
        <v>1940</v>
      </c>
      <c r="H791" s="2">
        <v>94807</v>
      </c>
      <c r="I791" s="7" t="s">
        <v>1950</v>
      </c>
    </row>
    <row r="792" spans="1:9" x14ac:dyDescent="0.25">
      <c r="A792" s="2" t="s">
        <v>1546</v>
      </c>
      <c r="B792" s="6" t="s">
        <v>5342</v>
      </c>
      <c r="C792" s="2" t="s">
        <v>5343</v>
      </c>
      <c r="D792" s="8" t="s">
        <v>5344</v>
      </c>
      <c r="E792" s="2" t="s">
        <v>5345</v>
      </c>
      <c r="F792" s="6" t="s">
        <v>5346</v>
      </c>
      <c r="G792" s="6" t="s">
        <v>1940</v>
      </c>
      <c r="H792" s="2">
        <v>98506</v>
      </c>
      <c r="I792" s="7" t="s">
        <v>1950</v>
      </c>
    </row>
    <row r="793" spans="1:9" x14ac:dyDescent="0.25">
      <c r="A793" s="2" t="s">
        <v>1548</v>
      </c>
      <c r="B793" s="6" t="s">
        <v>5347</v>
      </c>
      <c r="C793" s="2" t="s">
        <v>5348</v>
      </c>
      <c r="D793" s="8" t="s">
        <v>5349</v>
      </c>
      <c r="E793" s="2" t="s">
        <v>5350</v>
      </c>
      <c r="F793" s="6" t="s">
        <v>2667</v>
      </c>
      <c r="G793" s="6" t="s">
        <v>1940</v>
      </c>
      <c r="H793" s="2">
        <v>76011</v>
      </c>
      <c r="I793" s="7" t="s">
        <v>1941</v>
      </c>
    </row>
    <row r="794" spans="1:9" x14ac:dyDescent="0.25">
      <c r="A794" s="2" t="s">
        <v>1550</v>
      </c>
      <c r="B794" s="6" t="s">
        <v>5351</v>
      </c>
      <c r="C794" s="2" t="s">
        <v>5352</v>
      </c>
      <c r="D794" s="8" t="s">
        <v>5353</v>
      </c>
      <c r="E794" s="2" t="s">
        <v>5354</v>
      </c>
      <c r="F794" s="6" t="s">
        <v>5355</v>
      </c>
      <c r="G794" s="6" t="s">
        <v>2115</v>
      </c>
      <c r="H794" s="2" t="s">
        <v>5356</v>
      </c>
      <c r="I794" s="7" t="s">
        <v>1941</v>
      </c>
    </row>
    <row r="795" spans="1:9" x14ac:dyDescent="0.25">
      <c r="A795" s="2" t="s">
        <v>1552</v>
      </c>
      <c r="B795" s="6" t="s">
        <v>5357</v>
      </c>
      <c r="C795" s="2" t="s">
        <v>5358</v>
      </c>
      <c r="D795" s="8" t="s">
        <v>5359</v>
      </c>
      <c r="E795" s="2" t="s">
        <v>5360</v>
      </c>
      <c r="F795" s="6" t="s">
        <v>2642</v>
      </c>
      <c r="G795" s="6" t="s">
        <v>1940</v>
      </c>
      <c r="H795" s="2">
        <v>24009</v>
      </c>
      <c r="I795" s="7" t="s">
        <v>1950</v>
      </c>
    </row>
    <row r="796" spans="1:9" x14ac:dyDescent="0.25">
      <c r="A796" s="2" t="s">
        <v>1554</v>
      </c>
      <c r="B796" s="6" t="s">
        <v>5361</v>
      </c>
      <c r="C796" s="2" t="s">
        <v>5362</v>
      </c>
      <c r="D796" s="8" t="s">
        <v>5363</v>
      </c>
      <c r="E796" s="2" t="s">
        <v>5364</v>
      </c>
      <c r="F796" s="6" t="s">
        <v>5365</v>
      </c>
      <c r="G796" s="6" t="s">
        <v>1940</v>
      </c>
      <c r="H796" s="2">
        <v>11044</v>
      </c>
      <c r="I796" s="7" t="s">
        <v>1950</v>
      </c>
    </row>
    <row r="797" spans="1:9" x14ac:dyDescent="0.25">
      <c r="A797" s="2" t="s">
        <v>1556</v>
      </c>
      <c r="B797" s="6" t="s">
        <v>5366</v>
      </c>
      <c r="C797" s="2" t="s">
        <v>5367</v>
      </c>
      <c r="D797" s="8" t="s">
        <v>5368</v>
      </c>
      <c r="E797" s="2" t="s">
        <v>5369</v>
      </c>
      <c r="F797" s="6" t="s">
        <v>3588</v>
      </c>
      <c r="G797" s="6" t="s">
        <v>1940</v>
      </c>
      <c r="H797" s="2">
        <v>92825</v>
      </c>
      <c r="I797" s="7" t="s">
        <v>1950</v>
      </c>
    </row>
    <row r="798" spans="1:9" x14ac:dyDescent="0.25">
      <c r="A798" s="2" t="s">
        <v>1558</v>
      </c>
      <c r="B798" s="6" t="s">
        <v>5370</v>
      </c>
      <c r="C798" s="2"/>
      <c r="D798" s="8" t="s">
        <v>5371</v>
      </c>
      <c r="E798" s="2" t="s">
        <v>5372</v>
      </c>
      <c r="F798" s="6" t="s">
        <v>3319</v>
      </c>
      <c r="G798" s="6" t="s">
        <v>1940</v>
      </c>
      <c r="H798" s="2">
        <v>40596</v>
      </c>
      <c r="I798" s="7" t="s">
        <v>1950</v>
      </c>
    </row>
    <row r="799" spans="1:9" x14ac:dyDescent="0.25">
      <c r="A799" s="2" t="s">
        <v>1560</v>
      </c>
      <c r="B799" s="6" t="s">
        <v>5373</v>
      </c>
      <c r="C799" s="2" t="s">
        <v>5374</v>
      </c>
      <c r="D799" s="8" t="s">
        <v>5375</v>
      </c>
      <c r="E799" s="2" t="s">
        <v>5376</v>
      </c>
      <c r="F799" s="6" t="s">
        <v>2219</v>
      </c>
      <c r="G799" s="6" t="s">
        <v>1940</v>
      </c>
      <c r="H799" s="2">
        <v>33673</v>
      </c>
      <c r="I799" s="7" t="s">
        <v>1950</v>
      </c>
    </row>
    <row r="800" spans="1:9" x14ac:dyDescent="0.25">
      <c r="A800" s="2" t="s">
        <v>1562</v>
      </c>
      <c r="B800" s="6" t="s">
        <v>5377</v>
      </c>
      <c r="C800" s="2" t="s">
        <v>5378</v>
      </c>
      <c r="D800" s="8" t="s">
        <v>5379</v>
      </c>
      <c r="E800" s="2" t="s">
        <v>5380</v>
      </c>
      <c r="F800" s="6" t="s">
        <v>1994</v>
      </c>
      <c r="G800" s="6" t="s">
        <v>1940</v>
      </c>
      <c r="H800" s="2">
        <v>95138</v>
      </c>
      <c r="I800" s="7" t="s">
        <v>1941</v>
      </c>
    </row>
    <row r="801" spans="1:9" x14ac:dyDescent="0.25">
      <c r="A801" s="2" t="s">
        <v>1564</v>
      </c>
      <c r="B801" s="6" t="s">
        <v>5381</v>
      </c>
      <c r="C801" s="2"/>
      <c r="D801" s="8"/>
      <c r="E801" s="2" t="s">
        <v>5382</v>
      </c>
      <c r="F801" s="6" t="s">
        <v>2185</v>
      </c>
      <c r="G801" s="6" t="s">
        <v>1940</v>
      </c>
      <c r="H801" s="2">
        <v>20470</v>
      </c>
      <c r="I801" s="7" t="s">
        <v>1941</v>
      </c>
    </row>
    <row r="802" spans="1:9" x14ac:dyDescent="0.25">
      <c r="A802" s="2" t="s">
        <v>1566</v>
      </c>
      <c r="B802" s="6" t="s">
        <v>5383</v>
      </c>
      <c r="C802" s="2" t="s">
        <v>5384</v>
      </c>
      <c r="D802" s="8" t="s">
        <v>5385</v>
      </c>
      <c r="E802" s="2" t="s">
        <v>5386</v>
      </c>
      <c r="F802" s="6" t="s">
        <v>4415</v>
      </c>
      <c r="G802" s="6" t="s">
        <v>1948</v>
      </c>
      <c r="H802" s="2" t="s">
        <v>4416</v>
      </c>
      <c r="I802" s="7" t="s">
        <v>1950</v>
      </c>
    </row>
    <row r="803" spans="1:9" x14ac:dyDescent="0.25">
      <c r="A803" s="2" t="s">
        <v>1568</v>
      </c>
      <c r="B803" s="6" t="s">
        <v>5387</v>
      </c>
      <c r="C803" s="2" t="s">
        <v>5388</v>
      </c>
      <c r="D803" s="8" t="s">
        <v>5389</v>
      </c>
      <c r="E803" s="2" t="s">
        <v>5390</v>
      </c>
      <c r="F803" s="6" t="s">
        <v>5346</v>
      </c>
      <c r="G803" s="6" t="s">
        <v>1940</v>
      </c>
      <c r="H803" s="2">
        <v>98506</v>
      </c>
      <c r="I803" s="7" t="s">
        <v>1941</v>
      </c>
    </row>
    <row r="804" spans="1:9" x14ac:dyDescent="0.25">
      <c r="A804" s="2" t="s">
        <v>1570</v>
      </c>
      <c r="B804" s="6" t="s">
        <v>5391</v>
      </c>
      <c r="C804" s="2" t="s">
        <v>5392</v>
      </c>
      <c r="D804" s="8" t="s">
        <v>5393</v>
      </c>
      <c r="E804" s="2" t="s">
        <v>5394</v>
      </c>
      <c r="F804" s="6" t="s">
        <v>5395</v>
      </c>
      <c r="G804" s="6" t="s">
        <v>1940</v>
      </c>
      <c r="H804" s="2">
        <v>75185</v>
      </c>
      <c r="I804" s="7" t="s">
        <v>1950</v>
      </c>
    </row>
    <row r="805" spans="1:9" x14ac:dyDescent="0.25">
      <c r="A805" s="2" t="s">
        <v>1572</v>
      </c>
      <c r="B805" s="6" t="s">
        <v>5396</v>
      </c>
      <c r="C805" s="2" t="s">
        <v>5397</v>
      </c>
      <c r="D805" s="8"/>
      <c r="E805" s="2" t="s">
        <v>5398</v>
      </c>
      <c r="F805" s="6" t="s">
        <v>2998</v>
      </c>
      <c r="G805" s="6" t="s">
        <v>1940</v>
      </c>
      <c r="H805" s="2">
        <v>94207</v>
      </c>
      <c r="I805" s="7" t="s">
        <v>1950</v>
      </c>
    </row>
    <row r="806" spans="1:9" x14ac:dyDescent="0.25">
      <c r="A806" s="2" t="s">
        <v>1574</v>
      </c>
      <c r="B806" s="6" t="s">
        <v>5399</v>
      </c>
      <c r="C806" s="2"/>
      <c r="D806" s="8" t="s">
        <v>5400</v>
      </c>
      <c r="E806" s="2" t="s">
        <v>5401</v>
      </c>
      <c r="F806" s="6" t="s">
        <v>3163</v>
      </c>
      <c r="G806" s="6" t="s">
        <v>2115</v>
      </c>
      <c r="H806" s="2" t="s">
        <v>3164</v>
      </c>
      <c r="I806" s="7" t="s">
        <v>1950</v>
      </c>
    </row>
    <row r="807" spans="1:9" x14ac:dyDescent="0.25">
      <c r="A807" s="2" t="s">
        <v>1576</v>
      </c>
      <c r="B807" s="6" t="s">
        <v>5402</v>
      </c>
      <c r="C807" s="2"/>
      <c r="D807" s="8" t="s">
        <v>5403</v>
      </c>
      <c r="E807" s="2" t="s">
        <v>5404</v>
      </c>
      <c r="F807" s="6" t="s">
        <v>5405</v>
      </c>
      <c r="G807" s="6" t="s">
        <v>1940</v>
      </c>
      <c r="H807" s="2">
        <v>55590</v>
      </c>
      <c r="I807" s="7" t="s">
        <v>1950</v>
      </c>
    </row>
    <row r="808" spans="1:9" x14ac:dyDescent="0.25">
      <c r="A808" s="2" t="s">
        <v>1578</v>
      </c>
      <c r="B808" s="6" t="s">
        <v>5406</v>
      </c>
      <c r="C808" s="2"/>
      <c r="D808" s="8"/>
      <c r="E808" s="2" t="s">
        <v>5407</v>
      </c>
      <c r="F808" s="6" t="s">
        <v>2198</v>
      </c>
      <c r="G808" s="6" t="s">
        <v>2115</v>
      </c>
      <c r="H808" s="2" t="s">
        <v>2199</v>
      </c>
      <c r="I808" s="7" t="s">
        <v>1941</v>
      </c>
    </row>
    <row r="809" spans="1:9" x14ac:dyDescent="0.25">
      <c r="A809" s="2" t="s">
        <v>1580</v>
      </c>
      <c r="B809" s="6" t="s">
        <v>5408</v>
      </c>
      <c r="C809" s="2" t="s">
        <v>5409</v>
      </c>
      <c r="D809" s="8" t="s">
        <v>5410</v>
      </c>
      <c r="E809" s="2" t="s">
        <v>5411</v>
      </c>
      <c r="F809" s="6" t="s">
        <v>3762</v>
      </c>
      <c r="G809" s="6" t="s">
        <v>1948</v>
      </c>
      <c r="H809" s="2" t="s">
        <v>3763</v>
      </c>
      <c r="I809" s="7" t="s">
        <v>1950</v>
      </c>
    </row>
    <row r="810" spans="1:9" x14ac:dyDescent="0.25">
      <c r="A810" s="2" t="s">
        <v>5412</v>
      </c>
      <c r="B810" s="6" t="s">
        <v>5413</v>
      </c>
      <c r="C810" s="2" t="s">
        <v>5414</v>
      </c>
      <c r="D810" s="8" t="s">
        <v>5415</v>
      </c>
      <c r="E810" s="2" t="s">
        <v>5416</v>
      </c>
      <c r="F810" s="6" t="s">
        <v>2098</v>
      </c>
      <c r="G810" s="6" t="s">
        <v>1940</v>
      </c>
      <c r="H810" s="2">
        <v>11499</v>
      </c>
      <c r="I810" s="7" t="s">
        <v>1941</v>
      </c>
    </row>
    <row r="811" spans="1:9" x14ac:dyDescent="0.25">
      <c r="A811" s="2" t="s">
        <v>1584</v>
      </c>
      <c r="B811" s="6" t="s">
        <v>5417</v>
      </c>
      <c r="C811" s="2"/>
      <c r="D811" s="8" t="s">
        <v>5418</v>
      </c>
      <c r="E811" s="2" t="s">
        <v>5419</v>
      </c>
      <c r="F811" s="6" t="s">
        <v>2447</v>
      </c>
      <c r="G811" s="6" t="s">
        <v>1940</v>
      </c>
      <c r="H811" s="2">
        <v>79934</v>
      </c>
      <c r="I811" s="7" t="s">
        <v>1941</v>
      </c>
    </row>
    <row r="812" spans="1:9" x14ac:dyDescent="0.25">
      <c r="A812" s="2" t="s">
        <v>1586</v>
      </c>
      <c r="B812" s="6" t="s">
        <v>5420</v>
      </c>
      <c r="C812" s="2" t="s">
        <v>5421</v>
      </c>
      <c r="D812" s="8" t="s">
        <v>5422</v>
      </c>
      <c r="E812" s="2" t="s">
        <v>5423</v>
      </c>
      <c r="F812" s="6" t="s">
        <v>5424</v>
      </c>
      <c r="G812" s="6" t="s">
        <v>1940</v>
      </c>
      <c r="H812" s="2">
        <v>34643</v>
      </c>
      <c r="I812" s="7" t="s">
        <v>1950</v>
      </c>
    </row>
    <row r="813" spans="1:9" x14ac:dyDescent="0.25">
      <c r="A813" s="2" t="s">
        <v>1588</v>
      </c>
      <c r="B813" s="6" t="s">
        <v>5425</v>
      </c>
      <c r="C813" s="2" t="s">
        <v>5426</v>
      </c>
      <c r="D813" s="8" t="s">
        <v>5427</v>
      </c>
      <c r="E813" s="2" t="s">
        <v>5428</v>
      </c>
      <c r="F813" s="6" t="s">
        <v>5429</v>
      </c>
      <c r="G813" s="6" t="s">
        <v>1948</v>
      </c>
      <c r="H813" s="2" t="s">
        <v>2082</v>
      </c>
      <c r="I813" s="7" t="s">
        <v>1941</v>
      </c>
    </row>
    <row r="814" spans="1:9" x14ac:dyDescent="0.25">
      <c r="A814" s="2" t="s">
        <v>5430</v>
      </c>
      <c r="B814" s="6" t="s">
        <v>5431</v>
      </c>
      <c r="C814" s="2" t="s">
        <v>5432</v>
      </c>
      <c r="D814" s="8" t="s">
        <v>5433</v>
      </c>
      <c r="E814" s="2" t="s">
        <v>5434</v>
      </c>
      <c r="F814" s="6" t="s">
        <v>5435</v>
      </c>
      <c r="G814" s="6" t="s">
        <v>2115</v>
      </c>
      <c r="H814" s="2" t="s">
        <v>5436</v>
      </c>
      <c r="I814" s="7" t="s">
        <v>1941</v>
      </c>
    </row>
    <row r="815" spans="1:9" x14ac:dyDescent="0.25">
      <c r="A815" s="2" t="s">
        <v>1590</v>
      </c>
      <c r="B815" s="6" t="s">
        <v>5437</v>
      </c>
      <c r="C815" s="2" t="s">
        <v>5438</v>
      </c>
      <c r="D815" s="8" t="s">
        <v>5439</v>
      </c>
      <c r="E815" s="2" t="s">
        <v>5440</v>
      </c>
      <c r="F815" s="6" t="s">
        <v>2361</v>
      </c>
      <c r="G815" s="6" t="s">
        <v>1940</v>
      </c>
      <c r="H815" s="2">
        <v>73179</v>
      </c>
      <c r="I815" s="7" t="s">
        <v>1941</v>
      </c>
    </row>
    <row r="816" spans="1:9" x14ac:dyDescent="0.25">
      <c r="A816" s="2" t="s">
        <v>1592</v>
      </c>
      <c r="B816" s="6" t="s">
        <v>5441</v>
      </c>
      <c r="C816" s="2" t="s">
        <v>5442</v>
      </c>
      <c r="D816" s="8" t="s">
        <v>5443</v>
      </c>
      <c r="E816" s="2" t="s">
        <v>5444</v>
      </c>
      <c r="F816" s="6" t="s">
        <v>2185</v>
      </c>
      <c r="G816" s="6" t="s">
        <v>1940</v>
      </c>
      <c r="H816" s="2">
        <v>20051</v>
      </c>
      <c r="I816" s="7" t="s">
        <v>1950</v>
      </c>
    </row>
    <row r="817" spans="1:9" x14ac:dyDescent="0.25">
      <c r="A817" s="2" t="s">
        <v>1594</v>
      </c>
      <c r="B817" s="6" t="s">
        <v>5445</v>
      </c>
      <c r="C817" s="2" t="s">
        <v>5446</v>
      </c>
      <c r="D817" s="8" t="s">
        <v>5447</v>
      </c>
      <c r="E817" s="2" t="s">
        <v>5448</v>
      </c>
      <c r="F817" s="6" t="s">
        <v>3048</v>
      </c>
      <c r="G817" s="6" t="s">
        <v>1940</v>
      </c>
      <c r="H817" s="2">
        <v>30351</v>
      </c>
      <c r="I817" s="7" t="s">
        <v>1950</v>
      </c>
    </row>
    <row r="818" spans="1:9" x14ac:dyDescent="0.25">
      <c r="A818" s="2" t="s">
        <v>1596</v>
      </c>
      <c r="B818" s="6" t="s">
        <v>5449</v>
      </c>
      <c r="C818" s="2" t="s">
        <v>5450</v>
      </c>
      <c r="D818" s="8" t="s">
        <v>5451</v>
      </c>
      <c r="E818" s="2" t="s">
        <v>5452</v>
      </c>
      <c r="F818" s="6" t="s">
        <v>2703</v>
      </c>
      <c r="G818" s="6" t="s">
        <v>1948</v>
      </c>
      <c r="H818" s="2" t="s">
        <v>2704</v>
      </c>
      <c r="I818" s="7" t="s">
        <v>1950</v>
      </c>
    </row>
    <row r="819" spans="1:9" x14ac:dyDescent="0.25">
      <c r="A819" s="2" t="s">
        <v>1598</v>
      </c>
      <c r="B819" s="6" t="s">
        <v>5453</v>
      </c>
      <c r="C819" s="2" t="s">
        <v>5454</v>
      </c>
      <c r="D819" s="8"/>
      <c r="E819" s="2" t="s">
        <v>5455</v>
      </c>
      <c r="F819" s="6" t="s">
        <v>2349</v>
      </c>
      <c r="G819" s="6" t="s">
        <v>1940</v>
      </c>
      <c r="H819" s="2">
        <v>14276</v>
      </c>
      <c r="I819" s="7" t="s">
        <v>1950</v>
      </c>
    </row>
    <row r="820" spans="1:9" x14ac:dyDescent="0.25">
      <c r="A820" s="2" t="s">
        <v>1582</v>
      </c>
      <c r="B820" s="6" t="s">
        <v>5456</v>
      </c>
      <c r="C820" s="2"/>
      <c r="D820" s="8" t="s">
        <v>5457</v>
      </c>
      <c r="E820" s="2" t="s">
        <v>5458</v>
      </c>
      <c r="F820" s="6" t="s">
        <v>2026</v>
      </c>
      <c r="G820" s="6" t="s">
        <v>1940</v>
      </c>
      <c r="H820" s="2">
        <v>77260</v>
      </c>
      <c r="I820" s="7" t="s">
        <v>1950</v>
      </c>
    </row>
    <row r="821" spans="1:9" x14ac:dyDescent="0.25">
      <c r="A821" s="2" t="s">
        <v>1601</v>
      </c>
      <c r="B821" s="6" t="s">
        <v>5459</v>
      </c>
      <c r="C821" s="2" t="s">
        <v>5460</v>
      </c>
      <c r="D821" s="8" t="s">
        <v>5461</v>
      </c>
      <c r="E821" s="2" t="s">
        <v>5462</v>
      </c>
      <c r="F821" s="6" t="s">
        <v>2185</v>
      </c>
      <c r="G821" s="6" t="s">
        <v>1940</v>
      </c>
      <c r="H821" s="2">
        <v>20470</v>
      </c>
      <c r="I821" s="7" t="s">
        <v>1941</v>
      </c>
    </row>
    <row r="822" spans="1:9" x14ac:dyDescent="0.25">
      <c r="A822" s="2" t="s">
        <v>1603</v>
      </c>
      <c r="B822" s="6" t="s">
        <v>5463</v>
      </c>
      <c r="C822" s="2" t="s">
        <v>5464</v>
      </c>
      <c r="D822" s="8" t="s">
        <v>5465</v>
      </c>
      <c r="E822" s="2" t="s">
        <v>5466</v>
      </c>
      <c r="F822" s="6" t="s">
        <v>2386</v>
      </c>
      <c r="G822" s="6" t="s">
        <v>1940</v>
      </c>
      <c r="H822" s="2">
        <v>78764</v>
      </c>
      <c r="I822" s="7" t="s">
        <v>1941</v>
      </c>
    </row>
    <row r="823" spans="1:9" x14ac:dyDescent="0.25">
      <c r="A823" s="2" t="s">
        <v>1605</v>
      </c>
      <c r="B823" s="6" t="s">
        <v>5467</v>
      </c>
      <c r="C823" s="2" t="s">
        <v>5468</v>
      </c>
      <c r="D823" s="8" t="s">
        <v>5469</v>
      </c>
      <c r="E823" s="2" t="s">
        <v>5470</v>
      </c>
      <c r="F823" s="6" t="s">
        <v>2834</v>
      </c>
      <c r="G823" s="6" t="s">
        <v>1940</v>
      </c>
      <c r="H823" s="2">
        <v>85205</v>
      </c>
      <c r="I823" s="7" t="s">
        <v>1950</v>
      </c>
    </row>
    <row r="824" spans="1:9" x14ac:dyDescent="0.25">
      <c r="A824" s="2" t="s">
        <v>1607</v>
      </c>
      <c r="B824" s="6" t="s">
        <v>5471</v>
      </c>
      <c r="C824" s="2" t="s">
        <v>5472</v>
      </c>
      <c r="D824" s="8" t="s">
        <v>5473</v>
      </c>
      <c r="E824" s="2" t="s">
        <v>5474</v>
      </c>
      <c r="F824" s="6" t="s">
        <v>5475</v>
      </c>
      <c r="G824" s="6" t="s">
        <v>1940</v>
      </c>
      <c r="H824" s="2">
        <v>31416</v>
      </c>
      <c r="I824" s="7" t="s">
        <v>1950</v>
      </c>
    </row>
    <row r="825" spans="1:9" x14ac:dyDescent="0.25">
      <c r="A825" s="2" t="s">
        <v>1609</v>
      </c>
      <c r="B825" s="6" t="s">
        <v>5476</v>
      </c>
      <c r="C825" s="2" t="s">
        <v>5477</v>
      </c>
      <c r="D825" s="8" t="s">
        <v>5478</v>
      </c>
      <c r="E825" s="2" t="s">
        <v>5479</v>
      </c>
      <c r="F825" s="6" t="s">
        <v>5480</v>
      </c>
      <c r="G825" s="6" t="s">
        <v>1940</v>
      </c>
      <c r="H825" s="2">
        <v>87140</v>
      </c>
      <c r="I825" s="7" t="s">
        <v>1941</v>
      </c>
    </row>
    <row r="826" spans="1:9" x14ac:dyDescent="0.25">
      <c r="A826" s="2" t="s">
        <v>1611</v>
      </c>
      <c r="B826" s="6" t="s">
        <v>5481</v>
      </c>
      <c r="C826" s="2" t="s">
        <v>5482</v>
      </c>
      <c r="D826" s="8"/>
      <c r="E826" s="2" t="s">
        <v>5483</v>
      </c>
      <c r="F826" s="6" t="s">
        <v>2299</v>
      </c>
      <c r="G826" s="6" t="s">
        <v>1940</v>
      </c>
      <c r="H826" s="2">
        <v>28299</v>
      </c>
      <c r="I826" s="7" t="s">
        <v>1941</v>
      </c>
    </row>
    <row r="827" spans="1:9" x14ac:dyDescent="0.25">
      <c r="A827" s="2" t="s">
        <v>5484</v>
      </c>
      <c r="B827" s="6" t="s">
        <v>5485</v>
      </c>
      <c r="C827" s="2" t="s">
        <v>5486</v>
      </c>
      <c r="D827" s="8" t="s">
        <v>5487</v>
      </c>
      <c r="E827" s="2" t="s">
        <v>5488</v>
      </c>
      <c r="F827" s="6" t="s">
        <v>3784</v>
      </c>
      <c r="G827" s="6" t="s">
        <v>1940</v>
      </c>
      <c r="H827" s="2">
        <v>92191</v>
      </c>
      <c r="I827" s="7" t="s">
        <v>1941</v>
      </c>
    </row>
    <row r="828" spans="1:9" x14ac:dyDescent="0.25">
      <c r="A828" s="2" t="s">
        <v>1615</v>
      </c>
      <c r="B828" s="6" t="s">
        <v>5489</v>
      </c>
      <c r="C828" s="2" t="s">
        <v>5490</v>
      </c>
      <c r="D828" s="8" t="s">
        <v>5491</v>
      </c>
      <c r="E828" s="2" t="s">
        <v>5492</v>
      </c>
      <c r="F828" s="6" t="s">
        <v>2224</v>
      </c>
      <c r="G828" s="6" t="s">
        <v>1940</v>
      </c>
      <c r="H828" s="2">
        <v>32575</v>
      </c>
      <c r="I828" s="7" t="s">
        <v>1941</v>
      </c>
    </row>
    <row r="829" spans="1:9" x14ac:dyDescent="0.25">
      <c r="A829" s="2" t="s">
        <v>1617</v>
      </c>
      <c r="B829" s="6" t="s">
        <v>5493</v>
      </c>
      <c r="C829" s="2" t="s">
        <v>5494</v>
      </c>
      <c r="D829" s="8" t="s">
        <v>5495</v>
      </c>
      <c r="E829" s="2" t="s">
        <v>5496</v>
      </c>
      <c r="F829" s="6" t="s">
        <v>2185</v>
      </c>
      <c r="G829" s="6" t="s">
        <v>1940</v>
      </c>
      <c r="H829" s="2">
        <v>20470</v>
      </c>
      <c r="I829" s="7" t="s">
        <v>1950</v>
      </c>
    </row>
    <row r="830" spans="1:9" x14ac:dyDescent="0.25">
      <c r="A830" s="2" t="s">
        <v>1619</v>
      </c>
      <c r="B830" s="6" t="s">
        <v>5497</v>
      </c>
      <c r="C830" s="2" t="s">
        <v>5498</v>
      </c>
      <c r="D830" s="8" t="s">
        <v>5499</v>
      </c>
      <c r="E830" s="2" t="s">
        <v>5500</v>
      </c>
      <c r="F830" s="6" t="s">
        <v>5501</v>
      </c>
      <c r="G830" s="6" t="s">
        <v>1940</v>
      </c>
      <c r="H830" s="2">
        <v>34985</v>
      </c>
      <c r="I830" s="7" t="s">
        <v>1941</v>
      </c>
    </row>
    <row r="831" spans="1:9" x14ac:dyDescent="0.25">
      <c r="A831" s="2" t="s">
        <v>1621</v>
      </c>
      <c r="B831" s="6" t="s">
        <v>5502</v>
      </c>
      <c r="C831" s="2" t="s">
        <v>5503</v>
      </c>
      <c r="D831" s="8" t="s">
        <v>5504</v>
      </c>
      <c r="E831" s="2" t="s">
        <v>5505</v>
      </c>
      <c r="F831" s="6" t="s">
        <v>2480</v>
      </c>
      <c r="G831" s="6" t="s">
        <v>1940</v>
      </c>
      <c r="H831" s="2">
        <v>25705</v>
      </c>
      <c r="I831" s="7" t="s">
        <v>1950</v>
      </c>
    </row>
    <row r="832" spans="1:9" x14ac:dyDescent="0.25">
      <c r="A832" s="2" t="s">
        <v>1623</v>
      </c>
      <c r="B832" s="6" t="s">
        <v>5506</v>
      </c>
      <c r="C832" s="2" t="s">
        <v>5507</v>
      </c>
      <c r="D832" s="8" t="s">
        <v>5508</v>
      </c>
      <c r="E832" s="2" t="s">
        <v>5509</v>
      </c>
      <c r="F832" s="6" t="s">
        <v>2016</v>
      </c>
      <c r="G832" s="6" t="s">
        <v>1940</v>
      </c>
      <c r="H832" s="2">
        <v>19172</v>
      </c>
      <c r="I832" s="7" t="s">
        <v>1950</v>
      </c>
    </row>
    <row r="833" spans="1:9" x14ac:dyDescent="0.25">
      <c r="A833" s="2" t="s">
        <v>1613</v>
      </c>
      <c r="B833" s="6" t="s">
        <v>5510</v>
      </c>
      <c r="C833" s="2" t="s">
        <v>5511</v>
      </c>
      <c r="D833" s="8" t="s">
        <v>5512</v>
      </c>
      <c r="E833" s="2" t="s">
        <v>5513</v>
      </c>
      <c r="F833" s="6" t="s">
        <v>2361</v>
      </c>
      <c r="G833" s="6" t="s">
        <v>1940</v>
      </c>
      <c r="H833" s="2">
        <v>73167</v>
      </c>
      <c r="I833" s="7" t="s">
        <v>1941</v>
      </c>
    </row>
    <row r="834" spans="1:9" x14ac:dyDescent="0.25">
      <c r="A834" s="2" t="s">
        <v>1625</v>
      </c>
      <c r="B834" s="6" t="s">
        <v>5514</v>
      </c>
      <c r="C834" s="2" t="s">
        <v>5515</v>
      </c>
      <c r="D834" s="8" t="s">
        <v>5516</v>
      </c>
      <c r="E834" s="2" t="s">
        <v>5517</v>
      </c>
      <c r="F834" s="6" t="s">
        <v>2246</v>
      </c>
      <c r="G834" s="6" t="s">
        <v>1940</v>
      </c>
      <c r="H834" s="2">
        <v>34114</v>
      </c>
      <c r="I834" s="7" t="s">
        <v>1950</v>
      </c>
    </row>
    <row r="835" spans="1:9" x14ac:dyDescent="0.25">
      <c r="A835" s="2" t="s">
        <v>1627</v>
      </c>
      <c r="B835" s="6" t="s">
        <v>5518</v>
      </c>
      <c r="C835" s="2" t="s">
        <v>5519</v>
      </c>
      <c r="D835" s="8" t="s">
        <v>5520</v>
      </c>
      <c r="E835" s="2" t="s">
        <v>5521</v>
      </c>
      <c r="F835" s="6" t="s">
        <v>2265</v>
      </c>
      <c r="G835" s="6" t="s">
        <v>1940</v>
      </c>
      <c r="H835" s="2">
        <v>76105</v>
      </c>
      <c r="I835" s="7" t="s">
        <v>1941</v>
      </c>
    </row>
    <row r="836" spans="1:9" x14ac:dyDescent="0.25">
      <c r="A836" s="2" t="s">
        <v>1629</v>
      </c>
      <c r="B836" s="6" t="s">
        <v>5522</v>
      </c>
      <c r="C836" s="2" t="s">
        <v>5523</v>
      </c>
      <c r="D836" s="8" t="s">
        <v>5524</v>
      </c>
      <c r="E836" s="2" t="s">
        <v>5525</v>
      </c>
      <c r="F836" s="6" t="s">
        <v>5526</v>
      </c>
      <c r="G836" s="6" t="s">
        <v>1940</v>
      </c>
      <c r="H836" s="2">
        <v>68117</v>
      </c>
      <c r="I836" s="7" t="s">
        <v>1950</v>
      </c>
    </row>
    <row r="837" spans="1:9" x14ac:dyDescent="0.25">
      <c r="A837" s="2" t="s">
        <v>1631</v>
      </c>
      <c r="B837" s="6" t="s">
        <v>5527</v>
      </c>
      <c r="C837" s="2" t="s">
        <v>5528</v>
      </c>
      <c r="D837" s="8"/>
      <c r="E837" s="2" t="s">
        <v>5529</v>
      </c>
      <c r="F837" s="6" t="s">
        <v>2139</v>
      </c>
      <c r="G837" s="6" t="s">
        <v>1940</v>
      </c>
      <c r="H837" s="2">
        <v>85732</v>
      </c>
      <c r="I837" s="7" t="s">
        <v>1941</v>
      </c>
    </row>
    <row r="838" spans="1:9" x14ac:dyDescent="0.25">
      <c r="A838" s="2" t="s">
        <v>1633</v>
      </c>
      <c r="B838" s="6" t="s">
        <v>5530</v>
      </c>
      <c r="C838" s="2" t="s">
        <v>5531</v>
      </c>
      <c r="D838" s="8" t="s">
        <v>5532</v>
      </c>
      <c r="E838" s="2" t="s">
        <v>5533</v>
      </c>
      <c r="F838" s="6" t="s">
        <v>2747</v>
      </c>
      <c r="G838" s="6" t="s">
        <v>1940</v>
      </c>
      <c r="H838" s="2">
        <v>89436</v>
      </c>
      <c r="I838" s="7" t="s">
        <v>1950</v>
      </c>
    </row>
    <row r="839" spans="1:9" x14ac:dyDescent="0.25">
      <c r="A839" s="2" t="s">
        <v>5534</v>
      </c>
      <c r="B839" s="6" t="s">
        <v>5535</v>
      </c>
      <c r="C839" s="2" t="s">
        <v>5536</v>
      </c>
      <c r="D839" s="8" t="s">
        <v>5537</v>
      </c>
      <c r="E839" s="2" t="s">
        <v>5538</v>
      </c>
      <c r="F839" s="6" t="s">
        <v>4400</v>
      </c>
      <c r="G839" s="6" t="s">
        <v>1940</v>
      </c>
      <c r="H839" s="2">
        <v>32835</v>
      </c>
      <c r="I839" s="7" t="s">
        <v>1941</v>
      </c>
    </row>
    <row r="840" spans="1:9" x14ac:dyDescent="0.25">
      <c r="A840" s="2" t="s">
        <v>1636</v>
      </c>
      <c r="B840" s="6" t="s">
        <v>5539</v>
      </c>
      <c r="C840" s="2" t="s">
        <v>5540</v>
      </c>
      <c r="D840" s="8" t="s">
        <v>5541</v>
      </c>
      <c r="E840" s="2" t="s">
        <v>5542</v>
      </c>
      <c r="F840" s="6" t="s">
        <v>2185</v>
      </c>
      <c r="G840" s="6" t="s">
        <v>1940</v>
      </c>
      <c r="H840" s="2">
        <v>20067</v>
      </c>
      <c r="I840" s="7" t="s">
        <v>1950</v>
      </c>
    </row>
    <row r="841" spans="1:9" x14ac:dyDescent="0.25">
      <c r="A841" s="2" t="s">
        <v>1638</v>
      </c>
      <c r="B841" s="6" t="s">
        <v>5543</v>
      </c>
      <c r="C841" s="2" t="s">
        <v>5544</v>
      </c>
      <c r="D841" s="8" t="s">
        <v>5545</v>
      </c>
      <c r="E841" s="2" t="s">
        <v>5546</v>
      </c>
      <c r="F841" s="6" t="s">
        <v>5547</v>
      </c>
      <c r="G841" s="6" t="s">
        <v>1940</v>
      </c>
      <c r="H841" s="2">
        <v>93907</v>
      </c>
      <c r="I841" s="7" t="s">
        <v>1950</v>
      </c>
    </row>
    <row r="842" spans="1:9" x14ac:dyDescent="0.25">
      <c r="A842" s="2" t="s">
        <v>1640</v>
      </c>
      <c r="B842" s="6" t="s">
        <v>5548</v>
      </c>
      <c r="C842" s="2" t="s">
        <v>5549</v>
      </c>
      <c r="D842" s="8" t="s">
        <v>5550</v>
      </c>
      <c r="E842" s="2" t="s">
        <v>5551</v>
      </c>
      <c r="F842" s="6" t="s">
        <v>2190</v>
      </c>
      <c r="G842" s="6" t="s">
        <v>1940</v>
      </c>
      <c r="H842" s="2">
        <v>33345</v>
      </c>
      <c r="I842" s="7" t="s">
        <v>1941</v>
      </c>
    </row>
    <row r="843" spans="1:9" x14ac:dyDescent="0.25">
      <c r="A843" s="2" t="s">
        <v>1642</v>
      </c>
      <c r="B843" s="6" t="s">
        <v>5552</v>
      </c>
      <c r="C843" s="2" t="s">
        <v>5553</v>
      </c>
      <c r="D843" s="8"/>
      <c r="E843" s="2" t="s">
        <v>5554</v>
      </c>
      <c r="F843" s="6" t="s">
        <v>2447</v>
      </c>
      <c r="G843" s="6" t="s">
        <v>1940</v>
      </c>
      <c r="H843" s="2">
        <v>88553</v>
      </c>
      <c r="I843" s="7" t="s">
        <v>1950</v>
      </c>
    </row>
    <row r="844" spans="1:9" x14ac:dyDescent="0.25">
      <c r="A844" s="2" t="s">
        <v>5555</v>
      </c>
      <c r="B844" s="6" t="s">
        <v>5556</v>
      </c>
      <c r="C844" s="2" t="s">
        <v>5557</v>
      </c>
      <c r="D844" s="8"/>
      <c r="E844" s="2" t="s">
        <v>5558</v>
      </c>
      <c r="F844" s="6" t="s">
        <v>5559</v>
      </c>
      <c r="G844" s="6" t="s">
        <v>1940</v>
      </c>
      <c r="H844" s="2">
        <v>91210</v>
      </c>
      <c r="I844" s="7" t="s">
        <v>1941</v>
      </c>
    </row>
    <row r="845" spans="1:9" x14ac:dyDescent="0.25">
      <c r="A845" s="2" t="s">
        <v>1645</v>
      </c>
      <c r="B845" s="6" t="s">
        <v>5560</v>
      </c>
      <c r="C845" s="2" t="s">
        <v>5561</v>
      </c>
      <c r="D845" s="8" t="s">
        <v>5562</v>
      </c>
      <c r="E845" s="2" t="s">
        <v>5563</v>
      </c>
      <c r="F845" s="6" t="s">
        <v>2698</v>
      </c>
      <c r="G845" s="6" t="s">
        <v>1940</v>
      </c>
      <c r="H845" s="2">
        <v>22313</v>
      </c>
      <c r="I845" s="7" t="s">
        <v>1941</v>
      </c>
    </row>
    <row r="846" spans="1:9" x14ac:dyDescent="0.25">
      <c r="A846" s="2" t="s">
        <v>1647</v>
      </c>
      <c r="B846" s="6" t="s">
        <v>5564</v>
      </c>
      <c r="C846" s="2" t="s">
        <v>5565</v>
      </c>
      <c r="D846" s="8" t="s">
        <v>5566</v>
      </c>
      <c r="E846" s="2" t="s">
        <v>5567</v>
      </c>
      <c r="F846" s="6" t="s">
        <v>3315</v>
      </c>
      <c r="G846" s="6" t="s">
        <v>1940</v>
      </c>
      <c r="H846" s="2">
        <v>21290</v>
      </c>
      <c r="I846" s="7" t="s">
        <v>1941</v>
      </c>
    </row>
    <row r="847" spans="1:9" x14ac:dyDescent="0.25">
      <c r="A847" s="2" t="s">
        <v>1649</v>
      </c>
      <c r="B847" s="6" t="s">
        <v>5568</v>
      </c>
      <c r="C847" s="2" t="s">
        <v>5569</v>
      </c>
      <c r="D847" s="8"/>
      <c r="E847" s="2" t="s">
        <v>5570</v>
      </c>
      <c r="F847" s="6" t="s">
        <v>2554</v>
      </c>
      <c r="G847" s="6" t="s">
        <v>1940</v>
      </c>
      <c r="H847" s="2">
        <v>47732</v>
      </c>
      <c r="I847" s="7" t="s">
        <v>1950</v>
      </c>
    </row>
    <row r="848" spans="1:9" x14ac:dyDescent="0.25">
      <c r="A848" s="2" t="s">
        <v>1651</v>
      </c>
      <c r="B848" s="6" t="s">
        <v>5571</v>
      </c>
      <c r="C848" s="2"/>
      <c r="D848" s="8" t="s">
        <v>5572</v>
      </c>
      <c r="E848" s="2" t="s">
        <v>5573</v>
      </c>
      <c r="F848" s="6" t="s">
        <v>3681</v>
      </c>
      <c r="G848" s="6" t="s">
        <v>1940</v>
      </c>
      <c r="H848" s="2">
        <v>30045</v>
      </c>
      <c r="I848" s="7" t="s">
        <v>1941</v>
      </c>
    </row>
    <row r="849" spans="1:9" x14ac:dyDescent="0.25">
      <c r="A849" s="2" t="s">
        <v>1653</v>
      </c>
      <c r="B849" s="6" t="s">
        <v>5574</v>
      </c>
      <c r="C849" s="2" t="s">
        <v>5575</v>
      </c>
      <c r="D849" s="8"/>
      <c r="E849" s="2" t="s">
        <v>5576</v>
      </c>
      <c r="F849" s="6" t="s">
        <v>5577</v>
      </c>
      <c r="G849" s="6" t="s">
        <v>1940</v>
      </c>
      <c r="H849" s="2">
        <v>36670</v>
      </c>
      <c r="I849" s="7" t="s">
        <v>1941</v>
      </c>
    </row>
    <row r="850" spans="1:9" x14ac:dyDescent="0.25">
      <c r="A850" s="2" t="s">
        <v>1655</v>
      </c>
      <c r="B850" s="6" t="s">
        <v>5578</v>
      </c>
      <c r="C850" s="2"/>
      <c r="D850" s="8" t="s">
        <v>5579</v>
      </c>
      <c r="E850" s="2" t="s">
        <v>5580</v>
      </c>
      <c r="F850" s="6" t="s">
        <v>2319</v>
      </c>
      <c r="G850" s="6" t="s">
        <v>1940</v>
      </c>
      <c r="H850" s="2">
        <v>79705</v>
      </c>
      <c r="I850" s="7" t="s">
        <v>1950</v>
      </c>
    </row>
    <row r="851" spans="1:9" x14ac:dyDescent="0.25">
      <c r="A851" s="2" t="s">
        <v>1657</v>
      </c>
      <c r="B851" s="6" t="s">
        <v>5581</v>
      </c>
      <c r="C851" s="2" t="s">
        <v>5582</v>
      </c>
      <c r="D851" s="8" t="s">
        <v>5583</v>
      </c>
      <c r="E851" s="2" t="s">
        <v>5584</v>
      </c>
      <c r="F851" s="6" t="s">
        <v>5585</v>
      </c>
      <c r="G851" s="6" t="s">
        <v>1940</v>
      </c>
      <c r="H851" s="2">
        <v>33023</v>
      </c>
      <c r="I851" s="7" t="s">
        <v>1941</v>
      </c>
    </row>
    <row r="852" spans="1:9" x14ac:dyDescent="0.25">
      <c r="A852" s="2" t="s">
        <v>5586</v>
      </c>
      <c r="B852" s="6" t="s">
        <v>5587</v>
      </c>
      <c r="C852" s="2" t="s">
        <v>5588</v>
      </c>
      <c r="D852" s="8" t="s">
        <v>5589</v>
      </c>
      <c r="E852" s="2" t="s">
        <v>5590</v>
      </c>
      <c r="F852" s="6" t="s">
        <v>3509</v>
      </c>
      <c r="G852" s="6" t="s">
        <v>1940</v>
      </c>
      <c r="H852" s="2">
        <v>66611</v>
      </c>
      <c r="I852" s="7" t="s">
        <v>1941</v>
      </c>
    </row>
    <row r="853" spans="1:9" x14ac:dyDescent="0.25">
      <c r="A853" s="2" t="s">
        <v>1659</v>
      </c>
      <c r="B853" s="6" t="s">
        <v>5591</v>
      </c>
      <c r="C853" s="2" t="s">
        <v>5592</v>
      </c>
      <c r="D853" s="8" t="s">
        <v>5593</v>
      </c>
      <c r="E853" s="2" t="s">
        <v>5594</v>
      </c>
      <c r="F853" s="6" t="s">
        <v>3754</v>
      </c>
      <c r="G853" s="6" t="s">
        <v>1940</v>
      </c>
      <c r="H853" s="2">
        <v>95973</v>
      </c>
      <c r="I853" s="7" t="s">
        <v>1941</v>
      </c>
    </row>
    <row r="854" spans="1:9" x14ac:dyDescent="0.25">
      <c r="A854" s="2" t="s">
        <v>1661</v>
      </c>
      <c r="B854" s="6" t="s">
        <v>5595</v>
      </c>
      <c r="C854" s="2" t="s">
        <v>5596</v>
      </c>
      <c r="D854" s="8"/>
      <c r="E854" s="2" t="s">
        <v>5597</v>
      </c>
      <c r="F854" s="6" t="s">
        <v>2386</v>
      </c>
      <c r="G854" s="6" t="s">
        <v>1940</v>
      </c>
      <c r="H854" s="2">
        <v>78737</v>
      </c>
      <c r="I854" s="7" t="s">
        <v>1941</v>
      </c>
    </row>
    <row r="855" spans="1:9" x14ac:dyDescent="0.25">
      <c r="A855" s="2" t="s">
        <v>1663</v>
      </c>
      <c r="B855" s="6" t="s">
        <v>5598</v>
      </c>
      <c r="C855" s="2" t="s">
        <v>5599</v>
      </c>
      <c r="D855" s="8"/>
      <c r="E855" s="2" t="s">
        <v>5600</v>
      </c>
      <c r="F855" s="6" t="s">
        <v>2447</v>
      </c>
      <c r="G855" s="6" t="s">
        <v>1940</v>
      </c>
      <c r="H855" s="2">
        <v>88546</v>
      </c>
      <c r="I855" s="7" t="s">
        <v>1950</v>
      </c>
    </row>
    <row r="856" spans="1:9" x14ac:dyDescent="0.25">
      <c r="A856" s="2" t="s">
        <v>1665</v>
      </c>
      <c r="B856" s="6" t="s">
        <v>5601</v>
      </c>
      <c r="C856" s="2" t="s">
        <v>5602</v>
      </c>
      <c r="D856" s="8" t="s">
        <v>5603</v>
      </c>
      <c r="E856" s="2" t="s">
        <v>5604</v>
      </c>
      <c r="F856" s="6" t="s">
        <v>2121</v>
      </c>
      <c r="G856" s="6" t="s">
        <v>1940</v>
      </c>
      <c r="H856" s="2">
        <v>25326</v>
      </c>
      <c r="I856" s="7" t="s">
        <v>1941</v>
      </c>
    </row>
    <row r="857" spans="1:9" x14ac:dyDescent="0.25">
      <c r="A857" s="2" t="s">
        <v>1667</v>
      </c>
      <c r="B857" s="6" t="s">
        <v>5605</v>
      </c>
      <c r="C857" s="2" t="s">
        <v>5606</v>
      </c>
      <c r="D857" s="8" t="s">
        <v>5607</v>
      </c>
      <c r="E857" s="2" t="s">
        <v>5608</v>
      </c>
      <c r="F857" s="6" t="s">
        <v>4885</v>
      </c>
      <c r="G857" s="6" t="s">
        <v>1940</v>
      </c>
      <c r="H857" s="2">
        <v>18105</v>
      </c>
      <c r="I857" s="7" t="s">
        <v>1950</v>
      </c>
    </row>
    <row r="858" spans="1:9" x14ac:dyDescent="0.25">
      <c r="A858" s="2" t="s">
        <v>5609</v>
      </c>
      <c r="B858" s="6" t="s">
        <v>5610</v>
      </c>
      <c r="C858" s="2" t="s">
        <v>5611</v>
      </c>
      <c r="D858" s="8" t="s">
        <v>5612</v>
      </c>
      <c r="E858" s="2" t="s">
        <v>5613</v>
      </c>
      <c r="F858" s="6" t="s">
        <v>4484</v>
      </c>
      <c r="G858" s="6" t="s">
        <v>2115</v>
      </c>
      <c r="H858" s="2" t="s">
        <v>5614</v>
      </c>
      <c r="I858" s="7" t="s">
        <v>1941</v>
      </c>
    </row>
    <row r="859" spans="1:9" x14ac:dyDescent="0.25">
      <c r="A859" s="2" t="s">
        <v>1670</v>
      </c>
      <c r="B859" s="6" t="s">
        <v>5615</v>
      </c>
      <c r="C859" s="2" t="s">
        <v>5616</v>
      </c>
      <c r="D859" s="8" t="s">
        <v>5617</v>
      </c>
      <c r="E859" s="2" t="s">
        <v>5618</v>
      </c>
      <c r="F859" s="6" t="s">
        <v>5424</v>
      </c>
      <c r="G859" s="6" t="s">
        <v>1940</v>
      </c>
      <c r="H859" s="2">
        <v>34643</v>
      </c>
      <c r="I859" s="7" t="s">
        <v>1950</v>
      </c>
    </row>
    <row r="860" spans="1:9" x14ac:dyDescent="0.25">
      <c r="A860" s="2" t="s">
        <v>1672</v>
      </c>
      <c r="B860" s="6" t="s">
        <v>5619</v>
      </c>
      <c r="C860" s="2" t="s">
        <v>5620</v>
      </c>
      <c r="D860" s="8" t="s">
        <v>5621</v>
      </c>
      <c r="E860" s="2" t="s">
        <v>5622</v>
      </c>
      <c r="F860" s="6" t="s">
        <v>2549</v>
      </c>
      <c r="G860" s="6" t="s">
        <v>1940</v>
      </c>
      <c r="H860" s="2">
        <v>58122</v>
      </c>
      <c r="I860" s="7" t="s">
        <v>1950</v>
      </c>
    </row>
    <row r="861" spans="1:9" x14ac:dyDescent="0.25">
      <c r="A861" s="2" t="s">
        <v>1674</v>
      </c>
      <c r="B861" s="6" t="s">
        <v>5623</v>
      </c>
      <c r="C861" s="2" t="s">
        <v>5624</v>
      </c>
      <c r="D861" s="8" t="s">
        <v>5625</v>
      </c>
      <c r="E861" s="2" t="s">
        <v>5626</v>
      </c>
      <c r="F861" s="6" t="s">
        <v>5027</v>
      </c>
      <c r="G861" s="6" t="s">
        <v>1940</v>
      </c>
      <c r="H861" s="2">
        <v>72905</v>
      </c>
      <c r="I861" s="7" t="s">
        <v>1950</v>
      </c>
    </row>
    <row r="862" spans="1:9" x14ac:dyDescent="0.25">
      <c r="A862" s="2" t="s">
        <v>1676</v>
      </c>
      <c r="B862" s="6" t="s">
        <v>5627</v>
      </c>
      <c r="C862" s="2"/>
      <c r="D862" s="8" t="s">
        <v>5628</v>
      </c>
      <c r="E862" s="2" t="s">
        <v>5629</v>
      </c>
      <c r="F862" s="6" t="s">
        <v>4236</v>
      </c>
      <c r="G862" s="6" t="s">
        <v>1940</v>
      </c>
      <c r="H862" s="2">
        <v>33811</v>
      </c>
      <c r="I862" s="7" t="s">
        <v>1950</v>
      </c>
    </row>
    <row r="863" spans="1:9" x14ac:dyDescent="0.25">
      <c r="A863" s="2" t="s">
        <v>1678</v>
      </c>
      <c r="B863" s="6" t="s">
        <v>5630</v>
      </c>
      <c r="C863" s="2" t="s">
        <v>5631</v>
      </c>
      <c r="D863" s="8" t="s">
        <v>5632</v>
      </c>
      <c r="E863" s="2" t="s">
        <v>5633</v>
      </c>
      <c r="F863" s="6" t="s">
        <v>3411</v>
      </c>
      <c r="G863" s="6" t="s">
        <v>1940</v>
      </c>
      <c r="H863" s="2">
        <v>37924</v>
      </c>
      <c r="I863" s="7" t="s">
        <v>1941</v>
      </c>
    </row>
    <row r="864" spans="1:9" x14ac:dyDescent="0.25">
      <c r="A864" s="2" t="s">
        <v>1680</v>
      </c>
      <c r="B864" s="6" t="s">
        <v>5634</v>
      </c>
      <c r="C864" s="2" t="s">
        <v>5635</v>
      </c>
      <c r="D864" s="8" t="s">
        <v>5636</v>
      </c>
      <c r="E864" s="2" t="s">
        <v>5637</v>
      </c>
      <c r="F864" s="6" t="s">
        <v>1985</v>
      </c>
      <c r="G864" s="6" t="s">
        <v>1940</v>
      </c>
      <c r="H864" s="2">
        <v>90030</v>
      </c>
      <c r="I864" s="7" t="s">
        <v>1941</v>
      </c>
    </row>
    <row r="865" spans="1:9" x14ac:dyDescent="0.25">
      <c r="A865" s="2" t="s">
        <v>1682</v>
      </c>
      <c r="B865" s="6" t="s">
        <v>5638</v>
      </c>
      <c r="C865" s="2" t="s">
        <v>5639</v>
      </c>
      <c r="D865" s="8" t="s">
        <v>5640</v>
      </c>
      <c r="E865" s="2" t="s">
        <v>5641</v>
      </c>
      <c r="F865" s="6" t="s">
        <v>3580</v>
      </c>
      <c r="G865" s="6" t="s">
        <v>1940</v>
      </c>
      <c r="H865" s="2">
        <v>33169</v>
      </c>
      <c r="I865" s="7" t="s">
        <v>1941</v>
      </c>
    </row>
    <row r="866" spans="1:9" x14ac:dyDescent="0.25">
      <c r="A866" s="2" t="s">
        <v>1684</v>
      </c>
      <c r="B866" s="6" t="s">
        <v>5642</v>
      </c>
      <c r="C866" s="2" t="s">
        <v>5643</v>
      </c>
      <c r="D866" s="8" t="s">
        <v>5644</v>
      </c>
      <c r="E866" s="2" t="s">
        <v>5645</v>
      </c>
      <c r="F866" s="6" t="s">
        <v>5161</v>
      </c>
      <c r="G866" s="6" t="s">
        <v>1948</v>
      </c>
      <c r="H866" s="2" t="s">
        <v>5162</v>
      </c>
      <c r="I866" s="7" t="s">
        <v>1950</v>
      </c>
    </row>
    <row r="867" spans="1:9" x14ac:dyDescent="0.25">
      <c r="A867" s="2" t="s">
        <v>5646</v>
      </c>
      <c r="B867" s="6" t="s">
        <v>5647</v>
      </c>
      <c r="C867" s="2"/>
      <c r="D867" s="8" t="s">
        <v>5648</v>
      </c>
      <c r="E867" s="2" t="s">
        <v>5649</v>
      </c>
      <c r="F867" s="6" t="s">
        <v>2251</v>
      </c>
      <c r="G867" s="6" t="s">
        <v>1940</v>
      </c>
      <c r="H867" s="2">
        <v>60604</v>
      </c>
      <c r="I867" s="7" t="s">
        <v>1941</v>
      </c>
    </row>
    <row r="868" spans="1:9" x14ac:dyDescent="0.25">
      <c r="A868" s="2" t="s">
        <v>1688</v>
      </c>
      <c r="B868" s="6" t="s">
        <v>5650</v>
      </c>
      <c r="C868" s="2" t="s">
        <v>5651</v>
      </c>
      <c r="D868" s="8" t="s">
        <v>5652</v>
      </c>
      <c r="E868" s="2" t="s">
        <v>5653</v>
      </c>
      <c r="F868" s="6" t="s">
        <v>5654</v>
      </c>
      <c r="G868" s="6" t="s">
        <v>1948</v>
      </c>
      <c r="H868" s="2" t="s">
        <v>2396</v>
      </c>
      <c r="I868" s="7" t="s">
        <v>1950</v>
      </c>
    </row>
    <row r="869" spans="1:9" x14ac:dyDescent="0.25">
      <c r="A869" s="2" t="s">
        <v>1690</v>
      </c>
      <c r="B869" s="6" t="s">
        <v>5655</v>
      </c>
      <c r="C869" s="2" t="s">
        <v>5656</v>
      </c>
      <c r="D869" s="8"/>
      <c r="E869" s="2" t="s">
        <v>5657</v>
      </c>
      <c r="F869" s="6" t="s">
        <v>5658</v>
      </c>
      <c r="G869" s="6" t="s">
        <v>1948</v>
      </c>
      <c r="H869" s="2" t="s">
        <v>5659</v>
      </c>
      <c r="I869" s="7" t="s">
        <v>1941</v>
      </c>
    </row>
    <row r="870" spans="1:9" x14ac:dyDescent="0.25">
      <c r="A870" s="2" t="s">
        <v>1692</v>
      </c>
      <c r="B870" s="6" t="s">
        <v>5660</v>
      </c>
      <c r="C870" s="2" t="s">
        <v>5661</v>
      </c>
      <c r="D870" s="8" t="s">
        <v>5662</v>
      </c>
      <c r="E870" s="2" t="s">
        <v>5663</v>
      </c>
      <c r="F870" s="6" t="s">
        <v>2860</v>
      </c>
      <c r="G870" s="6" t="s">
        <v>1940</v>
      </c>
      <c r="H870" s="2">
        <v>33064</v>
      </c>
      <c r="I870" s="7" t="s">
        <v>1941</v>
      </c>
    </row>
    <row r="871" spans="1:9" x14ac:dyDescent="0.25">
      <c r="A871" s="2" t="s">
        <v>1694</v>
      </c>
      <c r="B871" s="6" t="s">
        <v>5664</v>
      </c>
      <c r="C871" s="2"/>
      <c r="D871" s="8" t="s">
        <v>5665</v>
      </c>
      <c r="E871" s="2" t="s">
        <v>5666</v>
      </c>
      <c r="F871" s="6" t="s">
        <v>2998</v>
      </c>
      <c r="G871" s="6" t="s">
        <v>1940</v>
      </c>
      <c r="H871" s="2">
        <v>94297</v>
      </c>
      <c r="I871" s="7" t="s">
        <v>1941</v>
      </c>
    </row>
    <row r="872" spans="1:9" x14ac:dyDescent="0.25">
      <c r="A872" s="2" t="s">
        <v>1696</v>
      </c>
      <c r="B872" s="6" t="s">
        <v>5667</v>
      </c>
      <c r="C872" s="2" t="s">
        <v>5668</v>
      </c>
      <c r="D872" s="8" t="s">
        <v>5669</v>
      </c>
      <c r="E872" s="2" t="s">
        <v>5670</v>
      </c>
      <c r="F872" s="6" t="s">
        <v>2081</v>
      </c>
      <c r="G872" s="6" t="s">
        <v>1948</v>
      </c>
      <c r="H872" s="2" t="s">
        <v>2082</v>
      </c>
      <c r="I872" s="7" t="s">
        <v>1941</v>
      </c>
    </row>
    <row r="873" spans="1:9" x14ac:dyDescent="0.25">
      <c r="A873" s="2" t="s">
        <v>1698</v>
      </c>
      <c r="B873" s="6" t="s">
        <v>5671</v>
      </c>
      <c r="C873" s="2" t="s">
        <v>5672</v>
      </c>
      <c r="D873" s="8" t="s">
        <v>5673</v>
      </c>
      <c r="E873" s="2" t="s">
        <v>5674</v>
      </c>
      <c r="F873" s="6" t="s">
        <v>5675</v>
      </c>
      <c r="G873" s="6" t="s">
        <v>2115</v>
      </c>
      <c r="H873" s="2" t="s">
        <v>5676</v>
      </c>
      <c r="I873" s="7" t="s">
        <v>1941</v>
      </c>
    </row>
    <row r="874" spans="1:9" x14ac:dyDescent="0.25">
      <c r="A874" s="2" t="s">
        <v>1700</v>
      </c>
      <c r="B874" s="6" t="s">
        <v>5677</v>
      </c>
      <c r="C874" s="2" t="s">
        <v>5678</v>
      </c>
      <c r="D874" s="8" t="s">
        <v>5679</v>
      </c>
      <c r="E874" s="2" t="s">
        <v>5680</v>
      </c>
      <c r="F874" s="6" t="s">
        <v>3686</v>
      </c>
      <c r="G874" s="6" t="s">
        <v>1940</v>
      </c>
      <c r="H874" s="2">
        <v>28805</v>
      </c>
      <c r="I874" s="7" t="s">
        <v>1950</v>
      </c>
    </row>
    <row r="875" spans="1:9" x14ac:dyDescent="0.25">
      <c r="A875" s="2" t="s">
        <v>1686</v>
      </c>
      <c r="B875" s="6" t="s">
        <v>5681</v>
      </c>
      <c r="C875" s="2" t="s">
        <v>5682</v>
      </c>
      <c r="D875" s="8" t="s">
        <v>5683</v>
      </c>
      <c r="E875" s="2" t="s">
        <v>5684</v>
      </c>
      <c r="F875" s="6" t="s">
        <v>2121</v>
      </c>
      <c r="G875" s="6" t="s">
        <v>1940</v>
      </c>
      <c r="H875" s="2">
        <v>25362</v>
      </c>
      <c r="I875" s="7" t="s">
        <v>1941</v>
      </c>
    </row>
    <row r="876" spans="1:9" x14ac:dyDescent="0.25">
      <c r="A876" s="2" t="s">
        <v>1703</v>
      </c>
      <c r="B876" s="6" t="s">
        <v>5685</v>
      </c>
      <c r="C876" s="2" t="s">
        <v>5686</v>
      </c>
      <c r="D876" s="8" t="s">
        <v>5687</v>
      </c>
      <c r="E876" s="2" t="s">
        <v>5688</v>
      </c>
      <c r="F876" s="6" t="s">
        <v>2026</v>
      </c>
      <c r="G876" s="6" t="s">
        <v>1940</v>
      </c>
      <c r="H876" s="2">
        <v>77281</v>
      </c>
      <c r="I876" s="7" t="s">
        <v>1950</v>
      </c>
    </row>
    <row r="877" spans="1:9" x14ac:dyDescent="0.25">
      <c r="A877" s="2" t="s">
        <v>1705</v>
      </c>
      <c r="B877" s="6" t="s">
        <v>5689</v>
      </c>
      <c r="C877" s="2" t="s">
        <v>5690</v>
      </c>
      <c r="D877" s="8" t="s">
        <v>5691</v>
      </c>
      <c r="E877" s="2" t="s">
        <v>5692</v>
      </c>
      <c r="F877" s="6" t="s">
        <v>2410</v>
      </c>
      <c r="G877" s="6" t="s">
        <v>1948</v>
      </c>
      <c r="H877" s="2" t="s">
        <v>2411</v>
      </c>
      <c r="I877" s="7" t="s">
        <v>1950</v>
      </c>
    </row>
    <row r="878" spans="1:9" x14ac:dyDescent="0.25">
      <c r="A878" s="2" t="s">
        <v>5693</v>
      </c>
      <c r="B878" s="6" t="s">
        <v>5694</v>
      </c>
      <c r="C878" s="2" t="s">
        <v>5695</v>
      </c>
      <c r="D878" s="8" t="s">
        <v>5696</v>
      </c>
      <c r="E878" s="2" t="s">
        <v>5697</v>
      </c>
      <c r="F878" s="6" t="s">
        <v>2185</v>
      </c>
      <c r="G878" s="6" t="s">
        <v>1940</v>
      </c>
      <c r="H878" s="2">
        <v>20575</v>
      </c>
      <c r="I878" s="7" t="s">
        <v>1941</v>
      </c>
    </row>
    <row r="879" spans="1:9" x14ac:dyDescent="0.25">
      <c r="A879" s="2" t="s">
        <v>1707</v>
      </c>
      <c r="B879" s="6" t="s">
        <v>5698</v>
      </c>
      <c r="C879" s="2" t="s">
        <v>5699</v>
      </c>
      <c r="D879" s="8" t="s">
        <v>5700</v>
      </c>
      <c r="E879" s="2" t="s">
        <v>5701</v>
      </c>
      <c r="F879" s="6" t="s">
        <v>2255</v>
      </c>
      <c r="G879" s="6" t="s">
        <v>1940</v>
      </c>
      <c r="H879" s="2">
        <v>7195</v>
      </c>
      <c r="I879" s="7" t="s">
        <v>1950</v>
      </c>
    </row>
    <row r="880" spans="1:9" x14ac:dyDescent="0.25">
      <c r="A880" s="2" t="s">
        <v>1709</v>
      </c>
      <c r="B880" s="6" t="s">
        <v>5702</v>
      </c>
      <c r="C880" s="2"/>
      <c r="D880" s="8" t="s">
        <v>5703</v>
      </c>
      <c r="E880" s="2" t="s">
        <v>5704</v>
      </c>
      <c r="F880" s="6" t="s">
        <v>3491</v>
      </c>
      <c r="G880" s="6" t="s">
        <v>1940</v>
      </c>
      <c r="H880" s="2">
        <v>98195</v>
      </c>
      <c r="I880" s="7" t="s">
        <v>1941</v>
      </c>
    </row>
    <row r="881" spans="1:9" x14ac:dyDescent="0.25">
      <c r="A881" s="2" t="s">
        <v>1711</v>
      </c>
      <c r="B881" s="6" t="s">
        <v>5705</v>
      </c>
      <c r="C881" s="2"/>
      <c r="D881" s="8" t="s">
        <v>5706</v>
      </c>
      <c r="E881" s="2" t="s">
        <v>5707</v>
      </c>
      <c r="F881" s="6" t="s">
        <v>2062</v>
      </c>
      <c r="G881" s="6" t="s">
        <v>1940</v>
      </c>
      <c r="H881" s="2">
        <v>80150</v>
      </c>
      <c r="I881" s="7" t="s">
        <v>1950</v>
      </c>
    </row>
    <row r="882" spans="1:9" x14ac:dyDescent="0.25">
      <c r="A882" s="2" t="s">
        <v>1713</v>
      </c>
      <c r="B882" s="6" t="s">
        <v>5708</v>
      </c>
      <c r="C882" s="2" t="s">
        <v>5709</v>
      </c>
      <c r="D882" s="8" t="s">
        <v>5710</v>
      </c>
      <c r="E882" s="2" t="s">
        <v>5711</v>
      </c>
      <c r="F882" s="6" t="s">
        <v>5712</v>
      </c>
      <c r="G882" s="6" t="s">
        <v>1940</v>
      </c>
      <c r="H882" s="2">
        <v>61105</v>
      </c>
      <c r="I882" s="7" t="s">
        <v>1950</v>
      </c>
    </row>
    <row r="883" spans="1:9" x14ac:dyDescent="0.25">
      <c r="A883" s="2" t="s">
        <v>1715</v>
      </c>
      <c r="B883" s="6" t="s">
        <v>5713</v>
      </c>
      <c r="C883" s="2"/>
      <c r="D883" s="8" t="s">
        <v>5714</v>
      </c>
      <c r="E883" s="2" t="s">
        <v>5715</v>
      </c>
      <c r="F883" s="6" t="s">
        <v>5214</v>
      </c>
      <c r="G883" s="6" t="s">
        <v>1940</v>
      </c>
      <c r="H883" s="2">
        <v>59112</v>
      </c>
      <c r="I883" s="7" t="s">
        <v>1941</v>
      </c>
    </row>
    <row r="884" spans="1:9" x14ac:dyDescent="0.25">
      <c r="A884" s="2" t="s">
        <v>5716</v>
      </c>
      <c r="B884" s="6" t="s">
        <v>5717</v>
      </c>
      <c r="C884" s="2" t="s">
        <v>5718</v>
      </c>
      <c r="D884" s="8" t="s">
        <v>5719</v>
      </c>
      <c r="E884" s="2" t="s">
        <v>5720</v>
      </c>
      <c r="F884" s="6" t="s">
        <v>3048</v>
      </c>
      <c r="G884" s="6" t="s">
        <v>1940</v>
      </c>
      <c r="H884" s="2">
        <v>31165</v>
      </c>
      <c r="I884" s="7" t="s">
        <v>1950</v>
      </c>
    </row>
    <row r="885" spans="1:9" x14ac:dyDescent="0.25">
      <c r="A885" s="2" t="s">
        <v>1719</v>
      </c>
      <c r="B885" s="6" t="s">
        <v>5721</v>
      </c>
      <c r="C885" s="2" t="s">
        <v>5722</v>
      </c>
      <c r="D885" s="8" t="s">
        <v>5723</v>
      </c>
      <c r="E885" s="2" t="s">
        <v>5724</v>
      </c>
      <c r="F885" s="6" t="s">
        <v>2815</v>
      </c>
      <c r="G885" s="6" t="s">
        <v>1940</v>
      </c>
      <c r="H885" s="2">
        <v>74108</v>
      </c>
      <c r="I885" s="7" t="s">
        <v>1941</v>
      </c>
    </row>
    <row r="886" spans="1:9" x14ac:dyDescent="0.25">
      <c r="A886" s="2" t="s">
        <v>1721</v>
      </c>
      <c r="B886" s="6" t="s">
        <v>5725</v>
      </c>
      <c r="C886" s="2" t="s">
        <v>5726</v>
      </c>
      <c r="D886" s="8" t="s">
        <v>5727</v>
      </c>
      <c r="E886" s="2" t="s">
        <v>5728</v>
      </c>
      <c r="F886" s="6" t="s">
        <v>2354</v>
      </c>
      <c r="G886" s="6" t="s">
        <v>1940</v>
      </c>
      <c r="H886" s="2">
        <v>93704</v>
      </c>
      <c r="I886" s="7" t="s">
        <v>1941</v>
      </c>
    </row>
    <row r="887" spans="1:9" x14ac:dyDescent="0.25">
      <c r="A887" s="2" t="s">
        <v>1723</v>
      </c>
      <c r="B887" s="6" t="s">
        <v>5729</v>
      </c>
      <c r="C887" s="2" t="s">
        <v>5730</v>
      </c>
      <c r="D887" s="8" t="s">
        <v>5731</v>
      </c>
      <c r="E887" s="2" t="s">
        <v>5732</v>
      </c>
      <c r="F887" s="6" t="s">
        <v>5733</v>
      </c>
      <c r="G887" s="6" t="s">
        <v>1948</v>
      </c>
      <c r="H887" s="2" t="s">
        <v>2309</v>
      </c>
      <c r="I887" s="7" t="s">
        <v>1950</v>
      </c>
    </row>
    <row r="888" spans="1:9" x14ac:dyDescent="0.25">
      <c r="A888" s="2" t="s">
        <v>1725</v>
      </c>
      <c r="B888" s="6" t="s">
        <v>5734</v>
      </c>
      <c r="C888" s="2" t="s">
        <v>5735</v>
      </c>
      <c r="D888" s="8" t="s">
        <v>5736</v>
      </c>
      <c r="E888" s="2" t="s">
        <v>5737</v>
      </c>
      <c r="F888" s="6" t="s">
        <v>3089</v>
      </c>
      <c r="G888" s="6" t="s">
        <v>1940</v>
      </c>
      <c r="H888" s="2">
        <v>94154</v>
      </c>
      <c r="I888" s="7" t="s">
        <v>1950</v>
      </c>
    </row>
    <row r="889" spans="1:9" x14ac:dyDescent="0.25">
      <c r="A889" s="2" t="s">
        <v>1727</v>
      </c>
      <c r="B889" s="6" t="s">
        <v>5738</v>
      </c>
      <c r="C889" s="2" t="s">
        <v>5739</v>
      </c>
      <c r="D889" s="8" t="s">
        <v>5740</v>
      </c>
      <c r="E889" s="2" t="s">
        <v>5741</v>
      </c>
      <c r="F889" s="6" t="s">
        <v>5577</v>
      </c>
      <c r="G889" s="6" t="s">
        <v>1940</v>
      </c>
      <c r="H889" s="2">
        <v>36689</v>
      </c>
      <c r="I889" s="7" t="s">
        <v>1950</v>
      </c>
    </row>
    <row r="890" spans="1:9" x14ac:dyDescent="0.25">
      <c r="A890" s="2" t="s">
        <v>1729</v>
      </c>
      <c r="B890" s="6" t="s">
        <v>5742</v>
      </c>
      <c r="C890" s="2" t="s">
        <v>5743</v>
      </c>
      <c r="D890" s="8" t="s">
        <v>5744</v>
      </c>
      <c r="E890" s="2" t="s">
        <v>5745</v>
      </c>
      <c r="F890" s="6" t="s">
        <v>3089</v>
      </c>
      <c r="G890" s="6" t="s">
        <v>1940</v>
      </c>
      <c r="H890" s="2">
        <v>94110</v>
      </c>
      <c r="I890" s="7" t="s">
        <v>1941</v>
      </c>
    </row>
    <row r="891" spans="1:9" x14ac:dyDescent="0.25">
      <c r="A891" s="2" t="s">
        <v>1731</v>
      </c>
      <c r="B891" s="6" t="s">
        <v>5746</v>
      </c>
      <c r="C891" s="2" t="s">
        <v>5747</v>
      </c>
      <c r="D891" s="8" t="s">
        <v>5748</v>
      </c>
      <c r="E891" s="2" t="s">
        <v>5749</v>
      </c>
      <c r="F891" s="6" t="s">
        <v>2098</v>
      </c>
      <c r="G891" s="6" t="s">
        <v>1940</v>
      </c>
      <c r="H891" s="2">
        <v>11470</v>
      </c>
      <c r="I891" s="7" t="s">
        <v>1941</v>
      </c>
    </row>
    <row r="892" spans="1:9" x14ac:dyDescent="0.25">
      <c r="A892" s="2" t="s">
        <v>1717</v>
      </c>
      <c r="B892" s="6" t="s">
        <v>5750</v>
      </c>
      <c r="C892" s="2" t="s">
        <v>5751</v>
      </c>
      <c r="D892" s="8" t="s">
        <v>5752</v>
      </c>
      <c r="E892" s="2" t="s">
        <v>5753</v>
      </c>
      <c r="F892" s="6" t="s">
        <v>2131</v>
      </c>
      <c r="G892" s="6" t="s">
        <v>1940</v>
      </c>
      <c r="H892" s="2">
        <v>80243</v>
      </c>
      <c r="I892" s="7" t="s">
        <v>1941</v>
      </c>
    </row>
    <row r="893" spans="1:9" x14ac:dyDescent="0.25">
      <c r="A893" s="2" t="s">
        <v>1734</v>
      </c>
      <c r="B893" s="6" t="s">
        <v>5754</v>
      </c>
      <c r="C893" s="2" t="s">
        <v>5755</v>
      </c>
      <c r="D893" s="8" t="s">
        <v>5756</v>
      </c>
      <c r="E893" s="2" t="s">
        <v>5757</v>
      </c>
      <c r="F893" s="6" t="s">
        <v>3784</v>
      </c>
      <c r="G893" s="6" t="s">
        <v>1940</v>
      </c>
      <c r="H893" s="2">
        <v>92165</v>
      </c>
      <c r="I893" s="7" t="s">
        <v>1941</v>
      </c>
    </row>
    <row r="894" spans="1:9" x14ac:dyDescent="0.25">
      <c r="A894" s="2" t="s">
        <v>1736</v>
      </c>
      <c r="B894" s="6" t="s">
        <v>5758</v>
      </c>
      <c r="C894" s="2" t="s">
        <v>5759</v>
      </c>
      <c r="D894" s="8" t="s">
        <v>5760</v>
      </c>
      <c r="E894" s="2" t="s">
        <v>5761</v>
      </c>
      <c r="F894" s="6" t="s">
        <v>3726</v>
      </c>
      <c r="G894" s="6" t="s">
        <v>2115</v>
      </c>
      <c r="H894" s="2" t="s">
        <v>3727</v>
      </c>
      <c r="I894" s="7" t="s">
        <v>1950</v>
      </c>
    </row>
    <row r="895" spans="1:9" x14ac:dyDescent="0.25">
      <c r="A895" s="2" t="s">
        <v>1738</v>
      </c>
      <c r="B895" s="6" t="s">
        <v>5762</v>
      </c>
      <c r="C895" s="2" t="s">
        <v>5763</v>
      </c>
      <c r="D895" s="8"/>
      <c r="E895" s="2" t="s">
        <v>5764</v>
      </c>
      <c r="F895" s="6" t="s">
        <v>4594</v>
      </c>
      <c r="G895" s="6" t="s">
        <v>1940</v>
      </c>
      <c r="H895" s="2">
        <v>15250</v>
      </c>
      <c r="I895" s="7" t="s">
        <v>1941</v>
      </c>
    </row>
    <row r="896" spans="1:9" x14ac:dyDescent="0.25">
      <c r="A896" s="2" t="s">
        <v>1740</v>
      </c>
      <c r="B896" s="6" t="s">
        <v>5765</v>
      </c>
      <c r="C896" s="2"/>
      <c r="D896" s="8" t="s">
        <v>5766</v>
      </c>
      <c r="E896" s="2" t="s">
        <v>5767</v>
      </c>
      <c r="F896" s="6" t="s">
        <v>5768</v>
      </c>
      <c r="G896" s="6" t="s">
        <v>1948</v>
      </c>
      <c r="H896" s="2" t="s">
        <v>2673</v>
      </c>
      <c r="I896" s="7" t="s">
        <v>1941</v>
      </c>
    </row>
    <row r="897" spans="1:9" x14ac:dyDescent="0.25">
      <c r="A897" s="2" t="s">
        <v>1742</v>
      </c>
      <c r="B897" s="6" t="s">
        <v>5769</v>
      </c>
      <c r="C897" s="2"/>
      <c r="D897" s="8" t="s">
        <v>5770</v>
      </c>
      <c r="E897" s="2" t="s">
        <v>5771</v>
      </c>
      <c r="F897" s="6" t="s">
        <v>2036</v>
      </c>
      <c r="G897" s="6" t="s">
        <v>1940</v>
      </c>
      <c r="H897" s="2">
        <v>10004</v>
      </c>
      <c r="I897" s="7" t="s">
        <v>1950</v>
      </c>
    </row>
    <row r="898" spans="1:9" x14ac:dyDescent="0.25">
      <c r="A898" s="2" t="s">
        <v>1744</v>
      </c>
      <c r="B898" s="6" t="s">
        <v>5772</v>
      </c>
      <c r="C898" s="2" t="s">
        <v>5773</v>
      </c>
      <c r="D898" s="8" t="s">
        <v>5774</v>
      </c>
      <c r="E898" s="2" t="s">
        <v>5775</v>
      </c>
      <c r="F898" s="6" t="s">
        <v>3491</v>
      </c>
      <c r="G898" s="6" t="s">
        <v>1940</v>
      </c>
      <c r="H898" s="2">
        <v>98148</v>
      </c>
      <c r="I898" s="7" t="s">
        <v>1941</v>
      </c>
    </row>
    <row r="899" spans="1:9" x14ac:dyDescent="0.25">
      <c r="A899" s="2" t="s">
        <v>1746</v>
      </c>
      <c r="B899" s="6" t="s">
        <v>5776</v>
      </c>
      <c r="C899" s="2" t="s">
        <v>5777</v>
      </c>
      <c r="D899" s="8" t="s">
        <v>5778</v>
      </c>
      <c r="E899" s="2" t="s">
        <v>5779</v>
      </c>
      <c r="F899" s="6" t="s">
        <v>2171</v>
      </c>
      <c r="G899" s="6" t="s">
        <v>2115</v>
      </c>
      <c r="H899" s="2" t="s">
        <v>2485</v>
      </c>
      <c r="I899" s="7" t="s">
        <v>1950</v>
      </c>
    </row>
    <row r="900" spans="1:9" x14ac:dyDescent="0.25">
      <c r="A900" s="2" t="s">
        <v>1748</v>
      </c>
      <c r="B900" s="6" t="s">
        <v>5780</v>
      </c>
      <c r="C900" s="2"/>
      <c r="D900" s="8" t="s">
        <v>5781</v>
      </c>
      <c r="E900" s="2" t="s">
        <v>5782</v>
      </c>
      <c r="F900" s="6" t="s">
        <v>5783</v>
      </c>
      <c r="G900" s="6" t="s">
        <v>1940</v>
      </c>
      <c r="H900" s="2">
        <v>49018</v>
      </c>
      <c r="I900" s="7" t="s">
        <v>1950</v>
      </c>
    </row>
    <row r="901" spans="1:9" x14ac:dyDescent="0.25">
      <c r="A901" s="2" t="s">
        <v>5784</v>
      </c>
      <c r="B901" s="6" t="s">
        <v>5785</v>
      </c>
      <c r="C901" s="2" t="s">
        <v>5786</v>
      </c>
      <c r="D901" s="8"/>
      <c r="E901" s="2" t="s">
        <v>5787</v>
      </c>
      <c r="F901" s="6" t="s">
        <v>2423</v>
      </c>
      <c r="G901" s="6" t="s">
        <v>1948</v>
      </c>
      <c r="H901" s="2" t="s">
        <v>2424</v>
      </c>
      <c r="I901" s="7" t="s">
        <v>1941</v>
      </c>
    </row>
    <row r="902" spans="1:9" x14ac:dyDescent="0.25">
      <c r="A902" s="2" t="s">
        <v>1751</v>
      </c>
      <c r="B902" s="6" t="s">
        <v>5788</v>
      </c>
      <c r="C902" s="2"/>
      <c r="D902" s="8" t="s">
        <v>5789</v>
      </c>
      <c r="E902" s="2" t="s">
        <v>5790</v>
      </c>
      <c r="F902" s="6" t="s">
        <v>5791</v>
      </c>
      <c r="G902" s="6" t="s">
        <v>1948</v>
      </c>
      <c r="H902" s="2" t="s">
        <v>2535</v>
      </c>
      <c r="I902" s="7" t="s">
        <v>1950</v>
      </c>
    </row>
    <row r="903" spans="1:9" x14ac:dyDescent="0.25">
      <c r="A903" s="2" t="s">
        <v>1753</v>
      </c>
      <c r="B903" s="6" t="s">
        <v>5792</v>
      </c>
      <c r="C903" s="2" t="s">
        <v>5793</v>
      </c>
      <c r="D903" s="8" t="s">
        <v>5794</v>
      </c>
      <c r="E903" s="2" t="s">
        <v>5795</v>
      </c>
      <c r="F903" s="6" t="s">
        <v>2026</v>
      </c>
      <c r="G903" s="6" t="s">
        <v>1940</v>
      </c>
      <c r="H903" s="2">
        <v>77070</v>
      </c>
      <c r="I903" s="7" t="s">
        <v>1941</v>
      </c>
    </row>
    <row r="904" spans="1:9" x14ac:dyDescent="0.25">
      <c r="A904" s="2" t="s">
        <v>1755</v>
      </c>
      <c r="B904" s="6" t="s">
        <v>5796</v>
      </c>
      <c r="C904" s="2" t="s">
        <v>5797</v>
      </c>
      <c r="D904" s="8" t="s">
        <v>5798</v>
      </c>
      <c r="E904" s="2" t="s">
        <v>5799</v>
      </c>
      <c r="F904" s="6" t="s">
        <v>3036</v>
      </c>
      <c r="G904" s="6" t="s">
        <v>1940</v>
      </c>
      <c r="H904" s="2">
        <v>45249</v>
      </c>
      <c r="I904" s="7" t="s">
        <v>1950</v>
      </c>
    </row>
    <row r="905" spans="1:9" x14ac:dyDescent="0.25">
      <c r="A905" s="2" t="s">
        <v>1757</v>
      </c>
      <c r="B905" s="6" t="s">
        <v>5800</v>
      </c>
      <c r="C905" s="2" t="s">
        <v>5801</v>
      </c>
      <c r="D905" s="8" t="s">
        <v>5802</v>
      </c>
      <c r="E905" s="2" t="s">
        <v>5803</v>
      </c>
      <c r="F905" s="6" t="s">
        <v>2354</v>
      </c>
      <c r="G905" s="6" t="s">
        <v>1940</v>
      </c>
      <c r="H905" s="2">
        <v>93704</v>
      </c>
      <c r="I905" s="7" t="s">
        <v>1950</v>
      </c>
    </row>
    <row r="906" spans="1:9" x14ac:dyDescent="0.25">
      <c r="A906" s="2" t="s">
        <v>1759</v>
      </c>
      <c r="B906" s="6" t="s">
        <v>5804</v>
      </c>
      <c r="C906" s="2" t="s">
        <v>5805</v>
      </c>
      <c r="D906" s="8" t="s">
        <v>5806</v>
      </c>
      <c r="E906" s="2" t="s">
        <v>5807</v>
      </c>
      <c r="F906" s="6" t="s">
        <v>2232</v>
      </c>
      <c r="G906" s="6" t="s">
        <v>1940</v>
      </c>
      <c r="H906" s="2">
        <v>55123</v>
      </c>
      <c r="I906" s="7" t="s">
        <v>1950</v>
      </c>
    </row>
    <row r="907" spans="1:9" x14ac:dyDescent="0.25">
      <c r="A907" s="2" t="s">
        <v>1761</v>
      </c>
      <c r="B907" s="6" t="s">
        <v>5808</v>
      </c>
      <c r="C907" s="2"/>
      <c r="D907" s="8" t="s">
        <v>5809</v>
      </c>
      <c r="E907" s="2" t="s">
        <v>5810</v>
      </c>
      <c r="F907" s="6" t="s">
        <v>2447</v>
      </c>
      <c r="G907" s="6" t="s">
        <v>1940</v>
      </c>
      <c r="H907" s="2">
        <v>88519</v>
      </c>
      <c r="I907" s="7" t="s">
        <v>1941</v>
      </c>
    </row>
    <row r="908" spans="1:9" x14ac:dyDescent="0.25">
      <c r="A908" s="2" t="s">
        <v>1763</v>
      </c>
      <c r="B908" s="6" t="s">
        <v>5811</v>
      </c>
      <c r="C908" s="2" t="s">
        <v>5812</v>
      </c>
      <c r="D908" s="8" t="s">
        <v>5813</v>
      </c>
      <c r="E908" s="2" t="s">
        <v>5814</v>
      </c>
      <c r="F908" s="6" t="s">
        <v>2646</v>
      </c>
      <c r="G908" s="6" t="s">
        <v>1940</v>
      </c>
      <c r="H908" s="2">
        <v>50981</v>
      </c>
      <c r="I908" s="7" t="s">
        <v>1941</v>
      </c>
    </row>
    <row r="909" spans="1:9" x14ac:dyDescent="0.25">
      <c r="A909" s="2" t="s">
        <v>1765</v>
      </c>
      <c r="B909" s="6" t="s">
        <v>5815</v>
      </c>
      <c r="C909" s="2" t="s">
        <v>5816</v>
      </c>
      <c r="D909" s="8" t="s">
        <v>5817</v>
      </c>
      <c r="E909" s="2" t="s">
        <v>5818</v>
      </c>
      <c r="F909" s="6" t="s">
        <v>2021</v>
      </c>
      <c r="G909" s="6" t="s">
        <v>1940</v>
      </c>
      <c r="H909" s="2">
        <v>97240</v>
      </c>
      <c r="I909" s="7" t="s">
        <v>1950</v>
      </c>
    </row>
    <row r="910" spans="1:9" x14ac:dyDescent="0.25">
      <c r="A910" s="2" t="s">
        <v>1767</v>
      </c>
      <c r="B910" s="6" t="s">
        <v>5819</v>
      </c>
      <c r="C910" s="2" t="s">
        <v>5820</v>
      </c>
      <c r="D910" s="8" t="s">
        <v>5821</v>
      </c>
      <c r="E910" s="2" t="s">
        <v>5822</v>
      </c>
      <c r="F910" s="6" t="s">
        <v>2026</v>
      </c>
      <c r="G910" s="6" t="s">
        <v>1940</v>
      </c>
      <c r="H910" s="2">
        <v>77070</v>
      </c>
      <c r="I910" s="7" t="s">
        <v>1950</v>
      </c>
    </row>
    <row r="911" spans="1:9" x14ac:dyDescent="0.25">
      <c r="A911" s="2" t="s">
        <v>1769</v>
      </c>
      <c r="B911" s="6" t="s">
        <v>5823</v>
      </c>
      <c r="C911" s="2"/>
      <c r="D911" s="8" t="s">
        <v>5824</v>
      </c>
      <c r="E911" s="2" t="s">
        <v>5825</v>
      </c>
      <c r="F911" s="6" t="s">
        <v>4480</v>
      </c>
      <c r="G911" s="6" t="s">
        <v>1940</v>
      </c>
      <c r="H911" s="2">
        <v>27705</v>
      </c>
      <c r="I911" s="7" t="s">
        <v>1950</v>
      </c>
    </row>
    <row r="912" spans="1:9" x14ac:dyDescent="0.25">
      <c r="A912" s="2" t="s">
        <v>1771</v>
      </c>
      <c r="B912" s="6" t="s">
        <v>5826</v>
      </c>
      <c r="C912" s="2" t="s">
        <v>5827</v>
      </c>
      <c r="D912" s="8" t="s">
        <v>5828</v>
      </c>
      <c r="E912" s="2" t="s">
        <v>5829</v>
      </c>
      <c r="F912" s="6" t="s">
        <v>2157</v>
      </c>
      <c r="G912" s="6" t="s">
        <v>1940</v>
      </c>
      <c r="H912" s="2">
        <v>2298</v>
      </c>
      <c r="I912" s="7" t="s">
        <v>1950</v>
      </c>
    </row>
    <row r="913" spans="1:9" x14ac:dyDescent="0.25">
      <c r="A913" s="2" t="s">
        <v>1773</v>
      </c>
      <c r="B913" s="6" t="s">
        <v>5830</v>
      </c>
      <c r="C913" s="2" t="s">
        <v>5831</v>
      </c>
      <c r="D913" s="8" t="s">
        <v>5832</v>
      </c>
      <c r="E913" s="2" t="s">
        <v>5833</v>
      </c>
      <c r="F913" s="6" t="s">
        <v>2185</v>
      </c>
      <c r="G913" s="6" t="s">
        <v>1940</v>
      </c>
      <c r="H913" s="2">
        <v>20226</v>
      </c>
      <c r="I913" s="7" t="s">
        <v>1941</v>
      </c>
    </row>
    <row r="914" spans="1:9" x14ac:dyDescent="0.25">
      <c r="A914" s="2" t="s">
        <v>1775</v>
      </c>
      <c r="B914" s="6" t="s">
        <v>5834</v>
      </c>
      <c r="C914" s="2"/>
      <c r="D914" s="8" t="s">
        <v>5835</v>
      </c>
      <c r="E914" s="2" t="s">
        <v>5836</v>
      </c>
      <c r="F914" s="6" t="s">
        <v>2880</v>
      </c>
      <c r="G914" s="6" t="s">
        <v>1940</v>
      </c>
      <c r="H914" s="2">
        <v>12205</v>
      </c>
      <c r="I914" s="7" t="s">
        <v>1941</v>
      </c>
    </row>
    <row r="915" spans="1:9" x14ac:dyDescent="0.25">
      <c r="A915" s="2" t="s">
        <v>1777</v>
      </c>
      <c r="B915" s="6" t="s">
        <v>5837</v>
      </c>
      <c r="C915" s="2" t="s">
        <v>5838</v>
      </c>
      <c r="D915" s="8" t="s">
        <v>5839</v>
      </c>
      <c r="E915" s="2" t="s">
        <v>5840</v>
      </c>
      <c r="F915" s="6" t="s">
        <v>2139</v>
      </c>
      <c r="G915" s="6" t="s">
        <v>1940</v>
      </c>
      <c r="H915" s="2">
        <v>85732</v>
      </c>
      <c r="I915" s="7" t="s">
        <v>1950</v>
      </c>
    </row>
    <row r="916" spans="1:9" x14ac:dyDescent="0.25">
      <c r="A916" s="2" t="s">
        <v>1779</v>
      </c>
      <c r="B916" s="6" t="s">
        <v>5841</v>
      </c>
      <c r="C916" s="2" t="s">
        <v>5842</v>
      </c>
      <c r="D916" s="8" t="s">
        <v>5843</v>
      </c>
      <c r="E916" s="2" t="s">
        <v>5844</v>
      </c>
      <c r="F916" s="6" t="s">
        <v>2743</v>
      </c>
      <c r="G916" s="6" t="s">
        <v>1940</v>
      </c>
      <c r="H916" s="2">
        <v>36195</v>
      </c>
      <c r="I916" s="7" t="s">
        <v>1950</v>
      </c>
    </row>
    <row r="917" spans="1:9" x14ac:dyDescent="0.25">
      <c r="A917" s="2" t="s">
        <v>1781</v>
      </c>
      <c r="B917" s="6" t="s">
        <v>5845</v>
      </c>
      <c r="C917" s="2" t="s">
        <v>5846</v>
      </c>
      <c r="D917" s="8" t="s">
        <v>5847</v>
      </c>
      <c r="E917" s="2" t="s">
        <v>5848</v>
      </c>
      <c r="F917" s="6" t="s">
        <v>5849</v>
      </c>
      <c r="G917" s="6" t="s">
        <v>1940</v>
      </c>
      <c r="H917" s="2">
        <v>99709</v>
      </c>
      <c r="I917" s="7" t="s">
        <v>1941</v>
      </c>
    </row>
    <row r="918" spans="1:9" x14ac:dyDescent="0.25">
      <c r="A918" s="2" t="s">
        <v>1783</v>
      </c>
      <c r="B918" s="6" t="s">
        <v>5850</v>
      </c>
      <c r="C918" s="2"/>
      <c r="D918" s="8"/>
      <c r="E918" s="2" t="s">
        <v>5851</v>
      </c>
      <c r="F918" s="6" t="s">
        <v>3917</v>
      </c>
      <c r="G918" s="6" t="s">
        <v>1948</v>
      </c>
      <c r="H918" s="2" t="s">
        <v>3918</v>
      </c>
      <c r="I918" s="7" t="s">
        <v>1941</v>
      </c>
    </row>
    <row r="919" spans="1:9" x14ac:dyDescent="0.25">
      <c r="A919" s="2" t="s">
        <v>1785</v>
      </c>
      <c r="B919" s="6" t="s">
        <v>5852</v>
      </c>
      <c r="C919" s="2" t="s">
        <v>5853</v>
      </c>
      <c r="D919" s="8" t="s">
        <v>5854</v>
      </c>
      <c r="E919" s="2" t="s">
        <v>5855</v>
      </c>
      <c r="F919" s="6" t="s">
        <v>3237</v>
      </c>
      <c r="G919" s="6" t="s">
        <v>2115</v>
      </c>
      <c r="H919" s="2" t="s">
        <v>5856</v>
      </c>
      <c r="I919" s="7" t="s">
        <v>1950</v>
      </c>
    </row>
    <row r="920" spans="1:9" x14ac:dyDescent="0.25">
      <c r="A920" s="2" t="s">
        <v>5857</v>
      </c>
      <c r="B920" s="6" t="s">
        <v>5858</v>
      </c>
      <c r="C920" s="2" t="s">
        <v>5859</v>
      </c>
      <c r="D920" s="8" t="s">
        <v>5860</v>
      </c>
      <c r="E920" s="2" t="s">
        <v>5861</v>
      </c>
      <c r="F920" s="6" t="s">
        <v>2712</v>
      </c>
      <c r="G920" s="6" t="s">
        <v>1940</v>
      </c>
      <c r="H920" s="2">
        <v>34615</v>
      </c>
      <c r="I920" s="7" t="s">
        <v>1950</v>
      </c>
    </row>
    <row r="921" spans="1:9" x14ac:dyDescent="0.25">
      <c r="A921" s="2" t="s">
        <v>1787</v>
      </c>
      <c r="B921" s="6" t="s">
        <v>5862</v>
      </c>
      <c r="C921" s="2" t="s">
        <v>5863</v>
      </c>
      <c r="D921" s="8" t="s">
        <v>5864</v>
      </c>
      <c r="E921" s="2" t="s">
        <v>5865</v>
      </c>
      <c r="F921" s="6" t="s">
        <v>3319</v>
      </c>
      <c r="G921" s="6" t="s">
        <v>1940</v>
      </c>
      <c r="H921" s="2">
        <v>40515</v>
      </c>
      <c r="I921" s="7" t="s">
        <v>1941</v>
      </c>
    </row>
    <row r="922" spans="1:9" x14ac:dyDescent="0.25">
      <c r="A922" s="2" t="s">
        <v>1789</v>
      </c>
      <c r="B922" s="6" t="s">
        <v>5866</v>
      </c>
      <c r="C922" s="2" t="s">
        <v>5867</v>
      </c>
      <c r="D922" s="8" t="s">
        <v>5868</v>
      </c>
      <c r="E922" s="2" t="s">
        <v>5869</v>
      </c>
      <c r="F922" s="6" t="s">
        <v>2047</v>
      </c>
      <c r="G922" s="6" t="s">
        <v>1940</v>
      </c>
      <c r="H922" s="2">
        <v>49560</v>
      </c>
      <c r="I922" s="7" t="s">
        <v>1950</v>
      </c>
    </row>
    <row r="923" spans="1:9" x14ac:dyDescent="0.25">
      <c r="A923" s="2" t="s">
        <v>1791</v>
      </c>
      <c r="B923" s="6" t="s">
        <v>5870</v>
      </c>
      <c r="C923" s="2" t="s">
        <v>5871</v>
      </c>
      <c r="D923" s="8" t="s">
        <v>5872</v>
      </c>
      <c r="E923" s="2" t="s">
        <v>5873</v>
      </c>
      <c r="F923" s="6" t="s">
        <v>2646</v>
      </c>
      <c r="G923" s="6" t="s">
        <v>1940</v>
      </c>
      <c r="H923" s="2">
        <v>50369</v>
      </c>
      <c r="I923" s="7" t="s">
        <v>1950</v>
      </c>
    </row>
    <row r="924" spans="1:9" x14ac:dyDescent="0.25">
      <c r="A924" s="2" t="s">
        <v>1793</v>
      </c>
      <c r="B924" s="6" t="s">
        <v>5874</v>
      </c>
      <c r="C924" s="2"/>
      <c r="D924" s="8"/>
      <c r="E924" s="2" t="s">
        <v>5875</v>
      </c>
      <c r="F924" s="6" t="s">
        <v>5106</v>
      </c>
      <c r="G924" s="6" t="s">
        <v>1940</v>
      </c>
      <c r="H924" s="2">
        <v>19810</v>
      </c>
      <c r="I924" s="7" t="s">
        <v>1941</v>
      </c>
    </row>
    <row r="925" spans="1:9" x14ac:dyDescent="0.25">
      <c r="A925" s="2" t="s">
        <v>1795</v>
      </c>
      <c r="B925" s="6" t="s">
        <v>5876</v>
      </c>
      <c r="C925" s="2" t="s">
        <v>5877</v>
      </c>
      <c r="D925" s="8" t="s">
        <v>5878</v>
      </c>
      <c r="E925" s="2" t="s">
        <v>5879</v>
      </c>
      <c r="F925" s="6" t="s">
        <v>2386</v>
      </c>
      <c r="G925" s="6" t="s">
        <v>1940</v>
      </c>
      <c r="H925" s="2">
        <v>78726</v>
      </c>
      <c r="I925" s="7" t="s">
        <v>1950</v>
      </c>
    </row>
    <row r="926" spans="1:9" x14ac:dyDescent="0.25">
      <c r="A926" s="2" t="s">
        <v>1797</v>
      </c>
      <c r="B926" s="6" t="s">
        <v>5880</v>
      </c>
      <c r="C926" s="2" t="s">
        <v>5881</v>
      </c>
      <c r="D926" s="8"/>
      <c r="E926" s="2" t="s">
        <v>5882</v>
      </c>
      <c r="F926" s="6" t="s">
        <v>4400</v>
      </c>
      <c r="G926" s="6" t="s">
        <v>1940</v>
      </c>
      <c r="H926" s="2">
        <v>32835</v>
      </c>
      <c r="I926" s="7" t="s">
        <v>1950</v>
      </c>
    </row>
    <row r="927" spans="1:9" x14ac:dyDescent="0.25">
      <c r="A927" s="2" t="s">
        <v>5883</v>
      </c>
      <c r="B927" s="6" t="s">
        <v>5884</v>
      </c>
      <c r="C927" s="2"/>
      <c r="D927" s="8" t="s">
        <v>5885</v>
      </c>
      <c r="E927" s="2" t="s">
        <v>5886</v>
      </c>
      <c r="F927" s="6" t="s">
        <v>2946</v>
      </c>
      <c r="G927" s="6" t="s">
        <v>1940</v>
      </c>
      <c r="H927" s="2">
        <v>91199</v>
      </c>
      <c r="I927" s="7" t="s">
        <v>1941</v>
      </c>
    </row>
    <row r="928" spans="1:9" x14ac:dyDescent="0.25">
      <c r="A928" s="2" t="s">
        <v>1800</v>
      </c>
      <c r="B928" s="6" t="s">
        <v>5887</v>
      </c>
      <c r="C928" s="2" t="s">
        <v>5888</v>
      </c>
      <c r="D928" s="8" t="s">
        <v>5889</v>
      </c>
      <c r="E928" s="2" t="s">
        <v>5890</v>
      </c>
      <c r="F928" s="6" t="s">
        <v>2185</v>
      </c>
      <c r="G928" s="6" t="s">
        <v>1940</v>
      </c>
      <c r="H928" s="2">
        <v>20238</v>
      </c>
      <c r="I928" s="7" t="s">
        <v>1941</v>
      </c>
    </row>
    <row r="929" spans="1:9" x14ac:dyDescent="0.25">
      <c r="A929" s="2" t="s">
        <v>1802</v>
      </c>
      <c r="B929" s="6" t="s">
        <v>5891</v>
      </c>
      <c r="C929" s="2" t="s">
        <v>5892</v>
      </c>
      <c r="D929" s="8" t="s">
        <v>5893</v>
      </c>
      <c r="E929" s="2" t="s">
        <v>5894</v>
      </c>
      <c r="F929" s="6" t="s">
        <v>2021</v>
      </c>
      <c r="G929" s="6" t="s">
        <v>1940</v>
      </c>
      <c r="H929" s="2">
        <v>97271</v>
      </c>
      <c r="I929" s="7" t="s">
        <v>1950</v>
      </c>
    </row>
    <row r="930" spans="1:9" x14ac:dyDescent="0.25">
      <c r="A930" s="2" t="s">
        <v>1804</v>
      </c>
      <c r="B930" s="6" t="s">
        <v>5895</v>
      </c>
      <c r="C930" s="2" t="s">
        <v>5896</v>
      </c>
      <c r="D930" s="8"/>
      <c r="E930" s="2" t="s">
        <v>5897</v>
      </c>
      <c r="F930" s="6" t="s">
        <v>2036</v>
      </c>
      <c r="G930" s="6" t="s">
        <v>1940</v>
      </c>
      <c r="H930" s="2">
        <v>10004</v>
      </c>
      <c r="I930" s="7" t="s">
        <v>1941</v>
      </c>
    </row>
    <row r="931" spans="1:9" x14ac:dyDescent="0.25">
      <c r="A931" s="2" t="s">
        <v>1806</v>
      </c>
      <c r="B931" s="6" t="s">
        <v>5898</v>
      </c>
      <c r="C931" s="2" t="s">
        <v>5899</v>
      </c>
      <c r="D931" s="8" t="s">
        <v>5900</v>
      </c>
      <c r="E931" s="2" t="s">
        <v>5901</v>
      </c>
      <c r="F931" s="6" t="s">
        <v>2185</v>
      </c>
      <c r="G931" s="6" t="s">
        <v>1940</v>
      </c>
      <c r="H931" s="2">
        <v>20404</v>
      </c>
      <c r="I931" s="7" t="s">
        <v>1941</v>
      </c>
    </row>
    <row r="932" spans="1:9" x14ac:dyDescent="0.25">
      <c r="A932" s="2" t="s">
        <v>1808</v>
      </c>
      <c r="B932" s="6" t="s">
        <v>5902</v>
      </c>
      <c r="C932" s="2" t="s">
        <v>5903</v>
      </c>
      <c r="D932" s="8"/>
      <c r="E932" s="2" t="s">
        <v>5904</v>
      </c>
      <c r="F932" s="6" t="s">
        <v>2185</v>
      </c>
      <c r="G932" s="6" t="s">
        <v>1940</v>
      </c>
      <c r="H932" s="2">
        <v>20067</v>
      </c>
      <c r="I932" s="7" t="s">
        <v>1941</v>
      </c>
    </row>
    <row r="933" spans="1:9" x14ac:dyDescent="0.25">
      <c r="A933" s="2" t="s">
        <v>1810</v>
      </c>
      <c r="B933" s="6" t="s">
        <v>5905</v>
      </c>
      <c r="C933" s="2"/>
      <c r="D933" s="8"/>
      <c r="E933" s="2" t="s">
        <v>5906</v>
      </c>
      <c r="F933" s="6" t="s">
        <v>4885</v>
      </c>
      <c r="G933" s="6" t="s">
        <v>1940</v>
      </c>
      <c r="H933" s="2">
        <v>18105</v>
      </c>
      <c r="I933" s="7" t="s">
        <v>1941</v>
      </c>
    </row>
    <row r="934" spans="1:9" x14ac:dyDescent="0.25">
      <c r="A934" s="2" t="s">
        <v>1812</v>
      </c>
      <c r="B934" s="6" t="s">
        <v>5907</v>
      </c>
      <c r="C934" s="2" t="s">
        <v>5908</v>
      </c>
      <c r="D934" s="8" t="s">
        <v>5909</v>
      </c>
      <c r="E934" s="2" t="s">
        <v>5910</v>
      </c>
      <c r="F934" s="6" t="s">
        <v>3580</v>
      </c>
      <c r="G934" s="6" t="s">
        <v>1940</v>
      </c>
      <c r="H934" s="2">
        <v>33169</v>
      </c>
      <c r="I934" s="7" t="s">
        <v>1950</v>
      </c>
    </row>
    <row r="935" spans="1:9" x14ac:dyDescent="0.25">
      <c r="A935" s="2" t="s">
        <v>1814</v>
      </c>
      <c r="B935" s="6" t="s">
        <v>5911</v>
      </c>
      <c r="C935" s="2"/>
      <c r="D935" s="8" t="s">
        <v>5912</v>
      </c>
      <c r="E935" s="2" t="s">
        <v>5913</v>
      </c>
      <c r="F935" s="6" t="s">
        <v>2361</v>
      </c>
      <c r="G935" s="6" t="s">
        <v>1940</v>
      </c>
      <c r="H935" s="2">
        <v>73129</v>
      </c>
      <c r="I935" s="7" t="s">
        <v>1941</v>
      </c>
    </row>
    <row r="936" spans="1:9" x14ac:dyDescent="0.25">
      <c r="A936" s="2" t="s">
        <v>1816</v>
      </c>
      <c r="B936" s="6" t="s">
        <v>5914</v>
      </c>
      <c r="C936" s="2" t="s">
        <v>5915</v>
      </c>
      <c r="D936" s="8" t="s">
        <v>5916</v>
      </c>
      <c r="E936" s="2" t="s">
        <v>5917</v>
      </c>
      <c r="F936" s="6" t="s">
        <v>5712</v>
      </c>
      <c r="G936" s="6" t="s">
        <v>1940</v>
      </c>
      <c r="H936" s="2">
        <v>61105</v>
      </c>
      <c r="I936" s="7" t="s">
        <v>1950</v>
      </c>
    </row>
    <row r="937" spans="1:9" x14ac:dyDescent="0.25">
      <c r="A937" s="2" t="s">
        <v>1818</v>
      </c>
      <c r="B937" s="6" t="s">
        <v>5918</v>
      </c>
      <c r="C937" s="2" t="s">
        <v>5919</v>
      </c>
      <c r="D937" s="8" t="s">
        <v>5920</v>
      </c>
      <c r="E937" s="2" t="s">
        <v>5921</v>
      </c>
      <c r="F937" s="6" t="s">
        <v>2743</v>
      </c>
      <c r="G937" s="6" t="s">
        <v>1940</v>
      </c>
      <c r="H937" s="2">
        <v>36177</v>
      </c>
      <c r="I937" s="7" t="s">
        <v>1941</v>
      </c>
    </row>
    <row r="938" spans="1:9" x14ac:dyDescent="0.25">
      <c r="A938" s="2" t="s">
        <v>1820</v>
      </c>
      <c r="B938" s="6" t="s">
        <v>5922</v>
      </c>
      <c r="C938" s="2" t="s">
        <v>5923</v>
      </c>
      <c r="D938" s="8" t="s">
        <v>5924</v>
      </c>
      <c r="E938" s="2" t="s">
        <v>5925</v>
      </c>
      <c r="F938" s="6" t="s">
        <v>2946</v>
      </c>
      <c r="G938" s="6" t="s">
        <v>1940</v>
      </c>
      <c r="H938" s="2">
        <v>91117</v>
      </c>
      <c r="I938" s="7" t="s">
        <v>1941</v>
      </c>
    </row>
    <row r="939" spans="1:9" x14ac:dyDescent="0.25">
      <c r="A939" s="2" t="s">
        <v>5926</v>
      </c>
      <c r="B939" s="6" t="s">
        <v>5927</v>
      </c>
      <c r="C939" s="2" t="s">
        <v>5928</v>
      </c>
      <c r="D939" s="8" t="s">
        <v>5929</v>
      </c>
      <c r="E939" s="2" t="s">
        <v>5930</v>
      </c>
      <c r="F939" s="6" t="s">
        <v>2251</v>
      </c>
      <c r="G939" s="6" t="s">
        <v>1940</v>
      </c>
      <c r="H939" s="2">
        <v>60624</v>
      </c>
      <c r="I939" s="7" t="s">
        <v>1950</v>
      </c>
    </row>
    <row r="940" spans="1:9" x14ac:dyDescent="0.25">
      <c r="A940" s="2" t="s">
        <v>1822</v>
      </c>
      <c r="B940" s="6" t="s">
        <v>5931</v>
      </c>
      <c r="C940" s="2" t="s">
        <v>5932</v>
      </c>
      <c r="D940" s="8" t="s">
        <v>5933</v>
      </c>
      <c r="E940" s="2" t="s">
        <v>5934</v>
      </c>
      <c r="F940" s="6" t="s">
        <v>2026</v>
      </c>
      <c r="G940" s="6" t="s">
        <v>1940</v>
      </c>
      <c r="H940" s="2">
        <v>77293</v>
      </c>
      <c r="I940" s="7" t="s">
        <v>1941</v>
      </c>
    </row>
    <row r="941" spans="1:9" x14ac:dyDescent="0.25">
      <c r="A941" s="2" t="s">
        <v>1824</v>
      </c>
      <c r="B941" s="6" t="s">
        <v>5935</v>
      </c>
      <c r="C941" s="2" t="s">
        <v>5936</v>
      </c>
      <c r="D941" s="8" t="s">
        <v>5937</v>
      </c>
      <c r="E941" s="2" t="s">
        <v>5938</v>
      </c>
      <c r="F941" s="6" t="s">
        <v>5939</v>
      </c>
      <c r="G941" s="6" t="s">
        <v>1940</v>
      </c>
      <c r="H941" s="2">
        <v>49444</v>
      </c>
      <c r="I941" s="7" t="s">
        <v>1950</v>
      </c>
    </row>
    <row r="942" spans="1:9" x14ac:dyDescent="0.25">
      <c r="A942" s="2" t="s">
        <v>1826</v>
      </c>
      <c r="B942" s="6" t="s">
        <v>5940</v>
      </c>
      <c r="C942" s="2" t="s">
        <v>5941</v>
      </c>
      <c r="D942" s="8" t="s">
        <v>5942</v>
      </c>
      <c r="E942" s="2" t="s">
        <v>5943</v>
      </c>
      <c r="F942" s="6" t="s">
        <v>2185</v>
      </c>
      <c r="G942" s="6" t="s">
        <v>1940</v>
      </c>
      <c r="H942" s="2">
        <v>20380</v>
      </c>
      <c r="I942" s="7" t="s">
        <v>1941</v>
      </c>
    </row>
    <row r="943" spans="1:9" x14ac:dyDescent="0.25">
      <c r="A943" s="2" t="s">
        <v>1828</v>
      </c>
      <c r="B943" s="6" t="s">
        <v>5944</v>
      </c>
      <c r="C943" s="2" t="s">
        <v>5945</v>
      </c>
      <c r="D943" s="8" t="s">
        <v>5946</v>
      </c>
      <c r="E943" s="2" t="s">
        <v>5947</v>
      </c>
      <c r="F943" s="6" t="s">
        <v>5948</v>
      </c>
      <c r="G943" s="6" t="s">
        <v>1948</v>
      </c>
      <c r="H943" s="2" t="s">
        <v>5949</v>
      </c>
      <c r="I943" s="7" t="s">
        <v>1941</v>
      </c>
    </row>
    <row r="944" spans="1:9" x14ac:dyDescent="0.25">
      <c r="A944" s="2" t="s">
        <v>1830</v>
      </c>
      <c r="B944" s="6" t="s">
        <v>5950</v>
      </c>
      <c r="C944" s="2" t="s">
        <v>5951</v>
      </c>
      <c r="D944" s="8" t="s">
        <v>5952</v>
      </c>
      <c r="E944" s="2" t="s">
        <v>5953</v>
      </c>
      <c r="F944" s="6" t="s">
        <v>2752</v>
      </c>
      <c r="G944" s="6" t="s">
        <v>1940</v>
      </c>
      <c r="H944" s="2">
        <v>31205</v>
      </c>
      <c r="I944" s="7" t="s">
        <v>1950</v>
      </c>
    </row>
    <row r="945" spans="1:9" x14ac:dyDescent="0.25">
      <c r="A945" s="2" t="s">
        <v>1832</v>
      </c>
      <c r="B945" s="6" t="s">
        <v>5954</v>
      </c>
      <c r="C945" s="2" t="s">
        <v>5955</v>
      </c>
      <c r="D945" s="8" t="s">
        <v>5956</v>
      </c>
      <c r="E945" s="2" t="s">
        <v>5957</v>
      </c>
      <c r="F945" s="6" t="s">
        <v>3523</v>
      </c>
      <c r="G945" s="6" t="s">
        <v>1940</v>
      </c>
      <c r="H945" s="2">
        <v>71105</v>
      </c>
      <c r="I945" s="7" t="s">
        <v>1950</v>
      </c>
    </row>
    <row r="946" spans="1:9" x14ac:dyDescent="0.25">
      <c r="A946" s="2" t="s">
        <v>1834</v>
      </c>
      <c r="B946" s="6" t="s">
        <v>5958</v>
      </c>
      <c r="C946" s="2" t="s">
        <v>5959</v>
      </c>
      <c r="D946" s="8" t="s">
        <v>5960</v>
      </c>
      <c r="E946" s="2" t="s">
        <v>5961</v>
      </c>
      <c r="F946" s="6" t="s">
        <v>3147</v>
      </c>
      <c r="G946" s="6" t="s">
        <v>1940</v>
      </c>
      <c r="H946" s="2">
        <v>98405</v>
      </c>
      <c r="I946" s="7" t="s">
        <v>1950</v>
      </c>
    </row>
    <row r="947" spans="1:9" x14ac:dyDescent="0.25">
      <c r="A947" s="2" t="s">
        <v>1836</v>
      </c>
      <c r="B947" s="6" t="s">
        <v>5962</v>
      </c>
      <c r="C947" s="2"/>
      <c r="D947" s="8" t="s">
        <v>5963</v>
      </c>
      <c r="E947" s="2" t="s">
        <v>5964</v>
      </c>
      <c r="F947" s="6" t="s">
        <v>2447</v>
      </c>
      <c r="G947" s="6" t="s">
        <v>1940</v>
      </c>
      <c r="H947" s="2">
        <v>79934</v>
      </c>
      <c r="I947" s="7" t="s">
        <v>1950</v>
      </c>
    </row>
    <row r="948" spans="1:9" x14ac:dyDescent="0.25">
      <c r="A948" s="2" t="s">
        <v>1838</v>
      </c>
      <c r="B948" s="6" t="s">
        <v>5965</v>
      </c>
      <c r="C948" s="2"/>
      <c r="D948" s="8" t="s">
        <v>5966</v>
      </c>
      <c r="E948" s="2" t="s">
        <v>5967</v>
      </c>
      <c r="F948" s="6" t="s">
        <v>2171</v>
      </c>
      <c r="G948" s="6" t="s">
        <v>1940</v>
      </c>
      <c r="H948" s="2">
        <v>35263</v>
      </c>
      <c r="I948" s="7" t="s">
        <v>1950</v>
      </c>
    </row>
    <row r="949" spans="1:9" x14ac:dyDescent="0.25">
      <c r="A949" s="2" t="s">
        <v>1840</v>
      </c>
      <c r="B949" s="6" t="s">
        <v>5968</v>
      </c>
      <c r="C949" s="2" t="s">
        <v>5969</v>
      </c>
      <c r="D949" s="8"/>
      <c r="E949" s="2" t="s">
        <v>5970</v>
      </c>
      <c r="F949" s="6" t="s">
        <v>2606</v>
      </c>
      <c r="G949" s="6" t="s">
        <v>1948</v>
      </c>
      <c r="H949" s="2" t="s">
        <v>2309</v>
      </c>
      <c r="I949" s="7" t="s">
        <v>1950</v>
      </c>
    </row>
    <row r="950" spans="1:9" x14ac:dyDescent="0.25">
      <c r="A950" s="2" t="s">
        <v>1842</v>
      </c>
      <c r="B950" s="6" t="s">
        <v>5971</v>
      </c>
      <c r="C950" s="2" t="s">
        <v>5972</v>
      </c>
      <c r="D950" s="8" t="s">
        <v>5973</v>
      </c>
      <c r="E950" s="2" t="s">
        <v>5974</v>
      </c>
      <c r="F950" s="6" t="s">
        <v>4484</v>
      </c>
      <c r="G950" s="6" t="s">
        <v>2115</v>
      </c>
      <c r="H950" s="2" t="s">
        <v>5975</v>
      </c>
      <c r="I950" s="7" t="s">
        <v>1941</v>
      </c>
    </row>
    <row r="951" spans="1:9" x14ac:dyDescent="0.25">
      <c r="A951" s="2" t="s">
        <v>1844</v>
      </c>
      <c r="B951" s="6" t="s">
        <v>5976</v>
      </c>
      <c r="C951" s="2" t="s">
        <v>5977</v>
      </c>
      <c r="D951" s="8" t="s">
        <v>5978</v>
      </c>
      <c r="E951" s="2" t="s">
        <v>5979</v>
      </c>
      <c r="F951" s="6" t="s">
        <v>5980</v>
      </c>
      <c r="G951" s="6" t="s">
        <v>1948</v>
      </c>
      <c r="H951" s="2" t="s">
        <v>5981</v>
      </c>
      <c r="I951" s="7" t="s">
        <v>1950</v>
      </c>
    </row>
    <row r="952" spans="1:9" x14ac:dyDescent="0.25">
      <c r="A952" s="2" t="s">
        <v>1846</v>
      </c>
      <c r="B952" s="6" t="s">
        <v>5982</v>
      </c>
      <c r="C952" s="2"/>
      <c r="D952" s="8" t="s">
        <v>5983</v>
      </c>
      <c r="E952" s="2" t="s">
        <v>5984</v>
      </c>
      <c r="F952" s="6" t="s">
        <v>5106</v>
      </c>
      <c r="G952" s="6" t="s">
        <v>1940</v>
      </c>
      <c r="H952" s="2">
        <v>19810</v>
      </c>
      <c r="I952" s="7" t="s">
        <v>1941</v>
      </c>
    </row>
    <row r="953" spans="1:9" x14ac:dyDescent="0.25">
      <c r="A953" s="2" t="s">
        <v>1848</v>
      </c>
      <c r="B953" s="6" t="s">
        <v>5985</v>
      </c>
      <c r="C953" s="2" t="s">
        <v>5986</v>
      </c>
      <c r="D953" s="8" t="s">
        <v>5987</v>
      </c>
      <c r="E953" s="2" t="s">
        <v>5988</v>
      </c>
      <c r="F953" s="6" t="s">
        <v>3661</v>
      </c>
      <c r="G953" s="6" t="s">
        <v>1940</v>
      </c>
      <c r="H953" s="2">
        <v>17121</v>
      </c>
      <c r="I953" s="7" t="s">
        <v>1950</v>
      </c>
    </row>
    <row r="954" spans="1:9" x14ac:dyDescent="0.25">
      <c r="A954" s="2" t="s">
        <v>1850</v>
      </c>
      <c r="B954" s="6" t="s">
        <v>5989</v>
      </c>
      <c r="C954" s="2" t="s">
        <v>5990</v>
      </c>
      <c r="D954" s="8" t="s">
        <v>5991</v>
      </c>
      <c r="E954" s="2" t="s">
        <v>5992</v>
      </c>
      <c r="F954" s="6" t="s">
        <v>5948</v>
      </c>
      <c r="G954" s="6" t="s">
        <v>1948</v>
      </c>
      <c r="H954" s="2" t="s">
        <v>5949</v>
      </c>
      <c r="I954" s="7" t="s">
        <v>1941</v>
      </c>
    </row>
    <row r="955" spans="1:9" x14ac:dyDescent="0.25">
      <c r="A955" s="2" t="s">
        <v>5993</v>
      </c>
      <c r="B955" s="6" t="s">
        <v>5994</v>
      </c>
      <c r="C955" s="2" t="s">
        <v>5995</v>
      </c>
      <c r="D955" s="8" t="s">
        <v>5996</v>
      </c>
      <c r="E955" s="2" t="s">
        <v>5997</v>
      </c>
      <c r="F955" s="6" t="s">
        <v>2447</v>
      </c>
      <c r="G955" s="6" t="s">
        <v>1940</v>
      </c>
      <c r="H955" s="2">
        <v>79940</v>
      </c>
      <c r="I955" s="7" t="s">
        <v>1941</v>
      </c>
    </row>
    <row r="956" spans="1:9" x14ac:dyDescent="0.25">
      <c r="A956" s="2" t="s">
        <v>5998</v>
      </c>
      <c r="B956" s="6" t="s">
        <v>5999</v>
      </c>
      <c r="C956" s="2" t="s">
        <v>6000</v>
      </c>
      <c r="D956" s="8" t="s">
        <v>6001</v>
      </c>
      <c r="E956" s="2" t="s">
        <v>6002</v>
      </c>
      <c r="F956" s="6" t="s">
        <v>2012</v>
      </c>
      <c r="G956" s="6" t="s">
        <v>1940</v>
      </c>
      <c r="H956" s="2">
        <v>63136</v>
      </c>
      <c r="I956" s="7" t="s">
        <v>1941</v>
      </c>
    </row>
    <row r="957" spans="1:9" x14ac:dyDescent="0.25">
      <c r="A957" s="2" t="s">
        <v>6003</v>
      </c>
      <c r="B957" s="6" t="s">
        <v>6004</v>
      </c>
      <c r="C957" s="2" t="s">
        <v>6005</v>
      </c>
      <c r="D957" s="8" t="s">
        <v>6006</v>
      </c>
      <c r="E957" s="2" t="s">
        <v>6007</v>
      </c>
      <c r="F957" s="6" t="s">
        <v>5027</v>
      </c>
      <c r="G957" s="6" t="s">
        <v>1940</v>
      </c>
      <c r="H957" s="2">
        <v>72905</v>
      </c>
      <c r="I957" s="7" t="s">
        <v>1941</v>
      </c>
    </row>
    <row r="958" spans="1:9" x14ac:dyDescent="0.25">
      <c r="A958" s="2" t="s">
        <v>6008</v>
      </c>
      <c r="B958" s="6" t="s">
        <v>6009</v>
      </c>
      <c r="C958" s="2" t="s">
        <v>6010</v>
      </c>
      <c r="D958" s="8" t="s">
        <v>6011</v>
      </c>
      <c r="E958" s="2" t="s">
        <v>6012</v>
      </c>
      <c r="F958" s="6" t="s">
        <v>2505</v>
      </c>
      <c r="G958" s="6" t="s">
        <v>1940</v>
      </c>
      <c r="H958" s="2">
        <v>37245</v>
      </c>
      <c r="I958" s="7" t="s">
        <v>1950</v>
      </c>
    </row>
    <row r="959" spans="1:9" x14ac:dyDescent="0.25">
      <c r="A959" s="2" t="s">
        <v>6013</v>
      </c>
      <c r="B959" s="6" t="s">
        <v>6014</v>
      </c>
      <c r="C959" s="2" t="s">
        <v>6015</v>
      </c>
      <c r="D959" s="8" t="s">
        <v>6016</v>
      </c>
      <c r="E959" s="2" t="s">
        <v>6017</v>
      </c>
      <c r="F959" s="6" t="s">
        <v>2185</v>
      </c>
      <c r="G959" s="6" t="s">
        <v>1940</v>
      </c>
      <c r="H959" s="2">
        <v>20088</v>
      </c>
      <c r="I959" s="7" t="s">
        <v>1941</v>
      </c>
    </row>
    <row r="960" spans="1:9" x14ac:dyDescent="0.25">
      <c r="A960" s="2" t="s">
        <v>6018</v>
      </c>
      <c r="B960" s="6" t="s">
        <v>6019</v>
      </c>
      <c r="C960" s="2" t="s">
        <v>6020</v>
      </c>
      <c r="D960" s="8"/>
      <c r="E960" s="2" t="s">
        <v>6021</v>
      </c>
      <c r="F960" s="6" t="s">
        <v>6022</v>
      </c>
      <c r="G960" s="6" t="s">
        <v>1940</v>
      </c>
      <c r="H960" s="2">
        <v>90305</v>
      </c>
      <c r="I960" s="7" t="s">
        <v>1941</v>
      </c>
    </row>
    <row r="961" spans="1:9" x14ac:dyDescent="0.25">
      <c r="A961" s="2" t="s">
        <v>1855</v>
      </c>
      <c r="B961" s="6" t="s">
        <v>6023</v>
      </c>
      <c r="C961" s="2" t="s">
        <v>6024</v>
      </c>
      <c r="D961" s="8"/>
      <c r="E961" s="2" t="s">
        <v>6025</v>
      </c>
      <c r="F961" s="6" t="s">
        <v>2126</v>
      </c>
      <c r="G961" s="6" t="s">
        <v>1940</v>
      </c>
      <c r="H961" s="2">
        <v>72215</v>
      </c>
      <c r="I961" s="7" t="s">
        <v>1941</v>
      </c>
    </row>
    <row r="962" spans="1:9" x14ac:dyDescent="0.25">
      <c r="A962" s="2" t="s">
        <v>1857</v>
      </c>
      <c r="B962" s="6" t="s">
        <v>6026</v>
      </c>
      <c r="C962" s="2" t="s">
        <v>6027</v>
      </c>
      <c r="D962" s="8" t="s">
        <v>6028</v>
      </c>
      <c r="E962" s="2" t="s">
        <v>6029</v>
      </c>
      <c r="F962" s="6" t="s">
        <v>3702</v>
      </c>
      <c r="G962" s="6" t="s">
        <v>1940</v>
      </c>
      <c r="H962" s="2">
        <v>21747</v>
      </c>
      <c r="I962" s="7" t="s">
        <v>1941</v>
      </c>
    </row>
    <row r="963" spans="1:9" x14ac:dyDescent="0.25">
      <c r="A963" s="2" t="s">
        <v>1859</v>
      </c>
      <c r="B963" s="6" t="s">
        <v>6030</v>
      </c>
      <c r="C963" s="2"/>
      <c r="D963" s="8" t="s">
        <v>6031</v>
      </c>
      <c r="E963" s="2" t="s">
        <v>6032</v>
      </c>
      <c r="F963" s="6" t="s">
        <v>2880</v>
      </c>
      <c r="G963" s="6" t="s">
        <v>1940</v>
      </c>
      <c r="H963" s="2">
        <v>12205</v>
      </c>
      <c r="I963" s="7" t="s">
        <v>1941</v>
      </c>
    </row>
    <row r="964" spans="1:9" x14ac:dyDescent="0.25">
      <c r="A964" s="2" t="s">
        <v>1861</v>
      </c>
      <c r="B964" s="6" t="s">
        <v>6033</v>
      </c>
      <c r="C964" s="2" t="s">
        <v>6034</v>
      </c>
      <c r="D964" s="8" t="s">
        <v>6035</v>
      </c>
      <c r="E964" s="2" t="s">
        <v>6036</v>
      </c>
      <c r="F964" s="6" t="s">
        <v>6037</v>
      </c>
      <c r="G964" s="6" t="s">
        <v>1948</v>
      </c>
      <c r="H964" s="2" t="s">
        <v>3193</v>
      </c>
      <c r="I964" s="7" t="s">
        <v>1941</v>
      </c>
    </row>
    <row r="965" spans="1:9" x14ac:dyDescent="0.25">
      <c r="A965" s="2" t="s">
        <v>1863</v>
      </c>
      <c r="B965" s="6" t="s">
        <v>6038</v>
      </c>
      <c r="C965" s="2" t="s">
        <v>6039</v>
      </c>
      <c r="D965" s="8" t="s">
        <v>6040</v>
      </c>
      <c r="E965" s="2" t="s">
        <v>6041</v>
      </c>
      <c r="F965" s="6" t="s">
        <v>3319</v>
      </c>
      <c r="G965" s="6" t="s">
        <v>1940</v>
      </c>
      <c r="H965" s="2">
        <v>40510</v>
      </c>
      <c r="I965" s="7" t="s">
        <v>1941</v>
      </c>
    </row>
    <row r="966" spans="1:9" x14ac:dyDescent="0.25">
      <c r="A966" s="2" t="s">
        <v>1865</v>
      </c>
      <c r="B966" s="6" t="s">
        <v>6042</v>
      </c>
      <c r="C966" s="2" t="s">
        <v>6043</v>
      </c>
      <c r="D966" s="8" t="s">
        <v>6044</v>
      </c>
      <c r="E966" s="2" t="s">
        <v>6045</v>
      </c>
      <c r="F966" s="6" t="s">
        <v>3784</v>
      </c>
      <c r="G966" s="6" t="s">
        <v>1940</v>
      </c>
      <c r="H966" s="2">
        <v>92165</v>
      </c>
      <c r="I966" s="7" t="s">
        <v>1950</v>
      </c>
    </row>
    <row r="967" spans="1:9" x14ac:dyDescent="0.25">
      <c r="A967" s="2" t="s">
        <v>1867</v>
      </c>
      <c r="B967" s="6" t="s">
        <v>6046</v>
      </c>
      <c r="C967" s="2" t="s">
        <v>6047</v>
      </c>
      <c r="D967" s="8"/>
      <c r="E967" s="2" t="s">
        <v>6048</v>
      </c>
      <c r="F967" s="6" t="s">
        <v>1985</v>
      </c>
      <c r="G967" s="6" t="s">
        <v>1940</v>
      </c>
      <c r="H967" s="2">
        <v>90040</v>
      </c>
      <c r="I967" s="7" t="s">
        <v>1941</v>
      </c>
    </row>
    <row r="968" spans="1:9" x14ac:dyDescent="0.25">
      <c r="A968" s="2" t="s">
        <v>1869</v>
      </c>
      <c r="B968" s="6" t="s">
        <v>6049</v>
      </c>
      <c r="C968" s="2" t="s">
        <v>6050</v>
      </c>
      <c r="D968" s="8" t="s">
        <v>6051</v>
      </c>
      <c r="E968" s="2" t="s">
        <v>6052</v>
      </c>
      <c r="F968" s="6" t="s">
        <v>2775</v>
      </c>
      <c r="G968" s="6" t="s">
        <v>1940</v>
      </c>
      <c r="H968" s="2">
        <v>11210</v>
      </c>
      <c r="I968" s="7" t="s">
        <v>1941</v>
      </c>
    </row>
    <row r="969" spans="1:9" x14ac:dyDescent="0.25">
      <c r="A969" s="2" t="s">
        <v>1871</v>
      </c>
      <c r="B969" s="6" t="s">
        <v>6053</v>
      </c>
      <c r="C969" s="2" t="s">
        <v>6054</v>
      </c>
      <c r="D969" s="8" t="s">
        <v>6055</v>
      </c>
      <c r="E969" s="2" t="s">
        <v>6056</v>
      </c>
      <c r="F969" s="6" t="s">
        <v>6057</v>
      </c>
      <c r="G969" s="6" t="s">
        <v>1948</v>
      </c>
      <c r="H969" s="2" t="s">
        <v>2082</v>
      </c>
      <c r="I969" s="7" t="s">
        <v>1941</v>
      </c>
    </row>
    <row r="970" spans="1:9" x14ac:dyDescent="0.25">
      <c r="A970" s="2" t="s">
        <v>1873</v>
      </c>
      <c r="B970" s="6" t="s">
        <v>6058</v>
      </c>
      <c r="C970" s="2" t="s">
        <v>6059</v>
      </c>
      <c r="D970" s="8" t="s">
        <v>6060</v>
      </c>
      <c r="E970" s="2" t="s">
        <v>6061</v>
      </c>
      <c r="F970" s="6" t="s">
        <v>6062</v>
      </c>
      <c r="G970" s="6" t="s">
        <v>1940</v>
      </c>
      <c r="H970" s="2">
        <v>32627</v>
      </c>
      <c r="I970" s="7" t="s">
        <v>1950</v>
      </c>
    </row>
    <row r="971" spans="1:9" x14ac:dyDescent="0.25">
      <c r="A971" s="2" t="s">
        <v>1875</v>
      </c>
      <c r="B971" s="6" t="s">
        <v>6063</v>
      </c>
      <c r="C971" s="2" t="s">
        <v>6064</v>
      </c>
      <c r="D971" s="8" t="s">
        <v>6065</v>
      </c>
      <c r="E971" s="2" t="s">
        <v>6066</v>
      </c>
      <c r="F971" s="6" t="s">
        <v>2712</v>
      </c>
      <c r="G971" s="6" t="s">
        <v>1940</v>
      </c>
      <c r="H971" s="2">
        <v>34620</v>
      </c>
      <c r="I971" s="7" t="s">
        <v>1941</v>
      </c>
    </row>
    <row r="972" spans="1:9" x14ac:dyDescent="0.25">
      <c r="A972" s="2" t="s">
        <v>1877</v>
      </c>
      <c r="B972" s="6" t="s">
        <v>6067</v>
      </c>
      <c r="C972" s="2"/>
      <c r="D972" s="8" t="s">
        <v>6068</v>
      </c>
      <c r="E972" s="2" t="s">
        <v>6069</v>
      </c>
      <c r="F972" s="6" t="s">
        <v>4411</v>
      </c>
      <c r="G972" s="6" t="s">
        <v>1940</v>
      </c>
      <c r="H972" s="2">
        <v>79165</v>
      </c>
      <c r="I972" s="7" t="s">
        <v>1950</v>
      </c>
    </row>
    <row r="973" spans="1:9" x14ac:dyDescent="0.25">
      <c r="A973" s="2" t="s">
        <v>1879</v>
      </c>
      <c r="B973" s="6" t="s">
        <v>6070</v>
      </c>
      <c r="C973" s="2" t="s">
        <v>6071</v>
      </c>
      <c r="D973" s="8" t="s">
        <v>6072</v>
      </c>
      <c r="E973" s="2" t="s">
        <v>6073</v>
      </c>
      <c r="F973" s="6" t="s">
        <v>2265</v>
      </c>
      <c r="G973" s="6" t="s">
        <v>1940</v>
      </c>
      <c r="H973" s="2">
        <v>76121</v>
      </c>
      <c r="I973" s="7" t="s">
        <v>1950</v>
      </c>
    </row>
    <row r="974" spans="1:9" x14ac:dyDescent="0.25">
      <c r="A974" s="2" t="s">
        <v>1881</v>
      </c>
      <c r="B974" s="6" t="s">
        <v>6074</v>
      </c>
      <c r="C974" s="2"/>
      <c r="D974" s="8" t="s">
        <v>6075</v>
      </c>
      <c r="E974" s="2" t="s">
        <v>6076</v>
      </c>
      <c r="F974" s="6" t="s">
        <v>5089</v>
      </c>
      <c r="G974" s="6" t="s">
        <v>1948</v>
      </c>
      <c r="H974" s="2" t="s">
        <v>5090</v>
      </c>
      <c r="I974" s="7" t="s">
        <v>1941</v>
      </c>
    </row>
    <row r="975" spans="1:9" x14ac:dyDescent="0.25">
      <c r="A975" s="2" t="s">
        <v>1883</v>
      </c>
      <c r="B975" s="6" t="s">
        <v>6077</v>
      </c>
      <c r="C975" s="2" t="s">
        <v>6078</v>
      </c>
      <c r="D975" s="8" t="s">
        <v>6079</v>
      </c>
      <c r="E975" s="2" t="s">
        <v>6080</v>
      </c>
      <c r="F975" s="6" t="s">
        <v>2224</v>
      </c>
      <c r="G975" s="6" t="s">
        <v>1940</v>
      </c>
      <c r="H975" s="2">
        <v>32575</v>
      </c>
      <c r="I975" s="7" t="s">
        <v>1950</v>
      </c>
    </row>
    <row r="976" spans="1:9" x14ac:dyDescent="0.25">
      <c r="A976" s="2" t="s">
        <v>1885</v>
      </c>
      <c r="B976" s="6" t="s">
        <v>6081</v>
      </c>
      <c r="C976" s="2" t="s">
        <v>6082</v>
      </c>
      <c r="D976" s="8" t="s">
        <v>6083</v>
      </c>
      <c r="E976" s="2" t="s">
        <v>6084</v>
      </c>
      <c r="F976" s="6" t="s">
        <v>3147</v>
      </c>
      <c r="G976" s="6" t="s">
        <v>1940</v>
      </c>
      <c r="H976" s="2">
        <v>98405</v>
      </c>
      <c r="I976" s="7" t="s">
        <v>1941</v>
      </c>
    </row>
    <row r="977" spans="1:9" x14ac:dyDescent="0.25">
      <c r="A977" s="2" t="s">
        <v>1887</v>
      </c>
      <c r="B977" s="6" t="s">
        <v>6085</v>
      </c>
      <c r="C977" s="2" t="s">
        <v>6086</v>
      </c>
      <c r="D977" s="8" t="s">
        <v>6087</v>
      </c>
      <c r="E977" s="2" t="s">
        <v>6088</v>
      </c>
      <c r="F977" s="6" t="s">
        <v>6089</v>
      </c>
      <c r="G977" s="6" t="s">
        <v>1948</v>
      </c>
      <c r="H977" s="2" t="s">
        <v>3182</v>
      </c>
      <c r="I977" s="7" t="s">
        <v>1941</v>
      </c>
    </row>
    <row r="978" spans="1:9" x14ac:dyDescent="0.25">
      <c r="A978" s="2" t="s">
        <v>1889</v>
      </c>
      <c r="B978" s="6" t="s">
        <v>6090</v>
      </c>
      <c r="C978" s="2" t="s">
        <v>6091</v>
      </c>
      <c r="D978" s="8" t="s">
        <v>6092</v>
      </c>
      <c r="E978" s="2" t="s">
        <v>6093</v>
      </c>
      <c r="F978" s="6" t="s">
        <v>2237</v>
      </c>
      <c r="G978" s="6" t="s">
        <v>1940</v>
      </c>
      <c r="H978" s="2">
        <v>46896</v>
      </c>
      <c r="I978" s="7" t="s">
        <v>1941</v>
      </c>
    </row>
    <row r="979" spans="1:9" x14ac:dyDescent="0.25">
      <c r="A979" s="2" t="s">
        <v>1891</v>
      </c>
      <c r="B979" s="6" t="s">
        <v>6094</v>
      </c>
      <c r="C979" s="2" t="s">
        <v>6095</v>
      </c>
      <c r="D979" s="8" t="s">
        <v>6096</v>
      </c>
      <c r="E979" s="2" t="s">
        <v>6097</v>
      </c>
      <c r="F979" s="6" t="s">
        <v>4411</v>
      </c>
      <c r="G979" s="6" t="s">
        <v>1940</v>
      </c>
      <c r="H979" s="2">
        <v>79105</v>
      </c>
      <c r="I979" s="7" t="s">
        <v>1950</v>
      </c>
    </row>
    <row r="980" spans="1:9" x14ac:dyDescent="0.25">
      <c r="A980" s="2" t="s">
        <v>6098</v>
      </c>
      <c r="B980" s="6" t="s">
        <v>6099</v>
      </c>
      <c r="C980" s="2" t="s">
        <v>6100</v>
      </c>
      <c r="D980" s="8" t="s">
        <v>6101</v>
      </c>
      <c r="E980" s="2" t="s">
        <v>6102</v>
      </c>
      <c r="F980" s="6" t="s">
        <v>2185</v>
      </c>
      <c r="G980" s="6" t="s">
        <v>1940</v>
      </c>
      <c r="H980" s="2">
        <v>20436</v>
      </c>
      <c r="I980" s="7" t="s">
        <v>1941</v>
      </c>
    </row>
    <row r="981" spans="1:9" x14ac:dyDescent="0.25">
      <c r="A981" s="2" t="s">
        <v>1894</v>
      </c>
      <c r="B981" s="6" t="s">
        <v>6103</v>
      </c>
      <c r="C981" s="2"/>
      <c r="D981" s="8" t="s">
        <v>6104</v>
      </c>
      <c r="E981" s="2" t="s">
        <v>6105</v>
      </c>
      <c r="F981" s="6" t="s">
        <v>6106</v>
      </c>
      <c r="G981" s="6" t="s">
        <v>1940</v>
      </c>
      <c r="H981" s="2">
        <v>20910</v>
      </c>
      <c r="I981" s="7" t="s">
        <v>1950</v>
      </c>
    </row>
    <row r="982" spans="1:9" x14ac:dyDescent="0.25">
      <c r="A982" s="2" t="s">
        <v>1896</v>
      </c>
      <c r="B982" s="6" t="s">
        <v>6107</v>
      </c>
      <c r="C982" s="2"/>
      <c r="D982" s="8" t="s">
        <v>6108</v>
      </c>
      <c r="E982" s="2" t="s">
        <v>6109</v>
      </c>
      <c r="F982" s="6" t="s">
        <v>3822</v>
      </c>
      <c r="G982" s="6" t="s">
        <v>1940</v>
      </c>
      <c r="H982" s="2">
        <v>53726</v>
      </c>
      <c r="I982" s="7" t="s">
        <v>1941</v>
      </c>
    </row>
    <row r="983" spans="1:9" x14ac:dyDescent="0.25">
      <c r="A983" s="2" t="s">
        <v>1898</v>
      </c>
      <c r="B983" s="6" t="s">
        <v>6110</v>
      </c>
      <c r="C983" s="2" t="s">
        <v>6111</v>
      </c>
      <c r="D983" s="8" t="s">
        <v>6112</v>
      </c>
      <c r="E983" s="2" t="s">
        <v>6113</v>
      </c>
      <c r="F983" s="6" t="s">
        <v>6114</v>
      </c>
      <c r="G983" s="6" t="s">
        <v>1940</v>
      </c>
      <c r="H983" s="2">
        <v>77305</v>
      </c>
      <c r="I983" s="7" t="s">
        <v>1941</v>
      </c>
    </row>
    <row r="984" spans="1:9" x14ac:dyDescent="0.25">
      <c r="A984" s="2" t="s">
        <v>1900</v>
      </c>
      <c r="B984" s="6" t="s">
        <v>6115</v>
      </c>
      <c r="C984" s="2" t="s">
        <v>6116</v>
      </c>
      <c r="D984" s="8" t="s">
        <v>6117</v>
      </c>
      <c r="E984" s="2" t="s">
        <v>6118</v>
      </c>
      <c r="F984" s="6" t="s">
        <v>3178</v>
      </c>
      <c r="G984" s="6" t="s">
        <v>1940</v>
      </c>
      <c r="H984" s="2">
        <v>76205</v>
      </c>
      <c r="I984" s="7" t="s">
        <v>1941</v>
      </c>
    </row>
    <row r="985" spans="1:9" x14ac:dyDescent="0.25">
      <c r="A985" s="2" t="s">
        <v>1902</v>
      </c>
      <c r="B985" s="6" t="s">
        <v>6119</v>
      </c>
      <c r="C985" s="2" t="s">
        <v>6120</v>
      </c>
      <c r="D985" s="8" t="s">
        <v>6121</v>
      </c>
      <c r="E985" s="2" t="s">
        <v>6122</v>
      </c>
      <c r="F985" s="6" t="s">
        <v>2286</v>
      </c>
      <c r="G985" s="6" t="s">
        <v>1940</v>
      </c>
      <c r="H985" s="2">
        <v>43231</v>
      </c>
      <c r="I985" s="7" t="s">
        <v>1941</v>
      </c>
    </row>
    <row r="986" spans="1:9" x14ac:dyDescent="0.25">
      <c r="A986" s="2" t="s">
        <v>1904</v>
      </c>
      <c r="B986" s="6" t="s">
        <v>6123</v>
      </c>
      <c r="C986" s="2" t="s">
        <v>6124</v>
      </c>
      <c r="D986" s="8"/>
      <c r="E986" s="2" t="s">
        <v>6125</v>
      </c>
      <c r="F986" s="6" t="s">
        <v>6126</v>
      </c>
      <c r="G986" s="6" t="s">
        <v>1948</v>
      </c>
      <c r="H986" s="2" t="s">
        <v>3262</v>
      </c>
      <c r="I986" s="7" t="s">
        <v>1941</v>
      </c>
    </row>
    <row r="987" spans="1:9" x14ac:dyDescent="0.25">
      <c r="A987" s="2" t="s">
        <v>1906</v>
      </c>
      <c r="B987" s="6" t="s">
        <v>6127</v>
      </c>
      <c r="C987" s="2" t="s">
        <v>6128</v>
      </c>
      <c r="D987" s="8" t="s">
        <v>6129</v>
      </c>
      <c r="E987" s="2" t="s">
        <v>6130</v>
      </c>
      <c r="F987" s="6" t="s">
        <v>2092</v>
      </c>
      <c r="G987" s="6" t="s">
        <v>1940</v>
      </c>
      <c r="H987" s="2">
        <v>80045</v>
      </c>
      <c r="I987" s="7" t="s">
        <v>1950</v>
      </c>
    </row>
    <row r="988" spans="1:9" x14ac:dyDescent="0.25">
      <c r="A988" s="2" t="s">
        <v>1908</v>
      </c>
      <c r="B988" s="6" t="s">
        <v>6131</v>
      </c>
      <c r="C988" s="2" t="s">
        <v>6132</v>
      </c>
      <c r="D988" s="8" t="s">
        <v>6133</v>
      </c>
      <c r="E988" s="2" t="s">
        <v>6134</v>
      </c>
      <c r="F988" s="6" t="s">
        <v>6135</v>
      </c>
      <c r="G988" s="6" t="s">
        <v>1940</v>
      </c>
      <c r="H988" s="2">
        <v>32128</v>
      </c>
      <c r="I988" s="7" t="s">
        <v>1950</v>
      </c>
    </row>
    <row r="989" spans="1:9" x14ac:dyDescent="0.25">
      <c r="A989" s="2" t="s">
        <v>1910</v>
      </c>
      <c r="B989" s="6" t="s">
        <v>6136</v>
      </c>
      <c r="C989" s="2" t="s">
        <v>6137</v>
      </c>
      <c r="D989" s="8" t="s">
        <v>6138</v>
      </c>
      <c r="E989" s="2" t="s">
        <v>6139</v>
      </c>
      <c r="F989" s="6" t="s">
        <v>4083</v>
      </c>
      <c r="G989" s="6" t="s">
        <v>2115</v>
      </c>
      <c r="H989" s="2" t="s">
        <v>2392</v>
      </c>
      <c r="I989" s="7" t="s">
        <v>1941</v>
      </c>
    </row>
    <row r="990" spans="1:9" x14ac:dyDescent="0.25">
      <c r="A990" s="2" t="s">
        <v>1912</v>
      </c>
      <c r="B990" s="6" t="s">
        <v>6140</v>
      </c>
      <c r="C990" s="2"/>
      <c r="D990" s="8" t="s">
        <v>6141</v>
      </c>
      <c r="E990" s="2" t="s">
        <v>6142</v>
      </c>
      <c r="F990" s="6" t="s">
        <v>6143</v>
      </c>
      <c r="G990" s="6" t="s">
        <v>2115</v>
      </c>
      <c r="H990" s="2" t="s">
        <v>6144</v>
      </c>
      <c r="I990" s="7" t="s">
        <v>1941</v>
      </c>
    </row>
    <row r="991" spans="1:9" x14ac:dyDescent="0.25">
      <c r="A991" s="2" t="s">
        <v>1914</v>
      </c>
      <c r="B991" s="6" t="s">
        <v>6145</v>
      </c>
      <c r="C991" s="2"/>
      <c r="D991" s="8" t="s">
        <v>6146</v>
      </c>
      <c r="E991" s="2" t="s">
        <v>6147</v>
      </c>
      <c r="F991" s="6" t="s">
        <v>2012</v>
      </c>
      <c r="G991" s="6" t="s">
        <v>1940</v>
      </c>
      <c r="H991" s="2">
        <v>63131</v>
      </c>
      <c r="I991" s="7" t="s">
        <v>1941</v>
      </c>
    </row>
    <row r="992" spans="1:9" x14ac:dyDescent="0.25">
      <c r="A992" s="2" t="s">
        <v>6148</v>
      </c>
      <c r="B992" s="6" t="s">
        <v>6149</v>
      </c>
      <c r="C992" s="2" t="s">
        <v>6150</v>
      </c>
      <c r="D992" s="8" t="s">
        <v>6151</v>
      </c>
      <c r="E992" s="2" t="s">
        <v>6152</v>
      </c>
      <c r="F992" s="6" t="s">
        <v>6153</v>
      </c>
      <c r="G992" s="6" t="s">
        <v>1940</v>
      </c>
      <c r="H992" s="2">
        <v>92056</v>
      </c>
      <c r="I992" s="7" t="s">
        <v>1950</v>
      </c>
    </row>
    <row r="993" spans="1:9" x14ac:dyDescent="0.25">
      <c r="A993" s="2" t="s">
        <v>6154</v>
      </c>
      <c r="B993" s="6" t="s">
        <v>6155</v>
      </c>
      <c r="C993" s="2"/>
      <c r="D993" s="8" t="s">
        <v>6156</v>
      </c>
      <c r="E993" s="2" t="s">
        <v>6157</v>
      </c>
      <c r="F993" s="6" t="s">
        <v>2677</v>
      </c>
      <c r="G993" s="6" t="s">
        <v>1940</v>
      </c>
      <c r="H993" s="2">
        <v>37416</v>
      </c>
      <c r="I993" s="7" t="s">
        <v>1941</v>
      </c>
    </row>
    <row r="994" spans="1:9" x14ac:dyDescent="0.25">
      <c r="A994" s="2" t="s">
        <v>1918</v>
      </c>
      <c r="B994" s="6" t="s">
        <v>6158</v>
      </c>
      <c r="C994" s="2"/>
      <c r="D994" s="8" t="s">
        <v>6159</v>
      </c>
      <c r="E994" s="2" t="s">
        <v>6160</v>
      </c>
      <c r="F994" s="6" t="s">
        <v>3966</v>
      </c>
      <c r="G994" s="6" t="s">
        <v>1948</v>
      </c>
      <c r="H994" s="2" t="s">
        <v>2770</v>
      </c>
      <c r="I994" s="7" t="s">
        <v>1950</v>
      </c>
    </row>
    <row r="995" spans="1:9" x14ac:dyDescent="0.25">
      <c r="A995" s="2" t="s">
        <v>1920</v>
      </c>
      <c r="B995" s="6" t="s">
        <v>6161</v>
      </c>
      <c r="C995" s="2"/>
      <c r="D995" s="8" t="s">
        <v>6162</v>
      </c>
      <c r="E995" s="2" t="s">
        <v>6163</v>
      </c>
      <c r="F995" s="6" t="s">
        <v>2016</v>
      </c>
      <c r="G995" s="6" t="s">
        <v>1940</v>
      </c>
      <c r="H995" s="2">
        <v>19125</v>
      </c>
      <c r="I995" s="7" t="s">
        <v>1950</v>
      </c>
    </row>
    <row r="996" spans="1:9" x14ac:dyDescent="0.25">
      <c r="A996" s="2" t="s">
        <v>1922</v>
      </c>
      <c r="B996" s="6" t="s">
        <v>6164</v>
      </c>
      <c r="C996" s="2"/>
      <c r="D996" s="8" t="s">
        <v>6165</v>
      </c>
      <c r="E996" s="2" t="s">
        <v>6166</v>
      </c>
      <c r="F996" s="6" t="s">
        <v>3911</v>
      </c>
      <c r="G996" s="6" t="s">
        <v>1948</v>
      </c>
      <c r="H996" s="2" t="s">
        <v>3912</v>
      </c>
      <c r="I996" s="7" t="s">
        <v>1950</v>
      </c>
    </row>
    <row r="997" spans="1:9" x14ac:dyDescent="0.25">
      <c r="A997" s="2" t="s">
        <v>1924</v>
      </c>
      <c r="B997" s="6" t="s">
        <v>6167</v>
      </c>
      <c r="C997" s="2" t="s">
        <v>6168</v>
      </c>
      <c r="D997" s="8" t="s">
        <v>6169</v>
      </c>
      <c r="E997" s="2" t="s">
        <v>6170</v>
      </c>
      <c r="F997" s="6" t="s">
        <v>2324</v>
      </c>
      <c r="G997" s="6" t="s">
        <v>1940</v>
      </c>
      <c r="H997" s="2">
        <v>75210</v>
      </c>
      <c r="I997" s="7" t="s">
        <v>1950</v>
      </c>
    </row>
    <row r="998" spans="1:9" x14ac:dyDescent="0.25">
      <c r="A998" s="2" t="s">
        <v>1916</v>
      </c>
      <c r="B998" s="6" t="s">
        <v>6171</v>
      </c>
      <c r="C998" s="2"/>
      <c r="D998" s="8" t="s">
        <v>6172</v>
      </c>
      <c r="E998" s="2" t="s">
        <v>6173</v>
      </c>
      <c r="F998" s="6" t="s">
        <v>5027</v>
      </c>
      <c r="G998" s="6" t="s">
        <v>1940</v>
      </c>
      <c r="H998" s="2">
        <v>72905</v>
      </c>
      <c r="I998" s="7" t="s">
        <v>1950</v>
      </c>
    </row>
    <row r="999" spans="1:9" x14ac:dyDescent="0.25">
      <c r="A999" s="2" t="s">
        <v>6174</v>
      </c>
      <c r="B999" s="6" t="s">
        <v>6175</v>
      </c>
      <c r="C999" s="2"/>
      <c r="D999" s="8" t="s">
        <v>6176</v>
      </c>
      <c r="E999" s="2" t="s">
        <v>6177</v>
      </c>
      <c r="F999" s="6" t="s">
        <v>2339</v>
      </c>
      <c r="G999" s="6" t="s">
        <v>1940</v>
      </c>
      <c r="H999" s="2">
        <v>80920</v>
      </c>
      <c r="I999" s="7" t="s">
        <v>1941</v>
      </c>
    </row>
    <row r="1000" spans="1:9" x14ac:dyDescent="0.25">
      <c r="A1000" s="2" t="s">
        <v>1928</v>
      </c>
      <c r="B1000" s="6" t="s">
        <v>6178</v>
      </c>
      <c r="C1000" s="2" t="s">
        <v>6179</v>
      </c>
      <c r="D1000" s="8" t="s">
        <v>6180</v>
      </c>
      <c r="E1000" s="2" t="s">
        <v>6181</v>
      </c>
      <c r="F1000" s="6" t="s">
        <v>2757</v>
      </c>
      <c r="G1000" s="6" t="s">
        <v>1940</v>
      </c>
      <c r="H1000" s="2">
        <v>90610</v>
      </c>
      <c r="I1000" s="7" t="s">
        <v>1950</v>
      </c>
    </row>
    <row r="1001" spans="1:9" x14ac:dyDescent="0.25">
      <c r="A1001" s="2" t="s">
        <v>1930</v>
      </c>
      <c r="B1001" s="6" t="s">
        <v>6182</v>
      </c>
      <c r="C1001" s="2"/>
      <c r="D1001" s="8" t="s">
        <v>6183</v>
      </c>
      <c r="E1001" s="2" t="s">
        <v>6184</v>
      </c>
      <c r="F1001" s="6" t="s">
        <v>4484</v>
      </c>
      <c r="G1001" s="6" t="s">
        <v>2115</v>
      </c>
      <c r="H1001" s="2" t="s">
        <v>6185</v>
      </c>
      <c r="I1001" s="7" t="s">
        <v>1941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zoomScale="98" zoomScaleNormal="98" workbookViewId="0">
      <selection activeCell="J10" sqref="J10"/>
    </sheetView>
  </sheetViews>
  <sheetFormatPr defaultRowHeight="15" x14ac:dyDescent="0.25"/>
  <cols>
    <col min="1" max="1" width="12.42578125" customWidth="1"/>
    <col min="2" max="2" width="13.28515625" customWidth="1"/>
    <col min="3" max="3" width="12.85546875" customWidth="1"/>
    <col min="4" max="4" width="6.5703125" customWidth="1"/>
    <col min="5" max="5" width="11.42578125" customWidth="1"/>
    <col min="6" max="6" width="15.140625" customWidth="1"/>
    <col min="7" max="7" width="8" bestFit="1" customWidth="1"/>
  </cols>
  <sheetData>
    <row r="1" spans="1:7" x14ac:dyDescent="0.25">
      <c r="A1" t="s">
        <v>3</v>
      </c>
      <c r="B1" t="s">
        <v>8</v>
      </c>
      <c r="C1" t="s">
        <v>9</v>
      </c>
      <c r="D1" t="s">
        <v>10</v>
      </c>
      <c r="E1" t="s">
        <v>11</v>
      </c>
      <c r="F1" t="s">
        <v>6186</v>
      </c>
      <c r="G1" t="s">
        <v>6187</v>
      </c>
    </row>
    <row r="2" spans="1:7" x14ac:dyDescent="0.25">
      <c r="A2" t="s">
        <v>128</v>
      </c>
      <c r="B2" t="s">
        <v>6188</v>
      </c>
      <c r="C2" t="s">
        <v>6189</v>
      </c>
      <c r="D2" s="1">
        <v>0.2</v>
      </c>
      <c r="E2">
        <v>3.8849999999999998</v>
      </c>
      <c r="F2">
        <v>1.9424999999999999</v>
      </c>
      <c r="G2">
        <v>0.34964999999999996</v>
      </c>
    </row>
    <row r="3" spans="1:7" x14ac:dyDescent="0.25">
      <c r="A3" t="s">
        <v>205</v>
      </c>
      <c r="B3" t="s">
        <v>6188</v>
      </c>
      <c r="C3" t="s">
        <v>6189</v>
      </c>
      <c r="D3" s="1">
        <v>0.5</v>
      </c>
      <c r="E3">
        <v>7.77</v>
      </c>
      <c r="F3">
        <v>1.5539999999999998</v>
      </c>
      <c r="G3">
        <v>0.69929999999999992</v>
      </c>
    </row>
    <row r="4" spans="1:7" x14ac:dyDescent="0.25">
      <c r="A4" t="s">
        <v>19</v>
      </c>
      <c r="B4" t="s">
        <v>6188</v>
      </c>
      <c r="C4" t="s">
        <v>6189</v>
      </c>
      <c r="D4" s="1">
        <v>1</v>
      </c>
      <c r="E4">
        <v>12.95</v>
      </c>
      <c r="F4">
        <v>1.2949999999999999</v>
      </c>
      <c r="G4">
        <v>1.1655</v>
      </c>
    </row>
    <row r="5" spans="1:7" x14ac:dyDescent="0.25">
      <c r="A5" t="s">
        <v>217</v>
      </c>
      <c r="B5" t="s">
        <v>6188</v>
      </c>
      <c r="C5" t="s">
        <v>6189</v>
      </c>
      <c r="D5" s="1">
        <v>2.5</v>
      </c>
      <c r="E5">
        <v>29.784999999999997</v>
      </c>
      <c r="F5">
        <v>1.1913999999999998</v>
      </c>
      <c r="G5">
        <v>2.6806499999999995</v>
      </c>
    </row>
    <row r="6" spans="1:7" x14ac:dyDescent="0.25">
      <c r="A6" t="s">
        <v>57</v>
      </c>
      <c r="B6" t="s">
        <v>6188</v>
      </c>
      <c r="C6" t="s">
        <v>6190</v>
      </c>
      <c r="D6" s="1">
        <v>0.2</v>
      </c>
      <c r="E6">
        <v>3.375</v>
      </c>
      <c r="F6">
        <v>1.6875</v>
      </c>
      <c r="G6">
        <v>0.30374999999999996</v>
      </c>
    </row>
    <row r="7" spans="1:7" x14ac:dyDescent="0.25">
      <c r="A7" t="s">
        <v>80</v>
      </c>
      <c r="B7" t="s">
        <v>6188</v>
      </c>
      <c r="C7" t="s">
        <v>6190</v>
      </c>
      <c r="D7" s="1">
        <v>0.5</v>
      </c>
      <c r="E7">
        <v>6.75</v>
      </c>
      <c r="F7">
        <v>1.35</v>
      </c>
      <c r="G7">
        <v>0.60749999999999993</v>
      </c>
    </row>
    <row r="8" spans="1:7" x14ac:dyDescent="0.25">
      <c r="A8" t="s">
        <v>74</v>
      </c>
      <c r="B8" t="s">
        <v>6188</v>
      </c>
      <c r="C8" t="s">
        <v>6190</v>
      </c>
      <c r="D8" s="1">
        <v>1</v>
      </c>
      <c r="E8">
        <v>11.25</v>
      </c>
      <c r="F8">
        <v>1.125</v>
      </c>
      <c r="G8">
        <v>1.0125</v>
      </c>
    </row>
    <row r="9" spans="1:7" x14ac:dyDescent="0.25">
      <c r="A9" t="s">
        <v>184</v>
      </c>
      <c r="B9" t="s">
        <v>6188</v>
      </c>
      <c r="C9" t="s">
        <v>6190</v>
      </c>
      <c r="D9" s="1">
        <v>2.5</v>
      </c>
      <c r="E9">
        <v>25.874999999999996</v>
      </c>
      <c r="F9">
        <v>1.0349999999999999</v>
      </c>
      <c r="G9">
        <v>2.3287499999999994</v>
      </c>
    </row>
    <row r="10" spans="1:7" x14ac:dyDescent="0.25">
      <c r="A10" t="s">
        <v>67</v>
      </c>
      <c r="B10" t="s">
        <v>6188</v>
      </c>
      <c r="C10" t="s">
        <v>6191</v>
      </c>
      <c r="D10" s="1">
        <v>0.2</v>
      </c>
      <c r="E10">
        <v>2.9849999999999999</v>
      </c>
      <c r="F10">
        <v>1.4924999999999999</v>
      </c>
      <c r="G10">
        <v>0.26865</v>
      </c>
    </row>
    <row r="11" spans="1:7" x14ac:dyDescent="0.25">
      <c r="A11" t="s">
        <v>85</v>
      </c>
      <c r="B11" t="s">
        <v>6188</v>
      </c>
      <c r="C11" t="s">
        <v>6191</v>
      </c>
      <c r="D11" s="1">
        <v>0.5</v>
      </c>
      <c r="E11">
        <v>5.97</v>
      </c>
      <c r="F11">
        <v>1.194</v>
      </c>
      <c r="G11">
        <v>0.5373</v>
      </c>
    </row>
    <row r="12" spans="1:7" x14ac:dyDescent="0.25">
      <c r="A12" t="s">
        <v>40</v>
      </c>
      <c r="B12" t="s">
        <v>6188</v>
      </c>
      <c r="C12" t="s">
        <v>6191</v>
      </c>
      <c r="D12" s="1">
        <v>1</v>
      </c>
      <c r="E12">
        <v>9.9499999999999993</v>
      </c>
      <c r="F12">
        <v>0.99499999999999988</v>
      </c>
      <c r="G12">
        <v>0.89549999999999985</v>
      </c>
    </row>
    <row r="13" spans="1:7" x14ac:dyDescent="0.25">
      <c r="A13" t="s">
        <v>131</v>
      </c>
      <c r="B13" t="s">
        <v>6188</v>
      </c>
      <c r="C13" t="s">
        <v>6191</v>
      </c>
      <c r="D13" s="1">
        <v>2.5</v>
      </c>
      <c r="E13">
        <v>22.884999999999998</v>
      </c>
      <c r="F13">
        <v>0.91539999999999988</v>
      </c>
      <c r="G13">
        <v>2.0596499999999995</v>
      </c>
    </row>
    <row r="14" spans="1:7" x14ac:dyDescent="0.25">
      <c r="A14" t="s">
        <v>195</v>
      </c>
      <c r="B14" t="s">
        <v>6192</v>
      </c>
      <c r="C14" t="s">
        <v>6189</v>
      </c>
      <c r="D14" s="1">
        <v>0.2</v>
      </c>
      <c r="E14">
        <v>3.5849999999999995</v>
      </c>
      <c r="F14">
        <v>1.7924999999999998</v>
      </c>
      <c r="G14">
        <v>0.21509999999999996</v>
      </c>
    </row>
    <row r="15" spans="1:7" x14ac:dyDescent="0.25">
      <c r="A15" t="s">
        <v>170</v>
      </c>
      <c r="B15" t="s">
        <v>6192</v>
      </c>
      <c r="C15" t="s">
        <v>6189</v>
      </c>
      <c r="D15" s="1">
        <v>0.5</v>
      </c>
      <c r="E15">
        <v>7.169999999999999</v>
      </c>
      <c r="F15">
        <v>1.4339999999999997</v>
      </c>
      <c r="G15">
        <v>0.43019999999999992</v>
      </c>
    </row>
    <row r="16" spans="1:7" x14ac:dyDescent="0.25">
      <c r="A16" t="s">
        <v>202</v>
      </c>
      <c r="B16" t="s">
        <v>6192</v>
      </c>
      <c r="C16" t="s">
        <v>6189</v>
      </c>
      <c r="D16" s="1">
        <v>1</v>
      </c>
      <c r="E16">
        <v>11.95</v>
      </c>
      <c r="F16">
        <v>1.1949999999999998</v>
      </c>
      <c r="G16">
        <v>0.71699999999999997</v>
      </c>
    </row>
    <row r="17" spans="1:7" x14ac:dyDescent="0.25">
      <c r="A17" t="s">
        <v>23</v>
      </c>
      <c r="B17" t="s">
        <v>6192</v>
      </c>
      <c r="C17" t="s">
        <v>6189</v>
      </c>
      <c r="D17" s="1">
        <v>2.5</v>
      </c>
      <c r="E17">
        <v>27.484999999999996</v>
      </c>
      <c r="F17">
        <v>1.0993999999999999</v>
      </c>
      <c r="G17">
        <v>1.6490999999999998</v>
      </c>
    </row>
    <row r="18" spans="1:7" x14ac:dyDescent="0.25">
      <c r="A18" t="s">
        <v>175</v>
      </c>
      <c r="B18" t="s">
        <v>6192</v>
      </c>
      <c r="C18" t="s">
        <v>6190</v>
      </c>
      <c r="D18" s="1">
        <v>0.2</v>
      </c>
      <c r="E18">
        <v>2.9849999999999999</v>
      </c>
      <c r="F18">
        <v>1.4924999999999999</v>
      </c>
      <c r="G18">
        <v>0.17909999999999998</v>
      </c>
    </row>
    <row r="19" spans="1:7" x14ac:dyDescent="0.25">
      <c r="A19" t="s">
        <v>35</v>
      </c>
      <c r="B19" t="s">
        <v>6192</v>
      </c>
      <c r="C19" t="s">
        <v>6190</v>
      </c>
      <c r="D19" s="1">
        <v>0.5</v>
      </c>
      <c r="E19">
        <v>5.97</v>
      </c>
      <c r="F19">
        <v>1.194</v>
      </c>
      <c r="G19">
        <v>0.35819999999999996</v>
      </c>
    </row>
    <row r="20" spans="1:7" x14ac:dyDescent="0.25">
      <c r="A20" t="s">
        <v>15</v>
      </c>
      <c r="B20" t="s">
        <v>6192</v>
      </c>
      <c r="C20" t="s">
        <v>6190</v>
      </c>
      <c r="D20" s="1">
        <v>1</v>
      </c>
      <c r="E20">
        <v>9.9499999999999993</v>
      </c>
      <c r="F20">
        <v>0.99499999999999988</v>
      </c>
      <c r="G20">
        <v>0.59699999999999998</v>
      </c>
    </row>
    <row r="21" spans="1:7" x14ac:dyDescent="0.25">
      <c r="A21" t="s">
        <v>54</v>
      </c>
      <c r="B21" t="s">
        <v>6192</v>
      </c>
      <c r="C21" t="s">
        <v>6190</v>
      </c>
      <c r="D21" s="1">
        <v>2.5</v>
      </c>
      <c r="E21">
        <v>22.884999999999998</v>
      </c>
      <c r="F21">
        <v>0.91539999999999988</v>
      </c>
      <c r="G21">
        <v>1.3730999999999998</v>
      </c>
    </row>
    <row r="22" spans="1:7" x14ac:dyDescent="0.25">
      <c r="A22" t="s">
        <v>114</v>
      </c>
      <c r="B22" t="s">
        <v>6192</v>
      </c>
      <c r="C22" t="s">
        <v>6191</v>
      </c>
      <c r="D22" s="1">
        <v>0.2</v>
      </c>
      <c r="E22">
        <v>2.6849999999999996</v>
      </c>
      <c r="F22">
        <v>1.3424999999999998</v>
      </c>
      <c r="G22">
        <v>0.16109999999999997</v>
      </c>
    </row>
    <row r="23" spans="1:7" x14ac:dyDescent="0.25">
      <c r="A23" t="s">
        <v>159</v>
      </c>
      <c r="B23" t="s">
        <v>6192</v>
      </c>
      <c r="C23" t="s">
        <v>6191</v>
      </c>
      <c r="D23" s="1">
        <v>0.5</v>
      </c>
      <c r="E23">
        <v>5.3699999999999992</v>
      </c>
      <c r="F23">
        <v>1.0739999999999998</v>
      </c>
      <c r="G23">
        <v>0.32219999999999993</v>
      </c>
    </row>
    <row r="24" spans="1:7" x14ac:dyDescent="0.25">
      <c r="A24" t="s">
        <v>192</v>
      </c>
      <c r="B24" t="s">
        <v>6192</v>
      </c>
      <c r="C24" t="s">
        <v>6191</v>
      </c>
      <c r="D24" s="1">
        <v>1</v>
      </c>
      <c r="E24">
        <v>8.9499999999999993</v>
      </c>
      <c r="F24">
        <v>0.89499999999999991</v>
      </c>
      <c r="G24">
        <v>0.53699999999999992</v>
      </c>
    </row>
    <row r="25" spans="1:7" x14ac:dyDescent="0.25">
      <c r="A25" t="s">
        <v>48</v>
      </c>
      <c r="B25" t="s">
        <v>6192</v>
      </c>
      <c r="C25" t="s">
        <v>6191</v>
      </c>
      <c r="D25" s="1">
        <v>2.5</v>
      </c>
      <c r="E25">
        <v>20.584999999999997</v>
      </c>
      <c r="F25">
        <v>0.82339999999999991</v>
      </c>
      <c r="G25">
        <v>1.2350999999999999</v>
      </c>
    </row>
    <row r="26" spans="1:7" x14ac:dyDescent="0.25">
      <c r="A26" t="s">
        <v>32</v>
      </c>
      <c r="B26" t="s">
        <v>6193</v>
      </c>
      <c r="C26" t="s">
        <v>6189</v>
      </c>
      <c r="D26" s="1">
        <v>0.2</v>
      </c>
      <c r="E26">
        <v>4.7549999999999999</v>
      </c>
      <c r="F26">
        <v>2.3774999999999999</v>
      </c>
      <c r="G26">
        <v>0.61814999999999998</v>
      </c>
    </row>
    <row r="27" spans="1:7" x14ac:dyDescent="0.25">
      <c r="A27" t="s">
        <v>96</v>
      </c>
      <c r="B27" t="s">
        <v>6193</v>
      </c>
      <c r="C27" t="s">
        <v>6189</v>
      </c>
      <c r="D27" s="1">
        <v>0.5</v>
      </c>
      <c r="E27">
        <v>9.51</v>
      </c>
      <c r="F27">
        <v>1.9019999999999999</v>
      </c>
      <c r="G27">
        <v>1.2363</v>
      </c>
    </row>
    <row r="28" spans="1:7" x14ac:dyDescent="0.25">
      <c r="A28" t="s">
        <v>145</v>
      </c>
      <c r="B28" t="s">
        <v>6193</v>
      </c>
      <c r="C28" t="s">
        <v>6189</v>
      </c>
      <c r="D28" s="1">
        <v>1</v>
      </c>
      <c r="E28">
        <v>15.85</v>
      </c>
      <c r="F28">
        <v>1.585</v>
      </c>
      <c r="G28">
        <v>2.0605000000000002</v>
      </c>
    </row>
    <row r="29" spans="1:7" x14ac:dyDescent="0.25">
      <c r="A29" t="s">
        <v>117</v>
      </c>
      <c r="B29" t="s">
        <v>6193</v>
      </c>
      <c r="C29" t="s">
        <v>6189</v>
      </c>
      <c r="D29" s="1">
        <v>2.5</v>
      </c>
      <c r="E29">
        <v>36.454999999999998</v>
      </c>
      <c r="F29">
        <v>1.4581999999999999</v>
      </c>
      <c r="G29">
        <v>4.7391499999999995</v>
      </c>
    </row>
    <row r="30" spans="1:7" x14ac:dyDescent="0.25">
      <c r="A30" t="s">
        <v>90</v>
      </c>
      <c r="B30" t="s">
        <v>6193</v>
      </c>
      <c r="C30" t="s">
        <v>6190</v>
      </c>
      <c r="D30" s="1">
        <v>0.2</v>
      </c>
      <c r="E30">
        <v>4.3650000000000002</v>
      </c>
      <c r="F30">
        <v>2.1825000000000001</v>
      </c>
      <c r="G30">
        <v>0.56745000000000001</v>
      </c>
    </row>
    <row r="31" spans="1:7" x14ac:dyDescent="0.25">
      <c r="A31" t="s">
        <v>91</v>
      </c>
      <c r="B31" t="s">
        <v>6193</v>
      </c>
      <c r="C31" t="s">
        <v>6190</v>
      </c>
      <c r="D31" s="1">
        <v>0.5</v>
      </c>
      <c r="E31">
        <v>8.73</v>
      </c>
      <c r="F31">
        <v>1.746</v>
      </c>
      <c r="G31">
        <v>1.1349</v>
      </c>
    </row>
    <row r="32" spans="1:7" x14ac:dyDescent="0.25">
      <c r="A32" t="s">
        <v>109</v>
      </c>
      <c r="B32" t="s">
        <v>6193</v>
      </c>
      <c r="C32" t="s">
        <v>6190</v>
      </c>
      <c r="D32" s="1">
        <v>1</v>
      </c>
      <c r="E32">
        <v>14.55</v>
      </c>
      <c r="F32">
        <v>1.4550000000000001</v>
      </c>
      <c r="G32">
        <v>1.8915000000000002</v>
      </c>
    </row>
    <row r="33" spans="1:7" x14ac:dyDescent="0.25">
      <c r="A33" t="s">
        <v>210</v>
      </c>
      <c r="B33" t="s">
        <v>6193</v>
      </c>
      <c r="C33" t="s">
        <v>6190</v>
      </c>
      <c r="D33" s="1">
        <v>2.5</v>
      </c>
      <c r="E33">
        <v>33.464999999999996</v>
      </c>
      <c r="F33">
        <v>1.3385999999999998</v>
      </c>
      <c r="G33">
        <v>4.3504499999999995</v>
      </c>
    </row>
    <row r="34" spans="1:7" x14ac:dyDescent="0.25">
      <c r="A34" t="s">
        <v>51</v>
      </c>
      <c r="B34" t="s">
        <v>6193</v>
      </c>
      <c r="C34" t="s">
        <v>6191</v>
      </c>
      <c r="D34" s="1">
        <v>0.2</v>
      </c>
      <c r="E34">
        <v>3.8849999999999998</v>
      </c>
      <c r="F34">
        <v>1.9424999999999999</v>
      </c>
      <c r="G34">
        <v>0.50505</v>
      </c>
    </row>
    <row r="35" spans="1:7" x14ac:dyDescent="0.25">
      <c r="A35" t="s">
        <v>136</v>
      </c>
      <c r="B35" t="s">
        <v>6193</v>
      </c>
      <c r="C35" t="s">
        <v>6191</v>
      </c>
      <c r="D35" s="1">
        <v>0.5</v>
      </c>
      <c r="E35">
        <v>7.77</v>
      </c>
      <c r="F35">
        <v>1.5539999999999998</v>
      </c>
      <c r="G35">
        <v>1.0101</v>
      </c>
    </row>
    <row r="36" spans="1:7" x14ac:dyDescent="0.25">
      <c r="A36" t="s">
        <v>26</v>
      </c>
      <c r="B36" t="s">
        <v>6193</v>
      </c>
      <c r="C36" t="s">
        <v>6191</v>
      </c>
      <c r="D36" s="1">
        <v>1</v>
      </c>
      <c r="E36">
        <v>12.95</v>
      </c>
      <c r="F36">
        <v>1.2949999999999999</v>
      </c>
      <c r="G36">
        <v>1.6835</v>
      </c>
    </row>
    <row r="37" spans="1:7" x14ac:dyDescent="0.25">
      <c r="A37" t="s">
        <v>122</v>
      </c>
      <c r="B37" t="s">
        <v>6193</v>
      </c>
      <c r="C37" t="s">
        <v>6191</v>
      </c>
      <c r="D37" s="1">
        <v>2.5</v>
      </c>
      <c r="E37">
        <v>29.784999999999997</v>
      </c>
      <c r="F37">
        <v>1.1913999999999998</v>
      </c>
      <c r="G37">
        <v>3.8720499999999998</v>
      </c>
    </row>
    <row r="38" spans="1:7" x14ac:dyDescent="0.25">
      <c r="A38" t="s">
        <v>267</v>
      </c>
      <c r="B38" t="s">
        <v>6194</v>
      </c>
      <c r="C38" t="s">
        <v>6189</v>
      </c>
      <c r="D38" s="1">
        <v>0.2</v>
      </c>
      <c r="E38">
        <v>4.4550000000000001</v>
      </c>
      <c r="F38">
        <v>2.2275</v>
      </c>
      <c r="G38">
        <v>0.49004999999999999</v>
      </c>
    </row>
    <row r="39" spans="1:7" x14ac:dyDescent="0.25">
      <c r="A39" t="s">
        <v>189</v>
      </c>
      <c r="B39" t="s">
        <v>6194</v>
      </c>
      <c r="C39" t="s">
        <v>6189</v>
      </c>
      <c r="D39" s="1">
        <v>0.5</v>
      </c>
      <c r="E39">
        <v>8.91</v>
      </c>
      <c r="F39">
        <v>1.782</v>
      </c>
      <c r="G39">
        <v>0.98009999999999997</v>
      </c>
    </row>
    <row r="40" spans="1:7" x14ac:dyDescent="0.25">
      <c r="A40" t="s">
        <v>150</v>
      </c>
      <c r="B40" t="s">
        <v>6194</v>
      </c>
      <c r="C40" t="s">
        <v>6189</v>
      </c>
      <c r="D40" s="1">
        <v>1</v>
      </c>
      <c r="E40">
        <v>14.85</v>
      </c>
      <c r="F40">
        <v>1.4849999999999999</v>
      </c>
      <c r="G40">
        <v>1.6335</v>
      </c>
    </row>
    <row r="41" spans="1:7" x14ac:dyDescent="0.25">
      <c r="A41" t="s">
        <v>43</v>
      </c>
      <c r="B41" t="s">
        <v>6194</v>
      </c>
      <c r="C41" t="s">
        <v>6189</v>
      </c>
      <c r="D41" s="1">
        <v>2.5</v>
      </c>
      <c r="E41">
        <v>34.154999999999994</v>
      </c>
      <c r="F41">
        <v>1.3661999999999999</v>
      </c>
      <c r="G41">
        <v>3.7570499999999996</v>
      </c>
    </row>
    <row r="42" spans="1:7" x14ac:dyDescent="0.25">
      <c r="A42" t="s">
        <v>77</v>
      </c>
      <c r="B42" t="s">
        <v>6194</v>
      </c>
      <c r="C42" t="s">
        <v>6190</v>
      </c>
      <c r="D42" s="1">
        <v>0.2</v>
      </c>
      <c r="E42">
        <v>4.125</v>
      </c>
      <c r="F42">
        <v>2.0625</v>
      </c>
      <c r="G42">
        <v>0.45374999999999999</v>
      </c>
    </row>
    <row r="43" spans="1:7" x14ac:dyDescent="0.25">
      <c r="A43" t="s">
        <v>16</v>
      </c>
      <c r="B43" t="s">
        <v>6194</v>
      </c>
      <c r="C43" t="s">
        <v>6190</v>
      </c>
      <c r="D43" s="1">
        <v>0.5</v>
      </c>
      <c r="E43">
        <v>8.25</v>
      </c>
      <c r="F43">
        <v>1.65</v>
      </c>
      <c r="G43">
        <v>0.90749999999999997</v>
      </c>
    </row>
    <row r="44" spans="1:7" x14ac:dyDescent="0.25">
      <c r="A44" t="s">
        <v>22</v>
      </c>
      <c r="B44" t="s">
        <v>6194</v>
      </c>
      <c r="C44" t="s">
        <v>6190</v>
      </c>
      <c r="D44" s="1">
        <v>1</v>
      </c>
      <c r="E44">
        <v>13.75</v>
      </c>
      <c r="F44">
        <v>1.375</v>
      </c>
      <c r="G44">
        <v>1.5125</v>
      </c>
    </row>
    <row r="45" spans="1:7" x14ac:dyDescent="0.25">
      <c r="A45" t="s">
        <v>125</v>
      </c>
      <c r="B45" t="s">
        <v>6194</v>
      </c>
      <c r="C45" t="s">
        <v>6190</v>
      </c>
      <c r="D45" s="1">
        <v>2.5</v>
      </c>
      <c r="E45">
        <v>31.624999999999996</v>
      </c>
      <c r="F45">
        <v>1.2649999999999999</v>
      </c>
      <c r="G45">
        <v>3.4787499999999998</v>
      </c>
    </row>
    <row r="46" spans="1:7" x14ac:dyDescent="0.25">
      <c r="A46" t="s">
        <v>64</v>
      </c>
      <c r="B46" t="s">
        <v>6194</v>
      </c>
      <c r="C46" t="s">
        <v>6191</v>
      </c>
      <c r="D46" s="1">
        <v>0.2</v>
      </c>
      <c r="E46">
        <v>3.645</v>
      </c>
      <c r="F46">
        <v>1.8225</v>
      </c>
      <c r="G46">
        <v>0.40095000000000003</v>
      </c>
    </row>
    <row r="47" spans="1:7" x14ac:dyDescent="0.25">
      <c r="A47" t="s">
        <v>29</v>
      </c>
      <c r="B47" t="s">
        <v>6194</v>
      </c>
      <c r="C47" t="s">
        <v>6191</v>
      </c>
      <c r="D47" s="1">
        <v>0.5</v>
      </c>
      <c r="E47">
        <v>7.29</v>
      </c>
      <c r="F47">
        <v>1.458</v>
      </c>
      <c r="G47">
        <v>0.80190000000000006</v>
      </c>
    </row>
    <row r="48" spans="1:7" x14ac:dyDescent="0.25">
      <c r="A48" t="s">
        <v>258</v>
      </c>
      <c r="B48" t="s">
        <v>6194</v>
      </c>
      <c r="C48" t="s">
        <v>6191</v>
      </c>
      <c r="D48" s="1">
        <v>1</v>
      </c>
      <c r="E48">
        <v>12.15</v>
      </c>
      <c r="F48">
        <v>1.2150000000000001</v>
      </c>
      <c r="G48">
        <v>1.3365</v>
      </c>
    </row>
    <row r="49" spans="1:7" x14ac:dyDescent="0.25">
      <c r="A49" t="s">
        <v>543</v>
      </c>
      <c r="B49" t="s">
        <v>6194</v>
      </c>
      <c r="C49" t="s">
        <v>6191</v>
      </c>
      <c r="D49" s="1">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1FC49-DEA7-4EB7-A247-D60259DA31EB}">
  <dimension ref="A1:B6"/>
  <sheetViews>
    <sheetView workbookViewId="0">
      <selection activeCell="F20" sqref="F20"/>
    </sheetView>
  </sheetViews>
  <sheetFormatPr defaultRowHeight="15" x14ac:dyDescent="0.25"/>
  <sheetData>
    <row r="1" spans="1:2" x14ac:dyDescent="0.25">
      <c r="A1" t="s">
        <v>6205</v>
      </c>
      <c r="B1" t="s">
        <v>6206</v>
      </c>
    </row>
    <row r="2" spans="1:2" x14ac:dyDescent="0.25">
      <c r="A2">
        <v>1</v>
      </c>
      <c r="B2" t="s">
        <v>6188</v>
      </c>
    </row>
    <row r="3" spans="1:2" x14ac:dyDescent="0.25">
      <c r="A3">
        <v>2</v>
      </c>
      <c r="B3" t="s">
        <v>6192</v>
      </c>
    </row>
    <row r="4" spans="1:2" x14ac:dyDescent="0.25">
      <c r="A4">
        <v>3</v>
      </c>
      <c r="B4" t="s">
        <v>6193</v>
      </c>
    </row>
    <row r="5" spans="1:2" x14ac:dyDescent="0.25">
      <c r="A5">
        <v>4</v>
      </c>
      <c r="B5" t="s">
        <v>6194</v>
      </c>
    </row>
    <row r="6" spans="1:2" x14ac:dyDescent="0.25">
      <c r="A6">
        <v>5</v>
      </c>
      <c r="B6" t="s">
        <v>6207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6DE38-EEB3-4798-8658-24A609E8A0BB}">
  <dimension ref="A1"/>
  <sheetViews>
    <sheetView showGridLines="0" zoomScale="84" zoomScaleNormal="84" workbookViewId="0">
      <selection activeCell="U25" sqref="U2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BE197-BA27-452F-8B76-633F7A9A5C23}">
  <dimension ref="A4:B49"/>
  <sheetViews>
    <sheetView topLeftCell="B1" workbookViewId="0">
      <selection activeCell="Q31" sqref="Q31"/>
    </sheetView>
  </sheetViews>
  <sheetFormatPr defaultRowHeight="15" x14ac:dyDescent="0.25"/>
  <cols>
    <col min="1" max="1" width="14" bestFit="1" customWidth="1"/>
    <col min="2" max="2" width="15.42578125" bestFit="1" customWidth="1"/>
  </cols>
  <sheetData>
    <row r="4" spans="1:2" x14ac:dyDescent="0.25">
      <c r="A4" s="24" t="s">
        <v>8</v>
      </c>
      <c r="B4" t="s">
        <v>22581</v>
      </c>
    </row>
    <row r="5" spans="1:2" x14ac:dyDescent="0.25">
      <c r="A5" s="25" t="s">
        <v>6188</v>
      </c>
      <c r="B5" s="23">
        <v>77.699999999999989</v>
      </c>
    </row>
    <row r="6" spans="1:2" x14ac:dyDescent="0.25">
      <c r="A6" s="25" t="s">
        <v>6194</v>
      </c>
      <c r="B6" s="23">
        <v>74.25</v>
      </c>
    </row>
    <row r="7" spans="1:2" x14ac:dyDescent="0.25">
      <c r="A7" s="25" t="s">
        <v>6193</v>
      </c>
      <c r="B7" s="23">
        <v>79.25</v>
      </c>
    </row>
    <row r="8" spans="1:2" x14ac:dyDescent="0.25">
      <c r="A8" s="25" t="s">
        <v>6192</v>
      </c>
      <c r="B8" s="23">
        <v>83.65</v>
      </c>
    </row>
    <row r="9" spans="1:2" x14ac:dyDescent="0.25">
      <c r="A9" s="25" t="s">
        <v>22582</v>
      </c>
      <c r="B9" s="23">
        <v>314.85000000000002</v>
      </c>
    </row>
    <row r="14" spans="1:2" x14ac:dyDescent="0.25">
      <c r="A14" s="24" t="s">
        <v>5</v>
      </c>
      <c r="B14" t="s">
        <v>22581</v>
      </c>
    </row>
    <row r="15" spans="1:2" x14ac:dyDescent="0.25">
      <c r="A15" s="25" t="s">
        <v>6026</v>
      </c>
      <c r="B15" s="23">
        <v>79.25</v>
      </c>
    </row>
    <row r="16" spans="1:2" x14ac:dyDescent="0.25">
      <c r="A16" s="25" t="s">
        <v>3573</v>
      </c>
      <c r="B16" s="23">
        <v>74.25</v>
      </c>
    </row>
    <row r="17" spans="1:2" x14ac:dyDescent="0.25">
      <c r="A17" s="25" t="s">
        <v>3151</v>
      </c>
      <c r="B17" s="23">
        <v>59.75</v>
      </c>
    </row>
    <row r="18" spans="1:2" x14ac:dyDescent="0.25">
      <c r="A18" s="25" t="s">
        <v>3303</v>
      </c>
      <c r="B18" s="23">
        <v>38.849999999999994</v>
      </c>
    </row>
    <row r="19" spans="1:2" x14ac:dyDescent="0.25">
      <c r="A19" s="25" t="s">
        <v>4404</v>
      </c>
      <c r="B19" s="23">
        <v>38.849999999999994</v>
      </c>
    </row>
    <row r="20" spans="1:2" x14ac:dyDescent="0.25">
      <c r="A20" s="25" t="s">
        <v>6115</v>
      </c>
      <c r="B20" s="23">
        <v>23.9</v>
      </c>
    </row>
    <row r="21" spans="1:2" x14ac:dyDescent="0.25">
      <c r="A21" s="25" t="s">
        <v>22582</v>
      </c>
      <c r="B21" s="23">
        <v>314.85000000000002</v>
      </c>
    </row>
    <row r="35" spans="1:2" x14ac:dyDescent="0.25">
      <c r="A35" s="24" t="s">
        <v>7</v>
      </c>
      <c r="B35" t="s">
        <v>22581</v>
      </c>
    </row>
    <row r="36" spans="1:2" x14ac:dyDescent="0.25">
      <c r="A36" s="25" t="s">
        <v>1948</v>
      </c>
      <c r="B36" s="23">
        <v>59.75</v>
      </c>
    </row>
    <row r="37" spans="1:2" x14ac:dyDescent="0.25">
      <c r="A37" s="25" t="s">
        <v>1940</v>
      </c>
      <c r="B37" s="23">
        <v>255.1</v>
      </c>
    </row>
    <row r="38" spans="1:2" x14ac:dyDescent="0.25">
      <c r="A38" s="25" t="s">
        <v>22582</v>
      </c>
      <c r="B38" s="23">
        <v>314.85000000000002</v>
      </c>
    </row>
    <row r="44" spans="1:2" x14ac:dyDescent="0.25">
      <c r="A44" s="24" t="s">
        <v>8</v>
      </c>
      <c r="B44" t="s">
        <v>22584</v>
      </c>
    </row>
    <row r="45" spans="1:2" x14ac:dyDescent="0.25">
      <c r="A45" s="25" t="s">
        <v>6188</v>
      </c>
      <c r="B45" s="23">
        <v>6</v>
      </c>
    </row>
    <row r="46" spans="1:2" x14ac:dyDescent="0.25">
      <c r="A46" s="25" t="s">
        <v>6194</v>
      </c>
      <c r="B46" s="23">
        <v>5</v>
      </c>
    </row>
    <row r="47" spans="1:2" x14ac:dyDescent="0.25">
      <c r="A47" s="25" t="s">
        <v>6193</v>
      </c>
      <c r="B47" s="23">
        <v>5</v>
      </c>
    </row>
    <row r="48" spans="1:2" x14ac:dyDescent="0.25">
      <c r="A48" s="25" t="s">
        <v>6192</v>
      </c>
      <c r="B48" s="23">
        <v>7</v>
      </c>
    </row>
    <row r="49" spans="1:2" x14ac:dyDescent="0.25">
      <c r="A49" s="25" t="s">
        <v>22582</v>
      </c>
      <c r="B49" s="23">
        <v>23</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customers</vt:lpstr>
      <vt:lpstr>products</vt:lpstr>
      <vt:lpstr>Sheet1</vt:lpstr>
      <vt:lpstr>Coffee Shop Dashboard</vt:lpstr>
      <vt:lpstr>pivot 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olakunle babatunde</cp:lastModifiedBy>
  <cp:revision/>
  <cp:lastPrinted>2024-10-24T09:55:05Z</cp:lastPrinted>
  <dcterms:created xsi:type="dcterms:W3CDTF">2022-11-26T09:51:45Z</dcterms:created>
  <dcterms:modified xsi:type="dcterms:W3CDTF">2024-10-25T19:19:06Z</dcterms:modified>
  <cp:category/>
  <cp:contentStatus/>
</cp:coreProperties>
</file>