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D3743C10-01D9-4386-B17F-7617989A8905}" xr6:coauthVersionLast="47" xr6:coauthVersionMax="47" xr10:uidLastSave="{00000000-0000-0000-0000-000000000000}"/>
  <bookViews>
    <workbookView xWindow="-120" yWindow="-120" windowWidth="20730" windowHeight="11160" firstSheet="8" activeTab="9" xr2:uid="{00000000-000D-0000-FFFF-FFFF00000000}"/>
  </bookViews>
  <sheets>
    <sheet name="KPI" sheetId="7" state="hidden" r:id="rId1"/>
    <sheet name="Rating" sheetId="8" state="hidden" r:id="rId2"/>
    <sheet name="Sheet3" sheetId="9" state="hidden" r:id="rId3"/>
    <sheet name="Education by attrition" sheetId="10" state="hidden" r:id="rId4"/>
    <sheet name="Attrition by Job" sheetId="11" state="hidden" r:id="rId5"/>
    <sheet name="Dept wise attrition" sheetId="12" state="hidden" r:id="rId6"/>
    <sheet name="Attrition by age group" sheetId="13" state="hidden" r:id="rId7"/>
    <sheet name="Marital status" sheetId="14" state="hidden" r:id="rId8"/>
    <sheet name="Data" sheetId="1" r:id="rId9"/>
    <sheet name="Dashboard" sheetId="4" r:id="rId10"/>
  </sheets>
  <definedNames>
    <definedName name="_xlchart.v1.0" hidden="1">'Attrition by Job'!$D$4:$D$12</definedName>
    <definedName name="_xlchart.v1.1" hidden="1">'Attrition by Job'!$E$3</definedName>
    <definedName name="_xlchart.v1.2" hidden="1">'Attrition by Job'!$E$4:$E$12</definedName>
    <definedName name="_xlchart.v1.3" hidden="1">'Attrition by Job'!$D$4:$D$12</definedName>
    <definedName name="_xlchart.v1.4" hidden="1">'Attrition by Job'!$E$3</definedName>
    <definedName name="_xlchart.v1.5" hidden="1">'Attrition by Job'!$E$4:$E$12</definedName>
    <definedName name="Slicer_Department">#N/A</definedName>
    <definedName name="Slicer_Education_Field1">#N/A</definedName>
    <definedName name="Slicer_Gender">#N/A</definedName>
    <definedName name="Slicer_Gender1">#N/A</definedName>
    <definedName name="Slicer_Gender2">#N/A</definedName>
  </definedNames>
  <calcPr calcId="18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D6" i="14" l="1"/>
  <c r="D5" i="14"/>
  <c r="D4" i="14"/>
  <c r="D5" i="11"/>
  <c r="D6" i="11"/>
  <c r="D7" i="11"/>
  <c r="D8" i="11"/>
  <c r="D9" i="11"/>
  <c r="D10" i="11"/>
  <c r="D11" i="11"/>
  <c r="D12" i="11"/>
  <c r="D4" i="11"/>
  <c r="B9" i="9"/>
  <c r="B10" i="9"/>
  <c r="E7" i="11"/>
  <c r="E10" i="11"/>
  <c r="C8" i="7"/>
  <c r="E12" i="11"/>
  <c r="E6" i="11"/>
  <c r="B8" i="7"/>
  <c r="A8" i="7"/>
  <c r="E11" i="11"/>
  <c r="E9" i="11"/>
  <c r="E8" i="11"/>
  <c r="E4" i="11"/>
  <c r="E6" i="14"/>
  <c r="E5" i="14"/>
  <c r="E4" i="14"/>
  <c r="B7" i="8"/>
  <c r="E5" i="11"/>
  <c r="C9" i="9" l="1"/>
  <c r="C10" i="9"/>
  <c r="C7" i="8"/>
  <c r="B8" i="8"/>
  <c r="C8" i="8" s="1"/>
  <c r="D8" i="7"/>
  <c r="E8" i="7"/>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<sst xmlns="http://schemas.openxmlformats.org/spreadsheetml/2006/main" count="19216" uniqueCount="1571">
  <si>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</si>
  <si>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</si>
  <si>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</si>
  <si>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</si>
  <si>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</si>
  <si>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</si>
  <si>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</si>
  <si>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</si>
  <si>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</si>
  <si>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</si>
  <si>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</si>
  <si>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</si>
  <si>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</si>
  <si>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</si>
  <si>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</si>
  <si>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</si>
  <si>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</si>
  <si>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</si>
  <si>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</si>
  <si>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</si>
  <si>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</si>
  <si>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</si>
  <si>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</si>
  <si>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</si>
  <si>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</si>
  <si>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</si>
  <si>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</si>
  <si>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</si>
  <si>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</si>
  <si>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</si>
  <si>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</si>
  <si>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</si>
  <si>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</si>
  <si>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</si>
  <si>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</si>
  <si>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</si>
  <si>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</si>
  <si>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</si>
  <si>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</si>
  <si>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</si>
  <si>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</si>
  <si>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</si>
  <si>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</si>
  <si>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</si>
  <si>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</si>
  <si>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</si>
  <si>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</si>
  <si>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</si>
  <si>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</si>
  <si>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</si>
  <si>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</si>
  <si>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</si>
  <si>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</si>
  <si>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</si>
  <si>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</si>
  <si>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</si>
  <si>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</si>
  <si>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</si>
  <si>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</si>
  <si>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</si>
  <si>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</si>
  <si>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</si>
  <si>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</si>
  <si>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</si>
  <si>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</si>
  <si>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</si>
  <si>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</si>
  <si>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</si>
  <si>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</si>
  <si>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</si>
  <si>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</si>
  <si>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</si>
  <si>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</si>
  <si>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</si>
  <si>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</si>
  <si>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</si>
  <si>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</si>
  <si>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</si>
  <si>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</si>
  <si>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</si>
  <si>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</si>
  <si>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</si>
  <si>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</si>
  <si>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</si>
  <si>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</si>
  <si>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</si>
  <si>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</si>
  <si>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</si>
  <si>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</si>
  <si>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</si>
  <si>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</si>
  <si>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</si>
  <si>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</si>
  <si>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</si>
  <si>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</si>
  <si>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</si>
  <si>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</si>
  <si>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</si>
  <si>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</si>
  <si>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</si>
  <si>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</si>
  <si>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</si>
  <si>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</si>
  <si>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</si>
  <si>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</si>
  <si>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</si>
  <si>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</si>
  <si>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</si>
  <si>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</si>
  <si>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</si>
  <si>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</si>
  <si>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</si>
  <si>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</si>
  <si>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</si>
  <si>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</si>
  <si>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</si>
  <si>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</si>
  <si>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</si>
  <si>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</si>
  <si>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</si>
  <si>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</si>
  <si>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</si>
  <si>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</si>
  <si>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</si>
  <si>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</si>
  <si>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</si>
  <si>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</si>
  <si>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</si>
  <si>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</si>
  <si>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</si>
  <si>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</si>
  <si>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</si>
  <si>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</si>
  <si>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</si>
  <si>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</si>
  <si>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</si>
  <si>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</si>
  <si>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</si>
  <si>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</si>
  <si>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</si>
  <si>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</si>
  <si>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</si>
  <si>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</si>
  <si>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</si>
  <si>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</si>
  <si>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</si>
  <si>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</si>
  <si>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</si>
  <si>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</si>
  <si>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</si>
  <si>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</si>
  <si>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</si>
  <si>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</si>
  <si>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</si>
  <si>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</si>
  <si>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</si>
  <si>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</si>
  <si>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</si>
  <si>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</si>
  <si>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</si>
  <si>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</si>
  <si>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</si>
  <si>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</si>
  <si>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</si>
  <si>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</si>
  <si>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</si>
  <si>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</si>
  <si>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</si>
  <si>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</si>
  <si>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</si>
  <si>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</si>
  <si>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</si>
  <si>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</si>
  <si>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</si>
  <si>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</si>
  <si>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</si>
  <si>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</si>
  <si>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</si>
  <si>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</si>
  <si>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</si>
  <si>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</si>
  <si>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</si>
  <si>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</si>
  <si>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</si>
  <si>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</si>
  <si>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</si>
  <si>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</si>
  <si>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</si>
  <si>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</si>
  <si>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</si>
  <si>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</si>
  <si>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</si>
  <si>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</si>
  <si>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</si>
  <si>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</si>
  <si>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</si>
  <si>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</si>
  <si>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</si>
  <si>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</si>
  <si>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</si>
  <si>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</si>
  <si>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</si>
  <si>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</si>
  <si>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</si>
  <si>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</si>
  <si>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</si>
  <si>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</si>
  <si>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</si>
  <si>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</si>
  <si>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</si>
  <si>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</si>
  <si>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</si>
  <si>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</si>
  <si>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</si>
  <si>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</si>
  <si>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</si>
  <si>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</si>
  <si>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</si>
  <si>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</si>
  <si>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</si>
  <si>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</si>
  <si>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</si>
  <si>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</si>
  <si>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</si>
  <si>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</si>
  <si>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</si>
  <si>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</si>
  <si>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</si>
  <si>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</si>
  <si>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</si>
  <si>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</si>
  <si>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</si>
  <si>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</si>
  <si>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</si>
  <si>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</si>
  <si>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</si>
  <si>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</si>
  <si>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</si>
  <si>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</si>
  <si>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</si>
  <si>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</si>
  <si>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</si>
  <si>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</si>
  <si>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</si>
  <si>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</si>
  <si>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</si>
  <si>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</si>
  <si>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</si>
  <si>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</si>
  <si>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</si>
  <si>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</si>
  <si>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</si>
  <si>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</si>
  <si>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</si>
  <si>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</si>
  <si>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</si>
  <si>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</si>
  <si>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</si>
  <si>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</si>
  <si>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</si>
  <si>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</si>
  <si>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</si>
  <si>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</si>
  <si>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</si>
  <si>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</si>
  <si>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</si>
  <si>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</si>
  <si>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</si>
  <si>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</si>
  <si>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</si>
  <si>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</si>
  <si>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</si>
  <si>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</si>
  <si>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</si>
  <si>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</si>
  <si>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</si>
  <si>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</si>
  <si>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</si>
  <si>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</si>
  <si>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</si>
  <si>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</si>
  <si>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</si>
  <si>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</si>
  <si>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</si>
  <si>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</si>
  <si>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</si>
  <si>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</si>
  <si>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</si>
  <si>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</si>
  <si>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</si>
  <si>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</si>
  <si>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</si>
  <si>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</si>
  <si>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</si>
  <si>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</si>
  <si>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</si>
  <si>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</si>
  <si>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</si>
  <si>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</si>
  <si>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</si>
  <si>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</si>
  <si>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</si>
  <si>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</si>
  <si>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</si>
  <si>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</si>
  <si>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</si>
  <si>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</si>
  <si>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</si>
  <si>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</si>
  <si>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</si>
  <si>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</si>
  <si>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</si>
  <si>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</si>
  <si>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</si>
  <si>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</si>
  <si>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</si>
  <si>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</si>
  <si>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</si>
  <si>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</si>
  <si>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</si>
  <si>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</si>
  <si>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</si>
  <si>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</si>
  <si>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</si>
  <si>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</si>
  <si>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</si>
  <si>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</si>
  <si>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</si>
  <si>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</si>
  <si>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</si>
  <si>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</si>
  <si>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</si>
  <si>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</si>
  <si>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</si>
  <si>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</si>
  <si>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</si>
  <si>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</si>
  <si>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</si>
  <si>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</si>
  <si>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</si>
  <si>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</si>
  <si>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</si>
  <si>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</si>
  <si>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</si>
  <si>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</si>
  <si>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</si>
  <si>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</si>
  <si>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</si>
  <si>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</si>
  <si>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</si>
  <si>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</si>
  <si>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</si>
  <si>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</si>
  <si>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</si>
  <si>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</si>
  <si>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</si>
  <si>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</si>
  <si>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</si>
  <si>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</si>
  <si>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</si>
  <si>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</si>
  <si>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</si>
  <si>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</si>
  <si>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</si>
  <si>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</si>
  <si>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</si>
  <si>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</si>
  <si>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</si>
  <si>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</si>
  <si>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</si>
  <si>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</si>
  <si>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</si>
  <si>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</si>
  <si>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</si>
  <si>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</si>
  <si>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</si>
  <si>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</si>
  <si>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</si>
  <si>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</si>
  <si>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</si>
  <si>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</si>
  <si>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</si>
  <si>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</si>
  <si>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</si>
  <si>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</si>
  <si>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</si>
  <si>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</si>
  <si>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</si>
  <si>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</si>
  <si>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</si>
  <si>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</si>
  <si>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</si>
  <si>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</si>
  <si>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</si>
  <si>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</si>
  <si>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</si>
  <si>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</si>
  <si>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</si>
  <si>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</si>
  <si>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</si>
  <si>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</si>
  <si>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</si>
  <si>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</si>
  <si>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</si>
  <si>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</si>
  <si>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</si>
  <si>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</si>
  <si>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</si>
  <si>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</si>
  <si>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</si>
  <si>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</si>
  <si>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</si>
  <si>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</si>
  <si>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</si>
  <si>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</si>
  <si>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</si>
  <si>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</si>
  <si>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</si>
  <si>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</si>
  <si>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</si>
  <si>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</si>
  <si>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</si>
  <si>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</si>
  <si>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</si>
  <si>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</si>
  <si>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</si>
  <si>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</si>
  <si>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</si>
  <si>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</si>
  <si>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</si>
  <si>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</si>
  <si>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</si>
  <si>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</si>
  <si>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</si>
  <si>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</si>
  <si>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</si>
  <si>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</si>
  <si>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</si>
  <si>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</si>
  <si>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</si>
  <si>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</si>
  <si>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</si>
  <si>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</si>
  <si>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</si>
  <si>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</si>
  <si>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</si>
  <si>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</si>
  <si>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</si>
  <si>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</si>
  <si>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</si>
  <si>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</si>
  <si>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</si>
  <si>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</si>
  <si>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</si>
  <si>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</si>
  <si>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</si>
  <si>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</si>
  <si>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</si>
  <si>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</si>
  <si>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</si>
  <si>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</si>
  <si>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</si>
  <si>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</si>
  <si>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</si>
  <si>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</si>
  <si>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</si>
  <si>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</si>
  <si>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</si>
  <si>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</si>
  <si>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</si>
  <si>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</si>
  <si>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</si>
  <si>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</si>
  <si>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</si>
  <si>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</si>
  <si>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</si>
  <si>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</si>
  <si>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</si>
  <si>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</si>
  <si>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</si>
  <si>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</si>
  <si>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</si>
  <si>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</si>
  <si>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</si>
  <si>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</si>
  <si>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</si>
  <si>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</si>
  <si>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</si>
  <si>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</si>
  <si>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</si>
  <si>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</si>
  <si>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</si>
  <si>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</si>
  <si>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</si>
  <si>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</si>
  <si>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</si>
  <si>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</si>
  <si>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</si>
  <si>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</si>
  <si>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</si>
  <si>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</si>
  <si>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</si>
  <si>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</si>
  <si>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</si>
  <si>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</si>
  <si>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</si>
  <si>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</si>
  <si>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</si>
  <si>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</si>
  <si>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</si>
  <si>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</si>
  <si>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</si>
  <si>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</si>
  <si>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</si>
  <si>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</si>
  <si>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</si>
  <si>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</si>
  <si>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</si>
  <si>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</si>
  <si>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</si>
  <si>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</si>
  <si>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</si>
  <si>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</si>
  <si>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</si>
  <si>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</si>
  <si>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</si>
  <si>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</si>
  <si>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</si>
  <si>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</si>
  <si>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</si>
  <si>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</si>
  <si>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</si>
  <si>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</si>
  <si>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</si>
  <si>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</si>
  <si>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</si>
  <si>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</si>
  <si>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</si>
  <si>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</si>
  <si>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</si>
  <si>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</si>
  <si>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</si>
  <si>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</si>
  <si>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</si>
  <si>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</si>
  <si>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</si>
  <si>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</si>
  <si>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</si>
  <si>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</si>
  <si>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</si>
  <si>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</si>
  <si>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</si>
  <si>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</si>
  <si>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</si>
  <si>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</si>
  <si>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</si>
  <si>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</si>
  <si>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</si>
  <si>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</si>
  <si>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</si>
  <si>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</si>
  <si>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</si>
  <si>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</si>
  <si>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</si>
  <si>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</si>
  <si>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</si>
  <si>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</si>
  <si>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</si>
  <si>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</si>
  <si>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</si>
  <si>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</si>
  <si>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</si>
  <si>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</si>
  <si>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</si>
  <si>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</si>
  <si>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</si>
  <si>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</si>
  <si>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</si>
  <si>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</si>
  <si>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</si>
  <si>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</si>
  <si>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</si>
  <si>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</si>
  <si>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</si>
  <si>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</si>
  <si>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</si>
  <si>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</si>
  <si>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</si>
  <si>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</si>
  <si>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</si>
  <si>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</si>
  <si>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</si>
  <si>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</si>
  <si>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</si>
  <si>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</si>
  <si>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</si>
  <si>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</si>
  <si>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</si>
  <si>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</si>
  <si>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</si>
  <si>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</si>
  <si>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</si>
  <si>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</si>
  <si>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</si>
  <si>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</si>
  <si>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</si>
  <si>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</si>
  <si>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</si>
  <si>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</si>
  <si>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</si>
  <si>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</si>
  <si>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</si>
  <si>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</si>
  <si>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</si>
  <si>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</si>
  <si>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</si>
  <si>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</si>
  <si>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</si>
  <si>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</si>
  <si>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</si>
  <si>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</si>
  <si>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</si>
  <si>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</si>
  <si>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</si>
  <si>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</si>
  <si>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</si>
  <si>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</si>
  <si>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</si>
  <si>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</si>
  <si>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</si>
  <si>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</si>
  <si>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</si>
  <si>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</si>
  <si>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</si>
  <si>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</si>
  <si>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</si>
  <si>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</si>
  <si>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</si>
  <si>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</si>
  <si>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</si>
  <si>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</si>
  <si>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</si>
  <si>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</si>
  <si>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</si>
  <si>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</si>
  <si>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</si>
  <si>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</si>
  <si>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</si>
  <si>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</si>
  <si>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</si>
  <si>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</si>
  <si>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</si>
  <si>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</si>
  <si>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</si>
  <si>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</si>
  <si>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</si>
  <si>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</si>
  <si>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</si>
  <si>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</si>
  <si>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</si>
  <si>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</si>
  <si>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</si>
  <si>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</si>
  <si>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</si>
  <si>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</si>
  <si>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</si>
  <si>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</si>
  <si>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</si>
  <si>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</si>
  <si>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</si>
  <si>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</si>
  <si>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</si>
  <si>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</si>
  <si>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</si>
  <si>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</si>
  <si>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</si>
  <si>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</si>
  <si>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</si>
  <si>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</si>
  <si>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</si>
  <si>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</si>
  <si>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</si>
  <si>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</si>
  <si>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</si>
  <si>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</si>
  <si>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</si>
  <si>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</si>
  <si>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</si>
  <si>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</si>
  <si>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</si>
  <si>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</si>
  <si>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</si>
  <si>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</si>
  <si>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</si>
  <si>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</si>
  <si>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</si>
  <si>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</si>
  <si>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</si>
  <si>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</si>
  <si>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</si>
  <si>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</si>
  <si>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</si>
  <si>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</si>
  <si>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</si>
  <si>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</si>
  <si>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</si>
  <si>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</si>
  <si>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</si>
  <si>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</si>
  <si>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</si>
  <si>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</si>
  <si>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</si>
  <si>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</si>
  <si>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</si>
  <si>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</si>
  <si>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</si>
  <si>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</si>
  <si>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</si>
  <si>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</si>
  <si>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</si>
  <si>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</si>
  <si>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</si>
  <si>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</si>
  <si>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</si>
  <si>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</si>
  <si>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</si>
  <si>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</si>
  <si>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</si>
  <si>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</si>
  <si>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</si>
  <si>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</si>
  <si>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</si>
  <si>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</si>
  <si>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</si>
  <si>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</si>
  <si>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</si>
  <si>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</si>
  <si>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</si>
  <si>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</si>
  <si>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</si>
  <si>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</si>
  <si>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</si>
  <si>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</si>
  <si>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</si>
  <si>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</si>
  <si>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</si>
  <si>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</si>
  <si>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</si>
  <si>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</si>
  <si>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</si>
  <si>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</si>
  <si>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</si>
  <si>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</si>
  <si>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</si>
  <si>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</si>
  <si>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</si>
  <si>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</si>
  <si>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</si>
  <si>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</si>
  <si>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</si>
  <si>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</si>
  <si>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</si>
  <si>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</si>
  <si>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</si>
  <si>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</si>
  <si>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</si>
  <si>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</si>
  <si>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</si>
  <si>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</si>
  <si>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</si>
  <si>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</si>
  <si>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</si>
  <si>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</si>
  <si>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</si>
  <si>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</si>
  <si>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</si>
  <si>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</si>
  <si>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</si>
  <si>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</si>
  <si>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</si>
  <si>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</si>
  <si>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</si>
  <si>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</si>
  <si>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</si>
  <si>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</si>
  <si>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</si>
  <si>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</si>
  <si>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</si>
  <si>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</si>
  <si>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</si>
  <si>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</si>
  <si>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</si>
  <si>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</si>
  <si>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</si>
  <si>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</si>
  <si>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</si>
  <si>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</si>
  <si>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</si>
  <si>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</si>
  <si>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</si>
  <si>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</si>
  <si>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</si>
  <si>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</si>
  <si>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</si>
  <si>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</si>
  <si>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</si>
  <si>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</si>
  <si>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</si>
  <si>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</si>
  <si>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</si>
  <si>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</si>
  <si>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</si>
  <si>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</si>
  <si>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</si>
  <si>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</si>
  <si>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</si>
  <si>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</si>
  <si>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</si>
  <si>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</si>
  <si>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</si>
  <si>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</si>
  <si>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</si>
  <si>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</si>
  <si>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</si>
  <si>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</si>
  <si>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</si>
  <si>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</si>
  <si>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</si>
  <si>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</si>
  <si>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</si>
  <si>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</si>
  <si>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</si>
  <si>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</si>
  <si>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</si>
  <si>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</si>
  <si>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</si>
  <si>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</si>
  <si>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</si>
  <si>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</si>
  <si>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</si>
  <si>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</si>
  <si>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</si>
  <si>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</si>
  <si>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</si>
  <si>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</si>
  <si>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</si>
  <si>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</si>
  <si>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</si>
  <si>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</si>
  <si>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</si>
  <si>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</si>
  <si>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</si>
  <si>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</si>
  <si>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</si>
  <si>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</si>
  <si>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</si>
  <si>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</si>
  <si>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</si>
  <si>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</si>
  <si>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</si>
  <si>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</si>
  <si>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</si>
  <si>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</si>
  <si>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</si>
  <si>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</si>
  <si>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</si>
  <si>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</si>
  <si>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</si>
  <si>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</si>
  <si>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</si>
  <si>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</si>
  <si>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</si>
  <si>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</si>
  <si>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</si>
  <si>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</si>
  <si>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</si>
  <si>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</si>
  <si>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</si>
  <si>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</si>
  <si>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</si>
  <si>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</si>
  <si>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</si>
  <si>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</si>
  <si>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</si>
  <si>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</si>
  <si>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</si>
  <si>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</si>
  <si>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</si>
  <si>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</si>
  <si>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</si>
  <si>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</si>
  <si>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</si>
  <si>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</si>
  <si>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</si>
  <si>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</si>
  <si>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</si>
  <si>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</si>
  <si>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</si>
  <si>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</si>
  <si>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</si>
  <si>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</si>
  <si>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</si>
  <si>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</si>
  <si>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</si>
  <si>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</si>
  <si>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</si>
  <si>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</si>
  <si>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</si>
  <si>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</si>
  <si>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</si>
  <si>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</si>
  <si>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</si>
  <si>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</si>
  <si>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</si>
  <si>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</si>
  <si>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</si>
  <si>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</si>
  <si>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</si>
  <si>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</si>
  <si>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</si>
  <si>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</si>
  <si>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</si>
  <si>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</si>
  <si>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</si>
  <si>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</si>
  <si>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</si>
  <si>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</si>
  <si>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</si>
  <si>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</si>
  <si>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</si>
  <si>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</si>
  <si>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</si>
  <si>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</si>
  <si>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</si>
  <si>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</si>
  <si>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</si>
  <si>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</si>
  <si>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</si>
  <si>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</si>
  <si>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</si>
  <si>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</si>
  <si>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</si>
  <si>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</si>
  <si>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</si>
  <si>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</si>
  <si>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</si>
  <si>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</si>
  <si>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</si>
  <si>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</si>
  <si>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</si>
  <si>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</si>
  <si>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</si>
  <si>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</si>
  <si>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</si>
  <si>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</si>
  <si>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</si>
  <si>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</si>
  <si>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</si>
  <si>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</si>
  <si>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</si>
  <si>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</si>
  <si>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</si>
  <si>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</si>
  <si>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</si>
  <si>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</si>
  <si>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</si>
  <si>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</si>
  <si>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</si>
  <si>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</si>
  <si>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</si>
  <si>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</si>
  <si>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</si>
  <si>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</si>
  <si>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</si>
  <si>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</si>
  <si>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</si>
  <si>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</si>
  <si>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</si>
  <si>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</si>
  <si>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</si>
  <si>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</si>
  <si>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</si>
  <si>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</si>
  <si>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</si>
  <si>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</si>
  <si>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</si>
  <si>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</si>
  <si>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</si>
  <si>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</si>
  <si>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</si>
  <si>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</si>
  <si>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</si>
  <si>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</si>
  <si>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</si>
  <si>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</si>
  <si>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</si>
  <si>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</si>
  <si>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</si>
  <si>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</si>
  <si>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</si>
  <si>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</si>
  <si>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</si>
  <si>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</si>
  <si>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</si>
  <si>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</si>
  <si>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</si>
  <si>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</si>
  <si>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</si>
  <si>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</si>
  <si>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</si>
  <si>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</si>
  <si>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</si>
  <si>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</si>
  <si>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</si>
  <si>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</si>
  <si>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</si>
  <si>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</si>
  <si>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</si>
  <si>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</si>
  <si>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</si>
  <si>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</si>
  <si>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</si>
  <si>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</si>
  <si>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</si>
  <si>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</si>
  <si>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</si>
  <si>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</si>
  <si>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</si>
  <si>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</si>
  <si>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</si>
  <si>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</si>
  <si>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</si>
  <si>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</si>
  <si>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</si>
  <si>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</si>
  <si>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</si>
  <si>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</si>
  <si>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</si>
  <si>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</si>
  <si>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</si>
  <si>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</si>
  <si>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</si>
  <si>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</si>
  <si>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</si>
  <si>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</si>
  <si>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</si>
  <si>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</si>
  <si>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</si>
  <si>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</si>
  <si>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</si>
  <si>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</si>
  <si>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</si>
  <si>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</si>
  <si>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</si>
  <si>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</si>
  <si>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</si>
  <si>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</si>
  <si>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</si>
  <si>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</si>
  <si>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</si>
  <si>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</si>
  <si>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</si>
  <si>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</si>
  <si>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</si>
  <si>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</si>
  <si>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</si>
  <si>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</si>
  <si>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</si>
  <si>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</si>
  <si>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</si>
  <si>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</si>
  <si>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</si>
  <si>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</si>
  <si>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</si>
  <si>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</si>
  <si>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</si>
  <si>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</si>
  <si>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</si>
  <si>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</si>
  <si>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</si>
  <si>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</si>
  <si>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</si>
  <si>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</si>
  <si>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</si>
  <si>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</si>
  <si>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</si>
  <si>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</si>
  <si>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</si>
  <si>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</si>
  <si>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</si>
  <si>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</si>
  <si>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</si>
  <si>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</si>
  <si>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</si>
  <si>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</si>
  <si>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</si>
  <si>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</si>
  <si>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</si>
  <si>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</si>
  <si>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</si>
  <si>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</si>
  <si>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</si>
  <si>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</si>
  <si>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</si>
  <si>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</si>
  <si>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</si>
  <si>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</si>
  <si>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</si>
  <si>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</si>
  <si>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</si>
  <si>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</si>
  <si>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</si>
  <si>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</si>
  <si>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</si>
  <si>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</si>
  <si>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</si>
  <si>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</si>
  <si>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</si>
  <si>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</si>
  <si>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</si>
  <si>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</si>
  <si>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</si>
  <si>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</si>
  <si>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</si>
  <si>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</si>
  <si>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</si>
  <si>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</si>
  <si>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</si>
  <si>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</si>
  <si>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</si>
  <si>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</si>
  <si>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</si>
  <si>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</si>
  <si>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</si>
  <si>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</si>
  <si>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</si>
  <si>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</si>
  <si>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</si>
  <si>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</si>
  <si>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</si>
  <si>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</si>
  <si>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</si>
  <si>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</si>
  <si>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</si>
  <si>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</si>
  <si>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</si>
  <si>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</si>
  <si>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</si>
  <si>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</si>
  <si>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</si>
  <si>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</si>
  <si>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</si>
  <si>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</si>
  <si>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</si>
  <si>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</si>
  <si>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</si>
  <si>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</si>
  <si>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</si>
  <si>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</si>
  <si>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</si>
  <si>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</si>
  <si>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</si>
  <si>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</si>
  <si>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</si>
  <si>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</si>
  <si>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</si>
  <si>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</si>
  <si>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</si>
  <si>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</si>
  <si>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</si>
  <si>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</si>
  <si>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</si>
  <si>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</si>
  <si>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</si>
  <si>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</si>
  <si>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</si>
  <si>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</si>
  <si>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</si>
  <si>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</si>
  <si>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</si>
  <si>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</si>
  <si>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</si>
  <si>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</si>
  <si>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</si>
  <si>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</si>
  <si>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</si>
  <si>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</si>
  <si>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</si>
  <si>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</si>
  <si>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</si>
  <si>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</si>
  <si>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</si>
  <si>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</si>
  <si>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</si>
  <si>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</si>
  <si>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</si>
  <si>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</si>
  <si>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</si>
  <si>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</si>
  <si>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</si>
  <si>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</si>
  <si>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</si>
  <si>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</si>
  <si>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</si>
  <si>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</si>
  <si>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</si>
  <si>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</si>
  <si>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</si>
  <si>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</si>
  <si>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</si>
  <si>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</si>
  <si>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</si>
  <si>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</si>
  <si>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</si>
  <si>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</si>
  <si>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</si>
  <si>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</si>
  <si>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</si>
  <si>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</si>
  <si>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</si>
  <si>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</si>
  <si>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</si>
  <si>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</si>
  <si>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</si>
  <si>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</si>
  <si>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</si>
  <si>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</si>
  <si>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</si>
  <si>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</si>
  <si>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</si>
  <si>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</si>
  <si>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</si>
  <si>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</si>
  <si>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</si>
  <si>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</si>
  <si>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</si>
  <si>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</si>
  <si>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</si>
  <si>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</si>
  <si>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</si>
  <si>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</si>
  <si>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</si>
  <si>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</si>
  <si>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</si>
  <si>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</si>
  <si>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</si>
  <si>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</si>
  <si>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</si>
  <si>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</si>
  <si>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</si>
  <si>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</si>
  <si>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</si>
  <si>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</si>
  <si>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</si>
  <si>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</si>
  <si>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</si>
  <si>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</si>
  <si>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</si>
  <si>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</si>
  <si>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</si>
  <si>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</si>
  <si>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</si>
  <si>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</si>
  <si>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</si>
  <si>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</si>
  <si>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</si>
  <si>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</si>
  <si>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</si>
  <si>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</si>
  <si>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</si>
  <si>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</si>
  <si>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</si>
  <si>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</si>
  <si>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</si>
  <si>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</si>
  <si>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</si>
  <si>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</si>
  <si>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</si>
  <si>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</si>
  <si>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</si>
  <si>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</si>
  <si>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</si>
  <si>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</si>
  <si>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</si>
  <si>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</si>
  <si>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</si>
  <si>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</si>
  <si>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</si>
  <si>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</si>
  <si>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</si>
  <si>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</si>
  <si>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</si>
  <si>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</si>
  <si>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</si>
  <si>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</si>
  <si>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</si>
  <si>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</si>
  <si>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</si>
  <si>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</si>
  <si>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</si>
  <si>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</si>
  <si>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</si>
  <si>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</si>
  <si>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</si>
  <si>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</si>
  <si>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</si>
  <si>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</si>
  <si>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</si>
  <si>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</si>
  <si>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</si>
  <si>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</si>
  <si>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</si>
  <si>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</si>
  <si>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</si>
  <si>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</si>
  <si>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</si>
  <si>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</si>
  <si>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</si>
  <si>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</si>
  <si>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</si>
  <si>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</si>
  <si>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</si>
  <si>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</si>
  <si>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</si>
  <si>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</si>
  <si>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</si>
  <si>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</si>
  <si>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</si>
  <si>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</si>
  <si>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</si>
  <si>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</si>
  <si>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</si>
  <si>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</si>
  <si>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</si>
  <si>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</si>
  <si>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</si>
  <si>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</si>
  <si>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</si>
  <si>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</si>
  <si>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</si>
  <si>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</si>
  <si>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</si>
  <si>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</si>
  <si>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</si>
  <si>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</si>
  <si>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</si>
  <si>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</si>
  <si>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</si>
  <si>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</si>
  <si>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</si>
  <si>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</si>
  <si>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</si>
  <si>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</si>
  <si>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</si>
  <si>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</si>
  <si>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</si>
  <si>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</si>
  <si>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</si>
  <si>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</si>
  <si>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</si>
  <si>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</si>
  <si>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</si>
  <si>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</si>
  <si>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</si>
  <si>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</si>
  <si>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</si>
  <si>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</si>
  <si>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</si>
  <si>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</si>
  <si>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</si>
  <si>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</si>
  <si>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</si>
  <si>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</si>
  <si>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</si>
  <si>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</si>
  <si>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</si>
  <si>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</si>
  <si>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</si>
  <si>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</si>
  <si>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</si>
  <si>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</si>
  <si>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</si>
  <si>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</si>
  <si>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</si>
  <si>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</si>
  <si>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</si>
  <si>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</si>
  <si>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</si>
  <si>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</si>
  <si>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</si>
  <si>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</si>
  <si>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</si>
  <si>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</si>
  <si>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</si>
  <si>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</si>
  <si>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</si>
  <si>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</si>
  <si>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</si>
  <si>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</si>
  <si>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</si>
  <si>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</si>
  <si>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</si>
  <si>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</si>
  <si>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</si>
  <si>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</si>
  <si>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</si>
  <si>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</si>
  <si>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</si>
  <si>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</si>
  <si>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</si>
  <si>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</si>
  <si>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</si>
  <si>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</si>
  <si>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</si>
  <si>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</si>
  <si>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</si>
  <si>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</si>
  <si>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</si>
  <si>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</si>
  <si>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</si>
  <si>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</si>
  <si>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</si>
  <si>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</si>
  <si>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</si>
  <si>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</si>
  <si>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</si>
  <si>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</si>
  <si>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</si>
  <si>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</si>
  <si>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</si>
  <si>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</si>
  <si>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</si>
  <si>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</si>
  <si>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</si>
  <si>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</si>
  <si>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</si>
  <si>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</si>
  <si>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</si>
  <si>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</si>
  <si>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</si>
  <si>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</si>
  <si>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</si>
  <si>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</si>
  <si>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</si>
  <si>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</si>
  <si>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</si>
  <si>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</si>
  <si>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</si>
  <si>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</si>
  <si>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</si>
  <si>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</si>
  <si>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</si>
  <si>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</si>
  <si>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</si>
  <si>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</si>
  <si>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</si>
  <si>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</si>
  <si>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</si>
  <si>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</si>
  <si>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</si>
  <si>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</si>
  <si>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</si>
  <si>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</si>
  <si>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</si>
  <si>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</si>
  <si>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</si>
  <si>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</si>
  <si>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</si>
  <si>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</si>
  <si>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</si>
  <si>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</si>
  <si>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</si>
  <si>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</si>
  <si>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</si>
  <si>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</si>
  <si>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</si>
  <si>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</si>
  <si>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</si>
  <si>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</si>
  <si>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</si>
  <si>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</si>
  <si>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</si>
  <si>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</si>
  <si>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</si>
  <si>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</si>
  <si>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</si>
  <si>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</si>
  <si>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</si>
  <si>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</si>
  <si>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</si>
  <si>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</si>
  <si>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</si>
  <si>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</si>
  <si>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</si>
  <si>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</si>
  <si>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</si>
  <si>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</si>
  <si>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</si>
  <si>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</si>
  <si>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</si>
  <si>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</si>
  <si>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</si>
  <si>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</si>
  <si>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</si>
  <si>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</si>
  <si>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</si>
  <si>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</si>
  <si>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</si>
  <si>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</si>
  <si>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</si>
  <si>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</si>
  <si>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</si>
  <si>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</si>
  <si>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</si>
  <si>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</si>
  <si>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</si>
  <si>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</si>
  <si>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</si>
  <si>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</si>
  <si>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</si>
  <si>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</si>
  <si>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</si>
  <si>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</si>
  <si>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</si>
  <si>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</si>
  <si>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</si>
  <si>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</si>
  <si>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</si>
  <si>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</si>
  <si>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</si>
  <si>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</si>
  <si>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</si>
  <si>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</si>
  <si>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</si>
  <si>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</si>
  <si>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</si>
  <si>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</si>
  <si>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</si>
  <si>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</si>
  <si>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</si>
  <si>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</si>
  <si>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</si>
  <si>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</si>
  <si>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</si>
  <si>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</si>
  <si>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</si>
  <si>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</si>
  <si>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</si>
  <si>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</si>
  <si>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</si>
  <si>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</si>
  <si>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</si>
  <si>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</si>
  <si>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</si>
  <si>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</si>
  <si>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</si>
  <si>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</si>
  <si>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</si>
  <si>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</si>
  <si>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</si>
  <si>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</si>
  <si>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</si>
  <si>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</si>
  <si>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</si>
  <si>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</si>
  <si>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</si>
  <si>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</si>
  <si>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</si>
  <si>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Count of CF_attrition count</t>
  </si>
  <si>
    <t>Job role</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</si>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</sst>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xf numFmtId="0" fontId="0" fillId="0" borderId="3" xfId="0" applyNumberFormat="1" applyBorder="1"/>
    <xf numFmtId="0" fontId="0" fillId="0" borderId="10" xfId="0" applyNumberFormat="1" applyBorder="1"/>
    <xf numFmtId="0" fontId="0" fillId="0" borderId="4" xfId="0" applyNumberFormat="1" applyBorder="1"/>
    <xf numFmtId="0" fontId="0" fillId="0" borderId="6" xfId="0" applyNumberFormat="1" applyBorder="1"/>
    <xf numFmtId="0" fontId="0" fillId="0" borderId="9" xfId="0" applyNumberFormat="1" applyBorder="1"/>
    <xf numFmtId="0" fontId="0" fillId="0" borderId="7" xfId="0" applyNumberFormat="1" applyBorder="1"/>
  </cellXfs>
  <cellStyles count="2">
    <cellStyle name="Normal" xfId="0" builtinId="0"/>
    <cellStyle name="Percent" xfId="1" builtinId="5"/>
  </cellStyles>
  <dxfs count="7">
    <dxf>
      <numFmt numFmtId="164" formatCode="0.0"/>
    </dxf>
    <dxf>
      <numFmt numFmtId="164" formatCode="0.0"/>
    </dxf>
    <dxf>
      <numFmt numFmtId="164" formatCode="0.0"/>
    </dxf>
    <dxf>
      <font>
        <name val="Calibri"/>
        <family val="2"/>
        <scheme val="major"/>
      </font>
      <fill>
        <patternFill patternType="gray0625">
          <bgColor theme="5" tint="-0.24994659260841701"/>
        </patternFill>
      </fill>
      <border diagonalUp="0" diagonalDown="0">
        <left style="thin">
          <color auto="1"/>
        </left>
        <right style="thin">
          <color auto="1"/>
        </right>
        <top style="thin">
          <color auto="1"/>
        </top>
        <bottom style="thin">
          <color auto="1"/>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6"/>
      <tableStyleElement type="firstRowStripe" dxfId="5"/>
      <tableStyleElement type="secondRowStripe" dxfId="4"/>
    </tableStyle>
    <tableStyle name="Slicer Style 1" pivot="0" table="0" count="3" xr9:uid="{67426384-A413-461E-84E1-4CBA643FFFA9}">
      <tableStyleElement type="wholeTable" dxfId="3"/>
    </tableStyle>
  </tableStyles>
  <extLst>
    <ext xmlns:x14="http://schemas.microsoft.com/office/spreadsheetml/2009/9/main" uri="{46F421CA-312F-682f-3DD2-61675219B42D}">
      <x14:dxfs count="2">
        <dxf>
          <fill>
            <patternFill>
              <bgColor theme="3" tint="4.9989318521683403E-2"/>
            </patternFill>
          </fill>
        </dxf>
        <dxf>
          <font>
            <b/>
            <i val="0"/>
            <sz val="10"/>
            <name val="Calibri"/>
            <family val="2"/>
            <scheme val="minor"/>
          </font>
          <fill>
            <patternFill>
              <bgColor theme="6"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A2-4263-ABBA-D9E9478BDB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A2-4263-ABBA-D9E9478BDBBD}"/>
              </c:ext>
            </c:extLst>
          </c:dPt>
          <c:val>
            <c:numRef>
              <c:f>Rating!$C$7:$C$8</c:f>
              <c:numCache>
                <c:formatCode>General</c:formatCode>
                <c:ptCount val="2"/>
                <c:pt idx="0">
                  <c:v>0.64668367346938771</c:v>
                </c:pt>
                <c:pt idx="1">
                  <c:v>0.35331632653061229</c:v>
                </c:pt>
              </c:numCache>
            </c:numRef>
          </c:val>
          <c:extLst>
            <c:ext xmlns:c16="http://schemas.microsoft.com/office/drawing/2014/chart" uri="{C3380CC4-5D6E-409C-BE32-E72D297353CC}">
              <c16:uniqueId val="{00000000-BF97-488D-810A-80D5CCE7E02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2.5867346938775508</c:v>
                </c:pt>
              </c:numCache>
            </c:numRef>
          </c:val>
          <c:extLst>
            <c:ext xmlns:c16="http://schemas.microsoft.com/office/drawing/2014/chart" uri="{C3380CC4-5D6E-409C-BE32-E72D297353CC}">
              <c16:uniqueId val="{00000000-D9D0-45A7-B384-D7A1A761790C}"/>
            </c:ext>
          </c:extLst>
        </c:ser>
        <c:ser>
          <c:idx val="1"/>
          <c:order val="1"/>
          <c:spPr>
            <a:solidFill>
              <a:schemeClr val="accent2"/>
            </a:solidFill>
            <a:ln>
              <a:noFill/>
            </a:ln>
            <a:effectLst/>
          </c:spPr>
          <c:invertIfNegative val="0"/>
          <c:val>
            <c:numRef>
              <c:f>Rating!$B$8</c:f>
              <c:numCache>
                <c:formatCode>0.0</c:formatCode>
                <c:ptCount val="1"/>
                <c:pt idx="0">
                  <c:v>1.4132653061224492</c:v>
                </c:pt>
              </c:numCache>
            </c:numRef>
          </c:val>
          <c:extLst>
            <c:ext xmlns:c16="http://schemas.microsoft.com/office/drawing/2014/chart" uri="{C3380CC4-5D6E-409C-BE32-E72D297353CC}">
              <c16:uniqueId val="{00000001-D9D0-45A7-B384-D7A1A761790C}"/>
            </c:ext>
          </c:extLst>
        </c:ser>
        <c:dLbls>
          <c:showLegendKey val="0"/>
          <c:showVal val="0"/>
          <c:showCatName val="0"/>
          <c:showSerName val="0"/>
          <c:showPercent val="0"/>
          <c:showBubbleSize val="0"/>
        </c:dLbls>
        <c:gapWidth val="0"/>
        <c:overlap val="100"/>
        <c:axId val="1271155631"/>
        <c:axId val="1271182031"/>
      </c:barChart>
      <c:catAx>
        <c:axId val="1271155631"/>
        <c:scaling>
          <c:orientation val="minMax"/>
        </c:scaling>
        <c:delete val="1"/>
        <c:axPos val="l"/>
        <c:numFmt formatCode="General" sourceLinked="1"/>
        <c:majorTickMark val="out"/>
        <c:minorTickMark val="none"/>
        <c:tickLblPos val="nextTo"/>
        <c:crossAx val="1271182031"/>
        <c:crosses val="autoZero"/>
        <c:auto val="1"/>
        <c:lblAlgn val="ctr"/>
        <c:lblOffset val="100"/>
        <c:noMultiLvlLbl val="0"/>
      </c:catAx>
      <c:valAx>
        <c:axId val="1271182031"/>
        <c:scaling>
          <c:orientation val="minMax"/>
          <c:max val="4"/>
        </c:scaling>
        <c:delete val="1"/>
        <c:axPos val="b"/>
        <c:numFmt formatCode="0.0" sourceLinked="1"/>
        <c:majorTickMark val="out"/>
        <c:minorTickMark val="none"/>
        <c:tickLblPos val="nextTo"/>
        <c:crossAx val="1271155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9FE-49E8-A376-7AE98CB88D8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9FE-49E8-A376-7AE98CB88D81}"/>
              </c:ext>
            </c:extLst>
          </c:dPt>
          <c:val>
            <c:numRef>
              <c:f>Sheet3!$C$9:$C$10</c:f>
              <c:numCache>
                <c:formatCode>0%</c:formatCode>
                <c:ptCount val="2"/>
                <c:pt idx="0">
                  <c:v>0.4</c:v>
                </c:pt>
                <c:pt idx="1">
                  <c:v>0.6</c:v>
                </c:pt>
              </c:numCache>
            </c:numRef>
          </c:val>
          <c:extLst>
            <c:ext xmlns:c16="http://schemas.microsoft.com/office/drawing/2014/chart" uri="{C3380CC4-5D6E-409C-BE32-E72D297353CC}">
              <c16:uniqueId val="{00000000-ED6B-482D-A0BC-6D9FE6C0CD7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(1).xlsx]Education by attrition!PivotTable4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0E6-41D5-98BC-396EF61132F1}"/>
            </c:ext>
          </c:extLst>
        </c:ser>
        <c:dLbls>
          <c:dLblPos val="inEnd"/>
          <c:showLegendKey val="0"/>
          <c:showVal val="1"/>
          <c:showCatName val="0"/>
          <c:showSerName val="0"/>
          <c:showPercent val="0"/>
          <c:showBubbleSize val="0"/>
        </c:dLbls>
        <c:gapWidth val="150"/>
        <c:overlap val="100"/>
        <c:axId val="1468935071"/>
        <c:axId val="1468931711"/>
      </c:barChart>
      <c:catAx>
        <c:axId val="14689350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31711"/>
        <c:crosses val="autoZero"/>
        <c:auto val="1"/>
        <c:lblAlgn val="ctr"/>
        <c:lblOffset val="100"/>
        <c:noMultiLvlLbl val="0"/>
      </c:catAx>
      <c:valAx>
        <c:axId val="1468931711"/>
        <c:scaling>
          <c:orientation val="minMax"/>
        </c:scaling>
        <c:delete val="1"/>
        <c:axPos val="b"/>
        <c:numFmt formatCode="General" sourceLinked="1"/>
        <c:majorTickMark val="out"/>
        <c:minorTickMark val="none"/>
        <c:tickLblPos val="nextTo"/>
        <c:crossAx val="14689350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(1).xlsx]Dept wise attrition!PivotTable8</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44-49E1-BFC2-96A3ECAF7A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44-49E1-BFC2-96A3ECAF7A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44-49E1-BFC2-96A3ECAF7AFA}"/>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65D-47EF-A683-39DF706B8F1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(1).xlsx]Attrition by age group!PivotTable9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CDC-41DB-BC8A-881A78B7EA22}"/>
            </c:ext>
          </c:extLst>
        </c:ser>
        <c:dLbls>
          <c:showLegendKey val="0"/>
          <c:showVal val="0"/>
          <c:showCatName val="0"/>
          <c:showSerName val="0"/>
          <c:showPercent val="0"/>
          <c:showBubbleSize val="0"/>
        </c:dLbls>
        <c:gapWidth val="219"/>
        <c:overlap val="-27"/>
        <c:axId val="1468928831"/>
        <c:axId val="1468929311"/>
      </c:barChart>
      <c:catAx>
        <c:axId val="146892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29311"/>
        <c:crosses val="autoZero"/>
        <c:auto val="1"/>
        <c:lblAlgn val="ctr"/>
        <c:lblOffset val="100"/>
        <c:noMultiLvlLbl val="0"/>
      </c:catAx>
      <c:valAx>
        <c:axId val="1468929311"/>
        <c:scaling>
          <c:orientation val="minMax"/>
        </c:scaling>
        <c:delete val="1"/>
        <c:axPos val="l"/>
        <c:numFmt formatCode="General" sourceLinked="1"/>
        <c:majorTickMark val="none"/>
        <c:minorTickMark val="none"/>
        <c:tickLblPos val="nextTo"/>
        <c:crossAx val="1468928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status'!$E$3</c:f>
              <c:strCache>
                <c:ptCount val="1"/>
                <c:pt idx="0">
                  <c:v>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Married</c:v>
                </c:pt>
                <c:pt idx="1">
                  <c:v>Single</c:v>
                </c:pt>
                <c:pt idx="2">
                  <c:v>Divorced</c:v>
                </c:pt>
              </c:strCache>
            </c:strRef>
          </c:cat>
          <c:val>
            <c:numRef>
              <c:f>'Marital status'!$E$4:$E$6</c:f>
              <c:numCache>
                <c:formatCode>General</c:formatCode>
                <c:ptCount val="3"/>
                <c:pt idx="0">
                  <c:v>673</c:v>
                </c:pt>
                <c:pt idx="1">
                  <c:v>470</c:v>
                </c:pt>
                <c:pt idx="2">
                  <c:v>327</c:v>
                </c:pt>
              </c:numCache>
            </c:numRef>
          </c:val>
          <c:extLst>
            <c:ext xmlns:c16="http://schemas.microsoft.com/office/drawing/2014/chart" uri="{C3380CC4-5D6E-409C-BE32-E72D297353CC}">
              <c16:uniqueId val="{00000000-4144-47AE-B474-B596E65B0BF7}"/>
            </c:ext>
          </c:extLst>
        </c:ser>
        <c:dLbls>
          <c:dLblPos val="ctr"/>
          <c:showLegendKey val="0"/>
          <c:showVal val="1"/>
          <c:showCatName val="0"/>
          <c:showSerName val="0"/>
          <c:showPercent val="0"/>
          <c:showBubbleSize val="0"/>
        </c:dLbls>
        <c:gapWidth val="182"/>
        <c:axId val="1516028447"/>
        <c:axId val="1516036607"/>
      </c:barChart>
      <c:catAx>
        <c:axId val="1516028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036607"/>
        <c:crosses val="autoZero"/>
        <c:auto val="1"/>
        <c:lblAlgn val="ctr"/>
        <c:lblOffset val="100"/>
        <c:noMultiLvlLbl val="0"/>
      </c:catAx>
      <c:valAx>
        <c:axId val="1516036607"/>
        <c:scaling>
          <c:orientation val="minMax"/>
        </c:scaling>
        <c:delete val="1"/>
        <c:axPos val="b"/>
        <c:numFmt formatCode="General" sourceLinked="1"/>
        <c:majorTickMark val="none"/>
        <c:minorTickMark val="none"/>
        <c:tickLblPos val="nextTo"/>
        <c:crossAx val="15160284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635295976003619"/>
          <c:y val="0.14657213573282715"/>
          <c:w val="0.66658825267874355"/>
          <c:h val="0.73748373366907349"/>
        </c:manualLayout>
      </c:layout>
      <c:doughnutChart>
        <c:varyColors val="1"/>
        <c:ser>
          <c:idx val="0"/>
          <c:order val="0"/>
          <c:dPt>
            <c:idx val="0"/>
            <c:bubble3D val="0"/>
            <c:spPr>
              <a:gradFill>
                <a:gsLst>
                  <a:gs pos="6000">
                    <a:schemeClr val="accent1">
                      <a:lumMod val="50000"/>
                    </a:schemeClr>
                  </a:gs>
                  <a:gs pos="100000">
                    <a:schemeClr val="accent6">
                      <a:lumMod val="60000"/>
                      <a:lumOff val="40000"/>
                    </a:schemeClr>
                  </a:gs>
                </a:gsLst>
                <a:lin ang="5400000" scaled="1"/>
              </a:gradFill>
              <a:ln w="19050">
                <a:gradFill>
                  <a:gsLst>
                    <a:gs pos="6000">
                      <a:schemeClr val="accent1">
                        <a:lumMod val="50000"/>
                      </a:schemeClr>
                    </a:gs>
                    <a:gs pos="100000">
                      <a:schemeClr val="accent6">
                        <a:lumMod val="60000"/>
                        <a:lumOff val="40000"/>
                      </a:schemeClr>
                    </a:gs>
                  </a:gsLst>
                  <a:lin ang="5400000" scaled="1"/>
                </a:gradFill>
              </a:ln>
              <a:effectLst/>
            </c:spPr>
            <c:extLst>
              <c:ext xmlns:c16="http://schemas.microsoft.com/office/drawing/2014/chart" uri="{C3380CC4-5D6E-409C-BE32-E72D297353CC}">
                <c16:uniqueId val="{00000001-037F-4352-A4EB-E777D0EBAFC3}"/>
              </c:ext>
            </c:extLst>
          </c:dPt>
          <c:dPt>
            <c:idx val="1"/>
            <c:bubble3D val="0"/>
            <c:spPr>
              <a:noFill/>
              <a:ln w="19050">
                <a:noFill/>
              </a:ln>
              <a:effectLst/>
            </c:spPr>
            <c:extLst>
              <c:ext xmlns:c16="http://schemas.microsoft.com/office/drawing/2014/chart" uri="{C3380CC4-5D6E-409C-BE32-E72D297353CC}">
                <c16:uniqueId val="{00000003-037F-4352-A4EB-E777D0EBAFC3}"/>
              </c:ext>
            </c:extLst>
          </c:dPt>
          <c:val>
            <c:numRef>
              <c:f>Rating!$C$7:$C$8</c:f>
              <c:numCache>
                <c:formatCode>General</c:formatCode>
                <c:ptCount val="2"/>
                <c:pt idx="0">
                  <c:v>0.64668367346938771</c:v>
                </c:pt>
                <c:pt idx="1">
                  <c:v>0.35331632653061229</c:v>
                </c:pt>
              </c:numCache>
            </c:numRef>
          </c:val>
          <c:extLst>
            <c:ext xmlns:c16="http://schemas.microsoft.com/office/drawing/2014/chart" uri="{C3380CC4-5D6E-409C-BE32-E72D297353CC}">
              <c16:uniqueId val="{00000004-037F-4352-A4EB-E777D0EBAFC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lumMod val="50000"/>
              </a:schemeClr>
            </a:solidFill>
            <a:ln>
              <a:noFill/>
            </a:ln>
            <a:effectLst/>
          </c:spPr>
          <c:invertIfNegative val="0"/>
          <c:val>
            <c:numRef>
              <c:f>Rating!$B$7</c:f>
              <c:numCache>
                <c:formatCode>0.0</c:formatCode>
                <c:ptCount val="1"/>
                <c:pt idx="0">
                  <c:v>2.5867346938775508</c:v>
                </c:pt>
              </c:numCache>
            </c:numRef>
          </c:val>
          <c:extLst>
            <c:ext xmlns:c16="http://schemas.microsoft.com/office/drawing/2014/chart" uri="{C3380CC4-5D6E-409C-BE32-E72D297353CC}">
              <c16:uniqueId val="{00000000-606B-41DA-96FE-3E8B3328CDF1}"/>
            </c:ext>
          </c:extLst>
        </c:ser>
        <c:ser>
          <c:idx val="1"/>
          <c:order val="1"/>
          <c:spPr>
            <a:solidFill>
              <a:schemeClr val="bg2"/>
            </a:solidFill>
            <a:ln>
              <a:noFill/>
            </a:ln>
            <a:effectLst/>
          </c:spPr>
          <c:invertIfNegative val="0"/>
          <c:val>
            <c:numRef>
              <c:f>Rating!$B$8</c:f>
              <c:numCache>
                <c:formatCode>0.0</c:formatCode>
                <c:ptCount val="1"/>
                <c:pt idx="0">
                  <c:v>1.4132653061224492</c:v>
                </c:pt>
              </c:numCache>
            </c:numRef>
          </c:val>
          <c:extLst>
            <c:ext xmlns:c16="http://schemas.microsoft.com/office/drawing/2014/chart" uri="{C3380CC4-5D6E-409C-BE32-E72D297353CC}">
              <c16:uniqueId val="{00000001-606B-41DA-96FE-3E8B3328CDF1}"/>
            </c:ext>
          </c:extLst>
        </c:ser>
        <c:dLbls>
          <c:showLegendKey val="0"/>
          <c:showVal val="0"/>
          <c:showCatName val="0"/>
          <c:showSerName val="0"/>
          <c:showPercent val="0"/>
          <c:showBubbleSize val="0"/>
        </c:dLbls>
        <c:gapWidth val="0"/>
        <c:overlap val="100"/>
        <c:axId val="1271155631"/>
        <c:axId val="1271182031"/>
      </c:barChart>
      <c:catAx>
        <c:axId val="1271155631"/>
        <c:scaling>
          <c:orientation val="minMax"/>
        </c:scaling>
        <c:delete val="1"/>
        <c:axPos val="l"/>
        <c:numFmt formatCode="General" sourceLinked="1"/>
        <c:majorTickMark val="out"/>
        <c:minorTickMark val="none"/>
        <c:tickLblPos val="nextTo"/>
        <c:crossAx val="1271182031"/>
        <c:crosses val="autoZero"/>
        <c:auto val="1"/>
        <c:lblAlgn val="ctr"/>
        <c:lblOffset val="100"/>
        <c:noMultiLvlLbl val="0"/>
      </c:catAx>
      <c:valAx>
        <c:axId val="1271182031"/>
        <c:scaling>
          <c:orientation val="minMax"/>
          <c:max val="4"/>
        </c:scaling>
        <c:delete val="1"/>
        <c:axPos val="b"/>
        <c:numFmt formatCode="0.0" sourceLinked="1"/>
        <c:majorTickMark val="out"/>
        <c:minorTickMark val="none"/>
        <c:tickLblPos val="nextTo"/>
        <c:crossAx val="127115563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65277777777778"/>
          <c:y val="9.7013888888888886E-2"/>
          <c:w val="0.8059722222222222"/>
          <c:h val="0.8059722222222222"/>
        </c:manualLayout>
      </c:layout>
      <c:doughnutChart>
        <c:varyColors val="1"/>
        <c:ser>
          <c:idx val="0"/>
          <c:order val="0"/>
          <c:spPr>
            <a:ln>
              <a:noFill/>
            </a:ln>
          </c:spPr>
          <c:dPt>
            <c:idx val="0"/>
            <c:bubble3D val="0"/>
            <c:spPr>
              <a:gradFill>
                <a:gsLst>
                  <a:gs pos="74761">
                    <a:schemeClr val="accent6">
                      <a:lumMod val="50000"/>
                    </a:schemeClr>
                  </a:gs>
                  <a:gs pos="49522">
                    <a:srgbClr val="5F7F77"/>
                  </a:gs>
                  <a:gs pos="7000">
                    <a:schemeClr val="accent4">
                      <a:lumMod val="75000"/>
                    </a:schemeClr>
                  </a:gs>
                  <a:gs pos="100000">
                    <a:schemeClr val="accent6">
                      <a:lumMod val="60000"/>
                      <a:lumOff val="40000"/>
                    </a:schemeClr>
                  </a:gs>
                </a:gsLst>
                <a:lin ang="5400000" scaled="1"/>
              </a:gradFill>
              <a:ln w="19050">
                <a:noFill/>
              </a:ln>
              <a:effectLst/>
            </c:spPr>
            <c:extLst>
              <c:ext xmlns:c16="http://schemas.microsoft.com/office/drawing/2014/chart" uri="{C3380CC4-5D6E-409C-BE32-E72D297353CC}">
                <c16:uniqueId val="{00000001-0F58-42AE-8584-B4E83E7C9733}"/>
              </c:ext>
            </c:extLst>
          </c:dPt>
          <c:dPt>
            <c:idx val="1"/>
            <c:bubble3D val="0"/>
            <c:spPr>
              <a:solidFill>
                <a:schemeClr val="bg2"/>
              </a:solidFill>
              <a:ln w="19050">
                <a:noFill/>
              </a:ln>
              <a:effectLst/>
            </c:spPr>
            <c:extLst>
              <c:ext xmlns:c16="http://schemas.microsoft.com/office/drawing/2014/chart" uri="{C3380CC4-5D6E-409C-BE32-E72D297353CC}">
                <c16:uniqueId val="{00000003-0F58-42AE-8584-B4E83E7C9733}"/>
              </c:ext>
            </c:extLst>
          </c:dPt>
          <c:val>
            <c:numRef>
              <c:f>Sheet3!$C$9:$C$10</c:f>
              <c:numCache>
                <c:formatCode>0%</c:formatCode>
                <c:ptCount val="2"/>
                <c:pt idx="0">
                  <c:v>0.4</c:v>
                </c:pt>
                <c:pt idx="1">
                  <c:v>0.6</c:v>
                </c:pt>
              </c:numCache>
            </c:numRef>
          </c:val>
          <c:extLst>
            <c:ext xmlns:c16="http://schemas.microsoft.com/office/drawing/2014/chart" uri="{C3380CC4-5D6E-409C-BE32-E72D297353CC}">
              <c16:uniqueId val="{00000004-0F58-42AE-8584-B4E83E7C973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555555555555552E-2"/>
          <c:y val="8.819444444444445E-2"/>
          <c:w val="0.8059722222222222"/>
          <c:h val="0.8059722222222222"/>
        </c:manualLayout>
      </c:layout>
      <c:doughnutChart>
        <c:varyColors val="1"/>
        <c:ser>
          <c:idx val="0"/>
          <c:order val="0"/>
          <c:dPt>
            <c:idx val="0"/>
            <c:bubble3D val="0"/>
            <c:spPr>
              <a:solidFill>
                <a:schemeClr val="bg2"/>
              </a:solidFill>
              <a:ln w="19050">
                <a:solidFill>
                  <a:schemeClr val="lt1"/>
                </a:solidFill>
              </a:ln>
              <a:effectLst/>
            </c:spPr>
            <c:extLst>
              <c:ext xmlns:c16="http://schemas.microsoft.com/office/drawing/2014/chart" uri="{C3380CC4-5D6E-409C-BE32-E72D297353CC}">
                <c16:uniqueId val="{00000001-A99A-41FF-A329-17D44B4DEE19}"/>
              </c:ext>
            </c:extLst>
          </c:dPt>
          <c:dPt>
            <c:idx val="1"/>
            <c:bubble3D val="0"/>
            <c:spPr>
              <a:gradFill>
                <a:gsLst>
                  <a:gs pos="66000">
                    <a:schemeClr val="accent5">
                      <a:lumMod val="50000"/>
                    </a:schemeClr>
                  </a:gs>
                  <a:gs pos="49522">
                    <a:srgbClr val="5F7F77"/>
                  </a:gs>
                  <a:gs pos="36000">
                    <a:schemeClr val="accent2">
                      <a:lumMod val="60000"/>
                      <a:lumOff val="40000"/>
                    </a:schemeClr>
                  </a:gs>
                  <a:gs pos="81000">
                    <a:schemeClr val="tx1">
                      <a:lumMod val="95000"/>
                      <a:lumOff val="5000"/>
                    </a:schemeClr>
                  </a:gs>
                </a:gsLst>
                <a:lin ang="5400000" scaled="1"/>
              </a:gradFill>
              <a:ln w="19050">
                <a:solidFill>
                  <a:schemeClr val="lt1"/>
                </a:solidFill>
              </a:ln>
              <a:effectLst/>
            </c:spPr>
            <c:extLst>
              <c:ext xmlns:c16="http://schemas.microsoft.com/office/drawing/2014/chart" uri="{C3380CC4-5D6E-409C-BE32-E72D297353CC}">
                <c16:uniqueId val="{00000003-A99A-41FF-A329-17D44B4DEE19}"/>
              </c:ext>
            </c:extLst>
          </c:dPt>
          <c:val>
            <c:numRef>
              <c:f>Sheet3!$C$9:$C$10</c:f>
              <c:numCache>
                <c:formatCode>0%</c:formatCode>
                <c:ptCount val="2"/>
                <c:pt idx="0">
                  <c:v>0.4</c:v>
                </c:pt>
                <c:pt idx="1">
                  <c:v>0.6</c:v>
                </c:pt>
              </c:numCache>
            </c:numRef>
          </c:val>
          <c:extLst>
            <c:ext xmlns:c16="http://schemas.microsoft.com/office/drawing/2014/chart" uri="{C3380CC4-5D6E-409C-BE32-E72D297353CC}">
              <c16:uniqueId val="{00000004-A99A-41FF-A329-17D44B4DEE1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(1).xlsx]Education by attrition!PivotTable4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70000">
                <a:schemeClr val="accent2">
                  <a:lumMod val="40000"/>
                  <a:lumOff val="60000"/>
                </a:schemeClr>
              </a:gs>
              <a:gs pos="51000">
                <a:schemeClr val="accent2">
                  <a:lumMod val="75000"/>
                </a:schemeClr>
              </a:gs>
              <a:gs pos="0">
                <a:schemeClr val="accent2">
                  <a:lumMod val="60000"/>
                  <a:lumOff val="40000"/>
                </a:schemeClr>
              </a:gs>
              <a:gs pos="93000">
                <a:schemeClr val="accent2">
                  <a:lumMod val="20000"/>
                  <a:lumOff val="8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'Education by attrition'!$B$3</c:f>
              <c:strCache>
                <c:ptCount val="1"/>
                <c:pt idx="0">
                  <c:v>Total</c:v>
                </c:pt>
              </c:strCache>
            </c:strRef>
          </c:tx>
          <c:spPr>
            <a:gradFill>
              <a:gsLst>
                <a:gs pos="70000">
                  <a:schemeClr val="accent2">
                    <a:lumMod val="40000"/>
                    <a:lumOff val="60000"/>
                  </a:schemeClr>
                </a:gs>
                <a:gs pos="51000">
                  <a:schemeClr val="accent2">
                    <a:lumMod val="75000"/>
                  </a:schemeClr>
                </a:gs>
                <a:gs pos="0">
                  <a:schemeClr val="accent2">
                    <a:lumMod val="60000"/>
                    <a:lumOff val="40000"/>
                  </a:schemeClr>
                </a:gs>
                <a:gs pos="93000">
                  <a:schemeClr val="accent2">
                    <a:lumMod val="20000"/>
                    <a:lumOff val="8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0A8-478A-ACAA-8AC030FB2DF3}"/>
            </c:ext>
          </c:extLst>
        </c:ser>
        <c:dLbls>
          <c:dLblPos val="inEnd"/>
          <c:showLegendKey val="0"/>
          <c:showVal val="1"/>
          <c:showCatName val="0"/>
          <c:showSerName val="0"/>
          <c:showPercent val="0"/>
          <c:showBubbleSize val="0"/>
        </c:dLbls>
        <c:gapWidth val="70"/>
        <c:overlap val="100"/>
        <c:axId val="1468935071"/>
        <c:axId val="1468931711"/>
      </c:barChart>
      <c:catAx>
        <c:axId val="14689350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468931711"/>
        <c:crosses val="autoZero"/>
        <c:auto val="1"/>
        <c:lblAlgn val="ctr"/>
        <c:lblOffset val="100"/>
        <c:noMultiLvlLbl val="0"/>
      </c:catAx>
      <c:valAx>
        <c:axId val="1468931711"/>
        <c:scaling>
          <c:orientation val="minMax"/>
        </c:scaling>
        <c:delete val="1"/>
        <c:axPos val="b"/>
        <c:numFmt formatCode="General" sourceLinked="1"/>
        <c:majorTickMark val="out"/>
        <c:minorTickMark val="none"/>
        <c:tickLblPos val="nextTo"/>
        <c:crossAx val="14689350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(1).xlsx]Dept wise attrition!PivotTable8</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w="19050">
            <a:solidFill>
              <a:schemeClr val="lt1"/>
            </a:solidFill>
          </a:ln>
          <a:effectLst/>
        </c:spPr>
      </c:pivotFmt>
      <c:pivotFmt>
        <c:idx val="7"/>
        <c:spPr>
          <a:solidFill>
            <a:schemeClr val="accent2">
              <a:lumMod val="50000"/>
            </a:schemeClr>
          </a:solidFill>
          <a:ln w="19050">
            <a:solidFill>
              <a:schemeClr val="lt1"/>
            </a:solidFill>
          </a:ln>
          <a:effectLst/>
        </c:spPr>
      </c:pivotFmt>
      <c:pivotFmt>
        <c:idx val="8"/>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2659540961635113"/>
          <c:y val="6.6833733458650971E-2"/>
          <c:w val="0.72411369855363827"/>
          <c:h val="0.85296578639096787"/>
        </c:manualLayout>
      </c:layout>
      <c:pieChart>
        <c:varyColors val="1"/>
        <c:ser>
          <c:idx val="0"/>
          <c:order val="0"/>
          <c:tx>
            <c:strRef>
              <c:f>'Dept wise attrition'!$B$3</c:f>
              <c:strCache>
                <c:ptCount val="1"/>
                <c:pt idx="0">
                  <c:v>Total</c:v>
                </c:pt>
              </c:strCache>
            </c:strRef>
          </c:tx>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B7A8-4BD3-AD87-3BC1AE998631}"/>
              </c:ext>
            </c:extLst>
          </c:dPt>
          <c:dPt>
            <c:idx val="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3-B7A8-4BD3-AD87-3BC1AE998631}"/>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B7A8-4BD3-AD87-3BC1AE99863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7A8-4BD3-AD87-3BC1AE998631}"/>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6221739130434785"/>
          <c:y val="0.26156117052532613"/>
          <c:w val="0.23778260869565218"/>
          <c:h val="0.4171756963215418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(1).xlsx]Attrition by age group!PivotTable9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29000">
                <a:schemeClr val="bg2">
                  <a:lumMod val="85000"/>
                </a:schemeClr>
              </a:gs>
              <a:gs pos="67000">
                <a:schemeClr val="tx2">
                  <a:lumMod val="75000"/>
                  <a:lumOff val="25000"/>
                </a:schemeClr>
              </a:gs>
              <a:gs pos="3000">
                <a:schemeClr val="tx2">
                  <a:lumMod val="50000"/>
                  <a:lumOff val="50000"/>
                </a:schemeClr>
              </a:gs>
              <a:gs pos="100000">
                <a:schemeClr val="tx1">
                  <a:lumMod val="95000"/>
                  <a:lumOff val="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4.9484525370668532E-2"/>
          <c:w val="0.92135835567470958"/>
          <c:h val="0.8119683281720208"/>
        </c:manualLayout>
      </c:layout>
      <c:barChart>
        <c:barDir val="col"/>
        <c:grouping val="clustered"/>
        <c:varyColors val="0"/>
        <c:ser>
          <c:idx val="0"/>
          <c:order val="0"/>
          <c:tx>
            <c:strRef>
              <c:f>'Attrition by age group'!$B$3</c:f>
              <c:strCache>
                <c:ptCount val="1"/>
                <c:pt idx="0">
                  <c:v>Total</c:v>
                </c:pt>
              </c:strCache>
            </c:strRef>
          </c:tx>
          <c:spPr>
            <a:gradFill>
              <a:gsLst>
                <a:gs pos="29000">
                  <a:schemeClr val="bg2">
                    <a:lumMod val="85000"/>
                  </a:schemeClr>
                </a:gs>
                <a:gs pos="67000">
                  <a:schemeClr val="tx2">
                    <a:lumMod val="75000"/>
                    <a:lumOff val="25000"/>
                  </a:schemeClr>
                </a:gs>
                <a:gs pos="3000">
                  <a:schemeClr val="tx2">
                    <a:lumMod val="50000"/>
                    <a:lumOff val="50000"/>
                  </a:schemeClr>
                </a:gs>
                <a:gs pos="100000">
                  <a:schemeClr val="tx1">
                    <a:lumMod val="95000"/>
                    <a:lumOff val="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C68-4E4B-8911-CEA95750E55E}"/>
            </c:ext>
          </c:extLst>
        </c:ser>
        <c:dLbls>
          <c:showLegendKey val="0"/>
          <c:showVal val="0"/>
          <c:showCatName val="0"/>
          <c:showSerName val="0"/>
          <c:showPercent val="0"/>
          <c:showBubbleSize val="0"/>
        </c:dLbls>
        <c:gapWidth val="175"/>
        <c:overlap val="-27"/>
        <c:axId val="1468928831"/>
        <c:axId val="1468929311"/>
      </c:barChart>
      <c:catAx>
        <c:axId val="146892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468929311"/>
        <c:crosses val="autoZero"/>
        <c:auto val="1"/>
        <c:lblAlgn val="ctr"/>
        <c:lblOffset val="100"/>
        <c:noMultiLvlLbl val="0"/>
      </c:catAx>
      <c:valAx>
        <c:axId val="1468929311"/>
        <c:scaling>
          <c:orientation val="minMax"/>
        </c:scaling>
        <c:delete val="1"/>
        <c:axPos val="l"/>
        <c:numFmt formatCode="General" sourceLinked="1"/>
        <c:majorTickMark val="none"/>
        <c:minorTickMark val="none"/>
        <c:tickLblPos val="nextTo"/>
        <c:crossAx val="1468928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22997125359331"/>
          <c:y val="6.0689655172413794E-2"/>
          <c:w val="0.75274357371995171"/>
          <c:h val="0.87862068965517237"/>
        </c:manualLayout>
      </c:layout>
      <c:barChart>
        <c:barDir val="bar"/>
        <c:grouping val="clustered"/>
        <c:varyColors val="0"/>
        <c:ser>
          <c:idx val="0"/>
          <c:order val="0"/>
          <c:tx>
            <c:strRef>
              <c:f>'Marital status'!$E$3</c:f>
              <c:strCache>
                <c:ptCount val="1"/>
                <c:pt idx="0">
                  <c:v>Attrition</c:v>
                </c:pt>
              </c:strCache>
            </c:strRef>
          </c:tx>
          <c:spPr>
            <a:gradFill>
              <a:gsLst>
                <a:gs pos="47000">
                  <a:schemeClr val="accent4">
                    <a:lumMod val="60000"/>
                    <a:lumOff val="40000"/>
                  </a:schemeClr>
                </a:gs>
                <a:gs pos="77000">
                  <a:schemeClr val="accent4">
                    <a:lumMod val="75000"/>
                  </a:schemeClr>
                </a:gs>
                <a:gs pos="10000">
                  <a:schemeClr val="accent4">
                    <a:lumMod val="40000"/>
                    <a:lumOff val="60000"/>
                  </a:schemeClr>
                </a:gs>
                <a:gs pos="98000">
                  <a:schemeClr val="accent4">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Married</c:v>
                </c:pt>
                <c:pt idx="1">
                  <c:v>Single</c:v>
                </c:pt>
                <c:pt idx="2">
                  <c:v>Divorced</c:v>
                </c:pt>
              </c:strCache>
            </c:strRef>
          </c:cat>
          <c:val>
            <c:numRef>
              <c:f>'Marital status'!$E$4:$E$6</c:f>
              <c:numCache>
                <c:formatCode>General</c:formatCode>
                <c:ptCount val="3"/>
                <c:pt idx="0">
                  <c:v>673</c:v>
                </c:pt>
                <c:pt idx="1">
                  <c:v>470</c:v>
                </c:pt>
                <c:pt idx="2">
                  <c:v>327</c:v>
                </c:pt>
              </c:numCache>
            </c:numRef>
          </c:val>
          <c:extLst>
            <c:ext xmlns:c16="http://schemas.microsoft.com/office/drawing/2014/chart" uri="{C3380CC4-5D6E-409C-BE32-E72D297353CC}">
              <c16:uniqueId val="{00000000-6361-4557-85F2-2DDF85704212}"/>
            </c:ext>
          </c:extLst>
        </c:ser>
        <c:dLbls>
          <c:dLblPos val="ctr"/>
          <c:showLegendKey val="0"/>
          <c:showVal val="1"/>
          <c:showCatName val="0"/>
          <c:showSerName val="0"/>
          <c:showPercent val="0"/>
          <c:showBubbleSize val="0"/>
        </c:dLbls>
        <c:gapWidth val="30"/>
        <c:axId val="1516028447"/>
        <c:axId val="1516036607"/>
      </c:barChart>
      <c:catAx>
        <c:axId val="1516028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516036607"/>
        <c:crosses val="autoZero"/>
        <c:auto val="1"/>
        <c:lblAlgn val="ctr"/>
        <c:lblOffset val="100"/>
        <c:noMultiLvlLbl val="0"/>
      </c:catAx>
      <c:valAx>
        <c:axId val="1516036607"/>
        <c:scaling>
          <c:orientation val="minMax"/>
        </c:scaling>
        <c:delete val="1"/>
        <c:axPos val="b"/>
        <c:numFmt formatCode="General" sourceLinked="1"/>
        <c:majorTickMark val="none"/>
        <c:minorTickMark val="none"/>
        <c:tickLblPos val="nextTo"/>
        <c:crossAx val="151602844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93658D8D-083E-4955-B117-549C9796AAAF}">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93658D8D-083E-4955-B117-549C9796AAAF}">
          <cx:tx>
            <cx:txData>
              <cx:f>_xlchart.v1.4</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9.png"/><Relationship Id="rId18"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4.xml"/><Relationship Id="rId2" Type="http://schemas.openxmlformats.org/officeDocument/2006/relationships/image" Target="../media/image2.png"/><Relationship Id="rId16"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microsoft.com/office/2014/relationships/chartEx" Target="../charts/chartEx2.xml"/><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7</xdr:col>
      <xdr:colOff>352425</xdr:colOff>
      <xdr:row>12</xdr:row>
      <xdr:rowOff>114300</xdr:rowOff>
    </xdr:from>
    <xdr:to>
      <xdr:col>10</xdr:col>
      <xdr:colOff>123825</xdr:colOff>
      <xdr:row>25</xdr:row>
      <xdr:rowOff>180975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5812C99-927E-3308-2793-07CD99C00D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01025" y="25146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290512</xdr:colOff>
      <xdr:row>0</xdr:row>
      <xdr:rowOff>0</xdr:rowOff>
    </xdr:from>
    <xdr:to>
      <xdr:col>6</xdr:col>
      <xdr:colOff>400050</xdr:colOff>
      <xdr:row>7</xdr:row>
      <xdr:rowOff>14288</xdr:rowOff>
    </xdr:to>
    <xdr:graphicFrame macro="">
      <xdr:nvGraphicFramePr>
        <xdr:cNvPr id="3" name="Chart 2">
          <a:extLst>
            <a:ext uri="{FF2B5EF4-FFF2-40B4-BE49-F238E27FC236}">
              <a16:creationId xmlns:a16="http://schemas.microsoft.com/office/drawing/2014/main" id="{E99C177B-A687-E215-7756-A4AC584C12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95250</xdr:colOff>
      <xdr:row>5</xdr:row>
      <xdr:rowOff>28575</xdr:rowOff>
    </xdr:from>
    <xdr:to>
      <xdr:col>9</xdr:col>
      <xdr:colOff>552450</xdr:colOff>
      <xdr:row>10</xdr:row>
      <xdr:rowOff>57150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312BCE4D-D294-BD64-3202-E59860EAE1F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972175" y="1028700"/>
              <a:ext cx="18288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190500</xdr:colOff>
      <xdr:row>11</xdr:row>
      <xdr:rowOff>76200</xdr:rowOff>
    </xdr:from>
    <xdr:to>
      <xdr:col>5</xdr:col>
      <xdr:colOff>180975</xdr:colOff>
      <xdr:row>15</xdr:row>
      <xdr:rowOff>166686</xdr:rowOff>
    </xdr:to>
    <xdr:graphicFrame macro="">
      <xdr:nvGraphicFramePr>
        <xdr:cNvPr id="7" name="Chart 6">
          <a:extLst>
            <a:ext uri="{FF2B5EF4-FFF2-40B4-BE49-F238E27FC236}">
              <a16:creationId xmlns:a16="http://schemas.microsoft.com/office/drawing/2014/main" id="{0A0A0C47-7D93-3CBF-9D98-177E5CE1C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114300</xdr:colOff>
      <xdr:row>4</xdr:row>
      <xdr:rowOff>152400</xdr:rowOff>
    </xdr:from>
    <xdr:to>
      <xdr:col>12</xdr:col>
      <xdr:colOff>571500</xdr:colOff>
      <xdr:row>18</xdr:row>
      <xdr:rowOff>19050</xdr:rowOff>
    </xdr:to>
    <mc:AlternateContent xmlns:mc="http://schemas.openxmlformats.org/markup-compatibility/2006" xmlns:a14="http://schemas.microsoft.com/office/drawing/2010/main">
      <mc:Choice Requires="a14">
        <xdr:graphicFrame macro="">
          <xdr:nvGraphicFramePr>
            <xdr:cNvPr id="8" name="Education Field">
              <a:extLst>
                <a:ext uri="{FF2B5EF4-FFF2-40B4-BE49-F238E27FC236}">
                  <a16:creationId xmlns:a16="http://schemas.microsoft.com/office/drawing/2014/main" id="{50EB9429-A4EF-66F8-FBD3-651B7022281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048625" y="9525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23812</xdr:colOff>
      <xdr:row>3</xdr:row>
      <xdr:rowOff>0</xdr:rowOff>
    </xdr:from>
    <xdr:to>
      <xdr:col>5</xdr:col>
      <xdr:colOff>485775</xdr:colOff>
      <xdr:row>8</xdr:row>
      <xdr:rowOff>171450</xdr:rowOff>
    </xdr:to>
    <xdr:graphicFrame macro="">
      <xdr:nvGraphicFramePr>
        <xdr:cNvPr id="2" name="Chart 1">
          <a:extLst>
            <a:ext uri="{FF2B5EF4-FFF2-40B4-BE49-F238E27FC236}">
              <a16:creationId xmlns:a16="http://schemas.microsoft.com/office/drawing/2014/main" id="{6A670777-4E40-34E8-B120-297EA3F9F8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161925</xdr:colOff>
      <xdr:row>8</xdr:row>
      <xdr:rowOff>47625</xdr:rowOff>
    </xdr:from>
    <xdr:to>
      <xdr:col>7</xdr:col>
      <xdr:colOff>619125</xdr:colOff>
      <xdr:row>12</xdr:row>
      <xdr:rowOff>38100</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3E9A5FC4-E6B1-56D3-BFF4-A28B9F0A2C8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800600" y="1647825"/>
              <a:ext cx="1828800" cy="790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428625</xdr:colOff>
      <xdr:row>1</xdr:row>
      <xdr:rowOff>195262</xdr:rowOff>
    </xdr:from>
    <xdr:to>
      <xdr:col>10</xdr:col>
      <xdr:colOff>200025</xdr:colOff>
      <xdr:row>12</xdr:row>
      <xdr:rowOff>114300</xdr:rowOff>
    </xdr:to>
    <xdr:graphicFrame macro="">
      <xdr:nvGraphicFramePr>
        <xdr:cNvPr id="3" name="Chart 2">
          <a:extLst>
            <a:ext uri="{FF2B5EF4-FFF2-40B4-BE49-F238E27FC236}">
              <a16:creationId xmlns:a16="http://schemas.microsoft.com/office/drawing/2014/main" id="{66470DFF-B32B-1EB0-0E16-AAC7D5EBB1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647700</xdr:colOff>
      <xdr:row>12</xdr:row>
      <xdr:rowOff>66674</xdr:rowOff>
    </xdr:from>
    <xdr:to>
      <xdr:col>5</xdr:col>
      <xdr:colOff>619125</xdr:colOff>
      <xdr:row>20</xdr:row>
      <xdr:rowOff>157161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CCF97D5-FB7E-871C-C127-BF58BA4DD1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48125" y="2466974"/>
              <a:ext cx="3086100" cy="16906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28575</xdr:colOff>
      <xdr:row>5</xdr:row>
      <xdr:rowOff>185737</xdr:rowOff>
    </xdr:from>
    <xdr:to>
      <xdr:col>2</xdr:col>
      <xdr:colOff>609600</xdr:colOff>
      <xdr:row>15</xdr:row>
      <xdr:rowOff>85725</xdr:rowOff>
    </xdr:to>
    <xdr:graphicFrame macro="">
      <xdr:nvGraphicFramePr>
        <xdr:cNvPr id="2" name="Chart 1">
          <a:extLst>
            <a:ext uri="{FF2B5EF4-FFF2-40B4-BE49-F238E27FC236}">
              <a16:creationId xmlns:a16="http://schemas.microsoft.com/office/drawing/2014/main" id="{A59A0AF8-63A0-1CAE-18F3-54DCC04BA7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28575</xdr:colOff>
      <xdr:row>5</xdr:row>
      <xdr:rowOff>185737</xdr:rowOff>
    </xdr:from>
    <xdr:to>
      <xdr:col>4</xdr:col>
      <xdr:colOff>552450</xdr:colOff>
      <xdr:row>17</xdr:row>
      <xdr:rowOff>95250</xdr:rowOff>
    </xdr:to>
    <xdr:graphicFrame macro="">
      <xdr:nvGraphicFramePr>
        <xdr:cNvPr id="2" name="Chart 1">
          <a:extLst>
            <a:ext uri="{FF2B5EF4-FFF2-40B4-BE49-F238E27FC236}">
              <a16:creationId xmlns:a16="http://schemas.microsoft.com/office/drawing/2014/main" id="{051E0D86-EA77-00ED-4E8B-12A190F28D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676275</xdr:colOff>
      <xdr:row>5</xdr:row>
      <xdr:rowOff>85725</xdr:rowOff>
    </xdr:from>
    <xdr:to>
      <xdr:col>12</xdr:col>
      <xdr:colOff>447675</xdr:colOff>
      <xdr:row>18</xdr:row>
      <xdr:rowOff>152400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CEEAD15D-E49C-E6B9-B2AA-89815F5FC46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058150" y="10858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133350</xdr:colOff>
      <xdr:row>5</xdr:row>
      <xdr:rowOff>76200</xdr:rowOff>
    </xdr:from>
    <xdr:to>
      <xdr:col>9</xdr:col>
      <xdr:colOff>590550</xdr:colOff>
      <xdr:row>18</xdr:row>
      <xdr:rowOff>142875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DC45F9F8-0A83-44CA-DFA9-F8A8CFBAEB22}"/>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143625" y="10763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1695450</xdr:colOff>
      <xdr:row>5</xdr:row>
      <xdr:rowOff>185737</xdr:rowOff>
    </xdr:from>
    <xdr:to>
      <xdr:col>8</xdr:col>
      <xdr:colOff>142875</xdr:colOff>
      <xdr:row>19</xdr:row>
      <xdr:rowOff>128587</xdr:rowOff>
    </xdr:to>
    <xdr:graphicFrame macro="">
      <xdr:nvGraphicFramePr>
        <xdr:cNvPr id="3" name="Chart 2">
          <a:extLst>
            <a:ext uri="{FF2B5EF4-FFF2-40B4-BE49-F238E27FC236}">
              <a16:creationId xmlns:a16="http://schemas.microsoft.com/office/drawing/2014/main" id="{14E5A44D-BC9A-2755-7CDA-8A81F02637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750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gradFill>
              <a:gsLst>
                <a:gs pos="16000">
                  <a:schemeClr val="bg1"/>
                </a:gs>
                <a:gs pos="84000">
                  <a:schemeClr val="accent6">
                    <a:lumMod val="20000"/>
                    <a:lumOff val="80000"/>
                  </a:schemeClr>
                </a:gs>
                <a:gs pos="10000">
                  <a:schemeClr val="accent6">
                    <a:lumMod val="20000"/>
                    <a:lumOff val="80000"/>
                  </a:schemeClr>
                </a:gs>
                <a:gs pos="98000">
                  <a:schemeClr val="accent1">
                    <a:lumMod val="30000"/>
                    <a:lumOff val="70000"/>
                  </a:schemeClr>
                </a:gs>
              </a:gsLst>
              <a:lin ang="5400000" scaled="1"/>
            </a:gra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524565</xdr:colOff>
      <xdr:row>7</xdr:row>
      <xdr:rowOff>0</xdr:rowOff>
    </xdr:from>
    <xdr:to>
      <xdr:col>6</xdr:col>
      <xdr:colOff>303696</xdr:colOff>
      <xdr:row>9</xdr:row>
      <xdr:rowOff>110435</xdr:rowOff>
    </xdr:to>
    <xdr:sp macro="" textlink="">
      <xdr:nvSpPr>
        <xdr:cNvPr id="3" name="TextBox 2">
          <a:extLst>
            <a:ext uri="{FF2B5EF4-FFF2-40B4-BE49-F238E27FC236}">
              <a16:creationId xmlns:a16="http://schemas.microsoft.com/office/drawing/2014/main" id="{43AD1D2C-16FB-BAF5-BEE9-E44BA247C3C6}"/>
            </a:ext>
          </a:extLst>
        </xdr:cNvPr>
        <xdr:cNvSpPr txBox="1"/>
      </xdr:nvSpPr>
      <xdr:spPr>
        <a:xfrm>
          <a:off x="1822174" y="1352826"/>
          <a:ext cx="2374348" cy="496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5">
                  <a:lumMod val="50000"/>
                </a:schemeClr>
              </a:solidFill>
              <a:latin typeface="Arial Black" panose="020B0A04020102020204" pitchFamily="34" charset="0"/>
            </a:rPr>
            <a:t>TOTAL EMPLOYEES</a:t>
          </a:r>
        </a:p>
      </xdr:txBody>
    </xdr:sp>
    <xdr:clientData/>
  </xdr:twoCellAnchor>
  <xdr:twoCellAnchor>
    <xdr:from>
      <xdr:col>2</xdr:col>
      <xdr:colOff>627408</xdr:colOff>
      <xdr:row>8</xdr:row>
      <xdr:rowOff>28988</xdr:rowOff>
    </xdr:from>
    <xdr:to>
      <xdr:col>5</xdr:col>
      <xdr:colOff>337517</xdr:colOff>
      <xdr:row>10</xdr:row>
      <xdr:rowOff>127000</xdr:rowOff>
    </xdr:to>
    <xdr:sp macro="" textlink="KPI!A8">
      <xdr:nvSpPr>
        <xdr:cNvPr id="6" name="TextBox 5">
          <a:extLst>
            <a:ext uri="{FF2B5EF4-FFF2-40B4-BE49-F238E27FC236}">
              <a16:creationId xmlns:a16="http://schemas.microsoft.com/office/drawing/2014/main" id="{AE7AF8ED-5B82-8A05-242B-3F61375E8164}"/>
            </a:ext>
          </a:extLst>
        </xdr:cNvPr>
        <xdr:cNvSpPr txBox="1"/>
      </xdr:nvSpPr>
      <xdr:spPr>
        <a:xfrm>
          <a:off x="1929158" y="1552988"/>
          <a:ext cx="1662734" cy="4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E97931-C89E-4C93-9BC7-992592F17260}" type="TxLink">
            <a:rPr lang="en-US" sz="2600" b="0" i="0" u="none" strike="noStrike">
              <a:solidFill>
                <a:schemeClr val="accent2">
                  <a:lumMod val="75000"/>
                </a:schemeClr>
              </a:solidFill>
              <a:latin typeface="Arial Black" panose="020B0A04020102020204" pitchFamily="34" charset="0"/>
              <a:cs typeface="Calibri"/>
            </a:rPr>
            <a:pPr algn="ctr"/>
            <a:t>1470</a:t>
          </a:fld>
          <a:endParaRPr lang="en-US" sz="2600">
            <a:solidFill>
              <a:schemeClr val="accent2">
                <a:lumMod val="75000"/>
              </a:schemeClr>
            </a:solidFill>
            <a:latin typeface="Arial Black" panose="020B0A04020102020204" pitchFamily="34" charset="0"/>
          </a:endParaRPr>
        </a:p>
      </xdr:txBody>
    </xdr:sp>
    <xdr:clientData/>
  </xdr:twoCellAnchor>
  <xdr:twoCellAnchor>
    <xdr:from>
      <xdr:col>7</xdr:col>
      <xdr:colOff>299555</xdr:colOff>
      <xdr:row>6</xdr:row>
      <xdr:rowOff>178077</xdr:rowOff>
    </xdr:from>
    <xdr:to>
      <xdr:col>11</xdr:col>
      <xdr:colOff>78685</xdr:colOff>
      <xdr:row>9</xdr:row>
      <xdr:rowOff>95251</xdr:rowOff>
    </xdr:to>
    <xdr:sp macro="" textlink="">
      <xdr:nvSpPr>
        <xdr:cNvPr id="7" name="TextBox 6">
          <a:extLst>
            <a:ext uri="{FF2B5EF4-FFF2-40B4-BE49-F238E27FC236}">
              <a16:creationId xmlns:a16="http://schemas.microsoft.com/office/drawing/2014/main" id="{C56D817C-FA37-4857-ABCB-A262EF173AA6}"/>
            </a:ext>
          </a:extLst>
        </xdr:cNvPr>
        <xdr:cNvSpPr txBox="1"/>
      </xdr:nvSpPr>
      <xdr:spPr>
        <a:xfrm>
          <a:off x="4841185" y="1337642"/>
          <a:ext cx="2374348" cy="496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5">
                  <a:lumMod val="50000"/>
                </a:schemeClr>
              </a:solidFill>
              <a:latin typeface="Arial Black" panose="020B0A04020102020204" pitchFamily="34" charset="0"/>
            </a:rPr>
            <a:t>ATTRITION</a:t>
          </a:r>
        </a:p>
      </xdr:txBody>
    </xdr:sp>
    <xdr:clientData/>
  </xdr:twoCellAnchor>
  <xdr:twoCellAnchor>
    <xdr:from>
      <xdr:col>7</xdr:col>
      <xdr:colOff>84898</xdr:colOff>
      <xdr:row>7</xdr:row>
      <xdr:rowOff>188428</xdr:rowOff>
    </xdr:from>
    <xdr:to>
      <xdr:col>9</xdr:col>
      <xdr:colOff>445882</xdr:colOff>
      <xdr:row>10</xdr:row>
      <xdr:rowOff>95249</xdr:rowOff>
    </xdr:to>
    <xdr:sp macro="" textlink="KPI!B8">
      <xdr:nvSpPr>
        <xdr:cNvPr id="8" name="TextBox 7">
          <a:extLst>
            <a:ext uri="{FF2B5EF4-FFF2-40B4-BE49-F238E27FC236}">
              <a16:creationId xmlns:a16="http://schemas.microsoft.com/office/drawing/2014/main" id="{4C81A268-BA87-4D04-A47C-CDD611839B9F}"/>
            </a:ext>
          </a:extLst>
        </xdr:cNvPr>
        <xdr:cNvSpPr txBox="1"/>
      </xdr:nvSpPr>
      <xdr:spPr>
        <a:xfrm>
          <a:off x="4641023" y="1521928"/>
          <a:ext cx="1662734" cy="478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F3A1B3-D417-4DD0-971E-D24C885E9D85}" type="TxLink">
            <a:rPr lang="en-US" sz="2600" b="0" i="0" u="none" strike="noStrike">
              <a:solidFill>
                <a:schemeClr val="accent2">
                  <a:lumMod val="75000"/>
                </a:schemeClr>
              </a:solidFill>
              <a:latin typeface="Arial Black" panose="020B0A04020102020204" pitchFamily="34" charset="0"/>
              <a:cs typeface="Calibri"/>
            </a:rPr>
            <a:pPr algn="ctr"/>
            <a:t>237</a:t>
          </a:fld>
          <a:endParaRPr lang="en-US" sz="2600">
            <a:solidFill>
              <a:schemeClr val="accent2">
                <a:lumMod val="75000"/>
              </a:schemeClr>
            </a:solidFill>
            <a:latin typeface="Arial Black" panose="020B0A04020102020204" pitchFamily="34" charset="0"/>
          </a:endParaRPr>
        </a:p>
      </xdr:txBody>
    </xdr:sp>
    <xdr:clientData/>
  </xdr:twoCellAnchor>
  <xdr:twoCellAnchor>
    <xdr:from>
      <xdr:col>11</xdr:col>
      <xdr:colOff>520424</xdr:colOff>
      <xdr:row>6</xdr:row>
      <xdr:rowOff>178076</xdr:rowOff>
    </xdr:from>
    <xdr:to>
      <xdr:col>15</xdr:col>
      <xdr:colOff>299555</xdr:colOff>
      <xdr:row>9</xdr:row>
      <xdr:rowOff>95250</xdr:rowOff>
    </xdr:to>
    <xdr:sp macro="" textlink="">
      <xdr:nvSpPr>
        <xdr:cNvPr id="9" name="TextBox 8">
          <a:extLst>
            <a:ext uri="{FF2B5EF4-FFF2-40B4-BE49-F238E27FC236}">
              <a16:creationId xmlns:a16="http://schemas.microsoft.com/office/drawing/2014/main" id="{2A10F0B3-2946-49D9-9A78-B1DB020BFAEF}"/>
            </a:ext>
          </a:extLst>
        </xdr:cNvPr>
        <xdr:cNvSpPr txBox="1"/>
      </xdr:nvSpPr>
      <xdr:spPr>
        <a:xfrm>
          <a:off x="7657272" y="1337641"/>
          <a:ext cx="2374348" cy="496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5">
                  <a:lumMod val="50000"/>
                </a:schemeClr>
              </a:solidFill>
              <a:latin typeface="Arial Black" panose="020B0A04020102020204" pitchFamily="34" charset="0"/>
            </a:rPr>
            <a:t>ACTIVE EMPLOYEES</a:t>
          </a:r>
        </a:p>
      </xdr:txBody>
    </xdr:sp>
    <xdr:clientData/>
  </xdr:twoCellAnchor>
  <xdr:twoCellAnchor>
    <xdr:from>
      <xdr:col>11</xdr:col>
      <xdr:colOff>591517</xdr:colOff>
      <xdr:row>7</xdr:row>
      <xdr:rowOff>172553</xdr:rowOff>
    </xdr:from>
    <xdr:to>
      <xdr:col>14</xdr:col>
      <xdr:colOff>301626</xdr:colOff>
      <xdr:row>10</xdr:row>
      <xdr:rowOff>142875</xdr:rowOff>
    </xdr:to>
    <xdr:sp macro="" textlink="KPI!D8">
      <xdr:nvSpPr>
        <xdr:cNvPr id="10" name="TextBox 9">
          <a:extLst>
            <a:ext uri="{FF2B5EF4-FFF2-40B4-BE49-F238E27FC236}">
              <a16:creationId xmlns:a16="http://schemas.microsoft.com/office/drawing/2014/main" id="{FCE0E1B7-1E06-4027-93C2-634658D928F5}"/>
            </a:ext>
          </a:extLst>
        </xdr:cNvPr>
        <xdr:cNvSpPr txBox="1"/>
      </xdr:nvSpPr>
      <xdr:spPr>
        <a:xfrm>
          <a:off x="7751142" y="1506053"/>
          <a:ext cx="1662734" cy="541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EF7C1E8-ED11-4F28-BC27-B16D0A353EED}" type="TxLink">
            <a:rPr lang="en-US" sz="2600" b="0" i="0" u="none" strike="noStrike">
              <a:solidFill>
                <a:schemeClr val="accent2">
                  <a:lumMod val="75000"/>
                </a:schemeClr>
              </a:solidFill>
              <a:latin typeface="Arial Black" panose="020B0A04020102020204" pitchFamily="34" charset="0"/>
              <a:cs typeface="Calibri"/>
            </a:rPr>
            <a:pPr algn="ctr"/>
            <a:t>1233</a:t>
          </a:fld>
          <a:endParaRPr lang="en-US" sz="2600">
            <a:solidFill>
              <a:schemeClr val="accent2">
                <a:lumMod val="75000"/>
              </a:schemeClr>
            </a:solidFill>
            <a:latin typeface="Arial Black" panose="020B0A04020102020204" pitchFamily="34" charset="0"/>
          </a:endParaRPr>
        </a:p>
      </xdr:txBody>
    </xdr:sp>
    <xdr:clientData/>
  </xdr:twoCellAnchor>
  <xdr:twoCellAnchor>
    <xdr:from>
      <xdr:col>16</xdr:col>
      <xdr:colOff>271946</xdr:colOff>
      <xdr:row>6</xdr:row>
      <xdr:rowOff>191880</xdr:rowOff>
    </xdr:from>
    <xdr:to>
      <xdr:col>20</xdr:col>
      <xdr:colOff>51077</xdr:colOff>
      <xdr:row>9</xdr:row>
      <xdr:rowOff>109054</xdr:rowOff>
    </xdr:to>
    <xdr:sp macro="" textlink="">
      <xdr:nvSpPr>
        <xdr:cNvPr id="11" name="TextBox 10">
          <a:extLst>
            <a:ext uri="{FF2B5EF4-FFF2-40B4-BE49-F238E27FC236}">
              <a16:creationId xmlns:a16="http://schemas.microsoft.com/office/drawing/2014/main" id="{982989AA-008E-4175-87D8-8525CDEA44E8}"/>
            </a:ext>
          </a:extLst>
        </xdr:cNvPr>
        <xdr:cNvSpPr txBox="1"/>
      </xdr:nvSpPr>
      <xdr:spPr>
        <a:xfrm>
          <a:off x="10652816" y="1351445"/>
          <a:ext cx="2374348" cy="496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5">
                  <a:lumMod val="50000"/>
                </a:schemeClr>
              </a:solidFill>
              <a:latin typeface="Arial Black" panose="020B0A04020102020204" pitchFamily="34" charset="0"/>
            </a:rPr>
            <a:t>ATTRITION</a:t>
          </a:r>
          <a:r>
            <a:rPr lang="en-US" sz="1400" baseline="0">
              <a:solidFill>
                <a:schemeClr val="accent5">
                  <a:lumMod val="50000"/>
                </a:schemeClr>
              </a:solidFill>
              <a:latin typeface="Arial Black" panose="020B0A04020102020204" pitchFamily="34" charset="0"/>
            </a:rPr>
            <a:t> RATE</a:t>
          </a:r>
          <a:endParaRPr lang="en-US" sz="1400">
            <a:solidFill>
              <a:schemeClr val="accent5">
                <a:lumMod val="50000"/>
              </a:schemeClr>
            </a:solidFill>
            <a:latin typeface="Arial Black" panose="020B0A04020102020204" pitchFamily="34" charset="0"/>
          </a:endParaRPr>
        </a:p>
      </xdr:txBody>
    </xdr:sp>
    <xdr:clientData/>
  </xdr:twoCellAnchor>
  <xdr:twoCellAnchor>
    <xdr:from>
      <xdr:col>16</xdr:col>
      <xdr:colOff>412061</xdr:colOff>
      <xdr:row>8</xdr:row>
      <xdr:rowOff>2069</xdr:rowOff>
    </xdr:from>
    <xdr:to>
      <xdr:col>19</xdr:col>
      <xdr:colOff>122170</xdr:colOff>
      <xdr:row>10</xdr:row>
      <xdr:rowOff>142875</xdr:rowOff>
    </xdr:to>
    <xdr:sp macro="" textlink="KPI!E8">
      <xdr:nvSpPr>
        <xdr:cNvPr id="12" name="TextBox 11">
          <a:extLst>
            <a:ext uri="{FF2B5EF4-FFF2-40B4-BE49-F238E27FC236}">
              <a16:creationId xmlns:a16="http://schemas.microsoft.com/office/drawing/2014/main" id="{9C604BC9-2ED7-4C94-9B3C-9EB6BB95B2C3}"/>
            </a:ext>
          </a:extLst>
        </xdr:cNvPr>
        <xdr:cNvSpPr txBox="1"/>
      </xdr:nvSpPr>
      <xdr:spPr>
        <a:xfrm>
          <a:off x="10826061" y="1526069"/>
          <a:ext cx="1662734" cy="521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DFFBDBE-633F-47C4-BDDD-E9D45D518A43}" type="TxLink">
            <a:rPr lang="en-US" sz="2600" b="0" i="0" u="none" strike="noStrike">
              <a:solidFill>
                <a:schemeClr val="accent2">
                  <a:lumMod val="75000"/>
                </a:schemeClr>
              </a:solidFill>
              <a:latin typeface="Arial Black" panose="020B0A04020102020204" pitchFamily="34" charset="0"/>
              <a:cs typeface="Calibri"/>
            </a:rPr>
            <a:pPr algn="ctr"/>
            <a:t>16.12%</a:t>
          </a:fld>
          <a:endParaRPr lang="en-US" sz="2600">
            <a:solidFill>
              <a:schemeClr val="accent2">
                <a:lumMod val="75000"/>
              </a:schemeClr>
            </a:solidFill>
            <a:latin typeface="Arial Black" panose="020B0A04020102020204" pitchFamily="34" charset="0"/>
          </a:endParaRPr>
        </a:p>
      </xdr:txBody>
    </xdr:sp>
    <xdr:clientData/>
  </xdr:twoCellAnchor>
  <xdr:twoCellAnchor>
    <xdr:from>
      <xdr:col>20</xdr:col>
      <xdr:colOff>603251</xdr:colOff>
      <xdr:row>7</xdr:row>
      <xdr:rowOff>12425</xdr:rowOff>
    </xdr:from>
    <xdr:to>
      <xdr:col>24</xdr:col>
      <xdr:colOff>382382</xdr:colOff>
      <xdr:row>9</xdr:row>
      <xdr:rowOff>122860</xdr:rowOff>
    </xdr:to>
    <xdr:sp macro="" textlink="">
      <xdr:nvSpPr>
        <xdr:cNvPr id="15" name="TextBox 14">
          <a:extLst>
            <a:ext uri="{FF2B5EF4-FFF2-40B4-BE49-F238E27FC236}">
              <a16:creationId xmlns:a16="http://schemas.microsoft.com/office/drawing/2014/main" id="{CB8F44BA-29F4-45C5-84C9-5814CF5BC4AF}"/>
            </a:ext>
          </a:extLst>
        </xdr:cNvPr>
        <xdr:cNvSpPr txBox="1"/>
      </xdr:nvSpPr>
      <xdr:spPr>
        <a:xfrm>
          <a:off x="13579338" y="1365251"/>
          <a:ext cx="2374348" cy="496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5">
                  <a:lumMod val="50000"/>
                </a:schemeClr>
              </a:solidFill>
              <a:latin typeface="Arial Black" panose="020B0A04020102020204" pitchFamily="34" charset="0"/>
            </a:rPr>
            <a:t>AVERAGE</a:t>
          </a:r>
          <a:r>
            <a:rPr lang="en-US" sz="1400" baseline="0">
              <a:solidFill>
                <a:schemeClr val="accent5">
                  <a:lumMod val="50000"/>
                </a:schemeClr>
              </a:solidFill>
              <a:latin typeface="Arial Black" panose="020B0A04020102020204" pitchFamily="34" charset="0"/>
            </a:rPr>
            <a:t> AGE</a:t>
          </a:r>
          <a:endParaRPr lang="en-US" sz="1400">
            <a:solidFill>
              <a:schemeClr val="accent5">
                <a:lumMod val="50000"/>
              </a:schemeClr>
            </a:solidFill>
            <a:latin typeface="Arial Black" panose="020B0A04020102020204" pitchFamily="34" charset="0"/>
          </a:endParaRPr>
        </a:p>
      </xdr:txBody>
    </xdr:sp>
    <xdr:clientData/>
  </xdr:twoCellAnchor>
  <xdr:twoCellAnchor>
    <xdr:from>
      <xdr:col>20</xdr:col>
      <xdr:colOff>565290</xdr:colOff>
      <xdr:row>8</xdr:row>
      <xdr:rowOff>9662</xdr:rowOff>
    </xdr:from>
    <xdr:to>
      <xdr:col>23</xdr:col>
      <xdr:colOff>273328</xdr:colOff>
      <xdr:row>10</xdr:row>
      <xdr:rowOff>158749</xdr:rowOff>
    </xdr:to>
    <xdr:sp macro="" textlink="KPI!C8">
      <xdr:nvSpPr>
        <xdr:cNvPr id="16" name="TextBox 15">
          <a:extLst>
            <a:ext uri="{FF2B5EF4-FFF2-40B4-BE49-F238E27FC236}">
              <a16:creationId xmlns:a16="http://schemas.microsoft.com/office/drawing/2014/main" id="{E66A9DB4-5CFA-46B7-825A-E8262166E784}"/>
            </a:ext>
          </a:extLst>
        </xdr:cNvPr>
        <xdr:cNvSpPr txBox="1"/>
      </xdr:nvSpPr>
      <xdr:spPr>
        <a:xfrm>
          <a:off x="13582790" y="1533662"/>
          <a:ext cx="1660663" cy="530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14458BC-AAA4-4F6D-9E44-AB23FD1E40FA}" type="TxLink">
            <a:rPr lang="en-US" sz="2600" b="0" i="0" u="none" strike="noStrike">
              <a:solidFill>
                <a:schemeClr val="accent2">
                  <a:lumMod val="75000"/>
                </a:schemeClr>
              </a:solidFill>
              <a:latin typeface="Arial Black" panose="020B0A04020102020204" pitchFamily="34" charset="0"/>
              <a:cs typeface="Calibri"/>
            </a:rPr>
            <a:pPr algn="ctr"/>
            <a:t>37</a:t>
          </a:fld>
          <a:endParaRPr lang="en-US" sz="2600">
            <a:solidFill>
              <a:schemeClr val="accent2">
                <a:lumMod val="75000"/>
              </a:schemeClr>
            </a:solidFill>
            <a:latin typeface="Arial Black" panose="020B0A04020102020204" pitchFamily="34" charset="0"/>
          </a:endParaRPr>
        </a:p>
      </xdr:txBody>
    </xdr:sp>
    <xdr:clientData/>
  </xdr:twoCellAnchor>
  <xdr:oneCellAnchor>
    <xdr:from>
      <xdr:col>6</xdr:col>
      <xdr:colOff>207066</xdr:colOff>
      <xdr:row>7</xdr:row>
      <xdr:rowOff>82826</xdr:rowOff>
    </xdr:from>
    <xdr:ext cx="333375" cy="314325"/>
    <xdr:pic>
      <xdr:nvPicPr>
        <xdr:cNvPr id="17" name="image4.png">
          <a:extLst>
            <a:ext uri="{FF2B5EF4-FFF2-40B4-BE49-F238E27FC236}">
              <a16:creationId xmlns:a16="http://schemas.microsoft.com/office/drawing/2014/main" id="{D36A1F96-0A61-433C-8CA5-0D08B540222A}"/>
            </a:ext>
          </a:extLst>
        </xdr:cNvPr>
        <xdr:cNvPicPr preferRelativeResize="0"/>
      </xdr:nvPicPr>
      <xdr:blipFill>
        <a:blip xmlns:r="http://schemas.openxmlformats.org/officeDocument/2006/relationships" r:embed="rId1" cstate="print"/>
        <a:stretch>
          <a:fillRect/>
        </a:stretch>
      </xdr:blipFill>
      <xdr:spPr>
        <a:xfrm>
          <a:off x="4099892" y="1435652"/>
          <a:ext cx="333375" cy="314325"/>
        </a:xfrm>
        <a:prstGeom prst="rect">
          <a:avLst/>
        </a:prstGeom>
        <a:noFill/>
      </xdr:spPr>
    </xdr:pic>
    <xdr:clientData fLocksWithSheet="0"/>
  </xdr:oneCellAnchor>
  <xdr:oneCellAnchor>
    <xdr:from>
      <xdr:col>15</xdr:col>
      <xdr:colOff>63500</xdr:colOff>
      <xdr:row>7</xdr:row>
      <xdr:rowOff>31750</xdr:rowOff>
    </xdr:from>
    <xdr:ext cx="530916" cy="326887"/>
    <xdr:pic>
      <xdr:nvPicPr>
        <xdr:cNvPr id="18" name="image5.png">
          <a:extLst>
            <a:ext uri="{FF2B5EF4-FFF2-40B4-BE49-F238E27FC236}">
              <a16:creationId xmlns:a16="http://schemas.microsoft.com/office/drawing/2014/main" id="{7EE69338-55EA-4647-B84F-6D6CC3A0B8FE}"/>
            </a:ext>
          </a:extLst>
        </xdr:cNvPr>
        <xdr:cNvPicPr preferRelativeResize="0"/>
      </xdr:nvPicPr>
      <xdr:blipFill>
        <a:blip xmlns:r="http://schemas.openxmlformats.org/officeDocument/2006/relationships" r:embed="rId2" cstate="print"/>
        <a:stretch>
          <a:fillRect/>
        </a:stretch>
      </xdr:blipFill>
      <xdr:spPr>
        <a:xfrm>
          <a:off x="9826625" y="1365250"/>
          <a:ext cx="530916" cy="326887"/>
        </a:xfrm>
        <a:prstGeom prst="rect">
          <a:avLst/>
        </a:prstGeom>
        <a:noFill/>
      </xdr:spPr>
    </xdr:pic>
    <xdr:clientData fLocksWithSheet="0"/>
  </xdr:oneCellAnchor>
  <xdr:oneCellAnchor>
    <xdr:from>
      <xdr:col>19</xdr:col>
      <xdr:colOff>476250</xdr:colOff>
      <xdr:row>7</xdr:row>
      <xdr:rowOff>47626</xdr:rowOff>
    </xdr:from>
    <xdr:ext cx="476111" cy="334342"/>
    <xdr:pic>
      <xdr:nvPicPr>
        <xdr:cNvPr id="19" name="image2.png">
          <a:extLst>
            <a:ext uri="{FF2B5EF4-FFF2-40B4-BE49-F238E27FC236}">
              <a16:creationId xmlns:a16="http://schemas.microsoft.com/office/drawing/2014/main" id="{86FF9711-4EE7-475D-86C5-F7F9B6F04F62}"/>
            </a:ext>
          </a:extLst>
        </xdr:cNvPr>
        <xdr:cNvPicPr preferRelativeResize="0"/>
      </xdr:nvPicPr>
      <xdr:blipFill>
        <a:blip xmlns:r="http://schemas.openxmlformats.org/officeDocument/2006/relationships" r:embed="rId3" cstate="print"/>
        <a:stretch>
          <a:fillRect/>
        </a:stretch>
      </xdr:blipFill>
      <xdr:spPr>
        <a:xfrm>
          <a:off x="12842875" y="1381126"/>
          <a:ext cx="476111" cy="334342"/>
        </a:xfrm>
        <a:prstGeom prst="rect">
          <a:avLst/>
        </a:prstGeom>
        <a:noFill/>
      </xdr:spPr>
    </xdr:pic>
    <xdr:clientData fLocksWithSheet="0"/>
  </xdr:oneCellAnchor>
  <xdr:oneCellAnchor>
    <xdr:from>
      <xdr:col>24</xdr:col>
      <xdr:colOff>63501</xdr:colOff>
      <xdr:row>7</xdr:row>
      <xdr:rowOff>53838</xdr:rowOff>
    </xdr:from>
    <xdr:ext cx="407090" cy="390662"/>
    <xdr:pic>
      <xdr:nvPicPr>
        <xdr:cNvPr id="20" name="image6.png">
          <a:extLst>
            <a:ext uri="{FF2B5EF4-FFF2-40B4-BE49-F238E27FC236}">
              <a16:creationId xmlns:a16="http://schemas.microsoft.com/office/drawing/2014/main" id="{132C0C4E-8426-4681-9510-5925B2350528}"/>
            </a:ext>
          </a:extLst>
        </xdr:cNvPr>
        <xdr:cNvPicPr preferRelativeResize="0"/>
      </xdr:nvPicPr>
      <xdr:blipFill>
        <a:blip xmlns:r="http://schemas.openxmlformats.org/officeDocument/2006/relationships" r:embed="rId4" cstate="print"/>
        <a:stretch>
          <a:fillRect/>
        </a:stretch>
      </xdr:blipFill>
      <xdr:spPr>
        <a:xfrm>
          <a:off x="15684501" y="1387338"/>
          <a:ext cx="407090" cy="390662"/>
        </a:xfrm>
        <a:prstGeom prst="rect">
          <a:avLst/>
        </a:prstGeom>
        <a:noFill/>
      </xdr:spPr>
    </xdr:pic>
    <xdr:clientData fLocksWithSheet="0"/>
  </xdr:oneCellAnchor>
  <xdr:oneCellAnchor>
    <xdr:from>
      <xdr:col>10</xdr:col>
      <xdr:colOff>285750</xdr:colOff>
      <xdr:row>7</xdr:row>
      <xdr:rowOff>63501</xdr:rowOff>
    </xdr:from>
    <xdr:ext cx="623819" cy="390386"/>
    <xdr:pic>
      <xdr:nvPicPr>
        <xdr:cNvPr id="21" name="image7.png">
          <a:extLst>
            <a:ext uri="{FF2B5EF4-FFF2-40B4-BE49-F238E27FC236}">
              <a16:creationId xmlns:a16="http://schemas.microsoft.com/office/drawing/2014/main" id="{D1655108-2735-4F7A-B653-563E143EEDE2}"/>
            </a:ext>
          </a:extLst>
        </xdr:cNvPr>
        <xdr:cNvPicPr preferRelativeResize="0"/>
      </xdr:nvPicPr>
      <xdr:blipFill>
        <a:blip xmlns:r="http://schemas.openxmlformats.org/officeDocument/2006/relationships" r:embed="rId5" cstate="print"/>
        <a:stretch>
          <a:fillRect/>
        </a:stretch>
      </xdr:blipFill>
      <xdr:spPr>
        <a:xfrm>
          <a:off x="6794500" y="1397001"/>
          <a:ext cx="623819" cy="390386"/>
        </a:xfrm>
        <a:prstGeom prst="rect">
          <a:avLst/>
        </a:prstGeom>
        <a:noFill/>
      </xdr:spPr>
    </xdr:pic>
    <xdr:clientData fLocksWithSheet="0"/>
  </xdr:oneCellAnchor>
  <xdr:twoCellAnchor>
    <xdr:from>
      <xdr:col>3</xdr:col>
      <xdr:colOff>496957</xdr:colOff>
      <xdr:row>1</xdr:row>
      <xdr:rowOff>165652</xdr:rowOff>
    </xdr:from>
    <xdr:to>
      <xdr:col>16</xdr:col>
      <xdr:colOff>96630</xdr:colOff>
      <xdr:row>5</xdr:row>
      <xdr:rowOff>110436</xdr:rowOff>
    </xdr:to>
    <xdr:sp macro="" textlink="">
      <xdr:nvSpPr>
        <xdr:cNvPr id="22" name="TextBox 21">
          <a:extLst>
            <a:ext uri="{FF2B5EF4-FFF2-40B4-BE49-F238E27FC236}">
              <a16:creationId xmlns:a16="http://schemas.microsoft.com/office/drawing/2014/main" id="{A153DB10-CB47-1A32-8490-1B901C7CEF25}"/>
            </a:ext>
          </a:extLst>
        </xdr:cNvPr>
        <xdr:cNvSpPr txBox="1"/>
      </xdr:nvSpPr>
      <xdr:spPr>
        <a:xfrm>
          <a:off x="2443370" y="358913"/>
          <a:ext cx="8034130" cy="717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accent2">
                  <a:lumMod val="75000"/>
                </a:schemeClr>
              </a:solidFill>
              <a:latin typeface="Arial Black" panose="020B0A04020102020204" pitchFamily="34" charset="0"/>
            </a:rPr>
            <a:t>HR ANALYTICS DASHBOARD</a:t>
          </a:r>
        </a:p>
      </xdr:txBody>
    </xdr:sp>
    <xdr:clientData/>
  </xdr:twoCellAnchor>
  <xdr:oneCellAnchor>
    <xdr:from>
      <xdr:col>2</xdr:col>
      <xdr:colOff>451402</xdr:colOff>
      <xdr:row>2</xdr:row>
      <xdr:rowOff>95251</xdr:rowOff>
    </xdr:from>
    <xdr:ext cx="694359" cy="581162"/>
    <xdr:pic>
      <xdr:nvPicPr>
        <xdr:cNvPr id="23" name="image1.png">
          <a:extLst>
            <a:ext uri="{FF2B5EF4-FFF2-40B4-BE49-F238E27FC236}">
              <a16:creationId xmlns:a16="http://schemas.microsoft.com/office/drawing/2014/main" id="{0AA5CC2E-3A6A-4186-BB73-793ECF3B1535}"/>
            </a:ext>
          </a:extLst>
        </xdr:cNvPr>
        <xdr:cNvPicPr preferRelativeResize="0"/>
      </xdr:nvPicPr>
      <xdr:blipFill>
        <a:blip xmlns:r="http://schemas.openxmlformats.org/officeDocument/2006/relationships" r:embed="rId6" cstate="print"/>
        <a:stretch>
          <a:fillRect/>
        </a:stretch>
      </xdr:blipFill>
      <xdr:spPr>
        <a:xfrm>
          <a:off x="1749011" y="481773"/>
          <a:ext cx="694359" cy="581162"/>
        </a:xfrm>
        <a:prstGeom prst="rect">
          <a:avLst/>
        </a:prstGeom>
        <a:noFill/>
      </xdr:spPr>
    </xdr:pic>
    <xdr:clientData fLocksWithSheet="0"/>
  </xdr:oneCellAnchor>
  <xdr:oneCellAnchor>
    <xdr:from>
      <xdr:col>15</xdr:col>
      <xdr:colOff>589446</xdr:colOff>
      <xdr:row>2</xdr:row>
      <xdr:rowOff>81445</xdr:rowOff>
    </xdr:from>
    <xdr:ext cx="723900" cy="628650"/>
    <xdr:pic>
      <xdr:nvPicPr>
        <xdr:cNvPr id="24" name="image3.png">
          <a:extLst>
            <a:ext uri="{FF2B5EF4-FFF2-40B4-BE49-F238E27FC236}">
              <a16:creationId xmlns:a16="http://schemas.microsoft.com/office/drawing/2014/main" id="{A4171F8C-2A5B-4079-B072-037BB04C6CAF}"/>
            </a:ext>
          </a:extLst>
        </xdr:cNvPr>
        <xdr:cNvPicPr preferRelativeResize="0"/>
      </xdr:nvPicPr>
      <xdr:blipFill>
        <a:blip xmlns:r="http://schemas.openxmlformats.org/officeDocument/2006/relationships" r:embed="rId7" cstate="print"/>
        <a:stretch>
          <a:fillRect/>
        </a:stretch>
      </xdr:blipFill>
      <xdr:spPr>
        <a:xfrm>
          <a:off x="10321511" y="467967"/>
          <a:ext cx="723900" cy="628650"/>
        </a:xfrm>
        <a:prstGeom prst="rect">
          <a:avLst/>
        </a:prstGeom>
        <a:noFill/>
      </xdr:spPr>
    </xdr:pic>
    <xdr:clientData fLocksWithSheet="0"/>
  </xdr:oneCellAnchor>
  <xdr:twoCellAnchor>
    <xdr:from>
      <xdr:col>16</xdr:col>
      <xdr:colOff>565976</xdr:colOff>
      <xdr:row>1</xdr:row>
      <xdr:rowOff>110433</xdr:rowOff>
    </xdr:from>
    <xdr:to>
      <xdr:col>19</xdr:col>
      <xdr:colOff>648802</xdr:colOff>
      <xdr:row>6</xdr:row>
      <xdr:rowOff>96631</xdr:rowOff>
    </xdr:to>
    <xdr:sp macro="" textlink="">
      <xdr:nvSpPr>
        <xdr:cNvPr id="25" name="TextBox 24">
          <a:extLst>
            <a:ext uri="{FF2B5EF4-FFF2-40B4-BE49-F238E27FC236}">
              <a16:creationId xmlns:a16="http://schemas.microsoft.com/office/drawing/2014/main" id="{38B8B47E-B45B-755E-92F0-634E6421504A}"/>
            </a:ext>
          </a:extLst>
        </xdr:cNvPr>
        <xdr:cNvSpPr txBox="1"/>
      </xdr:nvSpPr>
      <xdr:spPr>
        <a:xfrm>
          <a:off x="10946846" y="303694"/>
          <a:ext cx="2029239" cy="952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1">
                  <a:lumMod val="50000"/>
                </a:schemeClr>
              </a:solidFill>
              <a:latin typeface="Arial Black" panose="020B0A04020102020204" pitchFamily="34" charset="0"/>
            </a:rPr>
            <a:t>JOB SATISFACTION RATING</a:t>
          </a:r>
        </a:p>
      </xdr:txBody>
    </xdr:sp>
    <xdr:clientData/>
  </xdr:twoCellAnchor>
  <xdr:twoCellAnchor>
    <xdr:from>
      <xdr:col>19</xdr:col>
      <xdr:colOff>106293</xdr:colOff>
      <xdr:row>1</xdr:row>
      <xdr:rowOff>138045</xdr:rowOff>
    </xdr:from>
    <xdr:to>
      <xdr:col>21</xdr:col>
      <xdr:colOff>138042</xdr:colOff>
      <xdr:row>6</xdr:row>
      <xdr:rowOff>41415</xdr:rowOff>
    </xdr:to>
    <xdr:graphicFrame macro="">
      <xdr:nvGraphicFramePr>
        <xdr:cNvPr id="26" name="Chart 25">
          <a:extLst>
            <a:ext uri="{FF2B5EF4-FFF2-40B4-BE49-F238E27FC236}">
              <a16:creationId xmlns:a16="http://schemas.microsoft.com/office/drawing/2014/main" id="{35D11826-BE46-41D6-ACA6-EDB58EA43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496956</xdr:colOff>
      <xdr:row>3</xdr:row>
      <xdr:rowOff>55217</xdr:rowOff>
    </xdr:from>
    <xdr:to>
      <xdr:col>20</xdr:col>
      <xdr:colOff>289891</xdr:colOff>
      <xdr:row>5</xdr:row>
      <xdr:rowOff>27609</xdr:rowOff>
    </xdr:to>
    <xdr:sp macro="" textlink="Rating!$B$7">
      <xdr:nvSpPr>
        <xdr:cNvPr id="27" name="TextBox 26">
          <a:extLst>
            <a:ext uri="{FF2B5EF4-FFF2-40B4-BE49-F238E27FC236}">
              <a16:creationId xmlns:a16="http://schemas.microsoft.com/office/drawing/2014/main" id="{899859BA-F135-E0F3-18D5-217E705FC38F}"/>
            </a:ext>
          </a:extLst>
        </xdr:cNvPr>
        <xdr:cNvSpPr txBox="1"/>
      </xdr:nvSpPr>
      <xdr:spPr>
        <a:xfrm>
          <a:off x="12824239" y="635000"/>
          <a:ext cx="441739" cy="358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E0C800-3DCE-49B9-A5DB-ACA0DE30EB54}" type="TxLink">
            <a:rPr lang="en-US" sz="1200" b="0" i="0" u="none" strike="noStrike">
              <a:solidFill>
                <a:schemeClr val="accent2">
                  <a:lumMod val="50000"/>
                </a:schemeClr>
              </a:solidFill>
              <a:latin typeface="Arial Black" panose="020B0A04020102020204" pitchFamily="34" charset="0"/>
              <a:cs typeface="Calibri"/>
            </a:rPr>
            <a:pPr/>
            <a:t>2.6</a:t>
          </a:fld>
          <a:endParaRPr lang="en-US" sz="1200">
            <a:solidFill>
              <a:schemeClr val="accent2">
                <a:lumMod val="50000"/>
              </a:schemeClr>
            </a:solidFill>
            <a:latin typeface="Arial Black" panose="020B0A04020102020204" pitchFamily="34" charset="0"/>
          </a:endParaRPr>
        </a:p>
      </xdr:txBody>
    </xdr:sp>
    <xdr:clientData/>
  </xdr:twoCellAnchor>
  <xdr:twoCellAnchor>
    <xdr:from>
      <xdr:col>20</xdr:col>
      <xdr:colOff>331304</xdr:colOff>
      <xdr:row>1</xdr:row>
      <xdr:rowOff>124239</xdr:rowOff>
    </xdr:from>
    <xdr:to>
      <xdr:col>24</xdr:col>
      <xdr:colOff>565978</xdr:colOff>
      <xdr:row>5</xdr:row>
      <xdr:rowOff>165653</xdr:rowOff>
    </xdr:to>
    <xdr:graphicFrame macro="">
      <xdr:nvGraphicFramePr>
        <xdr:cNvPr id="54" name="Chart 53">
          <a:extLst>
            <a:ext uri="{FF2B5EF4-FFF2-40B4-BE49-F238E27FC236}">
              <a16:creationId xmlns:a16="http://schemas.microsoft.com/office/drawing/2014/main" id="{4BDFE5D2-9C6C-407D-83B5-793743D48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465208</xdr:colOff>
      <xdr:row>2</xdr:row>
      <xdr:rowOff>69021</xdr:rowOff>
    </xdr:from>
    <xdr:to>
      <xdr:col>24</xdr:col>
      <xdr:colOff>434121</xdr:colOff>
      <xdr:row>5</xdr:row>
      <xdr:rowOff>32192</xdr:rowOff>
    </xdr:to>
    <xdr:sp macro="" textlink="">
      <xdr:nvSpPr>
        <xdr:cNvPr id="28" name="Freeform: Shape 27">
          <a:extLst>
            <a:ext uri="{FF2B5EF4-FFF2-40B4-BE49-F238E27FC236}">
              <a16:creationId xmlns:a16="http://schemas.microsoft.com/office/drawing/2014/main" id="{7C428DE5-06D1-02C7-AEE9-66DA4E3754B1}"/>
            </a:ext>
          </a:extLst>
        </xdr:cNvPr>
        <xdr:cNvSpPr/>
      </xdr:nvSpPr>
      <xdr:spPr>
        <a:xfrm>
          <a:off x="13441295" y="455543"/>
          <a:ext cx="2564130" cy="542953"/>
        </a:xfrm>
        <a:custGeom>
          <a:avLst/>
          <a:gdLst>
            <a:gd name="connsiteX0" fmla="*/ 0 w 2564130"/>
            <a:gd name="connsiteY0" fmla="*/ 0 h 502920"/>
            <a:gd name="connsiteX1" fmla="*/ 281940 w 2564130"/>
            <a:gd name="connsiteY1" fmla="*/ 0 h 502920"/>
            <a:gd name="connsiteX2" fmla="*/ 215384 w 2564130"/>
            <a:gd name="connsiteY2" fmla="*/ 192099 h 502920"/>
            <a:gd name="connsiteX3" fmla="*/ 1 w 2564130"/>
            <a:gd name="connsiteY3" fmla="*/ 192098 h 502920"/>
            <a:gd name="connsiteX4" fmla="*/ 174250 w 2564130"/>
            <a:gd name="connsiteY4" fmla="*/ 310820 h 502920"/>
            <a:gd name="connsiteX5" fmla="*/ 107692 w 2564130"/>
            <a:gd name="connsiteY5" fmla="*/ 502919 h 502920"/>
            <a:gd name="connsiteX6" fmla="*/ 281940 w 2564130"/>
            <a:gd name="connsiteY6" fmla="*/ 384194 h 502920"/>
            <a:gd name="connsiteX7" fmla="*/ 456188 w 2564130"/>
            <a:gd name="connsiteY7" fmla="*/ 502919 h 502920"/>
            <a:gd name="connsiteX8" fmla="*/ 389630 w 2564130"/>
            <a:gd name="connsiteY8" fmla="*/ 310820 h 502920"/>
            <a:gd name="connsiteX9" fmla="*/ 563879 w 2564130"/>
            <a:gd name="connsiteY9" fmla="*/ 192098 h 502920"/>
            <a:gd name="connsiteX10" fmla="*/ 348496 w 2564130"/>
            <a:gd name="connsiteY10" fmla="*/ 192099 h 502920"/>
            <a:gd name="connsiteX11" fmla="*/ 281940 w 2564130"/>
            <a:gd name="connsiteY11" fmla="*/ 0 h 502920"/>
            <a:gd name="connsiteX12" fmla="*/ 948690 w 2564130"/>
            <a:gd name="connsiteY12" fmla="*/ 0 h 502920"/>
            <a:gd name="connsiteX13" fmla="*/ 882134 w 2564130"/>
            <a:gd name="connsiteY13" fmla="*/ 192099 h 502920"/>
            <a:gd name="connsiteX14" fmla="*/ 666751 w 2564130"/>
            <a:gd name="connsiteY14" fmla="*/ 192098 h 502920"/>
            <a:gd name="connsiteX15" fmla="*/ 841000 w 2564130"/>
            <a:gd name="connsiteY15" fmla="*/ 310820 h 502920"/>
            <a:gd name="connsiteX16" fmla="*/ 774442 w 2564130"/>
            <a:gd name="connsiteY16" fmla="*/ 502919 h 502920"/>
            <a:gd name="connsiteX17" fmla="*/ 948690 w 2564130"/>
            <a:gd name="connsiteY17" fmla="*/ 384194 h 502920"/>
            <a:gd name="connsiteX18" fmla="*/ 1122938 w 2564130"/>
            <a:gd name="connsiteY18" fmla="*/ 502919 h 502920"/>
            <a:gd name="connsiteX19" fmla="*/ 1056380 w 2564130"/>
            <a:gd name="connsiteY19" fmla="*/ 310820 h 502920"/>
            <a:gd name="connsiteX20" fmla="*/ 1230629 w 2564130"/>
            <a:gd name="connsiteY20" fmla="*/ 192098 h 502920"/>
            <a:gd name="connsiteX21" fmla="*/ 1015246 w 2564130"/>
            <a:gd name="connsiteY21" fmla="*/ 192099 h 502920"/>
            <a:gd name="connsiteX22" fmla="*/ 948690 w 2564130"/>
            <a:gd name="connsiteY22" fmla="*/ 0 h 502920"/>
            <a:gd name="connsiteX23" fmla="*/ 1615440 w 2564130"/>
            <a:gd name="connsiteY23" fmla="*/ 0 h 502920"/>
            <a:gd name="connsiteX24" fmla="*/ 1548884 w 2564130"/>
            <a:gd name="connsiteY24" fmla="*/ 192099 h 502920"/>
            <a:gd name="connsiteX25" fmla="*/ 1333501 w 2564130"/>
            <a:gd name="connsiteY25" fmla="*/ 192098 h 502920"/>
            <a:gd name="connsiteX26" fmla="*/ 1507750 w 2564130"/>
            <a:gd name="connsiteY26" fmla="*/ 310820 h 502920"/>
            <a:gd name="connsiteX27" fmla="*/ 1441192 w 2564130"/>
            <a:gd name="connsiteY27" fmla="*/ 502919 h 502920"/>
            <a:gd name="connsiteX28" fmla="*/ 1615440 w 2564130"/>
            <a:gd name="connsiteY28" fmla="*/ 384194 h 502920"/>
            <a:gd name="connsiteX29" fmla="*/ 1789688 w 2564130"/>
            <a:gd name="connsiteY29" fmla="*/ 502919 h 502920"/>
            <a:gd name="connsiteX30" fmla="*/ 1723130 w 2564130"/>
            <a:gd name="connsiteY30" fmla="*/ 310820 h 502920"/>
            <a:gd name="connsiteX31" fmla="*/ 1897379 w 2564130"/>
            <a:gd name="connsiteY31" fmla="*/ 192098 h 502920"/>
            <a:gd name="connsiteX32" fmla="*/ 1681996 w 2564130"/>
            <a:gd name="connsiteY32" fmla="*/ 192099 h 502920"/>
            <a:gd name="connsiteX33" fmla="*/ 1615440 w 2564130"/>
            <a:gd name="connsiteY33" fmla="*/ 0 h 502920"/>
            <a:gd name="connsiteX34" fmla="*/ 2282190 w 2564130"/>
            <a:gd name="connsiteY34" fmla="*/ 0 h 502920"/>
            <a:gd name="connsiteX35" fmla="*/ 2225186 w 2564130"/>
            <a:gd name="connsiteY35" fmla="*/ 204429 h 502920"/>
            <a:gd name="connsiteX36" fmla="*/ 2000251 w 2564130"/>
            <a:gd name="connsiteY36" fmla="*/ 192098 h 502920"/>
            <a:gd name="connsiteX37" fmla="*/ 2189956 w 2564130"/>
            <a:gd name="connsiteY37" fmla="*/ 306111 h 502920"/>
            <a:gd name="connsiteX38" fmla="*/ 2107942 w 2564130"/>
            <a:gd name="connsiteY38" fmla="*/ 502919 h 502920"/>
            <a:gd name="connsiteX39" fmla="*/ 2282190 w 2564130"/>
            <a:gd name="connsiteY39" fmla="*/ 368954 h 502920"/>
            <a:gd name="connsiteX40" fmla="*/ 2456438 w 2564130"/>
            <a:gd name="connsiteY40" fmla="*/ 502919 h 502920"/>
            <a:gd name="connsiteX41" fmla="*/ 2374424 w 2564130"/>
            <a:gd name="connsiteY41" fmla="*/ 306111 h 502920"/>
            <a:gd name="connsiteX42" fmla="*/ 2564129 w 2564130"/>
            <a:gd name="connsiteY42" fmla="*/ 192098 h 502920"/>
            <a:gd name="connsiteX43" fmla="*/ 2339194 w 2564130"/>
            <a:gd name="connsiteY43" fmla="*/ 204429 h 502920"/>
            <a:gd name="connsiteX44" fmla="*/ 2282190 w 2564130"/>
            <a:gd name="connsiteY44" fmla="*/ 0 h 502920"/>
            <a:gd name="connsiteX45" fmla="*/ 2564130 w 2564130"/>
            <a:gd name="connsiteY45" fmla="*/ 0 h 502920"/>
            <a:gd name="connsiteX46" fmla="*/ 2564130 w 2564130"/>
            <a:gd name="connsiteY46" fmla="*/ 502920 h 502920"/>
            <a:gd name="connsiteX47" fmla="*/ 0 w 2564130"/>
            <a:gd name="connsiteY47" fmla="*/ 502920 h 50292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564130" h="502920">
              <a:moveTo>
                <a:pt x="0" y="0"/>
              </a:moveTo>
              <a:lnTo>
                <a:pt x="281940" y="0"/>
              </a:lnTo>
              <a:lnTo>
                <a:pt x="215384" y="192099"/>
              </a:lnTo>
              <a:lnTo>
                <a:pt x="1" y="192098"/>
              </a:lnTo>
              <a:lnTo>
                <a:pt x="174250" y="310820"/>
              </a:lnTo>
              <a:lnTo>
                <a:pt x="107692" y="502919"/>
              </a:lnTo>
              <a:lnTo>
                <a:pt x="281940" y="384194"/>
              </a:lnTo>
              <a:lnTo>
                <a:pt x="456188" y="502919"/>
              </a:lnTo>
              <a:lnTo>
                <a:pt x="389630" y="310820"/>
              </a:lnTo>
              <a:lnTo>
                <a:pt x="563879" y="192098"/>
              </a:lnTo>
              <a:lnTo>
                <a:pt x="348496" y="192099"/>
              </a:lnTo>
              <a:lnTo>
                <a:pt x="281940" y="0"/>
              </a:lnTo>
              <a:lnTo>
                <a:pt x="948690" y="0"/>
              </a:lnTo>
              <a:lnTo>
                <a:pt x="882134" y="192099"/>
              </a:lnTo>
              <a:lnTo>
                <a:pt x="666751" y="192098"/>
              </a:lnTo>
              <a:lnTo>
                <a:pt x="841000" y="310820"/>
              </a:lnTo>
              <a:lnTo>
                <a:pt x="774442" y="502919"/>
              </a:lnTo>
              <a:lnTo>
                <a:pt x="948690" y="384194"/>
              </a:lnTo>
              <a:lnTo>
                <a:pt x="1122938" y="502919"/>
              </a:lnTo>
              <a:lnTo>
                <a:pt x="1056380" y="310820"/>
              </a:lnTo>
              <a:lnTo>
                <a:pt x="1230629" y="192098"/>
              </a:lnTo>
              <a:lnTo>
                <a:pt x="1015246" y="192099"/>
              </a:lnTo>
              <a:lnTo>
                <a:pt x="948690" y="0"/>
              </a:lnTo>
              <a:lnTo>
                <a:pt x="1615440" y="0"/>
              </a:lnTo>
              <a:lnTo>
                <a:pt x="1548884" y="192099"/>
              </a:lnTo>
              <a:lnTo>
                <a:pt x="1333501" y="192098"/>
              </a:lnTo>
              <a:lnTo>
                <a:pt x="1507750" y="310820"/>
              </a:lnTo>
              <a:lnTo>
                <a:pt x="1441192" y="502919"/>
              </a:lnTo>
              <a:lnTo>
                <a:pt x="1615440" y="384194"/>
              </a:lnTo>
              <a:lnTo>
                <a:pt x="1789688" y="502919"/>
              </a:lnTo>
              <a:lnTo>
                <a:pt x="1723130" y="310820"/>
              </a:lnTo>
              <a:lnTo>
                <a:pt x="1897379" y="192098"/>
              </a:lnTo>
              <a:lnTo>
                <a:pt x="1681996" y="192099"/>
              </a:lnTo>
              <a:lnTo>
                <a:pt x="1615440" y="0"/>
              </a:lnTo>
              <a:lnTo>
                <a:pt x="2282190" y="0"/>
              </a:lnTo>
              <a:lnTo>
                <a:pt x="2225186" y="204429"/>
              </a:lnTo>
              <a:lnTo>
                <a:pt x="2000251" y="192098"/>
              </a:lnTo>
              <a:lnTo>
                <a:pt x="2189956" y="306111"/>
              </a:lnTo>
              <a:lnTo>
                <a:pt x="2107942" y="502919"/>
              </a:lnTo>
              <a:lnTo>
                <a:pt x="2282190" y="368954"/>
              </a:lnTo>
              <a:lnTo>
                <a:pt x="2456438" y="502919"/>
              </a:lnTo>
              <a:lnTo>
                <a:pt x="2374424" y="306111"/>
              </a:lnTo>
              <a:lnTo>
                <a:pt x="2564129" y="192098"/>
              </a:lnTo>
              <a:lnTo>
                <a:pt x="2339194" y="204429"/>
              </a:lnTo>
              <a:lnTo>
                <a:pt x="2282190" y="0"/>
              </a:lnTo>
              <a:lnTo>
                <a:pt x="2564130" y="0"/>
              </a:lnTo>
              <a:lnTo>
                <a:pt x="2564130" y="502920"/>
              </a:lnTo>
              <a:lnTo>
                <a:pt x="0" y="50292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412749</xdr:colOff>
      <xdr:row>18</xdr:row>
      <xdr:rowOff>79374</xdr:rowOff>
    </xdr:from>
    <xdr:to>
      <xdr:col>4</xdr:col>
      <xdr:colOff>550999</xdr:colOff>
      <xdr:row>25</xdr:row>
      <xdr:rowOff>185874</xdr:rowOff>
    </xdr:to>
    <xdr:graphicFrame macro="">
      <xdr:nvGraphicFramePr>
        <xdr:cNvPr id="57" name="Chart 56">
          <a:extLst>
            <a:ext uri="{FF2B5EF4-FFF2-40B4-BE49-F238E27FC236}">
              <a16:creationId xmlns:a16="http://schemas.microsoft.com/office/drawing/2014/main" id="{6E76C3AC-44B2-41D8-A756-60B94E628C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444500</xdr:colOff>
      <xdr:row>18</xdr:row>
      <xdr:rowOff>79374</xdr:rowOff>
    </xdr:from>
    <xdr:to>
      <xdr:col>8</xdr:col>
      <xdr:colOff>582750</xdr:colOff>
      <xdr:row>25</xdr:row>
      <xdr:rowOff>185874</xdr:rowOff>
    </xdr:to>
    <xdr:graphicFrame macro="">
      <xdr:nvGraphicFramePr>
        <xdr:cNvPr id="58" name="Chart 57">
          <a:extLst>
            <a:ext uri="{FF2B5EF4-FFF2-40B4-BE49-F238E27FC236}">
              <a16:creationId xmlns:a16="http://schemas.microsoft.com/office/drawing/2014/main" id="{C727CDBA-F794-40B3-B626-5968724DF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4</xdr:col>
      <xdr:colOff>476249</xdr:colOff>
      <xdr:row>20</xdr:row>
      <xdr:rowOff>8649</xdr:rowOff>
    </xdr:from>
    <xdr:to>
      <xdr:col>5</xdr:col>
      <xdr:colOff>400607</xdr:colOff>
      <xdr:row>23</xdr:row>
      <xdr:rowOff>142875</xdr:rowOff>
    </xdr:to>
    <xdr:pic>
      <xdr:nvPicPr>
        <xdr:cNvPr id="61" name="Picture 60" descr="Female User - Female User Icon Png, Transparent Png - vhv">
          <a:extLst>
            <a:ext uri="{FF2B5EF4-FFF2-40B4-BE49-F238E27FC236}">
              <a16:creationId xmlns:a16="http://schemas.microsoft.com/office/drawing/2014/main" id="{687099CD-8F4C-F0F9-94CB-355F1FE35E8D}"/>
            </a:ext>
          </a:extLst>
        </xdr:cNvPr>
        <xdr:cNvPicPr>
          <a:picLocks noChangeAspect="1" noChangeArrowheads="1"/>
        </xdr:cNvPicPr>
      </xdr:nvPicPr>
      <xdr:blipFill>
        <a:blip xmlns:r="http://schemas.openxmlformats.org/officeDocument/2006/relationships" r:embed="rId12" cstate="print">
          <a:duotone>
            <a:schemeClr val="accent4">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3079749" y="3818649"/>
          <a:ext cx="575233" cy="7057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587373</xdr:colOff>
      <xdr:row>20</xdr:row>
      <xdr:rowOff>17431</xdr:rowOff>
    </xdr:from>
    <xdr:to>
      <xdr:col>6</xdr:col>
      <xdr:colOff>522953</xdr:colOff>
      <xdr:row>23</xdr:row>
      <xdr:rowOff>111124</xdr:rowOff>
    </xdr:to>
    <xdr:pic>
      <xdr:nvPicPr>
        <xdr:cNvPr id="62" name="Picture 61" descr="Contact Tie User Default Suit Display - Person Icon Png, Transparent ...">
          <a:extLst>
            <a:ext uri="{FF2B5EF4-FFF2-40B4-BE49-F238E27FC236}">
              <a16:creationId xmlns:a16="http://schemas.microsoft.com/office/drawing/2014/main" id="{BD51ABE2-5B01-A487-422B-41124EE28B9A}"/>
            </a:ext>
          </a:extLst>
        </xdr:cNvPr>
        <xdr:cNvPicPr>
          <a:picLocks noChangeAspect="1" noChangeArrowheads="1"/>
        </xdr:cNvPicPr>
      </xdr:nvPicPr>
      <xdr:blipFill>
        <a:blip xmlns:r="http://schemas.openxmlformats.org/officeDocument/2006/relationships" r:embed="rId13" cstate="print">
          <a:duotone>
            <a:schemeClr val="accent2">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3841748" y="3827431"/>
          <a:ext cx="586455" cy="665193"/>
        </a:xfrm>
        <a:prstGeom prst="rect">
          <a:avLst/>
        </a:prstGeom>
        <a:solidFill>
          <a:schemeClr val="accent2">
            <a:lumMod val="50000"/>
          </a:schemeClr>
        </a:solidFill>
      </xdr:spPr>
    </xdr:pic>
    <xdr:clientData/>
  </xdr:twoCellAnchor>
  <xdr:twoCellAnchor>
    <xdr:from>
      <xdr:col>3</xdr:col>
      <xdr:colOff>222250</xdr:colOff>
      <xdr:row>21</xdr:row>
      <xdr:rowOff>31750</xdr:rowOff>
    </xdr:from>
    <xdr:to>
      <xdr:col>4</xdr:col>
      <xdr:colOff>174625</xdr:colOff>
      <xdr:row>23</xdr:row>
      <xdr:rowOff>15875</xdr:rowOff>
    </xdr:to>
    <xdr:sp macro="" textlink="Sheet3!$B$9">
      <xdr:nvSpPr>
        <xdr:cNvPr id="92" name="TextBox 91">
          <a:extLst>
            <a:ext uri="{FF2B5EF4-FFF2-40B4-BE49-F238E27FC236}">
              <a16:creationId xmlns:a16="http://schemas.microsoft.com/office/drawing/2014/main" id="{D7B5E24F-E4FD-8FA4-8E44-E96700B18921}"/>
            </a:ext>
          </a:extLst>
        </xdr:cNvPr>
        <xdr:cNvSpPr txBox="1"/>
      </xdr:nvSpPr>
      <xdr:spPr>
        <a:xfrm>
          <a:off x="2174875" y="4032250"/>
          <a:ext cx="603250"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9A000C0-B969-47CB-BF04-B531F0962538}" type="TxLink">
            <a:rPr lang="en-US" sz="1600" b="0" i="0" u="none" strike="noStrike">
              <a:ln>
                <a:noFill/>
              </a:ln>
              <a:solidFill>
                <a:schemeClr val="accent6">
                  <a:lumMod val="50000"/>
                </a:schemeClr>
              </a:solidFill>
              <a:latin typeface="Arial Black" panose="020B0A04020102020204" pitchFamily="34" charset="0"/>
              <a:cs typeface="Calibri"/>
            </a:rPr>
            <a:pPr/>
            <a:t>588</a:t>
          </a:fld>
          <a:endParaRPr lang="en-US" sz="1600">
            <a:ln>
              <a:noFill/>
            </a:ln>
            <a:solidFill>
              <a:schemeClr val="accent6">
                <a:lumMod val="50000"/>
              </a:schemeClr>
            </a:solidFill>
            <a:latin typeface="Arial Black" panose="020B0A04020102020204" pitchFamily="34" charset="0"/>
          </a:endParaRPr>
        </a:p>
      </xdr:txBody>
    </xdr:sp>
    <xdr:clientData/>
  </xdr:twoCellAnchor>
  <xdr:twoCellAnchor>
    <xdr:from>
      <xdr:col>7</xdr:col>
      <xdr:colOff>238125</xdr:colOff>
      <xdr:row>21</xdr:row>
      <xdr:rowOff>15875</xdr:rowOff>
    </xdr:from>
    <xdr:to>
      <xdr:col>8</xdr:col>
      <xdr:colOff>190500</xdr:colOff>
      <xdr:row>23</xdr:row>
      <xdr:rowOff>0</xdr:rowOff>
    </xdr:to>
    <xdr:sp macro="" textlink="Sheet3!$B$10">
      <xdr:nvSpPr>
        <xdr:cNvPr id="93" name="TextBox 92">
          <a:extLst>
            <a:ext uri="{FF2B5EF4-FFF2-40B4-BE49-F238E27FC236}">
              <a16:creationId xmlns:a16="http://schemas.microsoft.com/office/drawing/2014/main" id="{995A6024-760A-42EA-A873-9F80B3994006}"/>
            </a:ext>
          </a:extLst>
        </xdr:cNvPr>
        <xdr:cNvSpPr txBox="1"/>
      </xdr:nvSpPr>
      <xdr:spPr>
        <a:xfrm>
          <a:off x="4794250" y="4016375"/>
          <a:ext cx="603250"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F6EAE0-78BF-4F7B-B5A0-43F00149EA00}" type="TxLink">
            <a:rPr lang="en-US" sz="1600" b="0" i="0" u="none" strike="noStrike">
              <a:solidFill>
                <a:schemeClr val="accent6">
                  <a:lumMod val="50000"/>
                </a:schemeClr>
              </a:solidFill>
              <a:latin typeface="Arial Black" panose="020B0A04020102020204" pitchFamily="34" charset="0"/>
              <a:cs typeface="Calibri"/>
            </a:rPr>
            <a:pPr/>
            <a:t>882</a:t>
          </a:fld>
          <a:endParaRPr lang="en-US" sz="1600">
            <a:solidFill>
              <a:schemeClr val="accent6">
                <a:lumMod val="50000"/>
              </a:schemeClr>
            </a:solidFill>
            <a:latin typeface="Arial Black" panose="020B0A04020102020204" pitchFamily="34" charset="0"/>
          </a:endParaRPr>
        </a:p>
      </xdr:txBody>
    </xdr:sp>
    <xdr:clientData/>
  </xdr:twoCellAnchor>
  <xdr:twoCellAnchor>
    <xdr:from>
      <xdr:col>2</xdr:col>
      <xdr:colOff>523875</xdr:colOff>
      <xdr:row>12</xdr:row>
      <xdr:rowOff>0</xdr:rowOff>
    </xdr:from>
    <xdr:to>
      <xdr:col>8</xdr:col>
      <xdr:colOff>206375</xdr:colOff>
      <xdr:row>14</xdr:row>
      <xdr:rowOff>0</xdr:rowOff>
    </xdr:to>
    <xdr:sp macro="" textlink="">
      <xdr:nvSpPr>
        <xdr:cNvPr id="95" name="TextBox 94">
          <a:extLst>
            <a:ext uri="{FF2B5EF4-FFF2-40B4-BE49-F238E27FC236}">
              <a16:creationId xmlns:a16="http://schemas.microsoft.com/office/drawing/2014/main" id="{8C0618E4-BB9D-4B94-B01A-6FCF0E2800AD}"/>
            </a:ext>
          </a:extLst>
        </xdr:cNvPr>
        <xdr:cNvSpPr txBox="1"/>
      </xdr:nvSpPr>
      <xdr:spPr>
        <a:xfrm>
          <a:off x="1825625" y="2286000"/>
          <a:ext cx="3587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Total Employees by Gender</a:t>
          </a:r>
        </a:p>
      </xdr:txBody>
    </xdr:sp>
    <xdr:clientData/>
  </xdr:twoCellAnchor>
  <xdr:twoCellAnchor editAs="oneCell">
    <xdr:from>
      <xdr:col>4</xdr:col>
      <xdr:colOff>111125</xdr:colOff>
      <xdr:row>14</xdr:row>
      <xdr:rowOff>127000</xdr:rowOff>
    </xdr:from>
    <xdr:to>
      <xdr:col>7</xdr:col>
      <xdr:colOff>222250</xdr:colOff>
      <xdr:row>18</xdr:row>
      <xdr:rowOff>155575</xdr:rowOff>
    </xdr:to>
    <mc:AlternateContent xmlns:mc="http://schemas.openxmlformats.org/markup-compatibility/2006" xmlns:a14="http://schemas.microsoft.com/office/drawing/2010/main">
      <mc:Choice Requires="a14">
        <xdr:graphicFrame macro="">
          <xdr:nvGraphicFramePr>
            <xdr:cNvPr id="96" name="Gender 4">
              <a:extLst>
                <a:ext uri="{FF2B5EF4-FFF2-40B4-BE49-F238E27FC236}">
                  <a16:creationId xmlns:a16="http://schemas.microsoft.com/office/drawing/2014/main" id="{1BF2DEAF-5B94-4B7C-B72D-39ED1AC597FA}"/>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2714625" y="2794000"/>
              <a:ext cx="2063750" cy="790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460375</xdr:colOff>
      <xdr:row>14</xdr:row>
      <xdr:rowOff>31750</xdr:rowOff>
    </xdr:from>
    <xdr:to>
      <xdr:col>16</xdr:col>
      <xdr:colOff>476250</xdr:colOff>
      <xdr:row>25</xdr:row>
      <xdr:rowOff>55563</xdr:rowOff>
    </xdr:to>
    <xdr:graphicFrame macro="">
      <xdr:nvGraphicFramePr>
        <xdr:cNvPr id="97" name="Chart 96">
          <a:extLst>
            <a:ext uri="{FF2B5EF4-FFF2-40B4-BE49-F238E27FC236}">
              <a16:creationId xmlns:a16="http://schemas.microsoft.com/office/drawing/2014/main" id="{7F49AC94-47A8-49F0-A0ED-47AB54D4B0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428625</xdr:colOff>
      <xdr:row>12</xdr:row>
      <xdr:rowOff>0</xdr:rowOff>
    </xdr:from>
    <xdr:to>
      <xdr:col>15</xdr:col>
      <xdr:colOff>111125</xdr:colOff>
      <xdr:row>14</xdr:row>
      <xdr:rowOff>0</xdr:rowOff>
    </xdr:to>
    <xdr:sp macro="" textlink="">
      <xdr:nvSpPr>
        <xdr:cNvPr id="99" name="TextBox 98">
          <a:extLst>
            <a:ext uri="{FF2B5EF4-FFF2-40B4-BE49-F238E27FC236}">
              <a16:creationId xmlns:a16="http://schemas.microsoft.com/office/drawing/2014/main" id="{3C8D36D1-C2F7-4F6F-BEA1-A1D73B6FBBC4}"/>
            </a:ext>
          </a:extLst>
        </xdr:cNvPr>
        <xdr:cNvSpPr txBox="1"/>
      </xdr:nvSpPr>
      <xdr:spPr>
        <a:xfrm>
          <a:off x="6286500" y="2286000"/>
          <a:ext cx="3587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Education</a:t>
          </a:r>
          <a:r>
            <a:rPr lang="en-US" sz="1400" baseline="0">
              <a:solidFill>
                <a:schemeClr val="accent1">
                  <a:lumMod val="50000"/>
                </a:schemeClr>
              </a:solidFill>
              <a:latin typeface="Arial Black" panose="020B0A04020102020204" pitchFamily="34" charset="0"/>
            </a:rPr>
            <a:t> Wise Attrition</a:t>
          </a:r>
          <a:endParaRPr lang="en-US" sz="1400">
            <a:solidFill>
              <a:schemeClr val="accent1">
                <a:lumMod val="50000"/>
              </a:schemeClr>
            </a:solidFill>
            <a:latin typeface="Arial Black" panose="020B0A04020102020204" pitchFamily="34" charset="0"/>
          </a:endParaRPr>
        </a:p>
      </xdr:txBody>
    </xdr:sp>
    <xdr:clientData/>
  </xdr:twoCellAnchor>
  <xdr:twoCellAnchor>
    <xdr:from>
      <xdr:col>17</xdr:col>
      <xdr:colOff>508000</xdr:colOff>
      <xdr:row>13</xdr:row>
      <xdr:rowOff>158750</xdr:rowOff>
    </xdr:from>
    <xdr:to>
      <xdr:col>24</xdr:col>
      <xdr:colOff>523875</xdr:colOff>
      <xdr:row>25</xdr:row>
      <xdr:rowOff>127000</xdr:rowOff>
    </xdr:to>
    <mc:AlternateContent xmlns:mc="http://schemas.openxmlformats.org/markup-compatibility/2006">
      <mc:Choice xmlns:cx1="http://schemas.microsoft.com/office/drawing/2015/9/8/chartex" Requires="cx1">
        <xdr:graphicFrame macro="">
          <xdr:nvGraphicFramePr>
            <xdr:cNvPr id="100" name="Chart 99">
              <a:extLst>
                <a:ext uri="{FF2B5EF4-FFF2-40B4-BE49-F238E27FC236}">
                  <a16:creationId xmlns:a16="http://schemas.microsoft.com/office/drawing/2014/main" id="{FC05831F-3170-49BC-AD96-57C4370703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1518900" y="2635250"/>
              <a:ext cx="4549775" cy="2254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523875</xdr:colOff>
      <xdr:row>12</xdr:row>
      <xdr:rowOff>31750</xdr:rowOff>
    </xdr:from>
    <xdr:to>
      <xdr:col>23</xdr:col>
      <xdr:colOff>206375</xdr:colOff>
      <xdr:row>14</xdr:row>
      <xdr:rowOff>31750</xdr:rowOff>
    </xdr:to>
    <xdr:sp macro="" textlink="">
      <xdr:nvSpPr>
        <xdr:cNvPr id="101" name="TextBox 100">
          <a:extLst>
            <a:ext uri="{FF2B5EF4-FFF2-40B4-BE49-F238E27FC236}">
              <a16:creationId xmlns:a16="http://schemas.microsoft.com/office/drawing/2014/main" id="{A830D849-62C4-47DC-A566-BB484FEB5304}"/>
            </a:ext>
          </a:extLst>
        </xdr:cNvPr>
        <xdr:cNvSpPr txBox="1"/>
      </xdr:nvSpPr>
      <xdr:spPr>
        <a:xfrm>
          <a:off x="11588750" y="2317750"/>
          <a:ext cx="3587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chemeClr val="accent1">
                  <a:lumMod val="50000"/>
                </a:schemeClr>
              </a:solidFill>
              <a:latin typeface="Arial Black" panose="020B0A04020102020204" pitchFamily="34" charset="0"/>
            </a:rPr>
            <a:t>Attrition by Job</a:t>
          </a:r>
          <a:endParaRPr lang="en-US" sz="1400">
            <a:solidFill>
              <a:schemeClr val="accent1">
                <a:lumMod val="50000"/>
              </a:schemeClr>
            </a:solidFill>
            <a:latin typeface="Arial Black" panose="020B0A04020102020204" pitchFamily="34" charset="0"/>
          </a:endParaRPr>
        </a:p>
      </xdr:txBody>
    </xdr:sp>
    <xdr:clientData/>
  </xdr:twoCellAnchor>
  <xdr:twoCellAnchor>
    <xdr:from>
      <xdr:col>2</xdr:col>
      <xdr:colOff>127000</xdr:colOff>
      <xdr:row>28</xdr:row>
      <xdr:rowOff>127000</xdr:rowOff>
    </xdr:from>
    <xdr:to>
      <xdr:col>7</xdr:col>
      <xdr:colOff>79374</xdr:colOff>
      <xdr:row>39</xdr:row>
      <xdr:rowOff>158750</xdr:rowOff>
    </xdr:to>
    <xdr:graphicFrame macro="">
      <xdr:nvGraphicFramePr>
        <xdr:cNvPr id="102" name="Chart 101">
          <a:extLst>
            <a:ext uri="{FF2B5EF4-FFF2-40B4-BE49-F238E27FC236}">
              <a16:creationId xmlns:a16="http://schemas.microsoft.com/office/drawing/2014/main" id="{F7172FEB-0CF1-40D1-B5C1-5967BCBE2D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492125</xdr:colOff>
      <xdr:row>26</xdr:row>
      <xdr:rowOff>95250</xdr:rowOff>
    </xdr:from>
    <xdr:to>
      <xdr:col>8</xdr:col>
      <xdr:colOff>174625</xdr:colOff>
      <xdr:row>28</xdr:row>
      <xdr:rowOff>95250</xdr:rowOff>
    </xdr:to>
    <xdr:sp macro="" textlink="">
      <xdr:nvSpPr>
        <xdr:cNvPr id="103" name="TextBox 102">
          <a:extLst>
            <a:ext uri="{FF2B5EF4-FFF2-40B4-BE49-F238E27FC236}">
              <a16:creationId xmlns:a16="http://schemas.microsoft.com/office/drawing/2014/main" id="{4B1211A4-23EA-4174-8E44-FD9F6E198FAC}"/>
            </a:ext>
          </a:extLst>
        </xdr:cNvPr>
        <xdr:cNvSpPr txBox="1"/>
      </xdr:nvSpPr>
      <xdr:spPr>
        <a:xfrm>
          <a:off x="1793875" y="5048250"/>
          <a:ext cx="3587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chemeClr val="accent1">
                  <a:lumMod val="50000"/>
                </a:schemeClr>
              </a:solidFill>
              <a:latin typeface="Arial Black" panose="020B0A04020102020204" pitchFamily="34" charset="0"/>
            </a:rPr>
            <a:t>Department Wise Attrition</a:t>
          </a:r>
          <a:endParaRPr lang="en-US" sz="1400">
            <a:solidFill>
              <a:schemeClr val="accent1">
                <a:lumMod val="50000"/>
              </a:schemeClr>
            </a:solidFill>
            <a:latin typeface="Arial Black" panose="020B0A04020102020204" pitchFamily="34" charset="0"/>
          </a:endParaRPr>
        </a:p>
      </xdr:txBody>
    </xdr:sp>
    <xdr:clientData/>
  </xdr:twoCellAnchor>
  <xdr:twoCellAnchor>
    <xdr:from>
      <xdr:col>9</xdr:col>
      <xdr:colOff>412750</xdr:colOff>
      <xdr:row>28</xdr:row>
      <xdr:rowOff>127000</xdr:rowOff>
    </xdr:from>
    <xdr:to>
      <xdr:col>15</xdr:col>
      <xdr:colOff>63500</xdr:colOff>
      <xdr:row>39</xdr:row>
      <xdr:rowOff>111126</xdr:rowOff>
    </xdr:to>
    <xdr:graphicFrame macro="">
      <xdr:nvGraphicFramePr>
        <xdr:cNvPr id="104" name="Chart 103">
          <a:extLst>
            <a:ext uri="{FF2B5EF4-FFF2-40B4-BE49-F238E27FC236}">
              <a16:creationId xmlns:a16="http://schemas.microsoft.com/office/drawing/2014/main" id="{89EB9610-21CE-475E-A8AA-A6A2A911D7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333375</xdr:colOff>
      <xdr:row>26</xdr:row>
      <xdr:rowOff>95250</xdr:rowOff>
    </xdr:from>
    <xdr:to>
      <xdr:col>15</xdr:col>
      <xdr:colOff>15875</xdr:colOff>
      <xdr:row>28</xdr:row>
      <xdr:rowOff>95250</xdr:rowOff>
    </xdr:to>
    <xdr:sp macro="" textlink="">
      <xdr:nvSpPr>
        <xdr:cNvPr id="105" name="TextBox 104">
          <a:extLst>
            <a:ext uri="{FF2B5EF4-FFF2-40B4-BE49-F238E27FC236}">
              <a16:creationId xmlns:a16="http://schemas.microsoft.com/office/drawing/2014/main" id="{D41FF061-10BA-474D-BB20-051328039A29}"/>
            </a:ext>
          </a:extLst>
        </xdr:cNvPr>
        <xdr:cNvSpPr txBox="1"/>
      </xdr:nvSpPr>
      <xdr:spPr>
        <a:xfrm>
          <a:off x="6191250" y="5048250"/>
          <a:ext cx="3587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chemeClr val="accent1">
                  <a:lumMod val="50000"/>
                </a:schemeClr>
              </a:solidFill>
              <a:latin typeface="Arial Black" panose="020B0A04020102020204" pitchFamily="34" charset="0"/>
            </a:rPr>
            <a:t>Attrition by Age Group</a:t>
          </a:r>
          <a:endParaRPr lang="en-US" sz="1400">
            <a:solidFill>
              <a:schemeClr val="accent1">
                <a:lumMod val="50000"/>
              </a:schemeClr>
            </a:solidFill>
            <a:latin typeface="Arial Black" panose="020B0A04020102020204" pitchFamily="34" charset="0"/>
          </a:endParaRPr>
        </a:p>
      </xdr:txBody>
    </xdr:sp>
    <xdr:clientData/>
  </xdr:twoCellAnchor>
  <xdr:twoCellAnchor>
    <xdr:from>
      <xdr:col>15</xdr:col>
      <xdr:colOff>317499</xdr:colOff>
      <xdr:row>28</xdr:row>
      <xdr:rowOff>63500</xdr:rowOff>
    </xdr:from>
    <xdr:to>
      <xdr:col>21</xdr:col>
      <xdr:colOff>79374</xdr:colOff>
      <xdr:row>40</xdr:row>
      <xdr:rowOff>79375</xdr:rowOff>
    </xdr:to>
    <xdr:graphicFrame macro="">
      <xdr:nvGraphicFramePr>
        <xdr:cNvPr id="106" name="Chart 105">
          <a:extLst>
            <a:ext uri="{FF2B5EF4-FFF2-40B4-BE49-F238E27FC236}">
              <a16:creationId xmlns:a16="http://schemas.microsoft.com/office/drawing/2014/main" id="{99DCD88B-503C-4BF5-82B7-A133639B60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460375</xdr:colOff>
      <xdr:row>26</xdr:row>
      <xdr:rowOff>95250</xdr:rowOff>
    </xdr:from>
    <xdr:to>
      <xdr:col>21</xdr:col>
      <xdr:colOff>142875</xdr:colOff>
      <xdr:row>28</xdr:row>
      <xdr:rowOff>95250</xdr:rowOff>
    </xdr:to>
    <xdr:sp macro="" textlink="">
      <xdr:nvSpPr>
        <xdr:cNvPr id="107" name="TextBox 106">
          <a:extLst>
            <a:ext uri="{FF2B5EF4-FFF2-40B4-BE49-F238E27FC236}">
              <a16:creationId xmlns:a16="http://schemas.microsoft.com/office/drawing/2014/main" id="{DF8A0BAA-F515-4786-855E-647A921D2817}"/>
            </a:ext>
          </a:extLst>
        </xdr:cNvPr>
        <xdr:cNvSpPr txBox="1"/>
      </xdr:nvSpPr>
      <xdr:spPr>
        <a:xfrm>
          <a:off x="10223500" y="5048250"/>
          <a:ext cx="3587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chemeClr val="accent1">
                  <a:lumMod val="50000"/>
                </a:schemeClr>
              </a:solidFill>
              <a:latin typeface="Arial Black" panose="020B0A04020102020204" pitchFamily="34" charset="0"/>
            </a:rPr>
            <a:t>Attrition by Marital Status</a:t>
          </a:r>
          <a:endParaRPr lang="en-US" sz="1400">
            <a:solidFill>
              <a:schemeClr val="accent1">
                <a:lumMod val="50000"/>
              </a:schemeClr>
            </a:solidFill>
            <a:latin typeface="Arial Black" panose="020B0A04020102020204" pitchFamily="34" charset="0"/>
          </a:endParaRPr>
        </a:p>
      </xdr:txBody>
    </xdr:sp>
    <xdr:clientData/>
  </xdr:twoCellAnchor>
  <xdr:twoCellAnchor editAs="oneCell">
    <xdr:from>
      <xdr:col>23</xdr:col>
      <xdr:colOff>136525</xdr:colOff>
      <xdr:row>30</xdr:row>
      <xdr:rowOff>47625</xdr:rowOff>
    </xdr:from>
    <xdr:to>
      <xdr:col>24</xdr:col>
      <xdr:colOff>571500</xdr:colOff>
      <xdr:row>36</xdr:row>
      <xdr:rowOff>63500</xdr:rowOff>
    </xdr:to>
    <mc:AlternateContent xmlns:mc="http://schemas.openxmlformats.org/markup-compatibility/2006" xmlns:a14="http://schemas.microsoft.com/office/drawing/2010/main">
      <mc:Choice Requires="a14">
        <xdr:graphicFrame macro="">
          <xdr:nvGraphicFramePr>
            <xdr:cNvPr id="108" name="Department 1">
              <a:extLst>
                <a:ext uri="{FF2B5EF4-FFF2-40B4-BE49-F238E27FC236}">
                  <a16:creationId xmlns:a16="http://schemas.microsoft.com/office/drawing/2014/main" id="{350371D9-FFC4-4671-A376-F9639ACAE7B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106650" y="5762625"/>
              <a:ext cx="1085850" cy="1158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333376</xdr:colOff>
      <xdr:row>30</xdr:row>
      <xdr:rowOff>63500</xdr:rowOff>
    </xdr:from>
    <xdr:to>
      <xdr:col>22</xdr:col>
      <xdr:colOff>619125</xdr:colOff>
      <xdr:row>39</xdr:row>
      <xdr:rowOff>126999</xdr:rowOff>
    </xdr:to>
    <mc:AlternateContent xmlns:mc="http://schemas.openxmlformats.org/markup-compatibility/2006" xmlns:a14="http://schemas.microsoft.com/office/drawing/2010/main">
      <mc:Choice Requires="a14">
        <xdr:graphicFrame macro="">
          <xdr:nvGraphicFramePr>
            <xdr:cNvPr id="109" name="Education Field 3">
              <a:extLst>
                <a:ext uri="{FF2B5EF4-FFF2-40B4-BE49-F238E27FC236}">
                  <a16:creationId xmlns:a16="http://schemas.microsoft.com/office/drawing/2014/main" id="{0C1A7E2D-8326-4DC1-8EE0-CEF0CEBC2BD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350876" y="5778500"/>
              <a:ext cx="1587499" cy="1777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20</xdr:col>
      <xdr:colOff>333373</xdr:colOff>
      <xdr:row>28</xdr:row>
      <xdr:rowOff>95249</xdr:rowOff>
    </xdr:from>
    <xdr:ext cx="1555751" cy="291234"/>
    <xdr:sp macro="" textlink="">
      <xdr:nvSpPr>
        <xdr:cNvPr id="110" name="TextBox 109">
          <a:extLst>
            <a:ext uri="{FF2B5EF4-FFF2-40B4-BE49-F238E27FC236}">
              <a16:creationId xmlns:a16="http://schemas.microsoft.com/office/drawing/2014/main" id="{0F13E261-2EA4-65EB-6A5E-1C13D5B55CAA}"/>
            </a:ext>
          </a:extLst>
        </xdr:cNvPr>
        <xdr:cNvSpPr txBox="1"/>
      </xdr:nvSpPr>
      <xdr:spPr>
        <a:xfrm flipH="1">
          <a:off x="13350873" y="5429249"/>
          <a:ext cx="1555751"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accent1">
                  <a:lumMod val="50000"/>
                </a:schemeClr>
              </a:solidFill>
              <a:latin typeface="Arial Black" panose="020B0A04020102020204" pitchFamily="34" charset="0"/>
            </a:rPr>
            <a:t>Education field</a:t>
          </a:r>
        </a:p>
      </xdr:txBody>
    </xdr:sp>
    <xdr:clientData/>
  </xdr:oneCellAnchor>
  <xdr:oneCellAnchor>
    <xdr:from>
      <xdr:col>22</xdr:col>
      <xdr:colOff>644523</xdr:colOff>
      <xdr:row>28</xdr:row>
      <xdr:rowOff>88899</xdr:rowOff>
    </xdr:from>
    <xdr:ext cx="1555751" cy="291234"/>
    <xdr:sp macro="" textlink="">
      <xdr:nvSpPr>
        <xdr:cNvPr id="111" name="TextBox 110">
          <a:extLst>
            <a:ext uri="{FF2B5EF4-FFF2-40B4-BE49-F238E27FC236}">
              <a16:creationId xmlns:a16="http://schemas.microsoft.com/office/drawing/2014/main" id="{F542D897-9F8D-4EB3-8B57-17693AF917B8}"/>
            </a:ext>
          </a:extLst>
        </xdr:cNvPr>
        <xdr:cNvSpPr txBox="1"/>
      </xdr:nvSpPr>
      <xdr:spPr>
        <a:xfrm flipH="1">
          <a:off x="14963773" y="5422899"/>
          <a:ext cx="1555751"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aseline="0">
              <a:solidFill>
                <a:schemeClr val="accent1">
                  <a:lumMod val="50000"/>
                </a:schemeClr>
              </a:solidFill>
              <a:latin typeface="Arial Black" panose="020B0A04020102020204" pitchFamily="34" charset="0"/>
            </a:rPr>
            <a:t> Department</a:t>
          </a:r>
          <a:endParaRPr lang="en-US" sz="1100">
            <a:solidFill>
              <a:schemeClr val="accent1">
                <a:lumMod val="50000"/>
              </a:schemeClr>
            </a:solidFill>
            <a:latin typeface="Arial Black" panose="020B0A04020102020204" pitchFamily="34"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99.620024652781" createdVersion="8" refreshedVersion="8" minRefreshableVersion="3" recordCount="1470" xr:uid="{3E660C05-A078-44B1-9C12-59BE2E571789}">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655204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1C2477-8421-4439-BCC2-E3491A2C1147}"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9"/>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E504A3-20E7-45FA-A2BF-DDD1E851D41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164"/>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133564-781C-45CE-8C3D-A8ED5C961CF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074931-1A78-4D91-82CF-8780D337445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9F3EBB-6DB5-4DB6-A6F5-30AA42572BC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DD164E-8CC9-41AF-BB24-CC4CE230868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8F5487-F68E-4B80-881A-3261761357C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B4CACE5-62AE-421D-B790-DDBB14969E0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B9A4E14-08FA-4623-9EFC-147ABC9BBD5A}" sourceName="Gender">
  <pivotTables>
    <pivotTable tabId="7" name="KPI"/>
  </pivotTables>
  <data>
    <tabular pivotCacheId="166552043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B5B1EED0-5E9E-499E-91DA-587CBBB01F44}" sourceName="Gender">
  <pivotTables>
    <pivotTable tabId="8" name="PivotTable2"/>
  </pivotTables>
  <data>
    <tabular pivotCacheId="1665520437">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B65AEDD-6C8E-46B1-8A14-3BF33D903245}" sourceName="Gender">
  <pivotTables>
    <pivotTable tabId="9" name="PivotTable3"/>
  </pivotTables>
  <data>
    <tabular pivotCacheId="1665520437">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9FAA9D4-AF96-4965-A2A2-68EECB400F2D}" sourceName="Department">
  <pivotTables>
    <pivotTable tabId="13" name="PivotTable9"/>
    <pivotTable tabId="11" name="PivotTable5"/>
    <pivotTable tabId="12" name="PivotTable8"/>
    <pivotTable tabId="10" name="PivotTable4"/>
    <pivotTable tabId="7" name="KPI"/>
    <pivotTable tabId="14" name="PivotTable10"/>
    <pivotTable tabId="8" name="PivotTable2"/>
    <pivotTable tabId="9" name="PivotTable3"/>
  </pivotTables>
  <data>
    <tabular pivotCacheId="1665520437">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AD99EA0B-B698-4762-909B-50B5024289A5}" sourceName="Education Field">
  <pivotTables>
    <pivotTable tabId="13" name="PivotTable9"/>
    <pivotTable tabId="11" name="PivotTable5"/>
    <pivotTable tabId="12" name="PivotTable8"/>
    <pivotTable tabId="10" name="PivotTable4"/>
    <pivotTable tabId="7" name="KPI"/>
    <pivotTable tabId="14" name="PivotTable10"/>
    <pivotTable tabId="8" name="PivotTable2"/>
    <pivotTable tabId="9" name="PivotTable3"/>
  </pivotTables>
  <data>
    <tabular pivotCacheId="166552043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87D7C35-C27D-4B00-9E4E-506A4D40EB75}"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7DAEE93-01BC-4223-8C4F-2E55EE9D033B}" cache="Slicer_Gender1" caption="Gender" rowHeight="257175"/>
  <slicer name="Education Field" xr10:uid="{381A4AB0-B988-4FC3-9E2A-3C6B55507E4D}" cache="Slicer_Education_Field1"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EB2E90B-0ED6-453E-9F7B-70D409E986AA}" cache="Slicer_Gender2" caption="Gender" columnCount="2"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5D63931-5185-421A-883E-0377C4B58043}" cache="Slicer_Department" caption="Department" rowHeight="257175"/>
  <slicer name="Education Field 2" xr10:uid="{61822B02-86B1-4E84-9610-B05FD28D1EF0}" cache="Slicer_Education_Field1"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DC2024F1-756D-4375-8577-8ADEEAAB1F84}" cache="Slicer_Gender2" caption="Gender" columnCount="2" rowHeight="257175"/>
  <slicer name="Department 1" xr10:uid="{731931D9-2AA9-406E-A54D-5F8A4DC75583}" cache="Slicer_Department" style="Slicer Style 1" rowHeight="257175"/>
  <slicer name="Education Field 3" xr10:uid="{DBB7D995-4A96-4275-8C00-E096A6CA57ED}" cache="Slicer_Education_Field1" style="Slicer Style 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D0DA5-24F2-498B-B1CB-CFF179596DEE}">
  <dimension ref="A3:E8"/>
  <sheetViews>
    <sheetView workbookViewId="0">
      <selection activeCell="A8" sqref="A8"/>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25" bestFit="1" customWidth="1"/>
  </cols>
  <sheetData>
    <row r="3" spans="1:5" x14ac:dyDescent="0.25">
      <c r="A3" s="2" t="s">
        <v>1554</v>
      </c>
      <c r="B3" s="5" t="s">
        <v>1555</v>
      </c>
      <c r="C3" s="4" t="s">
        <v>1556</v>
      </c>
    </row>
    <row r="4" spans="1:5" x14ac:dyDescent="0.25">
      <c r="A4" s="22">
        <v>1470</v>
      </c>
      <c r="B4" s="23">
        <v>237</v>
      </c>
      <c r="C4" s="24">
        <v>36.923809523809524</v>
      </c>
    </row>
    <row r="7" spans="1:5" x14ac:dyDescent="0.25">
      <c r="A7" t="s">
        <v>1557</v>
      </c>
      <c r="B7" t="s">
        <v>1558</v>
      </c>
      <c r="C7" t="s">
        <v>1559</v>
      </c>
      <c r="D7" t="s">
        <v>1560</v>
      </c>
      <c r="E7" t="s">
        <v>1561</v>
      </c>
    </row>
    <row r="8" spans="1:5" x14ac:dyDescent="0.25">
      <c r="A8">
        <f>GETPIVOTDATA("Count of Employee Number",$A$3)</f>
        <v>1470</v>
      </c>
      <c r="B8">
        <f>GETPIVOTDATA("Sum of CF_attrition count",$A$3)</f>
        <v>237</v>
      </c>
      <c r="C8" s="9">
        <f>GETPIVOTDATA("Average of Age",$A$3)</f>
        <v>36.923809523809524</v>
      </c>
      <c r="D8">
        <f>A8-B8</f>
        <v>1233</v>
      </c>
      <c r="E8" s="7">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64D27-CA43-4E7F-973D-C1177C783979}">
  <dimension ref="A3:C8"/>
  <sheetViews>
    <sheetView workbookViewId="0">
      <selection activeCell="B7" sqref="B7"/>
    </sheetView>
  </sheetViews>
  <sheetFormatPr defaultRowHeight="15.75" x14ac:dyDescent="0.25"/>
  <cols>
    <col min="1" max="1" width="23.125" bestFit="1" customWidth="1"/>
  </cols>
  <sheetData>
    <row r="3" spans="1:3" x14ac:dyDescent="0.25">
      <c r="A3" s="3" t="s">
        <v>1562</v>
      </c>
    </row>
    <row r="4" spans="1:3" x14ac:dyDescent="0.25">
      <c r="A4" s="10">
        <v>2.5867346938775508</v>
      </c>
    </row>
    <row r="7" spans="1:3" x14ac:dyDescent="0.25">
      <c r="A7" t="s">
        <v>1563</v>
      </c>
      <c r="B7" s="8">
        <f>GETPIVOTDATA("Job Satisfaction",$A$3)</f>
        <v>2.5867346938775508</v>
      </c>
      <c r="C7">
        <f>B7/4</f>
        <v>0.64668367346938771</v>
      </c>
    </row>
    <row r="8" spans="1:3" x14ac:dyDescent="0.25">
      <c r="A8" t="s">
        <v>1564</v>
      </c>
      <c r="B8" s="8">
        <f>4-B7</f>
        <v>1.4132653061224492</v>
      </c>
      <c r="C8">
        <f>B8/4</f>
        <v>0.35331632653061229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ABD1C-922C-45E4-8B64-1CB122D98133}">
  <dimension ref="A3:C10"/>
  <sheetViews>
    <sheetView workbookViewId="0">
      <selection activeCell="B11" sqref="B11"/>
    </sheetView>
  </sheetViews>
  <sheetFormatPr defaultRowHeight="15.75" x14ac:dyDescent="0.25"/>
  <cols>
    <col min="1" max="1" width="12.125" bestFit="1" customWidth="1"/>
    <col min="2" max="2" width="21.75" bestFit="1" customWidth="1"/>
  </cols>
  <sheetData>
    <row r="3" spans="1:3" x14ac:dyDescent="0.25">
      <c r="A3" s="11" t="s">
        <v>1565</v>
      </c>
      <c r="B3" s="3" t="s">
        <v>1567</v>
      </c>
    </row>
    <row r="4" spans="1:3" x14ac:dyDescent="0.25">
      <c r="A4" s="12" t="s">
        <v>51</v>
      </c>
      <c r="B4" s="19">
        <v>588</v>
      </c>
    </row>
    <row r="5" spans="1:3" x14ac:dyDescent="0.25">
      <c r="A5" s="13" t="s">
        <v>62</v>
      </c>
      <c r="B5" s="20">
        <v>882</v>
      </c>
    </row>
    <row r="6" spans="1:3" x14ac:dyDescent="0.25">
      <c r="A6" s="14" t="s">
        <v>1566</v>
      </c>
      <c r="B6" s="21">
        <v>1470</v>
      </c>
    </row>
    <row r="9" spans="1:3" x14ac:dyDescent="0.25">
      <c r="A9" s="15" t="s">
        <v>51</v>
      </c>
      <c r="B9">
        <f>IFERROR(GETPIVOTDATA("Employee Count",$A$3,"Gender","Female"),0)</f>
        <v>588</v>
      </c>
      <c r="C9" s="6">
        <f>IFERROR(B9/($B$9+$B$10), 0)</f>
        <v>0.4</v>
      </c>
    </row>
    <row r="10" spans="1:3" x14ac:dyDescent="0.25">
      <c r="A10" s="15" t="s">
        <v>62</v>
      </c>
      <c r="B10">
        <f>IFERROR(GETPIVOTDATA("Employee Count",$A$3,"Gender","Male"),0)</f>
        <v>882</v>
      </c>
      <c r="C10" s="6">
        <f>IFERROR(B10/($B$9+$B$10), 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52E73-1548-4BE5-8717-15D703B4987C}">
  <dimension ref="A3:B9"/>
  <sheetViews>
    <sheetView workbookViewId="0">
      <selection activeCell="B4" sqref="B4"/>
    </sheetView>
  </sheetViews>
  <sheetFormatPr defaultRowHeight="15.75" x14ac:dyDescent="0.25"/>
  <cols>
    <col min="1" max="1" width="16.125" bestFit="1" customWidth="1"/>
    <col min="2" max="2" width="21.75" bestFit="1" customWidth="1"/>
  </cols>
  <sheetData>
    <row r="3" spans="1:2" x14ac:dyDescent="0.25">
      <c r="A3" s="11" t="s">
        <v>1565</v>
      </c>
      <c r="B3" s="3" t="s">
        <v>1555</v>
      </c>
    </row>
    <row r="4" spans="1:2" x14ac:dyDescent="0.25">
      <c r="A4" s="12" t="s">
        <v>134</v>
      </c>
      <c r="B4" s="19">
        <v>5</v>
      </c>
    </row>
    <row r="5" spans="1:2" x14ac:dyDescent="0.25">
      <c r="A5" s="13" t="s">
        <v>65</v>
      </c>
      <c r="B5" s="20">
        <v>31</v>
      </c>
    </row>
    <row r="6" spans="1:2" x14ac:dyDescent="0.25">
      <c r="A6" s="13" t="s">
        <v>55</v>
      </c>
      <c r="B6" s="20">
        <v>44</v>
      </c>
    </row>
    <row r="7" spans="1:2" x14ac:dyDescent="0.25">
      <c r="A7" s="13" t="s">
        <v>71</v>
      </c>
      <c r="B7" s="20">
        <v>58</v>
      </c>
    </row>
    <row r="8" spans="1:2" x14ac:dyDescent="0.25">
      <c r="A8" s="13" t="s">
        <v>77</v>
      </c>
      <c r="B8" s="20">
        <v>99</v>
      </c>
    </row>
    <row r="9" spans="1:2" x14ac:dyDescent="0.25">
      <c r="A9" s="14" t="s">
        <v>1566</v>
      </c>
      <c r="B9" s="2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330F5-F4DD-478A-9721-2D02488CC316}">
  <dimension ref="A3:E13"/>
  <sheetViews>
    <sheetView workbookViewId="0">
      <selection activeCell="A21" sqref="A21"/>
    </sheetView>
  </sheetViews>
  <sheetFormatPr defaultRowHeight="15.75" x14ac:dyDescent="0.25"/>
  <cols>
    <col min="1" max="1" width="22.875" bestFit="1" customWidth="1"/>
    <col min="2" max="2" width="21.75" bestFit="1" customWidth="1"/>
    <col min="4" max="4" width="22.875" bestFit="1" customWidth="1"/>
  </cols>
  <sheetData>
    <row r="3" spans="1:5" x14ac:dyDescent="0.25">
      <c r="A3" s="11" t="s">
        <v>1565</v>
      </c>
      <c r="B3" s="3" t="s">
        <v>1555</v>
      </c>
      <c r="D3" t="s">
        <v>1569</v>
      </c>
      <c r="E3" t="s">
        <v>0</v>
      </c>
    </row>
    <row r="4" spans="1:5" x14ac:dyDescent="0.25">
      <c r="A4" s="12" t="s">
        <v>83</v>
      </c>
      <c r="B4" s="19">
        <v>9</v>
      </c>
      <c r="D4" t="str">
        <f>A4</f>
        <v>Healthcare Representative</v>
      </c>
      <c r="E4">
        <f>GETPIVOTDATA("CF_attrition count",$A$3,"Job Role",A4)</f>
        <v>9</v>
      </c>
    </row>
    <row r="5" spans="1:5" x14ac:dyDescent="0.25">
      <c r="A5" s="13" t="s">
        <v>163</v>
      </c>
      <c r="B5" s="20">
        <v>12</v>
      </c>
      <c r="D5" t="str">
        <f t="shared" ref="D5:D12" si="0">A5</f>
        <v>Human Resources</v>
      </c>
      <c r="E5">
        <f t="shared" ref="E5:E12" si="1">GETPIVOTDATA("CF_attrition count",$A$3,"Job Role",A5)</f>
        <v>12</v>
      </c>
    </row>
    <row r="6" spans="1:5" x14ac:dyDescent="0.25">
      <c r="A6" s="13" t="s">
        <v>68</v>
      </c>
      <c r="B6" s="20">
        <v>62</v>
      </c>
      <c r="D6" t="str">
        <f t="shared" si="0"/>
        <v>Laboratory Technician</v>
      </c>
      <c r="E6">
        <f t="shared" si="1"/>
        <v>62</v>
      </c>
    </row>
    <row r="7" spans="1:5" x14ac:dyDescent="0.25">
      <c r="A7" s="13" t="s">
        <v>95</v>
      </c>
      <c r="B7" s="20">
        <v>5</v>
      </c>
      <c r="D7" t="str">
        <f t="shared" si="0"/>
        <v>Manager</v>
      </c>
      <c r="E7">
        <f t="shared" si="1"/>
        <v>5</v>
      </c>
    </row>
    <row r="8" spans="1:5" x14ac:dyDescent="0.25">
      <c r="A8" s="13" t="s">
        <v>81</v>
      </c>
      <c r="B8" s="20">
        <v>10</v>
      </c>
      <c r="D8" t="str">
        <f t="shared" si="0"/>
        <v>Manufacturing Director</v>
      </c>
      <c r="E8">
        <f t="shared" si="1"/>
        <v>10</v>
      </c>
    </row>
    <row r="9" spans="1:5" x14ac:dyDescent="0.25">
      <c r="A9" s="13" t="s">
        <v>101</v>
      </c>
      <c r="B9" s="20">
        <v>2</v>
      </c>
      <c r="D9" t="str">
        <f t="shared" si="0"/>
        <v>Research Director</v>
      </c>
      <c r="E9">
        <f t="shared" si="1"/>
        <v>2</v>
      </c>
    </row>
    <row r="10" spans="1:5" x14ac:dyDescent="0.25">
      <c r="A10" s="13" t="s">
        <v>63</v>
      </c>
      <c r="B10" s="20">
        <v>47</v>
      </c>
      <c r="D10" t="str">
        <f t="shared" si="0"/>
        <v>Research Scientist</v>
      </c>
      <c r="E10">
        <f t="shared" si="1"/>
        <v>47</v>
      </c>
    </row>
    <row r="11" spans="1:5" x14ac:dyDescent="0.25">
      <c r="A11" s="13" t="s">
        <v>52</v>
      </c>
      <c r="B11" s="20">
        <v>57</v>
      </c>
      <c r="D11" t="str">
        <f t="shared" si="0"/>
        <v>Sales Executive</v>
      </c>
      <c r="E11">
        <f t="shared" si="1"/>
        <v>57</v>
      </c>
    </row>
    <row r="12" spans="1:5" x14ac:dyDescent="0.25">
      <c r="A12" s="13" t="s">
        <v>99</v>
      </c>
      <c r="B12" s="20">
        <v>33</v>
      </c>
      <c r="D12" t="str">
        <f t="shared" si="0"/>
        <v>Sales Representative</v>
      </c>
      <c r="E12">
        <f t="shared" si="1"/>
        <v>33</v>
      </c>
    </row>
    <row r="13" spans="1:5" x14ac:dyDescent="0.25">
      <c r="A13" s="14" t="s">
        <v>1566</v>
      </c>
      <c r="B13" s="2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68B01-A719-4E26-8736-0D80F5CAB185}">
  <dimension ref="A3:B7"/>
  <sheetViews>
    <sheetView workbookViewId="0">
      <selection activeCell="B4" sqref="B4"/>
    </sheetView>
  </sheetViews>
  <sheetFormatPr defaultRowHeight="15.75" x14ac:dyDescent="0.25"/>
  <cols>
    <col min="1" max="1" width="12.125" bestFit="1" customWidth="1"/>
    <col min="2" max="2" width="21.75" bestFit="1" customWidth="1"/>
  </cols>
  <sheetData>
    <row r="3" spans="1:2" x14ac:dyDescent="0.25">
      <c r="A3" s="11" t="s">
        <v>1565</v>
      </c>
      <c r="B3" s="3" t="s">
        <v>1555</v>
      </c>
    </row>
    <row r="4" spans="1:2" x14ac:dyDescent="0.25">
      <c r="A4" s="12" t="s">
        <v>161</v>
      </c>
      <c r="B4" s="16">
        <v>5.0632911392405063E-2</v>
      </c>
    </row>
    <row r="5" spans="1:2" x14ac:dyDescent="0.25">
      <c r="A5" s="13" t="s">
        <v>60</v>
      </c>
      <c r="B5" s="17">
        <v>0.56118143459915615</v>
      </c>
    </row>
    <row r="6" spans="1:2" x14ac:dyDescent="0.25">
      <c r="A6" s="13" t="s">
        <v>48</v>
      </c>
      <c r="B6" s="17">
        <v>0.3881856540084388</v>
      </c>
    </row>
    <row r="7" spans="1:2" x14ac:dyDescent="0.25">
      <c r="A7" s="14" t="s">
        <v>1566</v>
      </c>
      <c r="B7" s="1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A7B3E-474C-4984-808D-89C9AB2D5BB0}">
  <dimension ref="A3:B9"/>
  <sheetViews>
    <sheetView workbookViewId="0">
      <selection activeCell="B5" sqref="B5"/>
    </sheetView>
  </sheetViews>
  <sheetFormatPr defaultRowHeight="15.75" x14ac:dyDescent="0.25"/>
  <cols>
    <col min="1" max="1" width="12.125" bestFit="1" customWidth="1"/>
    <col min="2" max="2" width="21.75" bestFit="1" customWidth="1"/>
  </cols>
  <sheetData>
    <row r="3" spans="1:2" x14ac:dyDescent="0.25">
      <c r="A3" s="11" t="s">
        <v>1565</v>
      </c>
      <c r="B3" s="3" t="s">
        <v>1555</v>
      </c>
    </row>
    <row r="4" spans="1:2" x14ac:dyDescent="0.25">
      <c r="A4" s="12" t="s">
        <v>69</v>
      </c>
      <c r="B4" s="19">
        <v>112</v>
      </c>
    </row>
    <row r="5" spans="1:2" x14ac:dyDescent="0.25">
      <c r="A5" s="13" t="s">
        <v>46</v>
      </c>
      <c r="B5" s="20">
        <v>51</v>
      </c>
    </row>
    <row r="6" spans="1:2" x14ac:dyDescent="0.25">
      <c r="A6" s="13" t="s">
        <v>92</v>
      </c>
      <c r="B6" s="20">
        <v>38</v>
      </c>
    </row>
    <row r="7" spans="1:2" x14ac:dyDescent="0.25">
      <c r="A7" s="13" t="s">
        <v>58</v>
      </c>
      <c r="B7" s="20">
        <v>25</v>
      </c>
    </row>
    <row r="8" spans="1:2" x14ac:dyDescent="0.25">
      <c r="A8" s="13" t="s">
        <v>75</v>
      </c>
      <c r="B8" s="20">
        <v>11</v>
      </c>
    </row>
    <row r="9" spans="1:2" x14ac:dyDescent="0.25">
      <c r="A9" s="14" t="s">
        <v>1566</v>
      </c>
      <c r="B9" s="2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71226-7130-46CE-8423-D8322F93ABB7}">
  <dimension ref="A3:E7"/>
  <sheetViews>
    <sheetView workbookViewId="0">
      <selection activeCell="B4" sqref="B4"/>
    </sheetView>
  </sheetViews>
  <sheetFormatPr defaultRowHeight="15.75" x14ac:dyDescent="0.25"/>
  <cols>
    <col min="1" max="1" width="12.125" bestFit="1" customWidth="1"/>
    <col min="2" max="2" width="23.125" bestFit="1" customWidth="1"/>
    <col min="4" max="4" width="12.25" bestFit="1" customWidth="1"/>
  </cols>
  <sheetData>
    <row r="3" spans="1:5" x14ac:dyDescent="0.25">
      <c r="A3" s="11" t="s">
        <v>1565</v>
      </c>
      <c r="B3" s="3" t="s">
        <v>1568</v>
      </c>
      <c r="D3" t="s">
        <v>1570</v>
      </c>
      <c r="E3" t="s">
        <v>0</v>
      </c>
    </row>
    <row r="4" spans="1:5" x14ac:dyDescent="0.25">
      <c r="A4" s="12" t="s">
        <v>64</v>
      </c>
      <c r="B4" s="19">
        <v>673</v>
      </c>
      <c r="D4" t="str">
        <f>A4</f>
        <v>Married</v>
      </c>
      <c r="E4">
        <f>GETPIVOTDATA("CF_attrition count",$A$3,"Marital Status",A4)</f>
        <v>673</v>
      </c>
    </row>
    <row r="5" spans="1:5" x14ac:dyDescent="0.25">
      <c r="A5" s="13" t="s">
        <v>53</v>
      </c>
      <c r="B5" s="20">
        <v>470</v>
      </c>
      <c r="D5" t="str">
        <f>A5</f>
        <v>Single</v>
      </c>
      <c r="E5">
        <f>GETPIVOTDATA("CF_attrition count",$A$3,"Marital Status",A5)</f>
        <v>470</v>
      </c>
    </row>
    <row r="6" spans="1:5" x14ac:dyDescent="0.25">
      <c r="A6" s="13" t="s">
        <v>79</v>
      </c>
      <c r="B6" s="20">
        <v>327</v>
      </c>
      <c r="D6" t="str">
        <f>A6</f>
        <v>Divorced</v>
      </c>
      <c r="E6">
        <f>GETPIVOTDATA("CF_attrition count",$A$3,"Marital Status",A6)</f>
        <v>327</v>
      </c>
    </row>
    <row r="7" spans="1:5" x14ac:dyDescent="0.25">
      <c r="A7" s="14" t="s">
        <v>1566</v>
      </c>
      <c r="B7" s="2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G2" workbookViewId="0">
      <selection activeCell="K2" sqref="K2"/>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zoomScale="60" zoomScaleNormal="60" workbookViewId="0">
      <selection activeCell="AC22" sqref="AC22"/>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Sheet3</vt:lpstr>
      <vt:lpstr>Education by attrition</vt:lpstr>
      <vt:lpstr>Attrition by Job</vt:lpstr>
      <vt:lpstr>Dept wise attrition</vt:lpstr>
      <vt:lpstr>Attrition by age group</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Olamide Olaleye</cp:lastModifiedBy>
  <dcterms:created xsi:type="dcterms:W3CDTF">2022-12-29T16:02:46Z</dcterms:created>
  <dcterms:modified xsi:type="dcterms:W3CDTF">2024-05-03T11:17:48Z</dcterms:modified>
</cp:coreProperties>
</file>