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leika.abdillahi\Documents\Sou's\CAR\VAM\EFSA\ENSA 2019\4_OutputTables\"/>
    </mc:Choice>
  </mc:AlternateContent>
  <xr:revisionPtr revIDLastSave="0" documentId="13_ncr:1_{EF847F3A-1226-4D07-9610-A3E18DBD3552}" xr6:coauthVersionLast="41" xr6:coauthVersionMax="41" xr10:uidLastSave="{00000000-0000-0000-0000-000000000000}"/>
  <bookViews>
    <workbookView xWindow="-110" yWindow="-110" windowWidth="19420" windowHeight="10420" xr2:uid="{840AC4CB-413F-43EA-9496-01E129DD85A5}"/>
  </bookViews>
  <sheets>
    <sheet name="Completion rate" sheetId="1" r:id="rId1"/>
    <sheet name="FCS" sheetId="2" r:id="rId2"/>
    <sheet name="FCS_Evol" sheetId="3" r:id="rId3"/>
    <sheet name="Evol Food Insc" sheetId="4" r:id="rId4"/>
    <sheet name="CARI" sheetId="5" r:id="rId5"/>
  </sheets>
  <externalReferences>
    <externalReference r:id="rId6"/>
  </externalReferences>
  <definedNames>
    <definedName name="_xlchart.v1.0" hidden="1">'Evol Food Insc'!$A$23</definedName>
    <definedName name="_xlchart.v1.1" hidden="1">'Evol Food Insc'!$A$24</definedName>
    <definedName name="_xlchart.v1.2" hidden="1">'Evol Food Insc'!$D$22:$I$22</definedName>
    <definedName name="_xlchart.v1.3" hidden="1">'Evol Food Insc'!$D$23:$I$23</definedName>
    <definedName name="_xlchart.v1.4" hidden="1">'Evol Food Insc'!$D$24:$I$24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5" l="1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I24" i="4"/>
  <c r="I23" i="4"/>
  <c r="H26" i="4" l="1"/>
  <c r="G26" i="4"/>
  <c r="F26" i="4"/>
  <c r="E26" i="4"/>
  <c r="D26" i="4"/>
  <c r="H19" i="4"/>
  <c r="G19" i="4"/>
  <c r="F19" i="4"/>
  <c r="E19" i="4"/>
  <c r="D19" i="4"/>
  <c r="C19" i="4"/>
  <c r="B19" i="4"/>
  <c r="E20" i="1" l="1"/>
  <c r="F19" i="1"/>
  <c r="B21" i="1" l="1"/>
  <c r="D5" i="1"/>
  <c r="D22" i="1"/>
  <c r="C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21" i="1" l="1"/>
</calcChain>
</file>

<file path=xl/sharedStrings.xml><?xml version="1.0" encoding="utf-8"?>
<sst xmlns="http://schemas.openxmlformats.org/spreadsheetml/2006/main" count="174" uniqueCount="98">
  <si>
    <t>Préfecture</t>
  </si>
  <si>
    <t>Planifié</t>
  </si>
  <si>
    <t>Réalisé</t>
  </si>
  <si>
    <t>Pourcentage de réponse</t>
  </si>
  <si>
    <t>Bamingui Bangoran</t>
  </si>
  <si>
    <t>Bangui</t>
  </si>
  <si>
    <t>Kémo</t>
  </si>
  <si>
    <t>Lobaye</t>
  </si>
  <si>
    <t>Mambéré Kadéi</t>
  </si>
  <si>
    <t>Mbomou</t>
  </si>
  <si>
    <t>Nana-Gribizi</t>
  </si>
  <si>
    <t>Nana Mambéré</t>
  </si>
  <si>
    <t>Ombella M’Poko</t>
  </si>
  <si>
    <t>Ouaka</t>
  </si>
  <si>
    <t>Ouham</t>
  </si>
  <si>
    <t>Ouham Pendé</t>
  </si>
  <si>
    <t>Sangha-Mbaeré</t>
  </si>
  <si>
    <t>Vakaga</t>
  </si>
  <si>
    <t>Total ménages</t>
  </si>
  <si>
    <t>Total villages/communautés</t>
  </si>
  <si>
    <t>Basse Kotto</t>
  </si>
  <si>
    <t>Haute Kotto</t>
  </si>
  <si>
    <t>Haut Mbomou</t>
  </si>
  <si>
    <t>ENSA 2018</t>
  </si>
  <si>
    <t>ENSA 2017</t>
  </si>
  <si>
    <t>Groupes de Consommation Alimentaire</t>
  </si>
  <si>
    <t>Consommation Alimentaire Pauvre</t>
  </si>
  <si>
    <t>Consommation alimentaire Limite</t>
  </si>
  <si>
    <t xml:space="preserve"> Consommation alimentaire acceptable</t>
  </si>
  <si>
    <t>Consommation Pauvre</t>
  </si>
  <si>
    <t>Consommation Limite</t>
  </si>
  <si>
    <t>Consommation Acceptable</t>
  </si>
  <si>
    <t xml:space="preserve"> </t>
  </si>
  <si>
    <t>Nana Gribizi</t>
  </si>
  <si>
    <t>Ouham Péndé</t>
  </si>
  <si>
    <t>National</t>
  </si>
  <si>
    <t>ENSA 2019</t>
  </si>
  <si>
    <t>ENSA 2016</t>
  </si>
  <si>
    <t>EFSA 2015</t>
  </si>
  <si>
    <t>EFSA 2014</t>
  </si>
  <si>
    <t>EFSA 2013</t>
  </si>
  <si>
    <t>CFSVA 2009</t>
  </si>
  <si>
    <t>Aliments de base</t>
  </si>
  <si>
    <t>Légumineuse</t>
  </si>
  <si>
    <t>Lait</t>
  </si>
  <si>
    <t>Protéines animales</t>
  </si>
  <si>
    <t>Légumes</t>
  </si>
  <si>
    <t>Fruits</t>
  </si>
  <si>
    <t>Huile</t>
  </si>
  <si>
    <t>Sucre</t>
  </si>
  <si>
    <t>Prevalence</t>
  </si>
  <si>
    <t>EFSA
2014</t>
  </si>
  <si>
    <t>EFSA
2015</t>
  </si>
  <si>
    <t>ENSA
2016</t>
  </si>
  <si>
    <t>ENSA
2017</t>
  </si>
  <si>
    <t>ENSA
2018</t>
  </si>
  <si>
    <t>Moderately Food Insecure</t>
  </si>
  <si>
    <t>Severely Food Insecure</t>
  </si>
  <si>
    <t>Number of persons</t>
  </si>
  <si>
    <t>ENSA
2019</t>
  </si>
  <si>
    <t>Insécurité alimentaire modérée</t>
  </si>
  <si>
    <t>Insécurité alimentaire sévère</t>
  </si>
  <si>
    <t>Prévalence de l'insécurité alimentaire</t>
  </si>
  <si>
    <t>Population en insécurité alimentaire</t>
  </si>
  <si>
    <t>Moyenne des 2 cycles les moins élevées</t>
  </si>
  <si>
    <t>Moyenne des 2 cycles les plus élevées (les plus vulnérables)</t>
  </si>
  <si>
    <t>Moyenne sur 5 ans (Planification à long terme)</t>
  </si>
  <si>
    <t>FS_final</t>
  </si>
  <si>
    <t>Frequency</t>
  </si>
  <si>
    <t>Percent</t>
  </si>
  <si>
    <t>Valid Percent</t>
  </si>
  <si>
    <t>Cumulative Percent</t>
  </si>
  <si>
    <t>IPC Soudure 2017</t>
  </si>
  <si>
    <t>IPC  Soudure 2018</t>
  </si>
  <si>
    <t>IPC Soudure 2019</t>
  </si>
  <si>
    <t>Valid</t>
  </si>
  <si>
    <t>Food secure</t>
  </si>
  <si>
    <t>IPC Phase 3</t>
  </si>
  <si>
    <t>Marginally food secure</t>
  </si>
  <si>
    <t>IPC Phase 4</t>
  </si>
  <si>
    <t>Moderately food insecure</t>
  </si>
  <si>
    <t>IPC Phase 3+4</t>
  </si>
  <si>
    <t>1 879 828</t>
  </si>
  <si>
    <t>Severely food insecure</t>
  </si>
  <si>
    <t>Total</t>
  </si>
  <si>
    <t>IPC Récolte 2017</t>
  </si>
  <si>
    <t>IPC Récolte 2018</t>
  </si>
  <si>
    <t>IPC Récolte 2019</t>
  </si>
  <si>
    <t>Bamingui-Bangoran</t>
  </si>
  <si>
    <t>Haute-Kotto</t>
  </si>
  <si>
    <t>Basse-Kotto</t>
  </si>
  <si>
    <t>Sécurité alimentaire</t>
  </si>
  <si>
    <t>Sécurité alimentaire limite</t>
  </si>
  <si>
    <t>Insécurité Alimentaire Modérée et Sévère</t>
  </si>
  <si>
    <t>Basse Kotto*</t>
  </si>
  <si>
    <t>Haut Mbomou*</t>
  </si>
  <si>
    <t>Haute Kotto*</t>
  </si>
  <si>
    <t>Lobaye*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</si>
</sst>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##0"/>
    <numFmt numFmtId="165" formatCode="0.0%"/>
    <numFmt numFmtId="166" formatCode="###0%"/>
    <numFmt numFmtId="167" formatCode="0.0"/>
    <numFmt numFmtId="168" formatCode="####%"/>
    <numFmt numFmtId="169" formatCode="_-* #,##0.00_-;\-* #,##0.00_-;_-* &quot;-&quot;??_-;_-@_-"/>
    <numFmt numFmtId="170" formatCode="_-* #,##0_-;\-* #,##0_-;_-* &quot;-&quot;??_-;_-@_-"/>
    <numFmt numFmtId="171" formatCode="#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Arial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sz val="12"/>
      <color theme="1"/>
      <name val="Wingdings"/>
      <charset val="2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3" fillId="0" borderId="0"/>
    <xf numFmtId="169" fontId="1" fillId="0" borderId="0" applyFont="0" applyFill="0" applyBorder="0" applyAlignment="0" applyProtection="0"/>
    <xf numFmtId="0" fontId="12" fillId="0" borderId="0"/>
    <xf numFmtId="0" fontId="12" fillId="0" borderId="0"/>
    <xf numFmtId="0" fontId="3" fillId="0" borderId="0"/>
    <xf numFmtId="0" fontId="3" fillId="0" borderId="0"/>
  </cellStyleXfs>
  <cellXfs count="195">
    <xf numFmtId="0" fontId="0" fillId="0" borderId="0" xfId="0"/>
    <xf numFmtId="0" fontId="0" fillId="0" borderId="0" xfId="0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5" fillId="0" borderId="4" xfId="2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164" fontId="6" fillId="0" borderId="6" xfId="2" applyNumberFormat="1" applyFont="1" applyBorder="1" applyAlignment="1">
      <alignment horizontal="right" vertical="center"/>
    </xf>
    <xf numFmtId="0" fontId="5" fillId="0" borderId="10" xfId="2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164" fontId="6" fillId="0" borderId="12" xfId="2" applyNumberFormat="1" applyFont="1" applyBorder="1" applyAlignment="1">
      <alignment horizontal="right" vertical="center"/>
    </xf>
    <xf numFmtId="0" fontId="5" fillId="3" borderId="10" xfId="2" applyFont="1" applyFill="1" applyBorder="1" applyAlignment="1">
      <alignment horizontal="left" vertical="center"/>
    </xf>
    <xf numFmtId="0" fontId="6" fillId="3" borderId="11" xfId="0" applyFont="1" applyFill="1" applyBorder="1" applyAlignment="1">
      <alignment vertical="center"/>
    </xf>
    <xf numFmtId="164" fontId="6" fillId="3" borderId="12" xfId="2" applyNumberFormat="1" applyFont="1" applyFill="1" applyBorder="1" applyAlignment="1">
      <alignment horizontal="right" vertical="center"/>
    </xf>
    <xf numFmtId="9" fontId="6" fillId="3" borderId="13" xfId="1" applyNumberFormat="1" applyFont="1" applyFill="1" applyBorder="1" applyAlignment="1">
      <alignment vertical="center"/>
    </xf>
    <xf numFmtId="9" fontId="6" fillId="3" borderId="13" xfId="1" applyFont="1" applyFill="1" applyBorder="1" applyAlignment="1">
      <alignment vertical="center"/>
    </xf>
    <xf numFmtId="0" fontId="0" fillId="0" borderId="11" xfId="0" applyBorder="1"/>
    <xf numFmtId="0" fontId="7" fillId="0" borderId="10" xfId="2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9" fontId="0" fillId="0" borderId="13" xfId="1" applyFont="1" applyBorder="1" applyAlignment="1">
      <alignment vertical="center"/>
    </xf>
    <xf numFmtId="0" fontId="0" fillId="3" borderId="11" xfId="0" applyFill="1" applyBorder="1" applyAlignment="1">
      <alignment vertical="center"/>
    </xf>
    <xf numFmtId="9" fontId="0" fillId="3" borderId="13" xfId="1" applyFont="1" applyFill="1" applyBorder="1" applyAlignment="1">
      <alignment vertical="center"/>
    </xf>
    <xf numFmtId="0" fontId="0" fillId="0" borderId="14" xfId="0" applyBorder="1"/>
    <xf numFmtId="0" fontId="5" fillId="0" borderId="10" xfId="2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164" fontId="6" fillId="0" borderId="12" xfId="2" applyNumberFormat="1" applyFont="1" applyFill="1" applyBorder="1" applyAlignment="1">
      <alignment horizontal="right" vertical="center"/>
    </xf>
    <xf numFmtId="9" fontId="0" fillId="0" borderId="13" xfId="1" applyFont="1" applyFill="1" applyBorder="1" applyAlignment="1">
      <alignment vertical="center"/>
    </xf>
    <xf numFmtId="0" fontId="7" fillId="0" borderId="10" xfId="2" applyFont="1" applyFill="1" applyBorder="1" applyAlignment="1">
      <alignment horizontal="left" vertical="center"/>
    </xf>
    <xf numFmtId="0" fontId="0" fillId="0" borderId="14" xfId="0" applyBorder="1" applyAlignment="1">
      <alignment vertical="center"/>
    </xf>
    <xf numFmtId="164" fontId="8" fillId="0" borderId="17" xfId="2" applyNumberFormat="1" applyFont="1" applyBorder="1" applyAlignment="1">
      <alignment horizontal="right" vertical="center"/>
    </xf>
    <xf numFmtId="9" fontId="0" fillId="0" borderId="15" xfId="1" applyFont="1" applyBorder="1" applyAlignment="1">
      <alignment vertical="center"/>
    </xf>
    <xf numFmtId="0" fontId="4" fillId="4" borderId="18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164" fontId="4" fillId="4" borderId="19" xfId="2" applyNumberFormat="1" applyFont="1" applyFill="1" applyBorder="1" applyAlignment="1">
      <alignment horizontal="center" vertical="center"/>
    </xf>
    <xf numFmtId="9" fontId="2" fillId="4" borderId="9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5" borderId="18" xfId="2" applyFont="1" applyFill="1" applyBorder="1" applyAlignment="1">
      <alignment horizontal="center" vertical="center" wrapText="1"/>
    </xf>
    <xf numFmtId="0" fontId="4" fillId="5" borderId="8" xfId="2" applyFont="1" applyFill="1" applyBorder="1" applyAlignment="1">
      <alignment horizontal="center" vertical="center"/>
    </xf>
    <xf numFmtId="0" fontId="4" fillId="5" borderId="19" xfId="2" applyFont="1" applyFill="1" applyBorder="1" applyAlignment="1">
      <alignment horizontal="center" vertical="center"/>
    </xf>
    <xf numFmtId="9" fontId="4" fillId="5" borderId="9" xfId="1" applyFont="1" applyFill="1" applyBorder="1" applyAlignment="1">
      <alignment horizontal="center" vertical="center"/>
    </xf>
    <xf numFmtId="0" fontId="5" fillId="6" borderId="10" xfId="2" applyFont="1" applyFill="1" applyBorder="1" applyAlignment="1">
      <alignment horizontal="left" vertical="center"/>
    </xf>
    <xf numFmtId="0" fontId="7" fillId="6" borderId="16" xfId="2" applyFont="1" applyFill="1" applyBorder="1" applyAlignment="1">
      <alignment horizontal="left" vertical="center"/>
    </xf>
    <xf numFmtId="165" fontId="0" fillId="0" borderId="7" xfId="1" applyNumberFormat="1" applyFont="1" applyFill="1" applyBorder="1" applyAlignment="1">
      <alignment vertical="center"/>
    </xf>
    <xf numFmtId="165" fontId="0" fillId="0" borderId="20" xfId="1" applyNumberFormat="1" applyFont="1" applyFill="1" applyBorder="1" applyAlignment="1">
      <alignment horizontal="right"/>
    </xf>
    <xf numFmtId="0" fontId="7" fillId="0" borderId="23" xfId="3" applyFont="1" applyBorder="1" applyAlignment="1"/>
    <xf numFmtId="0" fontId="7" fillId="0" borderId="27" xfId="3" applyFont="1" applyBorder="1" applyAlignment="1"/>
    <xf numFmtId="0" fontId="9" fillId="0" borderId="28" xfId="3" applyFont="1" applyBorder="1" applyAlignment="1">
      <alignment horizontal="center" wrapText="1"/>
    </xf>
    <xf numFmtId="0" fontId="9" fillId="0" borderId="29" xfId="3" applyFont="1" applyBorder="1" applyAlignment="1">
      <alignment horizontal="center" wrapText="1"/>
    </xf>
    <xf numFmtId="0" fontId="9" fillId="0" borderId="30" xfId="3" applyFont="1" applyBorder="1" applyAlignment="1">
      <alignment horizontal="center" wrapText="1"/>
    </xf>
    <xf numFmtId="0" fontId="7" fillId="0" borderId="31" xfId="3" applyFont="1" applyBorder="1" applyAlignment="1">
      <alignment horizontal="left" vertical="top"/>
    </xf>
    <xf numFmtId="166" fontId="7" fillId="0" borderId="32" xfId="3" applyNumberFormat="1" applyFont="1" applyBorder="1" applyAlignment="1">
      <alignment horizontal="right" vertical="top" wrapText="1"/>
    </xf>
    <xf numFmtId="166" fontId="7" fillId="0" borderId="33" xfId="3" applyNumberFormat="1" applyFont="1" applyBorder="1" applyAlignment="1">
      <alignment horizontal="right" vertical="top"/>
    </xf>
    <xf numFmtId="166" fontId="7" fillId="0" borderId="34" xfId="3" applyNumberFormat="1" applyFont="1" applyBorder="1" applyAlignment="1">
      <alignment horizontal="right" vertical="top"/>
    </xf>
    <xf numFmtId="166" fontId="7" fillId="0" borderId="32" xfId="3" applyNumberFormat="1" applyFont="1" applyBorder="1" applyAlignment="1">
      <alignment horizontal="right" vertical="top"/>
    </xf>
    <xf numFmtId="166" fontId="0" fillId="0" borderId="0" xfId="0" applyNumberFormat="1"/>
    <xf numFmtId="0" fontId="7" fillId="0" borderId="35" xfId="3" applyFont="1" applyBorder="1" applyAlignment="1">
      <alignment horizontal="left" vertical="top"/>
    </xf>
    <xf numFmtId="166" fontId="7" fillId="0" borderId="36" xfId="3" applyNumberFormat="1" applyFont="1" applyBorder="1" applyAlignment="1">
      <alignment horizontal="right" vertical="top" wrapText="1"/>
    </xf>
    <xf numFmtId="166" fontId="7" fillId="0" borderId="37" xfId="3" applyNumberFormat="1" applyFont="1" applyBorder="1" applyAlignment="1">
      <alignment horizontal="right" vertical="top"/>
    </xf>
    <xf numFmtId="166" fontId="7" fillId="0" borderId="38" xfId="3" applyNumberFormat="1" applyFont="1" applyBorder="1" applyAlignment="1">
      <alignment horizontal="right" vertical="top"/>
    </xf>
    <xf numFmtId="166" fontId="7" fillId="0" borderId="36" xfId="3" applyNumberFormat="1" applyFont="1" applyBorder="1" applyAlignment="1">
      <alignment horizontal="right" vertical="top"/>
    </xf>
    <xf numFmtId="0" fontId="7" fillId="0" borderId="39" xfId="3" applyFont="1" applyBorder="1" applyAlignment="1">
      <alignment horizontal="left" vertical="top"/>
    </xf>
    <xf numFmtId="166" fontId="7" fillId="0" borderId="40" xfId="3" applyNumberFormat="1" applyFont="1" applyBorder="1" applyAlignment="1">
      <alignment horizontal="right" vertical="top" wrapText="1"/>
    </xf>
    <xf numFmtId="166" fontId="7" fillId="0" borderId="41" xfId="3" applyNumberFormat="1" applyFont="1" applyBorder="1" applyAlignment="1">
      <alignment horizontal="right" vertical="top"/>
    </xf>
    <xf numFmtId="166" fontId="7" fillId="0" borderId="42" xfId="3" applyNumberFormat="1" applyFont="1" applyBorder="1" applyAlignment="1">
      <alignment horizontal="right" vertical="top"/>
    </xf>
    <xf numFmtId="166" fontId="7" fillId="0" borderId="40" xfId="3" applyNumberFormat="1" applyFont="1" applyBorder="1" applyAlignment="1">
      <alignment horizontal="right" vertical="top"/>
    </xf>
    <xf numFmtId="0" fontId="4" fillId="0" borderId="39" xfId="3" applyFont="1" applyBorder="1" applyAlignment="1">
      <alignment horizontal="left" vertical="top"/>
    </xf>
    <xf numFmtId="166" fontId="4" fillId="0" borderId="40" xfId="3" applyNumberFormat="1" applyFont="1" applyBorder="1" applyAlignment="1">
      <alignment horizontal="right" vertical="top" wrapText="1"/>
    </xf>
    <xf numFmtId="166" fontId="4" fillId="0" borderId="41" xfId="3" applyNumberFormat="1" applyFont="1" applyBorder="1" applyAlignment="1">
      <alignment horizontal="right" vertical="top"/>
    </xf>
    <xf numFmtId="166" fontId="4" fillId="0" borderId="42" xfId="3" applyNumberFormat="1" applyFont="1" applyBorder="1" applyAlignment="1">
      <alignment horizontal="right" vertical="top"/>
    </xf>
    <xf numFmtId="166" fontId="4" fillId="0" borderId="40" xfId="3" applyNumberFormat="1" applyFont="1" applyBorder="1" applyAlignment="1">
      <alignment horizontal="right" vertical="top"/>
    </xf>
    <xf numFmtId="0" fontId="0" fillId="0" borderId="0" xfId="0" applyAlignment="1">
      <alignment wrapText="1"/>
    </xf>
    <xf numFmtId="0" fontId="10" fillId="0" borderId="43" xfId="4" applyFont="1" applyBorder="1" applyAlignment="1">
      <alignment wrapText="1"/>
    </xf>
    <xf numFmtId="0" fontId="11" fillId="0" borderId="43" xfId="4" applyFont="1" applyBorder="1" applyAlignment="1">
      <alignment horizontal="center" wrapText="1"/>
    </xf>
    <xf numFmtId="0" fontId="10" fillId="0" borderId="44" xfId="4" applyFont="1" applyBorder="1" applyAlignment="1">
      <alignment horizontal="left" vertical="top" wrapText="1"/>
    </xf>
    <xf numFmtId="9" fontId="10" fillId="0" borderId="44" xfId="1" applyFont="1" applyBorder="1" applyAlignment="1">
      <alignment horizontal="right" vertical="top" wrapText="1"/>
    </xf>
    <xf numFmtId="166" fontId="10" fillId="0" borderId="44" xfId="4" applyNumberFormat="1" applyFont="1" applyBorder="1" applyAlignment="1">
      <alignment horizontal="right" vertical="top"/>
    </xf>
    <xf numFmtId="0" fontId="10" fillId="0" borderId="45" xfId="4" applyFont="1" applyBorder="1" applyAlignment="1">
      <alignment horizontal="left" vertical="top" wrapText="1"/>
    </xf>
    <xf numFmtId="166" fontId="10" fillId="0" borderId="45" xfId="4" applyNumberFormat="1" applyFont="1" applyBorder="1" applyAlignment="1">
      <alignment horizontal="right" vertical="top" wrapText="1"/>
    </xf>
    <xf numFmtId="166" fontId="10" fillId="0" borderId="45" xfId="4" applyNumberFormat="1" applyFont="1" applyBorder="1" applyAlignment="1">
      <alignment horizontal="right" vertical="top"/>
    </xf>
    <xf numFmtId="0" fontId="10" fillId="0" borderId="46" xfId="4" applyFont="1" applyBorder="1" applyAlignment="1">
      <alignment horizontal="left" vertical="top" wrapText="1"/>
    </xf>
    <xf numFmtId="166" fontId="10" fillId="0" borderId="46" xfId="4" applyNumberFormat="1" applyFont="1" applyBorder="1" applyAlignment="1">
      <alignment horizontal="right" vertical="top" wrapText="1"/>
    </xf>
    <xf numFmtId="166" fontId="10" fillId="0" borderId="46" xfId="4" applyNumberFormat="1" applyFont="1" applyBorder="1" applyAlignment="1">
      <alignment horizontal="right" vertical="top"/>
    </xf>
    <xf numFmtId="0" fontId="0" fillId="0" borderId="5" xfId="0" applyBorder="1"/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Border="1"/>
    <xf numFmtId="167" fontId="0" fillId="0" borderId="12" xfId="0" applyNumberFormat="1" applyBorder="1" applyAlignment="1">
      <alignment wrapText="1"/>
    </xf>
    <xf numFmtId="167" fontId="0" fillId="0" borderId="12" xfId="0" applyNumberFormat="1" applyBorder="1"/>
    <xf numFmtId="167" fontId="0" fillId="0" borderId="13" xfId="0" applyNumberFormat="1" applyBorder="1"/>
    <xf numFmtId="167" fontId="0" fillId="0" borderId="17" xfId="0" applyNumberFormat="1" applyBorder="1" applyAlignment="1">
      <alignment wrapText="1"/>
    </xf>
    <xf numFmtId="167" fontId="0" fillId="0" borderId="17" xfId="0" applyNumberFormat="1" applyBorder="1"/>
    <xf numFmtId="167" fontId="0" fillId="0" borderId="15" xfId="0" applyNumberFormat="1" applyBorder="1"/>
    <xf numFmtId="164" fontId="0" fillId="0" borderId="0" xfId="0" applyNumberFormat="1"/>
    <xf numFmtId="0" fontId="4" fillId="2" borderId="9" xfId="2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9" fillId="0" borderId="24" xfId="3" applyFont="1" applyBorder="1" applyAlignment="1">
      <alignment horizontal="center" wrapText="1"/>
    </xf>
    <xf numFmtId="0" fontId="9" fillId="0" borderId="25" xfId="3" applyFont="1" applyBorder="1" applyAlignment="1">
      <alignment horizontal="center" wrapText="1"/>
    </xf>
    <xf numFmtId="0" fontId="9" fillId="0" borderId="26" xfId="3" applyFont="1" applyBorder="1" applyAlignment="1">
      <alignment horizontal="center" wrapText="1"/>
    </xf>
    <xf numFmtId="0" fontId="0" fillId="0" borderId="4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10" xfId="0" applyBorder="1"/>
    <xf numFmtId="9" fontId="0" fillId="0" borderId="11" xfId="0" applyNumberFormat="1" applyBorder="1"/>
    <xf numFmtId="166" fontId="9" fillId="0" borderId="12" xfId="6" applyNumberFormat="1" applyFont="1" applyBorder="1" applyAlignment="1">
      <alignment horizontal="center" vertical="top"/>
    </xf>
    <xf numFmtId="168" fontId="10" fillId="0" borderId="12" xfId="2" applyNumberFormat="1" applyFont="1" applyBorder="1" applyAlignment="1">
      <alignment horizontal="right" vertical="center"/>
    </xf>
    <xf numFmtId="168" fontId="11" fillId="0" borderId="12" xfId="2" applyNumberFormat="1" applyFont="1" applyBorder="1" applyAlignment="1">
      <alignment horizontal="right" vertical="center"/>
    </xf>
    <xf numFmtId="9" fontId="11" fillId="0" borderId="12" xfId="1" applyFont="1" applyBorder="1" applyAlignment="1">
      <alignment horizontal="right" vertical="center" wrapText="1"/>
    </xf>
    <xf numFmtId="9" fontId="11" fillId="0" borderId="13" xfId="1" applyFont="1" applyBorder="1" applyAlignment="1">
      <alignment horizontal="right" vertical="center" wrapText="1"/>
    </xf>
    <xf numFmtId="0" fontId="0" fillId="0" borderId="16" xfId="0" applyBorder="1"/>
    <xf numFmtId="9" fontId="0" fillId="0" borderId="14" xfId="0" applyNumberFormat="1" applyBorder="1"/>
    <xf numFmtId="166" fontId="9" fillId="0" borderId="17" xfId="6" applyNumberFormat="1" applyFont="1" applyBorder="1" applyAlignment="1">
      <alignment horizontal="center" vertical="top"/>
    </xf>
    <xf numFmtId="168" fontId="10" fillId="0" borderId="17" xfId="2" applyNumberFormat="1" applyFont="1" applyBorder="1" applyAlignment="1">
      <alignment horizontal="right" vertical="center"/>
    </xf>
    <xf numFmtId="168" fontId="11" fillId="0" borderId="17" xfId="2" applyNumberFormat="1" applyFont="1" applyBorder="1" applyAlignment="1">
      <alignment horizontal="right" vertical="center"/>
    </xf>
    <xf numFmtId="9" fontId="11" fillId="0" borderId="17" xfId="1" applyFont="1" applyBorder="1" applyAlignment="1">
      <alignment horizontal="right" vertical="center" wrapText="1"/>
    </xf>
    <xf numFmtId="9" fontId="11" fillId="0" borderId="15" xfId="1" applyFont="1" applyBorder="1" applyAlignment="1">
      <alignment horizontal="right" vertical="center" wrapText="1"/>
    </xf>
    <xf numFmtId="9" fontId="0" fillId="0" borderId="0" xfId="0" applyNumberFormat="1"/>
    <xf numFmtId="168" fontId="0" fillId="0" borderId="0" xfId="0" applyNumberFormat="1"/>
    <xf numFmtId="170" fontId="0" fillId="0" borderId="11" xfId="7" applyNumberFormat="1" applyFont="1" applyBorder="1"/>
    <xf numFmtId="170" fontId="0" fillId="0" borderId="12" xfId="7" applyNumberFormat="1" applyFont="1" applyBorder="1"/>
    <xf numFmtId="170" fontId="0" fillId="0" borderId="14" xfId="7" applyNumberFormat="1" applyFont="1" applyBorder="1"/>
    <xf numFmtId="170" fontId="0" fillId="0" borderId="17" xfId="7" applyNumberFormat="1" applyFont="1" applyBorder="1"/>
    <xf numFmtId="0" fontId="0" fillId="0" borderId="0" xfId="0" applyFill="1" applyBorder="1"/>
    <xf numFmtId="170" fontId="0" fillId="0" borderId="0" xfId="7" applyNumberFormat="1" applyFont="1" applyBorder="1"/>
    <xf numFmtId="9" fontId="0" fillId="0" borderId="0" xfId="1" applyFont="1" applyBorder="1"/>
    <xf numFmtId="170" fontId="0" fillId="0" borderId="0" xfId="0" applyNumberFormat="1"/>
    <xf numFmtId="170" fontId="0" fillId="0" borderId="0" xfId="7" applyNumberFormat="1" applyFont="1"/>
    <xf numFmtId="0" fontId="13" fillId="0" borderId="0" xfId="8" applyFont="1" applyBorder="1" applyAlignment="1">
      <alignment horizontal="center" vertical="center" wrapText="1"/>
    </xf>
    <xf numFmtId="0" fontId="12" fillId="0" borderId="0" xfId="8"/>
    <xf numFmtId="0" fontId="14" fillId="0" borderId="47" xfId="8" applyFont="1" applyBorder="1" applyAlignment="1">
      <alignment horizontal="left" wrapText="1"/>
    </xf>
    <xf numFmtId="0" fontId="14" fillId="0" borderId="48" xfId="8" applyFont="1" applyBorder="1" applyAlignment="1">
      <alignment horizontal="left" wrapText="1"/>
    </xf>
    <xf numFmtId="0" fontId="14" fillId="0" borderId="49" xfId="8" applyFont="1" applyBorder="1" applyAlignment="1">
      <alignment horizontal="center" wrapText="1"/>
    </xf>
    <xf numFmtId="0" fontId="14" fillId="0" borderId="50" xfId="8" applyFont="1" applyBorder="1" applyAlignment="1">
      <alignment horizontal="center" wrapText="1"/>
    </xf>
    <xf numFmtId="0" fontId="14" fillId="0" borderId="51" xfId="8" applyFont="1" applyBorder="1" applyAlignment="1">
      <alignment horizontal="center" wrapText="1"/>
    </xf>
    <xf numFmtId="0" fontId="0" fillId="0" borderId="4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4" fillId="0" borderId="52" xfId="8" applyFont="1" applyBorder="1" applyAlignment="1">
      <alignment horizontal="left" vertical="top" wrapText="1"/>
    </xf>
    <xf numFmtId="0" fontId="14" fillId="0" borderId="53" xfId="8" applyFont="1" applyBorder="1" applyAlignment="1">
      <alignment horizontal="left" vertical="top" wrapText="1"/>
    </xf>
    <xf numFmtId="164" fontId="14" fillId="0" borderId="54" xfId="8" applyNumberFormat="1" applyFont="1" applyBorder="1" applyAlignment="1">
      <alignment horizontal="right" vertical="top"/>
    </xf>
    <xf numFmtId="171" fontId="14" fillId="0" borderId="55" xfId="8" applyNumberFormat="1" applyFont="1" applyBorder="1" applyAlignment="1">
      <alignment horizontal="right" vertical="top"/>
    </xf>
    <xf numFmtId="171" fontId="14" fillId="0" borderId="56" xfId="8" applyNumberFormat="1" applyFont="1" applyBorder="1" applyAlignment="1">
      <alignment horizontal="right" vertical="top"/>
    </xf>
    <xf numFmtId="0" fontId="14" fillId="0" borderId="57" xfId="8" applyFont="1" applyBorder="1" applyAlignment="1">
      <alignment horizontal="left" vertical="top" wrapText="1"/>
    </xf>
    <xf numFmtId="0" fontId="14" fillId="0" borderId="58" xfId="8" applyFont="1" applyBorder="1" applyAlignment="1">
      <alignment horizontal="left" vertical="top" wrapText="1"/>
    </xf>
    <xf numFmtId="164" fontId="14" fillId="0" borderId="59" xfId="8" applyNumberFormat="1" applyFont="1" applyBorder="1" applyAlignment="1">
      <alignment horizontal="right" vertical="top"/>
    </xf>
    <xf numFmtId="171" fontId="14" fillId="0" borderId="60" xfId="8" applyNumberFormat="1" applyFont="1" applyBorder="1" applyAlignment="1">
      <alignment horizontal="right" vertical="top"/>
    </xf>
    <xf numFmtId="171" fontId="14" fillId="0" borderId="61" xfId="8" applyNumberFormat="1" applyFont="1" applyBorder="1" applyAlignment="1">
      <alignment horizontal="right" vertical="top"/>
    </xf>
    <xf numFmtId="0" fontId="14" fillId="0" borderId="62" xfId="8" applyFont="1" applyBorder="1" applyAlignment="1">
      <alignment horizontal="left" vertical="top" wrapText="1"/>
    </xf>
    <xf numFmtId="0" fontId="14" fillId="0" borderId="63" xfId="8" applyFont="1" applyBorder="1" applyAlignment="1">
      <alignment horizontal="left" vertical="top" wrapText="1"/>
    </xf>
    <xf numFmtId="164" fontId="14" fillId="0" borderId="64" xfId="8" applyNumberFormat="1" applyFont="1" applyBorder="1" applyAlignment="1">
      <alignment horizontal="right" vertical="top"/>
    </xf>
    <xf numFmtId="171" fontId="14" fillId="0" borderId="65" xfId="8" applyNumberFormat="1" applyFont="1" applyBorder="1" applyAlignment="1">
      <alignment horizontal="right" vertical="top"/>
    </xf>
    <xf numFmtId="0" fontId="14" fillId="0" borderId="66" xfId="8" applyFont="1" applyBorder="1" applyAlignment="1">
      <alignment horizontal="left" vertical="top" wrapText="1"/>
    </xf>
    <xf numFmtId="0" fontId="2" fillId="0" borderId="0" xfId="0" applyFont="1" applyBorder="1" applyAlignment="1">
      <alignment vertical="center" wrapText="1"/>
    </xf>
    <xf numFmtId="170" fontId="0" fillId="0" borderId="67" xfId="7" applyNumberFormat="1" applyFont="1" applyBorder="1"/>
    <xf numFmtId="0" fontId="0" fillId="0" borderId="4" xfId="0" applyBorder="1"/>
    <xf numFmtId="170" fontId="0" fillId="0" borderId="6" xfId="7" applyNumberFormat="1" applyFont="1" applyBorder="1"/>
    <xf numFmtId="170" fontId="0" fillId="0" borderId="7" xfId="7" applyNumberFormat="1" applyFont="1" applyBorder="1"/>
    <xf numFmtId="0" fontId="15" fillId="0" borderId="0" xfId="0" applyFont="1" applyAlignment="1">
      <alignment vertical="center" wrapText="1" readingOrder="1"/>
    </xf>
    <xf numFmtId="170" fontId="1" fillId="0" borderId="5" xfId="7" applyNumberFormat="1" applyFont="1" applyBorder="1" applyAlignment="1">
      <alignment vertical="center"/>
    </xf>
    <xf numFmtId="170" fontId="1" fillId="0" borderId="6" xfId="7" applyNumberFormat="1" applyFont="1" applyBorder="1" applyAlignment="1">
      <alignment vertical="center" wrapText="1"/>
    </xf>
    <xf numFmtId="170" fontId="1" fillId="0" borderId="0" xfId="7" applyNumberFormat="1" applyFont="1" applyBorder="1" applyAlignment="1">
      <alignment vertical="center" wrapText="1"/>
    </xf>
    <xf numFmtId="170" fontId="0" fillId="0" borderId="15" xfId="7" applyNumberFormat="1" applyFont="1" applyBorder="1"/>
    <xf numFmtId="170" fontId="0" fillId="0" borderId="68" xfId="7" applyNumberFormat="1" applyFont="1" applyBorder="1"/>
    <xf numFmtId="0" fontId="0" fillId="0" borderId="69" xfId="0" applyBorder="1"/>
    <xf numFmtId="170" fontId="0" fillId="0" borderId="70" xfId="7" applyNumberFormat="1" applyFont="1" applyBorder="1"/>
    <xf numFmtId="43" fontId="0" fillId="0" borderId="0" xfId="5" applyFont="1"/>
    <xf numFmtId="0" fontId="12" fillId="0" borderId="0" xfId="9"/>
    <xf numFmtId="0" fontId="9" fillId="0" borderId="71" xfId="10" applyFont="1" applyBorder="1" applyAlignment="1">
      <alignment wrapText="1"/>
    </xf>
    <xf numFmtId="0" fontId="7" fillId="0" borderId="72" xfId="11" applyFont="1" applyBorder="1" applyAlignment="1">
      <alignment horizontal="center" wrapText="1"/>
    </xf>
    <xf numFmtId="0" fontId="7" fillId="0" borderId="25" xfId="11" applyFont="1" applyBorder="1" applyAlignment="1">
      <alignment horizontal="center" wrapText="1"/>
    </xf>
    <xf numFmtId="0" fontId="7" fillId="0" borderId="26" xfId="11" applyFont="1" applyBorder="1" applyAlignment="1">
      <alignment horizontal="center" wrapText="1"/>
    </xf>
    <xf numFmtId="0" fontId="3" fillId="0" borderId="73" xfId="11" applyBorder="1"/>
    <xf numFmtId="0" fontId="10" fillId="0" borderId="23" xfId="2" applyFont="1" applyBorder="1" applyAlignment="1">
      <alignment horizontal="left" vertical="center" wrapText="1"/>
    </xf>
    <xf numFmtId="0" fontId="11" fillId="0" borderId="24" xfId="2" applyFont="1" applyBorder="1" applyAlignment="1">
      <alignment horizontal="center" vertical="center" wrapText="1"/>
    </xf>
    <xf numFmtId="0" fontId="11" fillId="0" borderId="25" xfId="2" applyFont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 wrapText="1"/>
    </xf>
    <xf numFmtId="0" fontId="11" fillId="7" borderId="73" xfId="2" applyFont="1" applyFill="1" applyBorder="1" applyAlignment="1">
      <alignment horizontal="center" vertical="center" wrapText="1"/>
    </xf>
    <xf numFmtId="0" fontId="10" fillId="0" borderId="31" xfId="2" applyFont="1" applyBorder="1" applyAlignment="1">
      <alignment horizontal="left" vertical="center" wrapText="1"/>
    </xf>
    <xf numFmtId="168" fontId="10" fillId="0" borderId="32" xfId="2" applyNumberFormat="1" applyFont="1" applyBorder="1" applyAlignment="1">
      <alignment horizontal="right" vertical="center" wrapText="1"/>
    </xf>
    <xf numFmtId="168" fontId="10" fillId="0" borderId="33" xfId="2" applyNumberFormat="1" applyFont="1" applyBorder="1" applyAlignment="1">
      <alignment horizontal="right" vertical="center" wrapText="1"/>
    </xf>
    <xf numFmtId="168" fontId="10" fillId="0" borderId="34" xfId="2" applyNumberFormat="1" applyFont="1" applyBorder="1" applyAlignment="1">
      <alignment horizontal="right" vertical="center" wrapText="1"/>
    </xf>
    <xf numFmtId="168" fontId="16" fillId="0" borderId="34" xfId="2" applyNumberFormat="1" applyFont="1" applyBorder="1" applyAlignment="1">
      <alignment horizontal="right" vertical="center" wrapText="1"/>
    </xf>
    <xf numFmtId="0" fontId="10" fillId="0" borderId="31" xfId="2" applyFont="1" applyFill="1" applyBorder="1" applyAlignment="1">
      <alignment horizontal="left" vertical="center" wrapText="1"/>
    </xf>
    <xf numFmtId="168" fontId="16" fillId="0" borderId="74" xfId="2" applyNumberFormat="1" applyFont="1" applyBorder="1" applyAlignment="1">
      <alignment horizontal="right" vertical="center" wrapText="1"/>
    </xf>
    <xf numFmtId="168" fontId="16" fillId="0" borderId="38" xfId="2" applyNumberFormat="1" applyFont="1" applyBorder="1" applyAlignment="1">
      <alignment horizontal="right" vertical="center" wrapText="1"/>
    </xf>
    <xf numFmtId="0" fontId="11" fillId="0" borderId="75" xfId="2" applyFont="1" applyBorder="1" applyAlignment="1">
      <alignment horizontal="left" vertical="center" wrapText="1"/>
    </xf>
    <xf numFmtId="9" fontId="11" fillId="0" borderId="76" xfId="1" applyFont="1" applyBorder="1" applyAlignment="1">
      <alignment horizontal="right" vertical="center" wrapText="1"/>
    </xf>
    <xf numFmtId="9" fontId="11" fillId="0" borderId="77" xfId="1" applyFont="1" applyBorder="1" applyAlignment="1">
      <alignment horizontal="right" vertical="center" wrapText="1"/>
    </xf>
    <xf numFmtId="9" fontId="11" fillId="0" borderId="78" xfId="1" applyFont="1" applyBorder="1" applyAlignment="1">
      <alignment horizontal="right" vertical="center" wrapText="1"/>
    </xf>
    <xf numFmtId="168" fontId="11" fillId="0" borderId="78" xfId="2" applyNumberFormat="1" applyFont="1" applyBorder="1" applyAlignment="1">
      <alignment horizontal="right" vertical="center" wrapText="1"/>
    </xf>
    <xf numFmtId="0" fontId="14" fillId="0" borderId="43" xfId="9" applyFont="1" applyBorder="1" applyAlignment="1">
      <alignment wrapText="1"/>
    </xf>
    <xf numFmtId="0" fontId="14" fillId="0" borderId="43" xfId="9" applyFont="1" applyBorder="1" applyAlignment="1">
      <alignment horizontal="center" wrapText="1"/>
    </xf>
    <xf numFmtId="0" fontId="14" fillId="0" borderId="43" xfId="9" applyFont="1" applyBorder="1" applyAlignment="1">
      <alignment horizontal="center" wrapText="1"/>
    </xf>
    <xf numFmtId="0" fontId="17" fillId="0" borderId="31" xfId="2" applyFont="1" applyBorder="1" applyAlignment="1">
      <alignment horizontal="left" vertical="center" wrapText="1"/>
    </xf>
    <xf numFmtId="0" fontId="17" fillId="0" borderId="31" xfId="2" applyFont="1" applyFill="1" applyBorder="1" applyAlignment="1">
      <alignment horizontal="left" vertical="center" wrapText="1"/>
    </xf>
  </cellXfs>
  <cellStyles count="12">
    <cellStyle name="Comma" xfId="5" builtinId="3"/>
    <cellStyle name="Comma 2" xfId="7" xr:uid="{3E0E91A2-3F88-43A5-9C9F-FAB592F8768A}"/>
    <cellStyle name="Normal" xfId="0" builtinId="0"/>
    <cellStyle name="Normal_CARI" xfId="9" xr:uid="{4CB59696-A557-4B70-BD33-DF2E9792AD8E}"/>
    <cellStyle name="Normal_CARI_1" xfId="6" xr:uid="{5EBA8BF1-68C8-4310-A9E4-0E9663019B06}"/>
    <cellStyle name="Normal_CARI_2" xfId="10" xr:uid="{2C34F993-019A-4BF6-9F35-FB055CA66FA0}"/>
    <cellStyle name="Normal_Evol Food Insc" xfId="8" xr:uid="{EF269E4E-E86E-48FA-9DF0-7D499205DDCE}"/>
    <cellStyle name="Normal_FCS" xfId="3" xr:uid="{3410743A-03BC-4F5F-BA99-F7FFC4F1E29F}"/>
    <cellStyle name="Normal_Feuil1" xfId="2" xr:uid="{CCC9B97C-3680-45FB-8F0D-121D374681B3}"/>
    <cellStyle name="Normal_SCA" xfId="4" xr:uid="{079666A5-CB81-4D17-BD74-CD253F9DB648}"/>
    <cellStyle name="Normal_Sheet2" xfId="11" xr:uid="{E4C2E6B7-EA0E-45C8-8E71-DF97968612C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ENSA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47450220554893E-2"/>
          <c:y val="0.13246646026831788"/>
          <c:w val="0.76711787038043378"/>
          <c:h val="0.5974279840406946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FCS!$B$4</c:f>
              <c:strCache>
                <c:ptCount val="1"/>
                <c:pt idx="0">
                  <c:v>Consommation Alimentaire Pauvre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FCS!$A$5:$A$23</c15:sqref>
                  </c15:fullRef>
                </c:ext>
              </c:extLst>
              <c:f>(FCS!$A$5:$A$10,FCS!$A$12:$A$21)</c:f>
              <c:strCache>
                <c:ptCount val="16"/>
                <c:pt idx="0">
                  <c:v>Bamingui Bangoran</c:v>
                </c:pt>
                <c:pt idx="1">
                  <c:v>Bangui</c:v>
                </c:pt>
                <c:pt idx="2">
                  <c:v>Basse Kotto</c:v>
                </c:pt>
                <c:pt idx="3">
                  <c:v>Haut Mbomou</c:v>
                </c:pt>
                <c:pt idx="4">
                  <c:v>Haute Kotto</c:v>
                </c:pt>
                <c:pt idx="5">
                  <c:v>Kémo</c:v>
                </c:pt>
                <c:pt idx="6">
                  <c:v>Mambéré Kadéi</c:v>
                </c:pt>
                <c:pt idx="7">
                  <c:v>Mbomou</c:v>
                </c:pt>
                <c:pt idx="8">
                  <c:v>Nana Gribizi</c:v>
                </c:pt>
                <c:pt idx="9">
                  <c:v>Nana Mambéré</c:v>
                </c:pt>
                <c:pt idx="10">
                  <c:v>Ombella M’Poko</c:v>
                </c:pt>
                <c:pt idx="11">
                  <c:v>Ouaka</c:v>
                </c:pt>
                <c:pt idx="12">
                  <c:v>Ouham</c:v>
                </c:pt>
                <c:pt idx="13">
                  <c:v>Ouham Péndé</c:v>
                </c:pt>
                <c:pt idx="14">
                  <c:v>Sangha-Mbaeré</c:v>
                </c:pt>
                <c:pt idx="15">
                  <c:v>Vakaga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FCS!$B$5:$B$23</c15:sqref>
                  </c15:fullRef>
                </c:ext>
              </c:extLst>
              <c:f>(FCS!$B$5:$B$10,FCS!$B$12:$B$21)</c:f>
              <c:numCache>
                <c:formatCode>###0%</c:formatCode>
                <c:ptCount val="16"/>
                <c:pt idx="0">
                  <c:v>9.9999999999999829E-3</c:v>
                </c:pt>
                <c:pt idx="1">
                  <c:v>2.9680365296803634E-2</c:v>
                </c:pt>
                <c:pt idx="2">
                  <c:v>0.3513513513513527</c:v>
                </c:pt>
                <c:pt idx="3">
                  <c:v>0.48290598290598391</c:v>
                </c:pt>
                <c:pt idx="4">
                  <c:v>0.31914893617021223</c:v>
                </c:pt>
                <c:pt idx="5">
                  <c:v>7.7777777777777904E-2</c:v>
                </c:pt>
                <c:pt idx="6">
                  <c:v>0.14176245210728067</c:v>
                </c:pt>
                <c:pt idx="7">
                  <c:v>0.29197080291970906</c:v>
                </c:pt>
                <c:pt idx="8">
                  <c:v>0.50370370370370532</c:v>
                </c:pt>
                <c:pt idx="9">
                  <c:v>3.012048192771084E-2</c:v>
                </c:pt>
                <c:pt idx="10">
                  <c:v>0.1811320754716983</c:v>
                </c:pt>
                <c:pt idx="11">
                  <c:v>0.35555555555555801</c:v>
                </c:pt>
                <c:pt idx="12">
                  <c:v>0.1949860724234001</c:v>
                </c:pt>
                <c:pt idx="13">
                  <c:v>0.27597402597402532</c:v>
                </c:pt>
                <c:pt idx="14">
                  <c:v>5.9405940594059417E-2</c:v>
                </c:pt>
                <c:pt idx="15">
                  <c:v>9.9999999999999915E-3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3-4071-BCE2-A1D8EB3E5A5E}"/>
            </c:ext>
          </c:extLst>
        </c:ser>
        <c:ser>
          <c:idx val="1"/>
          <c:order val="1"/>
          <c:tx>
            <c:strRef>
              <c:f>FCS!$C$4</c:f>
              <c:strCache>
                <c:ptCount val="1"/>
                <c:pt idx="0">
                  <c:v>Consommation alimentaire Limite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FCS!$A$5:$A$23</c15:sqref>
                  </c15:fullRef>
                </c:ext>
              </c:extLst>
              <c:f>(FCS!$A$5:$A$10,FCS!$A$12:$A$21)</c:f>
              <c:strCache>
                <c:ptCount val="16"/>
                <c:pt idx="0">
                  <c:v>Bamingui Bangoran</c:v>
                </c:pt>
                <c:pt idx="1">
                  <c:v>Bangui</c:v>
                </c:pt>
                <c:pt idx="2">
                  <c:v>Basse Kotto</c:v>
                </c:pt>
                <c:pt idx="3">
                  <c:v>Haut Mbomou</c:v>
                </c:pt>
                <c:pt idx="4">
                  <c:v>Haute Kotto</c:v>
                </c:pt>
                <c:pt idx="5">
                  <c:v>Kémo</c:v>
                </c:pt>
                <c:pt idx="6">
                  <c:v>Mambéré Kadéi</c:v>
                </c:pt>
                <c:pt idx="7">
                  <c:v>Mbomou</c:v>
                </c:pt>
                <c:pt idx="8">
                  <c:v>Nana Gribizi</c:v>
                </c:pt>
                <c:pt idx="9">
                  <c:v>Nana Mambéré</c:v>
                </c:pt>
                <c:pt idx="10">
                  <c:v>Ombella M’Poko</c:v>
                </c:pt>
                <c:pt idx="11">
                  <c:v>Ouaka</c:v>
                </c:pt>
                <c:pt idx="12">
                  <c:v>Ouham</c:v>
                </c:pt>
                <c:pt idx="13">
                  <c:v>Ouham Péndé</c:v>
                </c:pt>
                <c:pt idx="14">
                  <c:v>Sangha-Mbaeré</c:v>
                </c:pt>
                <c:pt idx="15">
                  <c:v>Vakaga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FCS!$C$5:$C$23</c15:sqref>
                  </c15:fullRef>
                </c:ext>
              </c:extLst>
              <c:f>(FCS!$C$5:$C$10,FCS!$C$12:$C$21)</c:f>
              <c:numCache>
                <c:formatCode>###0%</c:formatCode>
                <c:ptCount val="16"/>
                <c:pt idx="0">
                  <c:v>0.27999999999999958</c:v>
                </c:pt>
                <c:pt idx="1">
                  <c:v>0.15296803652968033</c:v>
                </c:pt>
                <c:pt idx="2">
                  <c:v>0.40540540540540698</c:v>
                </c:pt>
                <c:pt idx="3">
                  <c:v>0.33333333333333465</c:v>
                </c:pt>
                <c:pt idx="4">
                  <c:v>0.30851063829787179</c:v>
                </c:pt>
                <c:pt idx="5">
                  <c:v>0.35555555555555635</c:v>
                </c:pt>
                <c:pt idx="6">
                  <c:v>0.34482758620689891</c:v>
                </c:pt>
                <c:pt idx="7">
                  <c:v>0.45255474452554906</c:v>
                </c:pt>
                <c:pt idx="8">
                  <c:v>0.30370370370370459</c:v>
                </c:pt>
                <c:pt idx="9">
                  <c:v>0.22289156626506024</c:v>
                </c:pt>
                <c:pt idx="10">
                  <c:v>0.44528301886792598</c:v>
                </c:pt>
                <c:pt idx="11">
                  <c:v>0.49259259259259608</c:v>
                </c:pt>
                <c:pt idx="12">
                  <c:v>0.45961002785515653</c:v>
                </c:pt>
                <c:pt idx="13">
                  <c:v>0.47402597402597196</c:v>
                </c:pt>
                <c:pt idx="14">
                  <c:v>0.22772277227722776</c:v>
                </c:pt>
                <c:pt idx="15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3-4071-BCE2-A1D8EB3E5A5E}"/>
            </c:ext>
          </c:extLst>
        </c:ser>
        <c:ser>
          <c:idx val="2"/>
          <c:order val="2"/>
          <c:tx>
            <c:strRef>
              <c:f>FCS!$D$4</c:f>
              <c:strCache>
                <c:ptCount val="1"/>
                <c:pt idx="0">
                  <c:v> Consommation alimentaire acceptable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FCS!$A$5:$A$23</c15:sqref>
                  </c15:fullRef>
                </c:ext>
              </c:extLst>
              <c:f>(FCS!$A$5:$A$10,FCS!$A$12:$A$21)</c:f>
              <c:strCache>
                <c:ptCount val="16"/>
                <c:pt idx="0">
                  <c:v>Bamingui Bangoran</c:v>
                </c:pt>
                <c:pt idx="1">
                  <c:v>Bangui</c:v>
                </c:pt>
                <c:pt idx="2">
                  <c:v>Basse Kotto</c:v>
                </c:pt>
                <c:pt idx="3">
                  <c:v>Haut Mbomou</c:v>
                </c:pt>
                <c:pt idx="4">
                  <c:v>Haute Kotto</c:v>
                </c:pt>
                <c:pt idx="5">
                  <c:v>Kémo</c:v>
                </c:pt>
                <c:pt idx="6">
                  <c:v>Mambéré Kadéi</c:v>
                </c:pt>
                <c:pt idx="7">
                  <c:v>Mbomou</c:v>
                </c:pt>
                <c:pt idx="8">
                  <c:v>Nana Gribizi</c:v>
                </c:pt>
                <c:pt idx="9">
                  <c:v>Nana Mambéré</c:v>
                </c:pt>
                <c:pt idx="10">
                  <c:v>Ombella M’Poko</c:v>
                </c:pt>
                <c:pt idx="11">
                  <c:v>Ouaka</c:v>
                </c:pt>
                <c:pt idx="12">
                  <c:v>Ouham</c:v>
                </c:pt>
                <c:pt idx="13">
                  <c:v>Ouham Péndé</c:v>
                </c:pt>
                <c:pt idx="14">
                  <c:v>Sangha-Mbaeré</c:v>
                </c:pt>
                <c:pt idx="15">
                  <c:v>Vakaga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FCS!$D$5:$D$23</c15:sqref>
                  </c15:fullRef>
                </c:ext>
              </c:extLst>
              <c:f>(FCS!$D$5:$D$10,FCS!$D$12:$D$21)</c:f>
              <c:numCache>
                <c:formatCode>###0%</c:formatCode>
                <c:ptCount val="16"/>
                <c:pt idx="0">
                  <c:v>0.70999999999999985</c:v>
                </c:pt>
                <c:pt idx="1">
                  <c:v>0.81735159817351155</c:v>
                </c:pt>
                <c:pt idx="2">
                  <c:v>0.24324324324324414</c:v>
                </c:pt>
                <c:pt idx="3">
                  <c:v>0.18376068376068427</c:v>
                </c:pt>
                <c:pt idx="4">
                  <c:v>0.37234042553191443</c:v>
                </c:pt>
                <c:pt idx="5">
                  <c:v>0.56666666666666798</c:v>
                </c:pt>
                <c:pt idx="6">
                  <c:v>0.51340996168582587</c:v>
                </c:pt>
                <c:pt idx="7">
                  <c:v>0.25547445255474543</c:v>
                </c:pt>
                <c:pt idx="8">
                  <c:v>0.19259259259259301</c:v>
                </c:pt>
                <c:pt idx="9">
                  <c:v>0.74698795180722888</c:v>
                </c:pt>
                <c:pt idx="10">
                  <c:v>0.3735849056603785</c:v>
                </c:pt>
                <c:pt idx="11">
                  <c:v>0.15185185185185265</c:v>
                </c:pt>
                <c:pt idx="12">
                  <c:v>0.34540389972145169</c:v>
                </c:pt>
                <c:pt idx="13">
                  <c:v>0.24999999999999933</c:v>
                </c:pt>
                <c:pt idx="14">
                  <c:v>0.71287128712871162</c:v>
                </c:pt>
                <c:pt idx="15">
                  <c:v>0.7799999999999998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3-4071-BCE2-A1D8EB3E5A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8678472"/>
        <c:axId val="988679128"/>
      </c:barChart>
      <c:catAx>
        <c:axId val="98867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79128"/>
        <c:crosses val="autoZero"/>
        <c:auto val="1"/>
        <c:lblAlgn val="ctr"/>
        <c:lblOffset val="100"/>
        <c:noMultiLvlLbl val="0"/>
      </c:catAx>
      <c:valAx>
        <c:axId val="9886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7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3086081993191"/>
          <c:y val="6.5458504993377367E-2"/>
          <c:w val="0.13775757325907798"/>
          <c:h val="0.87771044099363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81520472601893E-2"/>
          <c:y val="0.14351851851851852"/>
          <c:w val="0.8648342444135666"/>
          <c:h val="0.7082352726742491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FCS!$D$39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FCS!$D$40:$D$47</c:f>
              <c:numCache>
                <c:formatCode>0.0</c:formatCode>
                <c:ptCount val="8"/>
                <c:pt idx="0">
                  <c:v>5.5507600026739796</c:v>
                </c:pt>
                <c:pt idx="1">
                  <c:v>2.073953491093302</c:v>
                </c:pt>
                <c:pt idx="2">
                  <c:v>0.56353618954255114</c:v>
                </c:pt>
                <c:pt idx="3">
                  <c:v>2.5708327123630301</c:v>
                </c:pt>
                <c:pt idx="4">
                  <c:v>4.767440143993225</c:v>
                </c:pt>
                <c:pt idx="5">
                  <c:v>1.7841806164020257</c:v>
                </c:pt>
                <c:pt idx="6">
                  <c:v>3.9944917850159616</c:v>
                </c:pt>
                <c:pt idx="7">
                  <c:v>3.5884818047739917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D-45AE-88E8-CF81975566B9}"/>
            </c:ext>
          </c:extLst>
        </c:ser>
        <c:ser>
          <c:idx val="1"/>
          <c:order val="1"/>
          <c:tx>
            <c:strRef>
              <c:f>FCS!$C$39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FCS!$A$40:$A$47</c:f>
              <c:strCache>
                <c:ptCount val="8"/>
                <c:pt idx="0">
                  <c:v>Aliments de base</c:v>
                </c:pt>
                <c:pt idx="1">
                  <c:v>Légumineuse</c:v>
                </c:pt>
                <c:pt idx="2">
                  <c:v>Lait</c:v>
                </c:pt>
                <c:pt idx="3">
                  <c:v>Protéines animales</c:v>
                </c:pt>
                <c:pt idx="4">
                  <c:v>Légumes</c:v>
                </c:pt>
                <c:pt idx="5">
                  <c:v>Fruits</c:v>
                </c:pt>
                <c:pt idx="6">
                  <c:v>Huile</c:v>
                </c:pt>
                <c:pt idx="7">
                  <c:v>Sucre</c:v>
                </c:pt>
              </c:strCache>
            </c:strRef>
          </c:cat>
          <c:val>
            <c:numRef>
              <c:f>FCS!$C$40:$C$47</c:f>
              <c:numCache>
                <c:formatCode>0.0</c:formatCode>
                <c:ptCount val="8"/>
                <c:pt idx="0">
                  <c:v>6.02</c:v>
                </c:pt>
                <c:pt idx="1">
                  <c:v>2.14</c:v>
                </c:pt>
                <c:pt idx="2">
                  <c:v>0.56000000000000005</c:v>
                </c:pt>
                <c:pt idx="3">
                  <c:v>2.4900000000000002</c:v>
                </c:pt>
                <c:pt idx="4">
                  <c:v>4.58</c:v>
                </c:pt>
                <c:pt idx="5">
                  <c:v>1.98</c:v>
                </c:pt>
                <c:pt idx="6">
                  <c:v>4.16</c:v>
                </c:pt>
                <c:pt idx="7">
                  <c:v>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D-45AE-88E8-CF81975566B9}"/>
            </c:ext>
          </c:extLst>
        </c:ser>
        <c:ser>
          <c:idx val="0"/>
          <c:order val="2"/>
          <c:tx>
            <c:strRef>
              <c:f>FCS!$B$39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FCS!$A$40:$A$47</c:f>
              <c:strCache>
                <c:ptCount val="8"/>
                <c:pt idx="0">
                  <c:v>Aliments de base</c:v>
                </c:pt>
                <c:pt idx="1">
                  <c:v>Légumineuse</c:v>
                </c:pt>
                <c:pt idx="2">
                  <c:v>Lait</c:v>
                </c:pt>
                <c:pt idx="3">
                  <c:v>Protéines animales</c:v>
                </c:pt>
                <c:pt idx="4">
                  <c:v>Légumes</c:v>
                </c:pt>
                <c:pt idx="5">
                  <c:v>Fruits</c:v>
                </c:pt>
                <c:pt idx="6">
                  <c:v>Huile</c:v>
                </c:pt>
                <c:pt idx="7">
                  <c:v>Sucre</c:v>
                </c:pt>
              </c:strCache>
            </c:strRef>
          </c:cat>
          <c:val>
            <c:numRef>
              <c:f>FCS!$B$40:$B$47</c:f>
              <c:numCache>
                <c:formatCode>0.0</c:formatCode>
                <c:ptCount val="8"/>
                <c:pt idx="0">
                  <c:v>5.64</c:v>
                </c:pt>
                <c:pt idx="1">
                  <c:v>2.2400000000000002</c:v>
                </c:pt>
                <c:pt idx="2">
                  <c:v>1</c:v>
                </c:pt>
                <c:pt idx="3">
                  <c:v>2.06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D-45AE-88E8-CF8197556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7715424"/>
        <c:axId val="937723296"/>
      </c:barChart>
      <c:catAx>
        <c:axId val="937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3296"/>
        <c:crosses val="autoZero"/>
        <c:auto val="1"/>
        <c:lblAlgn val="ctr"/>
        <c:lblOffset val="100"/>
        <c:noMultiLvlLbl val="0"/>
      </c:catAx>
      <c:valAx>
        <c:axId val="9377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931540127313716"/>
          <c:y val="0.25057815689705459"/>
          <c:w val="7.1394425592198454E-2"/>
          <c:h val="0.64637029868473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1156161108133"/>
          <c:y val="0.12902657399038994"/>
          <c:w val="0.86922718184441616"/>
          <c:h val="0.7751919738356405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FCS_Evol!$A$3</c:f>
              <c:strCache>
                <c:ptCount val="1"/>
                <c:pt idx="0">
                  <c:v>Consommation Pauvre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FCS_Evol!$B$2:$I$2</c:f>
              <c:strCache>
                <c:ptCount val="8"/>
                <c:pt idx="0">
                  <c:v>ENSA 2019</c:v>
                </c:pt>
                <c:pt idx="1">
                  <c:v>ENSA 2018</c:v>
                </c:pt>
                <c:pt idx="2">
                  <c:v>ENSA 2017</c:v>
                </c:pt>
                <c:pt idx="3">
                  <c:v>ENSA 2016</c:v>
                </c:pt>
                <c:pt idx="4">
                  <c:v>EFSA 2015</c:v>
                </c:pt>
                <c:pt idx="5">
                  <c:v>EFSA 2014</c:v>
                </c:pt>
                <c:pt idx="6">
                  <c:v>EFSA 2013</c:v>
                </c:pt>
                <c:pt idx="7">
                  <c:v>CFSVA 2009</c:v>
                </c:pt>
              </c:strCache>
            </c:strRef>
          </c:cat>
          <c:val>
            <c:numRef>
              <c:f>FCS_Evol!$B$3:$I$3</c:f>
              <c:numCache>
                <c:formatCode>0%</c:formatCode>
                <c:ptCount val="8"/>
                <c:pt idx="0">
                  <c:v>0.15</c:v>
                </c:pt>
                <c:pt idx="1">
                  <c:v>0.18481261689760248</c:v>
                </c:pt>
                <c:pt idx="2" formatCode="###0%">
                  <c:v>0.16669257390087103</c:v>
                </c:pt>
                <c:pt idx="3" formatCode="###0%">
                  <c:v>0.27023759653780299</c:v>
                </c:pt>
                <c:pt idx="4" formatCode="###0%">
                  <c:v>0.151595205914443</c:v>
                </c:pt>
                <c:pt idx="5" formatCode="###0%">
                  <c:v>0.06</c:v>
                </c:pt>
                <c:pt idx="6" formatCode="###0%">
                  <c:v>0.03</c:v>
                </c:pt>
                <c:pt idx="7" formatCode="###0%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916-B79B-1506FEB97413}"/>
            </c:ext>
          </c:extLst>
        </c:ser>
        <c:ser>
          <c:idx val="1"/>
          <c:order val="1"/>
          <c:tx>
            <c:strRef>
              <c:f>FCS_Evol!$A$4</c:f>
              <c:strCache>
                <c:ptCount val="1"/>
                <c:pt idx="0">
                  <c:v>Consommation Limite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FCS_Evol!$B$2:$I$2</c:f>
              <c:strCache>
                <c:ptCount val="8"/>
                <c:pt idx="0">
                  <c:v>ENSA 2019</c:v>
                </c:pt>
                <c:pt idx="1">
                  <c:v>ENSA 2018</c:v>
                </c:pt>
                <c:pt idx="2">
                  <c:v>ENSA 2017</c:v>
                </c:pt>
                <c:pt idx="3">
                  <c:v>ENSA 2016</c:v>
                </c:pt>
                <c:pt idx="4">
                  <c:v>EFSA 2015</c:v>
                </c:pt>
                <c:pt idx="5">
                  <c:v>EFSA 2014</c:v>
                </c:pt>
                <c:pt idx="6">
                  <c:v>EFSA 2013</c:v>
                </c:pt>
                <c:pt idx="7">
                  <c:v>CFSVA 2009</c:v>
                </c:pt>
              </c:strCache>
            </c:strRef>
          </c:cat>
          <c:val>
            <c:numRef>
              <c:f>FCS_Evol!$B$4:$I$4</c:f>
              <c:numCache>
                <c:formatCode>###0%</c:formatCode>
                <c:ptCount val="8"/>
                <c:pt idx="0">
                  <c:v>0.35499999999999998</c:v>
                </c:pt>
                <c:pt idx="1">
                  <c:v>0.37352245722679539</c:v>
                </c:pt>
                <c:pt idx="2">
                  <c:v>0.2836351627617747</c:v>
                </c:pt>
                <c:pt idx="3">
                  <c:v>0.32556977876034299</c:v>
                </c:pt>
                <c:pt idx="4">
                  <c:v>0.29248807178101033</c:v>
                </c:pt>
                <c:pt idx="5">
                  <c:v>0.18</c:v>
                </c:pt>
                <c:pt idx="6">
                  <c:v>0.12</c:v>
                </c:pt>
                <c:pt idx="7">
                  <c:v>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916-B79B-1506FEB97413}"/>
            </c:ext>
          </c:extLst>
        </c:ser>
        <c:ser>
          <c:idx val="2"/>
          <c:order val="2"/>
          <c:tx>
            <c:strRef>
              <c:f>FCS_Evol!$A$5</c:f>
              <c:strCache>
                <c:ptCount val="1"/>
                <c:pt idx="0">
                  <c:v>Consommation Acceptable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FCS_Evol!$B$2:$I$2</c:f>
              <c:strCache>
                <c:ptCount val="8"/>
                <c:pt idx="0">
                  <c:v>ENSA 2019</c:v>
                </c:pt>
                <c:pt idx="1">
                  <c:v>ENSA 2018</c:v>
                </c:pt>
                <c:pt idx="2">
                  <c:v>ENSA 2017</c:v>
                </c:pt>
                <c:pt idx="3">
                  <c:v>ENSA 2016</c:v>
                </c:pt>
                <c:pt idx="4">
                  <c:v>EFSA 2015</c:v>
                </c:pt>
                <c:pt idx="5">
                  <c:v>EFSA 2014</c:v>
                </c:pt>
                <c:pt idx="6">
                  <c:v>EFSA 2013</c:v>
                </c:pt>
                <c:pt idx="7">
                  <c:v>CFSVA 2009</c:v>
                </c:pt>
              </c:strCache>
            </c:strRef>
          </c:cat>
          <c:val>
            <c:numRef>
              <c:f>FCS_Evol!$B$5:$I$5</c:f>
              <c:numCache>
                <c:formatCode>###0%</c:formatCode>
                <c:ptCount val="8"/>
                <c:pt idx="0">
                  <c:v>0.495</c:v>
                </c:pt>
                <c:pt idx="1">
                  <c:v>0.44166492587562856</c:v>
                </c:pt>
                <c:pt idx="2">
                  <c:v>0.54967226333741026</c:v>
                </c:pt>
                <c:pt idx="3">
                  <c:v>0.40419262470183798</c:v>
                </c:pt>
                <c:pt idx="4">
                  <c:v>0.55591672230454603</c:v>
                </c:pt>
                <c:pt idx="5">
                  <c:v>0.76</c:v>
                </c:pt>
                <c:pt idx="6">
                  <c:v>0.85</c:v>
                </c:pt>
                <c:pt idx="7">
                  <c:v>0.69799999999999995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916-B79B-1506FEB974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1625672"/>
        <c:axId val="531626328"/>
      </c:barChart>
      <c:catAx>
        <c:axId val="53162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6328"/>
        <c:crosses val="autoZero"/>
        <c:auto val="1"/>
        <c:lblAlgn val="ctr"/>
        <c:lblOffset val="100"/>
        <c:noMultiLvlLbl val="0"/>
      </c:catAx>
      <c:valAx>
        <c:axId val="5316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4604289483448083E-2"/>
          <c:y val="2.4772914946325351E-2"/>
          <c:w val="0.97079142103310367"/>
          <c:h val="9.1867201570901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'Evol Food Insc'!$A$17</c:f>
              <c:strCache>
                <c:ptCount val="1"/>
                <c:pt idx="0">
                  <c:v>Moderately Food Insecure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 Food Insc'!$B$16:$H$16</c:f>
              <c:strCache>
                <c:ptCount val="7"/>
                <c:pt idx="0">
                  <c:v>EFSA 2013</c:v>
                </c:pt>
                <c:pt idx="1">
                  <c:v>EFSA
2014</c:v>
                </c:pt>
                <c:pt idx="2">
                  <c:v>EFSA
2015</c:v>
                </c:pt>
                <c:pt idx="3">
                  <c:v>ENSA
2016</c:v>
                </c:pt>
                <c:pt idx="4">
                  <c:v>ENSA
2017</c:v>
                </c:pt>
                <c:pt idx="5">
                  <c:v>ENSA
2018</c:v>
                </c:pt>
                <c:pt idx="6">
                  <c:v>ENSA
2018</c:v>
                </c:pt>
              </c:strCache>
            </c:strRef>
          </c:cat>
          <c:val>
            <c:numRef>
              <c:f>'Evol Food Insc'!$B$17:$H$17</c:f>
              <c:numCache>
                <c:formatCode>###0%</c:formatCode>
                <c:ptCount val="7"/>
                <c:pt idx="0" formatCode="0%">
                  <c:v>0.23</c:v>
                </c:pt>
                <c:pt idx="1">
                  <c:v>0.25</c:v>
                </c:pt>
                <c:pt idx="2" formatCode="####%">
                  <c:v>0.35</c:v>
                </c:pt>
                <c:pt idx="3" formatCode="####%">
                  <c:v>0.41754199495489347</c:v>
                </c:pt>
                <c:pt idx="4" formatCode="0%">
                  <c:v>0.34559403154427043</c:v>
                </c:pt>
                <c:pt idx="5" formatCode="0%">
                  <c:v>0.428015336968052</c:v>
                </c:pt>
                <c:pt idx="6" formatCode="0%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9-470F-A057-EE27A9943827}"/>
            </c:ext>
          </c:extLst>
        </c:ser>
        <c:ser>
          <c:idx val="1"/>
          <c:order val="1"/>
          <c:tx>
            <c:strRef>
              <c:f>'Evol Food Insc'!$A$18</c:f>
              <c:strCache>
                <c:ptCount val="1"/>
                <c:pt idx="0">
                  <c:v>Severely Food Insecure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 Food Insc'!$B$16:$H$16</c:f>
              <c:strCache>
                <c:ptCount val="7"/>
                <c:pt idx="0">
                  <c:v>EFSA 2013</c:v>
                </c:pt>
                <c:pt idx="1">
                  <c:v>EFSA
2014</c:v>
                </c:pt>
                <c:pt idx="2">
                  <c:v>EFSA
2015</c:v>
                </c:pt>
                <c:pt idx="3">
                  <c:v>ENSA
2016</c:v>
                </c:pt>
                <c:pt idx="4">
                  <c:v>ENSA
2017</c:v>
                </c:pt>
                <c:pt idx="5">
                  <c:v>ENSA
2018</c:v>
                </c:pt>
                <c:pt idx="6">
                  <c:v>ENSA
2018</c:v>
                </c:pt>
              </c:strCache>
            </c:strRef>
          </c:cat>
          <c:val>
            <c:numRef>
              <c:f>'Evol Food Insc'!$B$18:$H$18</c:f>
              <c:numCache>
                <c:formatCode>###0%</c:formatCode>
                <c:ptCount val="7"/>
                <c:pt idx="0" formatCode="0%">
                  <c:v>0.03</c:v>
                </c:pt>
                <c:pt idx="1">
                  <c:v>0.03</c:v>
                </c:pt>
                <c:pt idx="2" formatCode="####%">
                  <c:v>0.15</c:v>
                </c:pt>
                <c:pt idx="3" formatCode="####%">
                  <c:v>6.019822888253637E-2</c:v>
                </c:pt>
                <c:pt idx="4" formatCode="0%">
                  <c:v>0.10052596536316447</c:v>
                </c:pt>
                <c:pt idx="5" formatCode="0%">
                  <c:v>7.4560489628319029E-2</c:v>
                </c:pt>
                <c:pt idx="6" formatCode="0%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9-470F-A057-EE27A99438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3433560"/>
        <c:axId val="633431920"/>
      </c:barChart>
      <c:catAx>
        <c:axId val="63343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31920"/>
        <c:crosses val="autoZero"/>
        <c:auto val="1"/>
        <c:lblAlgn val="ctr"/>
        <c:lblOffset val="100"/>
        <c:noMultiLvlLbl val="0"/>
      </c:catAx>
      <c:valAx>
        <c:axId val="63343192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3343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18197494443835"/>
          <c:y val="2.5834350920038739E-2"/>
          <c:w val="0.84137787684341458"/>
          <c:h val="0.76564514997122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'Evol Food Insc'!$A$23</c:f>
              <c:strCache>
                <c:ptCount val="1"/>
                <c:pt idx="0">
                  <c:v>Insécurité alimentaire modérée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('Evol Food Insc'!$D$22,'Evol Food Insc'!$E$22,'Evol Food Insc'!$F$22,'Evol Food Insc'!$G$22,'Evol Food Insc'!$H$22)</c:f>
              <c:strCache>
                <c:ptCount val="5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</c:strCache>
            </c:strRef>
          </c:cat>
          <c:val>
            <c:numRef>
              <c:f>('Evol Food Insc'!$D$23,'Evol Food Insc'!$E$23,'Evol Food Insc'!$F$23,'Evol Food Insc'!$G$23,'Evol Food Insc'!$H$23)</c:f>
              <c:numCache>
                <c:formatCode>_-* #,##0_-;\-* #,##0_-;_-* "-"??_-;_-@_-</c:formatCode>
                <c:ptCount val="5"/>
                <c:pt idx="0">
                  <c:v>1250828</c:v>
                </c:pt>
                <c:pt idx="1">
                  <c:v>1242579.9017340515</c:v>
                </c:pt>
                <c:pt idx="2">
                  <c:v>1857202</c:v>
                </c:pt>
                <c:pt idx="3">
                  <c:v>1584698.9680342018</c:v>
                </c:pt>
                <c:pt idx="4">
                  <c:v>1799931.0483532953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E-467A-8FA8-F4473803F6B7}"/>
            </c:ext>
          </c:extLst>
        </c:ser>
        <c:ser>
          <c:idx val="1"/>
          <c:order val="1"/>
          <c:tx>
            <c:strRef>
              <c:f>'Evol Food Insc'!$A$24</c:f>
              <c:strCache>
                <c:ptCount val="1"/>
                <c:pt idx="0">
                  <c:v>Insécurité alimentaire sévère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1.78253119429590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AE-467A-8FA8-F4473803F6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('Evol Food Insc'!$D$22,'Evol Food Insc'!$E$22,'Evol Food Insc'!$F$22,'Evol Food Insc'!$G$22,'Evol Food Insc'!$H$22)</c:f>
              <c:strCache>
                <c:ptCount val="5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</c:strCache>
            </c:strRef>
          </c:cat>
          <c:val>
            <c:numRef>
              <c:f>('Evol Food Insc'!$D$24,'Evol Food Insc'!$E$24,'Evol Food Insc'!$F$24,'Evol Food Insc'!$G$24,'Evol Food Insc'!$H$24)</c:f>
              <c:numCache>
                <c:formatCode>_-* #,##0_-;\-* #,##0_-;_-* "-"??_-;_-@_-</c:formatCode>
                <c:ptCount val="5"/>
                <c:pt idx="0">
                  <c:v>156163</c:v>
                </c:pt>
                <c:pt idx="1">
                  <c:v>580341.61742320843</c:v>
                </c:pt>
                <c:pt idx="2">
                  <c:v>268000</c:v>
                </c:pt>
                <c:pt idx="3">
                  <c:v>460955.27998504206</c:v>
                </c:pt>
                <c:pt idx="4">
                  <c:v>320323.52325084613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E-467A-8FA8-F4473803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756112"/>
        <c:axId val="591757096"/>
      </c:barChart>
      <c:lineChart>
        <c:grouping val="standard"/>
        <c:varyColors val="0"/>
        <c:ser>
          <c:idx val="2"/>
          <c:order val="2"/>
          <c:tx>
            <c:strRef>
              <c:f>'Evol Food Insc'!$A$25</c:f>
              <c:strCache>
                <c:ptCount val="1"/>
                <c:pt idx="0">
                  <c:v>Prévalence de l'insécurité alimentaire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715715767854359E-2"/>
                  <c:y val="-0.16618267251064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AE-467A-8FA8-F4473803F6B7}"/>
                </c:ext>
              </c:extLst>
            </c:dLbl>
            <c:dLbl>
              <c:idx val="2"/>
              <c:layout>
                <c:manualLayout>
                  <c:x val="-3.1581349515742006E-2"/>
                  <c:y val="-0.101992564054919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AE-467A-8FA8-F4473803F6B7}"/>
                </c:ext>
              </c:extLst>
            </c:dLbl>
            <c:dLbl>
              <c:idx val="3"/>
              <c:layout>
                <c:manualLayout>
                  <c:x val="-3.3648532641798179E-2"/>
                  <c:y val="-0.129653002652571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AE-467A-8FA8-F4473803F6B7}"/>
                </c:ext>
              </c:extLst>
            </c:dLbl>
            <c:dLbl>
              <c:idx val="4"/>
              <c:layout>
                <c:manualLayout>
                  <c:x val="-3.1581349515742006E-2"/>
                  <c:y val="-9.4090417842154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AE-467A-8FA8-F4473803F6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 Food Insc'!$D$22:$I$22</c:f>
              <c:strCache>
                <c:ptCount val="6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  <c:pt idx="5">
                  <c:v>ENSA
2019</c:v>
                </c:pt>
              </c:strCache>
            </c:strRef>
          </c:cat>
          <c:val>
            <c:numRef>
              <c:f>('Evol Food Insc'!$D$25,'Evol Food Insc'!$E$25,'Evol Food Insc'!$F$25,'Evol Food Insc'!$G$25,'Evol Food Insc'!$H$25)</c:f>
              <c:numCache>
                <c:formatCode>0%</c:formatCode>
                <c:ptCount val="5"/>
                <c:pt idx="0">
                  <c:v>0.28000000000000003</c:v>
                </c:pt>
                <c:pt idx="1">
                  <c:v>0.5</c:v>
                </c:pt>
                <c:pt idx="2">
                  <c:v>0.47774022383742987</c:v>
                </c:pt>
                <c:pt idx="3">
                  <c:v>0.44611999690743487</c:v>
                </c:pt>
                <c:pt idx="4">
                  <c:v>0.50257582659637101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AE-467A-8FA8-F4473803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112984"/>
        <c:axId val="718113312"/>
      </c:lineChart>
      <c:catAx>
        <c:axId val="5917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57096"/>
        <c:crosses val="autoZero"/>
        <c:auto val="1"/>
        <c:lblAlgn val="ctr"/>
        <c:lblOffset val="100"/>
        <c:noMultiLvlLbl val="0"/>
      </c:catAx>
      <c:valAx>
        <c:axId val="5917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56112"/>
        <c:crosses val="autoZero"/>
        <c:crossBetween val="between"/>
      </c:valAx>
      <c:valAx>
        <c:axId val="7181133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12984"/>
        <c:crosses val="max"/>
        <c:crossBetween val="between"/>
      </c:valAx>
      <c:catAx>
        <c:axId val="718112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811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 Food Insc'!$A$23</c:f>
              <c:strCache>
                <c:ptCount val="1"/>
                <c:pt idx="0">
                  <c:v>Insécurité alimentaire modérée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'Evol Food Insc'!$B$22:$H$22</c:f>
              <c:strCache>
                <c:ptCount val="7"/>
                <c:pt idx="0">
                  <c:v>CFSVA 2009</c:v>
                </c:pt>
                <c:pt idx="1">
                  <c:v>EFSA 2013</c:v>
                </c:pt>
                <c:pt idx="2">
                  <c:v>EFSA
2014</c:v>
                </c:pt>
                <c:pt idx="3">
                  <c:v>EFSA
2015</c:v>
                </c:pt>
                <c:pt idx="4">
                  <c:v>ENSA
2016</c:v>
                </c:pt>
                <c:pt idx="5">
                  <c:v>ENSA
2017</c:v>
                </c:pt>
                <c:pt idx="6">
                  <c:v>ENSA
2018</c:v>
                </c:pt>
              </c:strCache>
            </c:strRef>
          </c:cat>
          <c:val>
            <c:numRef>
              <c:f>'Evol Food Insc'!$B$23:$H$23</c:f>
              <c:numCache>
                <c:formatCode>_-* #,##0_-;\-* #,##0_-;_-* "-"??_-;_-@_-</c:formatCode>
                <c:ptCount val="7"/>
                <c:pt idx="0">
                  <c:v>1221008</c:v>
                </c:pt>
                <c:pt idx="1">
                  <c:v>915000</c:v>
                </c:pt>
                <c:pt idx="2">
                  <c:v>1250828</c:v>
                </c:pt>
                <c:pt idx="3">
                  <c:v>1242579.9017340515</c:v>
                </c:pt>
                <c:pt idx="4">
                  <c:v>1857202</c:v>
                </c:pt>
                <c:pt idx="5">
                  <c:v>1584698.9680342018</c:v>
                </c:pt>
                <c:pt idx="6">
                  <c:v>1799931.0483532953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D-458E-9B8F-60714C9940C4}"/>
            </c:ext>
          </c:extLst>
        </c:ser>
        <c:ser>
          <c:idx val="1"/>
          <c:order val="1"/>
          <c:tx>
            <c:strRef>
              <c:f>'Evol Food Insc'!$A$24</c:f>
              <c:strCache>
                <c:ptCount val="1"/>
                <c:pt idx="0">
                  <c:v>Insécurité alimentaire sévère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'Evol Food Insc'!$B$22:$H$22</c:f>
              <c:strCache>
                <c:ptCount val="7"/>
                <c:pt idx="0">
                  <c:v>CFSVA 2009</c:v>
                </c:pt>
                <c:pt idx="1">
                  <c:v>EFSA 2013</c:v>
                </c:pt>
                <c:pt idx="2">
                  <c:v>EFSA
2014</c:v>
                </c:pt>
                <c:pt idx="3">
                  <c:v>EFSA
2015</c:v>
                </c:pt>
                <c:pt idx="4">
                  <c:v>ENSA
2016</c:v>
                </c:pt>
                <c:pt idx="5">
                  <c:v>ENSA
2017</c:v>
                </c:pt>
                <c:pt idx="6">
                  <c:v>ENSA
2018</c:v>
                </c:pt>
              </c:strCache>
            </c:strRef>
          </c:cat>
          <c:val>
            <c:numRef>
              <c:f>'Evol Food Insc'!$B$24:$H$24</c:f>
              <c:numCache>
                <c:formatCode>_-* #,##0_-;\-* #,##0_-;_-* "-"??_-;_-@_-</c:formatCode>
                <c:ptCount val="7"/>
                <c:pt idx="0">
                  <c:v>284502</c:v>
                </c:pt>
                <c:pt idx="1">
                  <c:v>135000</c:v>
                </c:pt>
                <c:pt idx="2">
                  <c:v>156163</c:v>
                </c:pt>
                <c:pt idx="3">
                  <c:v>580341.61742320843</c:v>
                </c:pt>
                <c:pt idx="4">
                  <c:v>268000</c:v>
                </c:pt>
                <c:pt idx="5">
                  <c:v>460955.27998504206</c:v>
                </c:pt>
                <c:pt idx="6">
                  <c:v>320323.52325084613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D-458E-9B8F-60714C99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957616"/>
        <c:axId val="463965488"/>
      </c:barChart>
      <c:lineChart>
        <c:grouping val="stacked"/>
        <c:varyColors val="0"/>
        <c:ser>
          <c:idx val="2"/>
          <c:order val="2"/>
          <c:tx>
            <c:strRef>
              <c:f>'Evol Food Insc'!$A$25</c:f>
              <c:strCache>
                <c:ptCount val="1"/>
                <c:pt idx="0">
                  <c:v>Prévalence de l'insécurité alimentaire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'Evol Food Insc'!$B$22:$H$22</c:f>
              <c:strCache>
                <c:ptCount val="7"/>
                <c:pt idx="0">
                  <c:v>CFSVA 2009</c:v>
                </c:pt>
                <c:pt idx="1">
                  <c:v>EFSA 2013</c:v>
                </c:pt>
                <c:pt idx="2">
                  <c:v>EFSA
2014</c:v>
                </c:pt>
                <c:pt idx="3">
                  <c:v>EFSA
2015</c:v>
                </c:pt>
                <c:pt idx="4">
                  <c:v>ENSA
2016</c:v>
                </c:pt>
                <c:pt idx="5">
                  <c:v>ENSA
2017</c:v>
                </c:pt>
                <c:pt idx="6">
                  <c:v>ENSA
2018</c:v>
                </c:pt>
              </c:strCache>
            </c:strRef>
          </c:cat>
          <c:val>
            <c:numRef>
              <c:f>'Evol Food Insc'!$B$25:$H$25</c:f>
              <c:numCache>
                <c:formatCode>0%</c:formatCode>
                <c:ptCount val="7"/>
                <c:pt idx="1">
                  <c:v>0.26</c:v>
                </c:pt>
                <c:pt idx="2">
                  <c:v>0.28000000000000003</c:v>
                </c:pt>
                <c:pt idx="3">
                  <c:v>0.5</c:v>
                </c:pt>
                <c:pt idx="4">
                  <c:v>0.47774022383742987</c:v>
                </c:pt>
                <c:pt idx="5">
                  <c:v>0.44611999690743487</c:v>
                </c:pt>
                <c:pt idx="6">
                  <c:v>0.50257582659637101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6D-458E-9B8F-60714C99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614992"/>
        <c:axId val="916614008"/>
      </c:lineChart>
      <c:catAx>
        <c:axId val="4639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65488"/>
        <c:crosses val="autoZero"/>
        <c:auto val="1"/>
        <c:lblAlgn val="ctr"/>
        <c:lblOffset val="100"/>
        <c:noMultiLvlLbl val="0"/>
      </c:catAx>
      <c:valAx>
        <c:axId val="4639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57616"/>
        <c:crosses val="autoZero"/>
        <c:crossBetween val="between"/>
      </c:valAx>
      <c:valAx>
        <c:axId val="9166140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4992"/>
        <c:crosses val="max"/>
        <c:crossBetween val="between"/>
      </c:valAx>
      <c:catAx>
        <c:axId val="91661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6614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1444100202871"/>
          <c:y val="0.15746073298429322"/>
          <c:w val="0.77777743761812046"/>
          <c:h val="0.68903443679487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'Evol Food Insc'!$A$26</c:f>
              <c:strCache>
                <c:ptCount val="1"/>
                <c:pt idx="0">
                  <c:v>Population en insécurité alimentaire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 Food Insc'!$D$22:$H$22</c:f>
              <c:strCache>
                <c:ptCount val="5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</c:strCache>
            </c:strRef>
          </c:cat>
          <c:val>
            <c:numRef>
              <c:f>'Evol Food Insc'!$D$26:$H$26</c:f>
              <c:numCache>
                <c:formatCode>_-* #,##0_-;\-* #,##0_-;_-* "-"??_-;_-@_-</c:formatCode>
                <c:ptCount val="5"/>
                <c:pt idx="0">
                  <c:v>1406991</c:v>
                </c:pt>
                <c:pt idx="1">
                  <c:v>1822921.51915726</c:v>
                </c:pt>
                <c:pt idx="2">
                  <c:v>2125202</c:v>
                </c:pt>
                <c:pt idx="3">
                  <c:v>2045654.2480192438</c:v>
                </c:pt>
                <c:pt idx="4">
                  <c:v>2120254.5716041415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C-4F78-B346-AF96F91F18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02883656"/>
        <c:axId val="702887920"/>
      </c:barChart>
      <c:lineChart>
        <c:grouping val="standard"/>
        <c:varyColors val="0"/>
        <c:ser>
          <c:idx val="1"/>
          <c:order val="1"/>
          <c:tx>
            <c:strRef>
              <c:f>'Evol Food Insc'!$A$27</c:f>
              <c:strCache>
                <c:ptCount val="1"/>
                <c:pt idx="0">
                  <c:v>Moyenne des 2 cycles les moins élevées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 Food Insc'!$D$22:$H$22</c:f>
              <c:strCache>
                <c:ptCount val="5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</c:strCache>
            </c:strRef>
          </c:cat>
          <c:val>
            <c:numRef>
              <c:f>'Evol Food Insc'!$D$27:$H$27</c:f>
              <c:numCache>
                <c:formatCode>_-* #,##0_-;\-* #,##0_-;_-* "-"??_-;_-@_-</c:formatCode>
                <c:ptCount val="5"/>
                <c:pt idx="0">
                  <c:v>1228495.5</c:v>
                </c:pt>
                <c:pt idx="1">
                  <c:v>1228495.5</c:v>
                </c:pt>
                <c:pt idx="2">
                  <c:v>1228495.5</c:v>
                </c:pt>
                <c:pt idx="3">
                  <c:v>1228495.5</c:v>
                </c:pt>
                <c:pt idx="4">
                  <c:v>1228495.5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C-4F78-B346-AF96F91F18C0}"/>
            </c:ext>
          </c:extLst>
        </c:ser>
        <c:ser>
          <c:idx val="2"/>
          <c:order val="2"/>
          <c:tx>
            <c:strRef>
              <c:f>'Evol Food Insc'!$A$28</c:f>
              <c:strCache>
                <c:ptCount val="1"/>
                <c:pt idx="0">
                  <c:v>Moyenne des 2 cycles les plus élevées (les plus vulnérables)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 Food Insc'!$D$22:$H$22</c:f>
              <c:strCache>
                <c:ptCount val="5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</c:strCache>
            </c:strRef>
          </c:cat>
          <c:val>
            <c:numRef>
              <c:f>'Evol Food Insc'!$D$28:$H$28</c:f>
              <c:numCache>
                <c:formatCode>_-* #,##0_-;\-* #,##0_-;_-* "-"??_-;_-@_-</c:formatCode>
                <c:ptCount val="5"/>
                <c:pt idx="0">
                  <c:v>2122728.285802071</c:v>
                </c:pt>
                <c:pt idx="1">
                  <c:v>2122728.285802071</c:v>
                </c:pt>
                <c:pt idx="2">
                  <c:v>2122728.285802071</c:v>
                </c:pt>
                <c:pt idx="3">
                  <c:v>2122728.285802071</c:v>
                </c:pt>
                <c:pt idx="4">
                  <c:v>2122728.285802071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C-4F78-B346-AF96F91F18C0}"/>
            </c:ext>
          </c:extLst>
        </c:ser>
        <c:ser>
          <c:idx val="3"/>
          <c:order val="3"/>
          <c:tx>
            <c:strRef>
              <c:f>'Evol Food Insc'!$A$29</c:f>
              <c:strCache>
                <c:ptCount val="1"/>
                <c:pt idx="0">
                  <c:v>Moyenne sur 5 ans (Planification à long terme)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 Food Insc'!$D$22:$H$22</c:f>
              <c:strCache>
                <c:ptCount val="5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</c:strCache>
            </c:strRef>
          </c:cat>
          <c:val>
            <c:numRef>
              <c:f>'Evol Food Insc'!$D$29:$H$29</c:f>
              <c:numCache>
                <c:formatCode>_-* #,##0_-;\-* #,##0_-;_-* "-"??_-;_-@_-</c:formatCode>
                <c:ptCount val="5"/>
                <c:pt idx="0">
                  <c:v>1904204.6677561291</c:v>
                </c:pt>
                <c:pt idx="1">
                  <c:v>1904204.6677561291</c:v>
                </c:pt>
                <c:pt idx="2">
                  <c:v>1904204.6677561291</c:v>
                </c:pt>
                <c:pt idx="3">
                  <c:v>1904204.6677561291</c:v>
                </c:pt>
                <c:pt idx="4">
                  <c:v>1904204.6677561291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C-4F78-B346-AF96F91F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883656"/>
        <c:axId val="702887920"/>
      </c:lineChart>
      <c:catAx>
        <c:axId val="70288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87920"/>
        <c:crosses val="autoZero"/>
        <c:auto val="1"/>
        <c:lblAlgn val="ctr"/>
        <c:lblOffset val="100"/>
        <c:noMultiLvlLbl val="0"/>
      </c:catAx>
      <c:valAx>
        <c:axId val="7028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8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en Insécurité Alimentaire 2014 à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9558287749607"/>
          <c:y val="0.12851697851697852"/>
          <c:w val="0.65655471914652319"/>
          <c:h val="0.75303774398262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'Evol Food Insc'!$A$26</c:f>
              <c:strCache>
                <c:ptCount val="1"/>
                <c:pt idx="0">
                  <c:v>Population en insécurité alimentaire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'Evol Food Insc'!$B$22:$H$22</c15:sqref>
                  </c15:fullRef>
                </c:ext>
              </c:extLst>
              <c:f>'Evol Food Insc'!$D$22:$H$22</c:f>
              <c:strCache>
                <c:ptCount val="5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'Evol Food Insc'!$B$26:$H$26</c15:sqref>
                  </c15:fullRef>
                </c:ext>
              </c:extLst>
              <c:f>'Evol Food Insc'!$D$26:$H$26</c:f>
              <c:numCache>
                <c:formatCode>_-* #,##0_-;\-* #,##0_-;_-* "-"??_-;_-@_-</c:formatCode>
                <c:ptCount val="5"/>
                <c:pt idx="0">
                  <c:v>1406991</c:v>
                </c:pt>
                <c:pt idx="1">
                  <c:v>1822921.51915726</c:v>
                </c:pt>
                <c:pt idx="2">
                  <c:v>2125202</c:v>
                </c:pt>
                <c:pt idx="3">
                  <c:v>2045654.2480192438</c:v>
                </c:pt>
                <c:pt idx="4">
                  <c:v>2120254.5716041415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156-98AD-1F12A174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2888248"/>
        <c:axId val="702883000"/>
      </c:barChart>
      <c:lineChart>
        <c:grouping val="standard"/>
        <c:varyColors val="0"/>
        <c:ser>
          <c:idx val="1"/>
          <c:order val="1"/>
          <c:tx>
            <c:strRef>
              <c:f>'Evol Food Insc'!$A$27</c:f>
              <c:strCache>
                <c:ptCount val="1"/>
                <c:pt idx="0">
                  <c:v>Moyenne des 2 cycles les moins élevées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'Evol Food Insc'!$B$22:$H$22</c15:sqref>
                  </c15:fullRef>
                </c:ext>
              </c:extLst>
              <c:f>'Evol Food Insc'!$D$22:$H$22</c:f>
              <c:strCache>
                <c:ptCount val="5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'Evol Food Insc'!$B$27:$H$27</c15:sqref>
                  </c15:fullRef>
                </c:ext>
              </c:extLst>
              <c:f>'Evol Food Insc'!$D$27:$H$27</c:f>
              <c:numCache>
                <c:formatCode>_-* #,##0_-;\-* #,##0_-;_-* "-"??_-;_-@_-</c:formatCode>
                <c:ptCount val="5"/>
                <c:pt idx="0">
                  <c:v>1228495.5</c:v>
                </c:pt>
                <c:pt idx="1">
                  <c:v>1228495.5</c:v>
                </c:pt>
                <c:pt idx="2">
                  <c:v>1228495.5</c:v>
                </c:pt>
                <c:pt idx="3">
                  <c:v>1228495.5</c:v>
                </c:pt>
                <c:pt idx="4">
                  <c:v>1228495.5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7-4156-98AD-1F12A174CA14}"/>
            </c:ext>
          </c:extLst>
        </c:ser>
        <c:ser>
          <c:idx val="2"/>
          <c:order val="2"/>
          <c:tx>
            <c:strRef>
              <c:f>'Evol Food Insc'!$A$28</c:f>
              <c:strCache>
                <c:ptCount val="1"/>
                <c:pt idx="0">
                  <c:v>Moyenne des 2 cycles les plus élevées (les plus vulnérables)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'Evol Food Insc'!$B$22:$H$22</c15:sqref>
                  </c15:fullRef>
                </c:ext>
              </c:extLst>
              <c:f>'Evol Food Insc'!$D$22:$H$22</c:f>
              <c:strCache>
                <c:ptCount val="5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'Evol Food Insc'!$B$28:$H$28</c15:sqref>
                  </c15:fullRef>
                </c:ext>
              </c:extLst>
              <c:f>'Evol Food Insc'!$D$28:$H$28</c:f>
              <c:numCache>
                <c:formatCode>_-* #,##0_-;\-* #,##0_-;_-* "-"??_-;_-@_-</c:formatCode>
                <c:ptCount val="5"/>
                <c:pt idx="0">
                  <c:v>2122728.285802071</c:v>
                </c:pt>
                <c:pt idx="1">
                  <c:v>2122728.285802071</c:v>
                </c:pt>
                <c:pt idx="2">
                  <c:v>2122728.285802071</c:v>
                </c:pt>
                <c:pt idx="3">
                  <c:v>2122728.285802071</c:v>
                </c:pt>
                <c:pt idx="4">
                  <c:v>2122728.285802071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7-4156-98AD-1F12A174CA14}"/>
            </c:ext>
          </c:extLst>
        </c:ser>
        <c:ser>
          <c:idx val="3"/>
          <c:order val="3"/>
          <c:tx>
            <c:strRef>
              <c:f>'Evol Food Insc'!$A$29</c:f>
              <c:strCache>
                <c:ptCount val="1"/>
                <c:pt idx="0">
                  <c:v>Moyenne sur 5 ans (Planification à long terme)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'Evol Food Insc'!$B$22:$H$22</c15:sqref>
                  </c15:fullRef>
                </c:ext>
              </c:extLst>
              <c:f>'Evol Food Insc'!$D$22:$H$22</c:f>
              <c:strCache>
                <c:ptCount val="5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'Evol Food Insc'!$B$29:$H$29</c15:sqref>
                  </c15:fullRef>
                </c:ext>
              </c:extLst>
              <c:f>'Evol Food Insc'!$D$29:$H$29</c:f>
              <c:numCache>
                <c:formatCode>_-* #,##0_-;\-* #,##0_-;_-* "-"??_-;_-@_-</c:formatCode>
                <c:ptCount val="5"/>
                <c:pt idx="0">
                  <c:v>1904204.6677561291</c:v>
                </c:pt>
                <c:pt idx="1">
                  <c:v>1904204.6677561291</c:v>
                </c:pt>
                <c:pt idx="2">
                  <c:v>1904204.6677561291</c:v>
                </c:pt>
                <c:pt idx="3">
                  <c:v>1904204.6677561291</c:v>
                </c:pt>
                <c:pt idx="4">
                  <c:v>1904204.6677561291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7-4156-98AD-1F12A174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888248"/>
        <c:axId val="702883000"/>
      </c:lineChart>
      <c:catAx>
        <c:axId val="70288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83000"/>
        <c:crosses val="autoZero"/>
        <c:auto val="1"/>
        <c:lblAlgn val="ctr"/>
        <c:lblOffset val="100"/>
        <c:noMultiLvlLbl val="0"/>
      </c:catAx>
      <c:valAx>
        <c:axId val="7028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8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41131970405377"/>
          <c:y val="0.1796413312161344"/>
          <c:w val="0.18965206968792553"/>
          <c:h val="0.70339897741472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'Evol Food Insc'!$A$23</c:f>
              <c:strCache>
                <c:ptCount val="1"/>
                <c:pt idx="0">
                  <c:v>Insécurité alimentaire modérée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 Food Insc'!$D$22:$I$22</c:f>
              <c:strCache>
                <c:ptCount val="6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  <c:pt idx="5">
                  <c:v>ENSA
2019</c:v>
                </c:pt>
              </c:strCache>
            </c:strRef>
          </c:cat>
          <c:val>
            <c:numRef>
              <c:f>'Evol Food Insc'!$D$23:$I$23</c:f>
              <c:numCache>
                <c:formatCode>_-* #,##0_-;\-* #,##0_-;_-* "-"??_-;_-@_-</c:formatCode>
                <c:ptCount val="6"/>
                <c:pt idx="0">
                  <c:v>1250828</c:v>
                </c:pt>
                <c:pt idx="1">
                  <c:v>1242579.9017340515</c:v>
                </c:pt>
                <c:pt idx="2">
                  <c:v>1857202</c:v>
                </c:pt>
                <c:pt idx="3">
                  <c:v>1584698.9680342018</c:v>
                </c:pt>
                <c:pt idx="4">
                  <c:v>1799931.0483532953</c:v>
                </c:pt>
                <c:pt idx="5">
                  <c:v>1785813.328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7-4998-B735-4C7B960C2969}"/>
            </c:ext>
          </c:extLst>
        </c:ser>
        <c:ser>
          <c:idx val="1"/>
          <c:order val="1"/>
          <c:tx>
            <c:strRef>
              <c:f>'Evol Food Insc'!$A$24</c:f>
              <c:strCache>
                <c:ptCount val="1"/>
                <c:pt idx="0">
                  <c:v>Insécurité alimentaire sévère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 Food Insc'!$D$22:$I$22</c:f>
              <c:strCache>
                <c:ptCount val="6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  <c:pt idx="5">
                  <c:v>ENSA
2019</c:v>
                </c:pt>
              </c:strCache>
            </c:strRef>
          </c:cat>
          <c:val>
            <c:numRef>
              <c:f>'Evol Food Insc'!$D$24:$I$24</c:f>
              <c:numCache>
                <c:formatCode>_-* #,##0_-;\-* #,##0_-;_-* "-"??_-;_-@_-</c:formatCode>
                <c:ptCount val="6"/>
                <c:pt idx="0">
                  <c:v>156163</c:v>
                </c:pt>
                <c:pt idx="1">
                  <c:v>580341.61742320843</c:v>
                </c:pt>
                <c:pt idx="2">
                  <c:v>268000</c:v>
                </c:pt>
                <c:pt idx="3">
                  <c:v>460955.27998504206</c:v>
                </c:pt>
                <c:pt idx="4">
                  <c:v>320323.52325084613</c:v>
                </c:pt>
                <c:pt idx="5">
                  <c:v>289844.04800000001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7-4998-B735-4C7B960C29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6246912"/>
        <c:axId val="566247240"/>
      </c:barChart>
      <c:lineChart>
        <c:grouping val="standard"/>
        <c:varyColors val="0"/>
        <c:ser>
          <c:idx val="2"/>
          <c:order val="2"/>
          <c:tx>
            <c:strRef>
              <c:f>'Evol Food Insc'!$A$25</c:f>
              <c:strCache>
                <c:ptCount val="1"/>
                <c:pt idx="0">
                  <c:v>Prévalence de l'insécurité alimentaire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548746133114383E-2"/>
                  <c:y val="-0.127151636533238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A7-4998-B735-4C7B960C2969}"/>
                </c:ext>
              </c:extLst>
            </c:dLbl>
            <c:dLbl>
              <c:idx val="2"/>
              <c:layout>
                <c:manualLayout>
                  <c:x val="-2.9483697088199621E-2"/>
                  <c:y val="-8.533978984334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A7-4998-B735-4C7B960C2969}"/>
                </c:ext>
              </c:extLst>
            </c:dLbl>
            <c:dLbl>
              <c:idx val="3"/>
              <c:layout>
                <c:manualLayout>
                  <c:x val="-3.3613795178029253E-2"/>
                  <c:y val="-0.109730033745781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A7-4998-B735-4C7B960C2969}"/>
                </c:ext>
              </c:extLst>
            </c:dLbl>
            <c:dLbl>
              <c:idx val="4"/>
              <c:layout>
                <c:manualLayout>
                  <c:x val="-3.7743893267858812E-2"/>
                  <c:y val="-6.44338664983950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A7-4998-B735-4C7B960C2969}"/>
                </c:ext>
              </c:extLst>
            </c:dLbl>
            <c:dLbl>
              <c:idx val="5"/>
              <c:layout>
                <c:manualLayout>
                  <c:x val="-3.9808942312773626E-2"/>
                  <c:y val="-0.127151636533238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A7-4998-B735-4C7B960C2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'Evol Food Insc'!$D$22:$I$22</c:f>
              <c:strCache>
                <c:ptCount val="6"/>
                <c:pt idx="0">
                  <c:v>EFSA
2014</c:v>
                </c:pt>
                <c:pt idx="1">
                  <c:v>EFSA
2015</c:v>
                </c:pt>
                <c:pt idx="2">
                  <c:v>ENSA
2016</c:v>
                </c:pt>
                <c:pt idx="3">
                  <c:v>ENSA
2017</c:v>
                </c:pt>
                <c:pt idx="4">
                  <c:v>ENSA
2018</c:v>
                </c:pt>
                <c:pt idx="5">
                  <c:v>ENSA
2019</c:v>
                </c:pt>
              </c:strCache>
            </c:strRef>
          </c:cat>
          <c:val>
            <c:numRef>
              <c:f>'Evol Food Insc'!$D$25:$I$25</c:f>
              <c:numCache>
                <c:formatCode>0%</c:formatCode>
                <c:ptCount val="6"/>
                <c:pt idx="0">
                  <c:v>0.28000000000000003</c:v>
                </c:pt>
                <c:pt idx="1">
                  <c:v>0.5</c:v>
                </c:pt>
                <c:pt idx="2">
                  <c:v>0.47774022383742987</c:v>
                </c:pt>
                <c:pt idx="3">
                  <c:v>0.44611999690743487</c:v>
                </c:pt>
                <c:pt idx="4">
                  <c:v>0.50257582659637101</c:v>
                </c:pt>
                <c:pt idx="5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7-4998-B735-4C7B960C29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229680"/>
        <c:axId val="608228368"/>
      </c:lineChart>
      <c:catAx>
        <c:axId val="5662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47240"/>
        <c:crosses val="autoZero"/>
        <c:auto val="1"/>
        <c:lblAlgn val="ctr"/>
        <c:lblOffset val="100"/>
        <c:noMultiLvlLbl val="0"/>
      </c:catAx>
      <c:valAx>
        <c:axId val="56624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46912"/>
        <c:crosses val="autoZero"/>
        <c:crossBetween val="between"/>
      </c:valAx>
      <c:valAx>
        <c:axId val="6082283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29680"/>
        <c:crosses val="max"/>
        <c:crossBetween val="between"/>
      </c:valAx>
      <c:catAx>
        <c:axId val="60822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28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9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184150</xdr:rowOff>
    </xdr:from>
    <xdr:to>
      <xdr:col>18</xdr:col>
      <xdr:colOff>501649</xdr:colOff>
      <xdr:row>18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876248-3B68-4F66-8374-050ABB422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34</xdr:row>
      <xdr:rowOff>92074</xdr:rowOff>
    </xdr:from>
    <xdr:to>
      <xdr:col>11</xdr:col>
      <xdr:colOff>533400</xdr:colOff>
      <xdr:row>49</xdr:row>
      <xdr:rowOff>158749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F2EFB-82A8-40BB-A3F0-B54965456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0.40208</cdr:x>
      <cdr:y>0.03356</cdr:y>
    </cdr:from>
    <cdr:to>
      <cdr:x>0.61736</cdr:x>
      <cdr:y>0.05023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00A7CE-DB46-48E5-963E-21466BCC43DB}"/>
            </a:ext>
          </a:extLst>
        </cdr:cNvPr>
        <cdr:cNvSpPr txBox="1"/>
      </cdr:nvSpPr>
      <cdr:spPr>
        <a:xfrm xmlns:a="http://schemas.openxmlformats.org/drawingml/2006/main">
          <a:off x="1838325" y="92075"/>
          <a:ext cx="984250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0.23808</cdr:x>
      <cdr:y>0.01736</cdr:y>
    </cdr:from>
    <cdr:to>
      <cdr:x>0.75674</cdr:x>
      <cdr:y>0.11921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2A7B719-F2B0-4C73-9A23-7B2602B13BEC}"/>
            </a:ext>
          </a:extLst>
        </cdr:cNvPr>
        <cdr:cNvSpPr txBox="1"/>
      </cdr:nvSpPr>
      <cdr:spPr>
        <a:xfrm xmlns:a="http://schemas.openxmlformats.org/drawingml/2006/main">
          <a:off x="1373483" y="47625"/>
          <a:ext cx="2992143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Consommation</a:t>
          </a:r>
          <a:r>
            <a:rPr lang="en-US" sz="1100" baseline="0"/>
            <a:t> Alimentaire  (moyenne/semaine)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0</xdr:row>
      <xdr:rowOff>95250</xdr:rowOff>
    </xdr:from>
    <xdr:to>
      <xdr:col>17</xdr:col>
      <xdr:colOff>457200</xdr:colOff>
      <xdr:row>12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71F5-4637-456A-B644-7823F8899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</xdr:colOff>
      <xdr:row>0</xdr:row>
      <xdr:rowOff>0</xdr:rowOff>
    </xdr:from>
    <xdr:to>
      <xdr:col>5</xdr:col>
      <xdr:colOff>91440</xdr:colOff>
      <xdr:row>14</xdr:row>
      <xdr:rowOff>46990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81431-00F9-473F-8BD7-165B20F27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362584</xdr:colOff>
      <xdr:row>7</xdr:row>
      <xdr:rowOff>102870</xdr:rowOff>
    </xdr:from>
    <xdr:to>
      <xdr:col>20</xdr:col>
      <xdr:colOff>372110</xdr:colOff>
      <xdr:row>24</xdr:row>
      <xdr:rowOff>143510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775A6-ED8A-46A4-B659-53407B4A4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330835</xdr:colOff>
      <xdr:row>25</xdr:row>
      <xdr:rowOff>52705</xdr:rowOff>
    </xdr:from>
    <xdr:to>
      <xdr:col>21</xdr:col>
      <xdr:colOff>36195</xdr:colOff>
      <xdr:row>44</xdr:row>
      <xdr:rowOff>49531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18BAB-5C57-4820-8D25-DB2690888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160020</xdr:colOff>
      <xdr:row>42</xdr:row>
      <xdr:rowOff>121920</xdr:rowOff>
    </xdr:from>
    <xdr:to>
      <xdr:col>4</xdr:col>
      <xdr:colOff>533400</xdr:colOff>
      <xdr:row>58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744737-BC4B-4050-A33A-AA3284749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121920</xdr:colOff>
      <xdr:row>46</xdr:row>
      <xdr:rowOff>99060</xdr:rowOff>
    </xdr:from>
    <xdr:to>
      <xdr:col>13</xdr:col>
      <xdr:colOff>411480</xdr:colOff>
      <xdr:row>66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95071-D40C-4598-AEF0-79C4C3AAE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373380</xdr:colOff>
      <xdr:row>51</xdr:row>
      <xdr:rowOff>91440</xdr:rowOff>
    </xdr:from>
    <xdr:to>
      <xdr:col>3</xdr:col>
      <xdr:colOff>571500</xdr:colOff>
      <xdr:row>69</xdr:row>
      <xdr:rowOff>114420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02EE6F-D012-4A7F-B13B-D406F92CA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3380" y="10727690"/>
          <a:ext cx="5455920" cy="3337680"/>
        </a:xfrm>
        <a:prstGeom prst="rect">
          <a:avLst/>
        </a:prstGeom>
      </xdr:spPr>
    </xdr:pic>
    <xdr:clientData/>
  </xdr:twoCellAnchor>
  <xdr:twoCellAnchor>
    <xdr:from>
      <xdr:col>21</xdr:col>
      <xdr:colOff>149224</xdr:colOff>
      <xdr:row>7</xdr:row>
      <xdr:rowOff>50800</xdr:rowOff>
    </xdr:from>
    <xdr:to>
      <xdr:col>31</xdr:col>
      <xdr:colOff>203199</xdr:colOff>
      <xdr:row>24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41818-8EE7-4179-8538-D823ACDC8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uleika.abdillahi/Documents/Sou's/CAR/VAM/EFSA/ENSA%202018/4.%20Output%20Tables/Output_Main%20FS%20Indicators_ENSA%202018_24%20J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pletion rate"/>
      <sheetName val="FCS"/>
      <sheetName val="FCS-N"/>
      <sheetName val="FCS-N by Pref"/>
      <sheetName val="FCS-N Evol"/>
      <sheetName val="Nbr des repas"/>
      <sheetName val="Food Source"/>
      <sheetName val="CARI"/>
      <sheetName val="Evol Food Insc"/>
      <sheetName val="Evol Malnut"/>
      <sheetName val="Share of Food Exp"/>
      <sheetName val="Lvlh Coping Strag"/>
      <sheetName val="rCSI"/>
      <sheetName val="IDP"/>
      <sheetName val="IDP by p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6">
          <cell r="B16" t="str">
            <v>EFSA 2013</v>
          </cell>
          <cell r="C16" t="str">
            <v>EFSA
2014</v>
          </cell>
          <cell r="D16" t="str">
            <v>EFSA
2015</v>
          </cell>
          <cell r="E16" t="str">
            <v>ENSA
2016</v>
          </cell>
          <cell r="F16" t="str">
            <v>ENSA
2017</v>
          </cell>
          <cell r="G16" t="str">
            <v>ENSA
2018</v>
          </cell>
          <cell r="H16" t="str">
            <v>ENSA
2018</v>
          </cell>
        </row>
        <row r="17">
          <cell r="A17" t="str">
            <v>Moderately Food Insecure</v>
          </cell>
          <cell r="B17">
            <v>0.23</v>
          </cell>
          <cell r="C17">
            <v>0.25</v>
          </cell>
          <cell r="D17">
            <v>0.35</v>
          </cell>
          <cell r="E17">
            <v>0.41754199495489347</v>
          </cell>
          <cell r="F17">
            <v>0.34559403154427043</v>
          </cell>
          <cell r="G17">
            <v>0.428015336968052</v>
          </cell>
          <cell r="H17">
            <v>0.38200000000000001</v>
          </cell>
        </row>
        <row r="18">
          <cell r="A18" t="str">
            <v>Severely Food Insecure</v>
          </cell>
          <cell r="B18">
            <v>0.03</v>
          </cell>
          <cell r="C18">
            <v>0.03</v>
          </cell>
          <cell r="D18">
            <v>0.15</v>
          </cell>
          <cell r="E18">
            <v>6.019822888253637E-2</v>
          </cell>
          <cell r="F18">
            <v>0.10052596536316447</v>
          </cell>
          <cell r="G18">
            <v>7.4560489628319029E-2</v>
          </cell>
          <cell r="H18">
            <v>6.2E-2</v>
          </cell>
        </row>
        <row r="22">
          <cell r="B22" t="str">
            <v>CFSVA 2009</v>
          </cell>
          <cell r="C22" t="str">
            <v>EFSA 2013</v>
          </cell>
          <cell r="D22" t="str">
            <v>EFSA
2014</v>
          </cell>
          <cell r="E22" t="str">
            <v>EFSA
2015</v>
          </cell>
          <cell r="F22" t="str">
            <v>ENSA
2016</v>
          </cell>
          <cell r="G22" t="str">
            <v>ENSA
2017</v>
          </cell>
          <cell r="H22" t="str">
            <v>ENSA
2018</v>
          </cell>
        </row>
        <row r="23">
          <cell r="A23" t="str">
            <v>Insécurité alimentaire modérée</v>
          </cell>
          <cell r="B23">
            <v>1221008</v>
          </cell>
          <cell r="C23">
            <v>915000</v>
          </cell>
          <cell r="D23">
            <v>1250828</v>
          </cell>
          <cell r="E23">
            <v>1242579.9017340515</v>
          </cell>
          <cell r="F23">
            <v>1857202</v>
          </cell>
          <cell r="G23">
            <v>1584698.9680342018</v>
          </cell>
          <cell r="H23">
            <v>1799931.0483532953</v>
          </cell>
        </row>
        <row r="24">
          <cell r="A24" t="str">
            <v>Insécurité alimentaire sévère</v>
          </cell>
          <cell r="B24">
            <v>284502</v>
          </cell>
          <cell r="C24">
            <v>135000</v>
          </cell>
          <cell r="D24">
            <v>156163</v>
          </cell>
          <cell r="E24">
            <v>580341.61742320843</v>
          </cell>
          <cell r="F24">
            <v>268000</v>
          </cell>
          <cell r="G24">
            <v>460955.27998504206</v>
          </cell>
          <cell r="H24">
            <v>320323.52325084613</v>
          </cell>
        </row>
        <row r="25">
          <cell r="A25" t="str">
            <v>Prévalence de l'insécurité alimentaire</v>
          </cell>
          <cell r="C25">
            <v>0.26</v>
          </cell>
          <cell r="D25">
            <v>0.28000000000000003</v>
          </cell>
          <cell r="E25">
            <v>0.5</v>
          </cell>
          <cell r="F25">
            <v>0.47774022383742987</v>
          </cell>
          <cell r="G25">
            <v>0.44611999690743487</v>
          </cell>
          <cell r="H25">
            <v>0.50257582659637101</v>
          </cell>
        </row>
        <row r="26">
          <cell r="A26" t="str">
            <v>Population en insécurité alimentaire</v>
          </cell>
          <cell r="D26">
            <v>1406991</v>
          </cell>
          <cell r="E26">
            <v>1822921.51915726</v>
          </cell>
          <cell r="F26">
            <v>2125202</v>
          </cell>
          <cell r="G26">
            <v>2045654.2480192438</v>
          </cell>
          <cell r="H26">
            <v>2120254.5716041415</v>
          </cell>
        </row>
        <row r="27">
          <cell r="A27" t="str">
            <v>Moyenne des 2 cycles les moins élevées</v>
          </cell>
          <cell r="D27">
            <v>1228495.5</v>
          </cell>
          <cell r="E27">
            <v>1228495.5</v>
          </cell>
          <cell r="F27">
            <v>1228495.5</v>
          </cell>
          <cell r="G27">
            <v>1228495.5</v>
          </cell>
          <cell r="H27">
            <v>1228495.5</v>
          </cell>
        </row>
        <row r="28">
          <cell r="A28" t="str">
            <v>Moyenne des 2 cycles les plus élevées (les plus vulnérables)</v>
          </cell>
          <cell r="D28">
            <v>2122728.285802071</v>
          </cell>
          <cell r="E28">
            <v>2122728.285802071</v>
          </cell>
          <cell r="F28">
            <v>2122728.285802071</v>
          </cell>
          <cell r="G28">
            <v>2122728.285802071</v>
          </cell>
          <cell r="H28">
            <v>2122728.285802071</v>
          </cell>
        </row>
        <row r="29">
          <cell r="A29" t="str">
            <v>Moyenne sur 5 ans (Planification à long terme)</v>
          </cell>
          <cell r="D29">
            <v>1904204.6677561291</v>
          </cell>
          <cell r="E29">
            <v>1904204.6677561291</v>
          </cell>
          <cell r="F29">
            <v>1904204.6677561291</v>
          </cell>
          <cell r="G29">
            <v>1904204.6677561291</v>
          </cell>
          <cell r="H29">
            <v>1904204.6677561291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E55B-B307-4579-B30C-D27C0A7E2BAF}">
  <dimension ref="A2:F22"/>
  <sheetViews>
    <sheetView tabSelected="1" zoomScaleNormal="100" workbookViewId="0">
      <selection activeCell="C6" sqref="C6"/>
    </sheetView>
  </sheetViews>
  <sheetFormatPr defaultColWidth="11.54296875" defaultRowHeight="14.5" x14ac:dyDescent="0.35"/>
  <cols>
    <col min="1" max="1" width="23.08984375" style="1" customWidth="1"/>
    <col min="2" max="2" width="12.90625" style="1" customWidth="1"/>
    <col min="3" max="3" width="14.6328125" customWidth="1"/>
    <col min="4" max="4" width="24.90625" style="1" customWidth="1"/>
  </cols>
  <sheetData>
    <row r="2" spans="1:4" ht="15" thickBot="1" x14ac:dyDescent="0.4"/>
    <row r="3" spans="1:4" ht="15" thickBot="1" x14ac:dyDescent="0.4">
      <c r="A3" s="2" t="s">
        <v>0</v>
      </c>
      <c r="B3" s="3" t="s">
        <v>1</v>
      </c>
      <c r="C3" s="4" t="s">
        <v>2</v>
      </c>
      <c r="D3" s="93" t="s">
        <v>3</v>
      </c>
    </row>
    <row r="4" spans="1:4" x14ac:dyDescent="0.35">
      <c r="A4" s="5" t="s">
        <v>4</v>
      </c>
      <c r="B4" s="6">
        <v>100</v>
      </c>
      <c r="C4" s="7">
        <v>96</v>
      </c>
      <c r="D4" s="42">
        <f t="shared" ref="D4:D22" si="0">C4/B4</f>
        <v>0.96</v>
      </c>
    </row>
    <row r="5" spans="1:4" ht="17.149999999999999" customHeight="1" x14ac:dyDescent="0.35">
      <c r="A5" s="8" t="s">
        <v>5</v>
      </c>
      <c r="B5" s="9">
        <v>634</v>
      </c>
      <c r="C5" s="10">
        <v>631</v>
      </c>
      <c r="D5" s="43">
        <f>C5/B5</f>
        <v>0.99526813880126186</v>
      </c>
    </row>
    <row r="6" spans="1:4" ht="17.149999999999999" customHeight="1" x14ac:dyDescent="0.35">
      <c r="A6" s="40" t="s">
        <v>20</v>
      </c>
      <c r="B6" s="12">
        <v>295</v>
      </c>
      <c r="C6" s="13">
        <v>307</v>
      </c>
      <c r="D6" s="14">
        <f t="shared" si="0"/>
        <v>1.0406779661016949</v>
      </c>
    </row>
    <row r="7" spans="1:4" ht="17.149999999999999" customHeight="1" x14ac:dyDescent="0.35">
      <c r="A7" s="11" t="s">
        <v>21</v>
      </c>
      <c r="B7" s="12">
        <v>119</v>
      </c>
      <c r="C7" s="13">
        <v>143</v>
      </c>
      <c r="D7" s="15">
        <f t="shared" si="0"/>
        <v>1.2016806722689075</v>
      </c>
    </row>
    <row r="8" spans="1:4" ht="17.149999999999999" customHeight="1" x14ac:dyDescent="0.35">
      <c r="A8" s="11" t="s">
        <v>22</v>
      </c>
      <c r="B8" s="12">
        <v>135</v>
      </c>
      <c r="C8" s="13">
        <v>144</v>
      </c>
      <c r="D8" s="15">
        <f t="shared" si="0"/>
        <v>1.0666666666666667</v>
      </c>
    </row>
    <row r="9" spans="1:4" ht="17.149999999999999" customHeight="1" x14ac:dyDescent="0.35">
      <c r="A9" s="17" t="s">
        <v>6</v>
      </c>
      <c r="B9" s="18">
        <v>120</v>
      </c>
      <c r="C9" s="10">
        <v>120</v>
      </c>
      <c r="D9" s="19">
        <f t="shared" si="0"/>
        <v>1</v>
      </c>
    </row>
    <row r="10" spans="1:4" ht="17.149999999999999" customHeight="1" x14ac:dyDescent="0.35">
      <c r="A10" s="11" t="s">
        <v>7</v>
      </c>
      <c r="B10" s="20">
        <v>261</v>
      </c>
      <c r="C10" s="13">
        <v>264</v>
      </c>
      <c r="D10" s="21">
        <f t="shared" si="0"/>
        <v>1.0114942528735633</v>
      </c>
    </row>
    <row r="11" spans="1:4" ht="17.149999999999999" customHeight="1" x14ac:dyDescent="0.35">
      <c r="A11" s="8" t="s">
        <v>8</v>
      </c>
      <c r="B11" s="18">
        <v>344</v>
      </c>
      <c r="C11" s="10">
        <v>348</v>
      </c>
      <c r="D11" s="19">
        <f t="shared" si="0"/>
        <v>1.0116279069767442</v>
      </c>
    </row>
    <row r="12" spans="1:4" ht="17.149999999999999" customHeight="1" x14ac:dyDescent="0.35">
      <c r="A12" s="11" t="s">
        <v>9</v>
      </c>
      <c r="B12" s="20">
        <v>189</v>
      </c>
      <c r="C12" s="13">
        <v>173</v>
      </c>
      <c r="D12" s="21">
        <f t="shared" si="0"/>
        <v>0.91534391534391535</v>
      </c>
    </row>
    <row r="13" spans="1:4" ht="17.149999999999999" customHeight="1" x14ac:dyDescent="0.35">
      <c r="A13" s="8" t="s">
        <v>10</v>
      </c>
      <c r="B13" s="20">
        <v>157</v>
      </c>
      <c r="C13" s="13">
        <v>158</v>
      </c>
      <c r="D13" s="21">
        <f t="shared" si="0"/>
        <v>1.0063694267515924</v>
      </c>
    </row>
    <row r="14" spans="1:4" ht="17.149999999999999" customHeight="1" x14ac:dyDescent="0.35">
      <c r="A14" s="23" t="s">
        <v>11</v>
      </c>
      <c r="B14" s="24">
        <v>221</v>
      </c>
      <c r="C14" s="25">
        <v>235</v>
      </c>
      <c r="D14" s="26">
        <f t="shared" si="0"/>
        <v>1.0633484162895928</v>
      </c>
    </row>
    <row r="15" spans="1:4" ht="17.149999999999999" customHeight="1" x14ac:dyDescent="0.35">
      <c r="A15" s="23" t="s">
        <v>12</v>
      </c>
      <c r="B15" s="18">
        <v>362</v>
      </c>
      <c r="C15" s="10">
        <v>375</v>
      </c>
      <c r="D15" s="19">
        <f t="shared" si="0"/>
        <v>1.0359116022099448</v>
      </c>
    </row>
    <row r="16" spans="1:4" ht="17.149999999999999" customHeight="1" x14ac:dyDescent="0.35">
      <c r="A16" s="40" t="s">
        <v>13</v>
      </c>
      <c r="B16" s="18">
        <v>336</v>
      </c>
      <c r="C16" s="10">
        <v>351</v>
      </c>
      <c r="D16" s="19">
        <f t="shared" si="0"/>
        <v>1.0446428571428572</v>
      </c>
    </row>
    <row r="17" spans="1:6" ht="17.149999999999999" customHeight="1" x14ac:dyDescent="0.35">
      <c r="A17" s="8" t="s">
        <v>14</v>
      </c>
      <c r="B17" s="18">
        <v>421</v>
      </c>
      <c r="C17" s="10">
        <v>434</v>
      </c>
      <c r="D17" s="19">
        <f t="shared" si="0"/>
        <v>1.0308788598574823</v>
      </c>
    </row>
    <row r="18" spans="1:6" ht="17.149999999999999" customHeight="1" x14ac:dyDescent="0.35">
      <c r="A18" s="8" t="s">
        <v>15</v>
      </c>
      <c r="B18" s="18">
        <v>391</v>
      </c>
      <c r="C18" s="10">
        <v>391</v>
      </c>
      <c r="D18" s="19">
        <f t="shared" si="0"/>
        <v>1</v>
      </c>
    </row>
    <row r="19" spans="1:6" ht="17.149999999999999" customHeight="1" x14ac:dyDescent="0.35">
      <c r="A19" s="27" t="s">
        <v>16</v>
      </c>
      <c r="B19" s="24">
        <v>106</v>
      </c>
      <c r="C19" s="25">
        <v>106</v>
      </c>
      <c r="D19" s="26">
        <f t="shared" si="0"/>
        <v>1</v>
      </c>
      <c r="F19" s="92">
        <f>B16-C16</f>
        <v>-15</v>
      </c>
    </row>
    <row r="20" spans="1:6" ht="17.149999999999999" customHeight="1" thickBot="1" x14ac:dyDescent="0.4">
      <c r="A20" s="41" t="s">
        <v>17</v>
      </c>
      <c r="B20" s="28">
        <v>104</v>
      </c>
      <c r="C20" s="29">
        <v>169</v>
      </c>
      <c r="D20" s="30">
        <f t="shared" si="0"/>
        <v>1.625</v>
      </c>
      <c r="E20" s="92">
        <f>B20-C20</f>
        <v>-65</v>
      </c>
    </row>
    <row r="21" spans="1:6" s="35" customFormat="1" ht="25.5" customHeight="1" thickBot="1" x14ac:dyDescent="0.4">
      <c r="A21" s="31" t="s">
        <v>18</v>
      </c>
      <c r="B21" s="32">
        <f>SUM(B4:B20)</f>
        <v>4295</v>
      </c>
      <c r="C21" s="33">
        <f>SUM(C4:C20)</f>
        <v>4445</v>
      </c>
      <c r="D21" s="34">
        <f t="shared" si="0"/>
        <v>1.0349243306169964</v>
      </c>
    </row>
    <row r="22" spans="1:6" ht="15" thickBot="1" x14ac:dyDescent="0.4">
      <c r="A22" s="36" t="s">
        <v>19</v>
      </c>
      <c r="B22" s="37">
        <v>321</v>
      </c>
      <c r="C22" s="38">
        <v>337</v>
      </c>
      <c r="D22" s="39">
        <f t="shared" si="0"/>
        <v>1.0498442367601246</v>
      </c>
    </row>
  </sheetData>
  <conditionalFormatting sqref="D4:D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750B-5B50-46EB-B9D8-196F0AB53E81}">
  <dimension ref="A2:O47"/>
  <sheetViews>
    <sheetView workbookViewId="0">
      <selection activeCell="F41" sqref="F41"/>
    </sheetView>
  </sheetViews>
  <sheetFormatPr defaultRowHeight="14.5" x14ac:dyDescent="0.35"/>
  <cols>
    <col min="1" max="1" width="17" customWidth="1"/>
    <col min="2" max="2" width="23.54296875" style="70" customWidth="1"/>
    <col min="3" max="3" width="18.1796875" customWidth="1"/>
    <col min="4" max="4" width="12.54296875" customWidth="1"/>
    <col min="5" max="5" width="16.90625" customWidth="1"/>
    <col min="6" max="6" width="14" customWidth="1"/>
    <col min="7" max="7" width="16.54296875" customWidth="1"/>
  </cols>
  <sheetData>
    <row r="2" spans="1:15" ht="15" thickBot="1" x14ac:dyDescent="0.4">
      <c r="A2" s="94" t="s">
        <v>23</v>
      </c>
      <c r="B2" s="94"/>
      <c r="C2" s="94"/>
      <c r="D2" s="94"/>
      <c r="E2" s="95" t="s">
        <v>24</v>
      </c>
      <c r="F2" s="95"/>
      <c r="G2" s="95"/>
    </row>
    <row r="3" spans="1:15" ht="15.65" customHeight="1" thickBot="1" x14ac:dyDescent="0.4">
      <c r="A3" s="44"/>
      <c r="B3" s="96" t="s">
        <v>25</v>
      </c>
      <c r="C3" s="97"/>
      <c r="D3" s="98"/>
      <c r="E3" s="96" t="s">
        <v>25</v>
      </c>
      <c r="F3" s="97"/>
      <c r="G3" s="98"/>
    </row>
    <row r="4" spans="1:15" ht="28.75" customHeight="1" x14ac:dyDescent="0.35">
      <c r="A4" s="45"/>
      <c r="B4" s="46" t="s">
        <v>26</v>
      </c>
      <c r="C4" s="47" t="s">
        <v>27</v>
      </c>
      <c r="D4" s="48" t="s">
        <v>28</v>
      </c>
      <c r="E4" s="46" t="s">
        <v>29</v>
      </c>
      <c r="F4" s="47" t="s">
        <v>30</v>
      </c>
      <c r="G4" s="48" t="s">
        <v>31</v>
      </c>
    </row>
    <row r="5" spans="1:15" ht="15.65" customHeight="1" x14ac:dyDescent="0.35">
      <c r="A5" s="49" t="s">
        <v>4</v>
      </c>
      <c r="B5" s="50">
        <v>9.9999999999999829E-3</v>
      </c>
      <c r="C5" s="51">
        <v>0.27999999999999958</v>
      </c>
      <c r="D5" s="52">
        <v>0.70999999999999985</v>
      </c>
      <c r="E5" s="53">
        <v>6.02409638554217E-2</v>
      </c>
      <c r="F5" s="51">
        <v>0.21686746987951808</v>
      </c>
      <c r="G5" s="52">
        <v>0.72289156626506013</v>
      </c>
      <c r="H5" s="54"/>
      <c r="O5" t="s">
        <v>32</v>
      </c>
    </row>
    <row r="6" spans="1:15" x14ac:dyDescent="0.35">
      <c r="A6" s="49" t="s">
        <v>5</v>
      </c>
      <c r="B6" s="50">
        <v>2.9680365296803634E-2</v>
      </c>
      <c r="C6" s="51">
        <v>0.15296803652968033</v>
      </c>
      <c r="D6" s="52">
        <v>0.81735159817351155</v>
      </c>
      <c r="E6" s="53">
        <v>3.8116591928250891E-2</v>
      </c>
      <c r="F6" s="51">
        <v>7.3991031390134049E-2</v>
      </c>
      <c r="G6" s="52">
        <v>0.88789237668161758</v>
      </c>
      <c r="H6" s="54"/>
    </row>
    <row r="7" spans="1:15" x14ac:dyDescent="0.35">
      <c r="A7" s="49" t="s">
        <v>20</v>
      </c>
      <c r="B7" s="50">
        <v>0.3513513513513527</v>
      </c>
      <c r="C7" s="51">
        <v>0.40540540540540698</v>
      </c>
      <c r="D7" s="52">
        <v>0.24324324324324414</v>
      </c>
      <c r="E7" s="53">
        <v>9.9447513812154303E-2</v>
      </c>
      <c r="F7" s="51">
        <v>0.55248618784530135</v>
      </c>
      <c r="G7" s="52">
        <v>0.34806629834253983</v>
      </c>
      <c r="H7" s="54"/>
    </row>
    <row r="8" spans="1:15" x14ac:dyDescent="0.35">
      <c r="A8" s="49" t="s">
        <v>22</v>
      </c>
      <c r="B8" s="50">
        <v>0.48290598290598391</v>
      </c>
      <c r="C8" s="51">
        <v>0.33333333333333465</v>
      </c>
      <c r="D8" s="52">
        <v>0.18376068376068427</v>
      </c>
      <c r="E8" s="53">
        <v>0.33807829181494659</v>
      </c>
      <c r="F8" s="51">
        <v>0.45195729537366547</v>
      </c>
      <c r="G8" s="52">
        <v>0.20996441281138792</v>
      </c>
      <c r="H8" s="54"/>
    </row>
    <row r="9" spans="1:15" x14ac:dyDescent="0.35">
      <c r="A9" s="49" t="s">
        <v>21</v>
      </c>
      <c r="B9" s="50">
        <v>0.31914893617021223</v>
      </c>
      <c r="C9" s="51">
        <v>0.30851063829787179</v>
      </c>
      <c r="D9" s="52">
        <v>0.37234042553191443</v>
      </c>
      <c r="E9" s="53">
        <v>0.24666666666666606</v>
      </c>
      <c r="F9" s="51">
        <v>0.29333333333333267</v>
      </c>
      <c r="G9" s="52">
        <v>0.45999999999999891</v>
      </c>
      <c r="H9" s="54"/>
    </row>
    <row r="10" spans="1:15" x14ac:dyDescent="0.35">
      <c r="A10" s="49" t="s">
        <v>6</v>
      </c>
      <c r="B10" s="50">
        <v>7.7777777777777904E-2</v>
      </c>
      <c r="C10" s="51">
        <v>0.35555555555555635</v>
      </c>
      <c r="D10" s="52">
        <v>0.56666666666666798</v>
      </c>
      <c r="E10" s="53">
        <v>9.0000000000000135E-2</v>
      </c>
      <c r="F10" s="51">
        <v>0.15000000000000027</v>
      </c>
      <c r="G10" s="52">
        <v>0.76000000000000023</v>
      </c>
      <c r="H10" s="54"/>
    </row>
    <row r="11" spans="1:15" x14ac:dyDescent="0.35">
      <c r="A11" s="49" t="s">
        <v>7</v>
      </c>
      <c r="B11" s="50">
        <v>0.11931818181818153</v>
      </c>
      <c r="C11" s="51">
        <v>0.72159090909090762</v>
      </c>
      <c r="D11" s="52">
        <v>0.1590909090909087</v>
      </c>
      <c r="E11" s="53">
        <v>4.5714285714285534E-2</v>
      </c>
      <c r="F11" s="51">
        <v>0.23999999999999905</v>
      </c>
      <c r="G11" s="52">
        <v>0.71428571428571375</v>
      </c>
      <c r="H11" s="54"/>
    </row>
    <row r="12" spans="1:15" x14ac:dyDescent="0.35">
      <c r="A12" s="49" t="s">
        <v>8</v>
      </c>
      <c r="B12" s="50">
        <v>0.14176245210728067</v>
      </c>
      <c r="C12" s="51">
        <v>0.34482758620689891</v>
      </c>
      <c r="D12" s="52">
        <v>0.51340996168582587</v>
      </c>
      <c r="E12" s="53">
        <v>0.26760563380281688</v>
      </c>
      <c r="F12" s="51">
        <v>0.31690140845070436</v>
      </c>
      <c r="G12" s="52">
        <v>0.41549295774647932</v>
      </c>
      <c r="H12" s="54"/>
    </row>
    <row r="13" spans="1:15" x14ac:dyDescent="0.35">
      <c r="A13" s="49" t="s">
        <v>9</v>
      </c>
      <c r="B13" s="50">
        <v>0.29197080291970906</v>
      </c>
      <c r="C13" s="51">
        <v>0.45255474452554906</v>
      </c>
      <c r="D13" s="52">
        <v>0.25547445255474543</v>
      </c>
      <c r="E13" s="53">
        <v>0.341269841269841</v>
      </c>
      <c r="F13" s="51">
        <v>0.34920634920634891</v>
      </c>
      <c r="G13" s="52">
        <v>0.30952380952380926</v>
      </c>
      <c r="H13" s="54"/>
    </row>
    <row r="14" spans="1:15" x14ac:dyDescent="0.35">
      <c r="A14" s="49" t="s">
        <v>33</v>
      </c>
      <c r="B14" s="50">
        <v>0.50370370370370532</v>
      </c>
      <c r="C14" s="51">
        <v>0.30370370370370459</v>
      </c>
      <c r="D14" s="52">
        <v>0.19259259259259301</v>
      </c>
      <c r="E14" s="53">
        <v>0.32432432432432351</v>
      </c>
      <c r="F14" s="51">
        <v>0.30630630630630551</v>
      </c>
      <c r="G14" s="52">
        <v>0.36936936936936859</v>
      </c>
      <c r="H14" s="54"/>
    </row>
    <row r="15" spans="1:15" x14ac:dyDescent="0.35">
      <c r="A15" s="49" t="s">
        <v>11</v>
      </c>
      <c r="B15" s="50">
        <v>3.012048192771084E-2</v>
      </c>
      <c r="C15" s="51">
        <v>0.22289156626506024</v>
      </c>
      <c r="D15" s="52">
        <v>0.74698795180722888</v>
      </c>
      <c r="E15" s="53">
        <v>0.21910112359550504</v>
      </c>
      <c r="F15" s="51">
        <v>0.32584269662921245</v>
      </c>
      <c r="G15" s="52">
        <v>0.45505617977528007</v>
      </c>
      <c r="H15" s="54"/>
    </row>
    <row r="16" spans="1:15" x14ac:dyDescent="0.35">
      <c r="A16" s="49" t="s">
        <v>12</v>
      </c>
      <c r="B16" s="50">
        <v>0.1811320754716983</v>
      </c>
      <c r="C16" s="51">
        <v>0.44528301886792598</v>
      </c>
      <c r="D16" s="52">
        <v>0.3735849056603785</v>
      </c>
      <c r="E16" s="53">
        <v>9.8712446351931729E-2</v>
      </c>
      <c r="F16" s="51">
        <v>0.12875536480686753</v>
      </c>
      <c r="G16" s="52">
        <v>0.77253218884120256</v>
      </c>
      <c r="H16" s="54"/>
    </row>
    <row r="17" spans="1:8" x14ac:dyDescent="0.35">
      <c r="A17" s="49" t="s">
        <v>13</v>
      </c>
      <c r="B17" s="50">
        <v>0.35555555555555801</v>
      </c>
      <c r="C17" s="51">
        <v>0.49259259259259608</v>
      </c>
      <c r="D17" s="52">
        <v>0.15185185185185265</v>
      </c>
      <c r="E17" s="53">
        <v>0.16216216216216217</v>
      </c>
      <c r="F17" s="51">
        <v>0.45495495495495497</v>
      </c>
      <c r="G17" s="52">
        <v>0.38288288288288291</v>
      </c>
      <c r="H17" s="54"/>
    </row>
    <row r="18" spans="1:8" x14ac:dyDescent="0.35">
      <c r="A18" s="49" t="s">
        <v>14</v>
      </c>
      <c r="B18" s="50">
        <v>0.1949860724234001</v>
      </c>
      <c r="C18" s="51">
        <v>0.45961002785515653</v>
      </c>
      <c r="D18" s="52">
        <v>0.34540389972145169</v>
      </c>
      <c r="E18" s="53">
        <v>0.25648414985591012</v>
      </c>
      <c r="F18" s="51">
        <v>0.34005763688761115</v>
      </c>
      <c r="G18" s="52">
        <v>0.40345821325648779</v>
      </c>
      <c r="H18" s="54"/>
    </row>
    <row r="19" spans="1:8" x14ac:dyDescent="0.35">
      <c r="A19" s="49" t="s">
        <v>34</v>
      </c>
      <c r="B19" s="50">
        <v>0.27597402597402532</v>
      </c>
      <c r="C19" s="51">
        <v>0.47402597402597196</v>
      </c>
      <c r="D19" s="52">
        <v>0.24999999999999933</v>
      </c>
      <c r="E19" s="53">
        <v>0.27301587301587316</v>
      </c>
      <c r="F19" s="51">
        <v>0.41587301587301601</v>
      </c>
      <c r="G19" s="52">
        <v>0.31111111111111128</v>
      </c>
      <c r="H19" s="54"/>
    </row>
    <row r="20" spans="1:8" x14ac:dyDescent="0.35">
      <c r="A20" s="49" t="s">
        <v>16</v>
      </c>
      <c r="B20" s="50">
        <v>5.9405940594059417E-2</v>
      </c>
      <c r="C20" s="51">
        <v>0.22772277227722776</v>
      </c>
      <c r="D20" s="52">
        <v>0.71287128712871162</v>
      </c>
      <c r="E20" s="53">
        <v>1.0752688172043025E-2</v>
      </c>
      <c r="F20" s="51">
        <v>0.11827956989247326</v>
      </c>
      <c r="G20" s="52">
        <v>0.87096774193548454</v>
      </c>
      <c r="H20" s="54"/>
    </row>
    <row r="21" spans="1:8" ht="15" thickBot="1" x14ac:dyDescent="0.4">
      <c r="A21" s="55" t="s">
        <v>17</v>
      </c>
      <c r="B21" s="56">
        <v>9.9999999999999915E-3</v>
      </c>
      <c r="C21" s="57">
        <v>0.20999999999999996</v>
      </c>
      <c r="D21" s="58">
        <v>0.7799999999999998</v>
      </c>
      <c r="E21" s="59">
        <v>8.2474226804123696E-2</v>
      </c>
      <c r="F21" s="57">
        <v>0.36082474226804123</v>
      </c>
      <c r="G21" s="58">
        <v>0.55670103092783507</v>
      </c>
      <c r="H21" s="54"/>
    </row>
    <row r="22" spans="1:8" ht="15" thickBot="1" x14ac:dyDescent="0.4">
      <c r="A22" s="60"/>
      <c r="B22" s="61"/>
      <c r="C22" s="62"/>
      <c r="D22" s="63"/>
      <c r="E22" s="64"/>
      <c r="F22" s="62"/>
      <c r="G22" s="63"/>
      <c r="H22" s="54"/>
    </row>
    <row r="23" spans="1:8" ht="15" thickBot="1" x14ac:dyDescent="0.4">
      <c r="A23" s="65" t="s">
        <v>35</v>
      </c>
      <c r="B23" s="66">
        <v>0.18481261689760248</v>
      </c>
      <c r="C23" s="67">
        <v>0.37352245722679539</v>
      </c>
      <c r="D23" s="68">
        <v>0.44166492587562856</v>
      </c>
      <c r="E23" s="69">
        <v>0.16669257390087103</v>
      </c>
      <c r="F23" s="67">
        <v>0.2836351627617747</v>
      </c>
      <c r="G23" s="68">
        <v>0.54967226333741026</v>
      </c>
      <c r="H23" s="54"/>
    </row>
    <row r="38" spans="1:4" ht="15" thickBot="1" x14ac:dyDescent="0.4"/>
    <row r="39" spans="1:4" x14ac:dyDescent="0.35">
      <c r="A39" s="82"/>
      <c r="B39" s="83">
        <v>2018</v>
      </c>
      <c r="C39" s="84">
        <v>2017</v>
      </c>
      <c r="D39" s="85">
        <v>2016</v>
      </c>
    </row>
    <row r="40" spans="1:4" x14ac:dyDescent="0.35">
      <c r="A40" s="16" t="s">
        <v>42</v>
      </c>
      <c r="B40" s="86">
        <v>5.64</v>
      </c>
      <c r="C40" s="87">
        <v>6.02</v>
      </c>
      <c r="D40" s="88">
        <v>5.5507600026739796</v>
      </c>
    </row>
    <row r="41" spans="1:4" x14ac:dyDescent="0.35">
      <c r="A41" s="16" t="s">
        <v>43</v>
      </c>
      <c r="B41" s="86">
        <v>2.2400000000000002</v>
      </c>
      <c r="C41" s="87">
        <v>2.14</v>
      </c>
      <c r="D41" s="88">
        <v>2.073953491093302</v>
      </c>
    </row>
    <row r="42" spans="1:4" x14ac:dyDescent="0.35">
      <c r="A42" s="16" t="s">
        <v>44</v>
      </c>
      <c r="B42" s="86">
        <v>1</v>
      </c>
      <c r="C42" s="87">
        <v>0.56000000000000005</v>
      </c>
      <c r="D42" s="88">
        <v>0.56353618954255114</v>
      </c>
    </row>
    <row r="43" spans="1:4" x14ac:dyDescent="0.35">
      <c r="A43" s="16" t="s">
        <v>45</v>
      </c>
      <c r="B43" s="86">
        <v>2.06</v>
      </c>
      <c r="C43" s="87">
        <v>2.4900000000000002</v>
      </c>
      <c r="D43" s="88">
        <v>2.5708327123630301</v>
      </c>
    </row>
    <row r="44" spans="1:4" x14ac:dyDescent="0.35">
      <c r="A44" s="16" t="s">
        <v>46</v>
      </c>
      <c r="B44" s="86">
        <v>2</v>
      </c>
      <c r="C44" s="87">
        <v>4.58</v>
      </c>
      <c r="D44" s="88">
        <v>4.767440143993225</v>
      </c>
    </row>
    <row r="45" spans="1:4" x14ac:dyDescent="0.35">
      <c r="A45" s="16" t="s">
        <v>47</v>
      </c>
      <c r="B45" s="86">
        <v>1</v>
      </c>
      <c r="C45" s="87">
        <v>1.98</v>
      </c>
      <c r="D45" s="88">
        <v>1.7841806164020257</v>
      </c>
    </row>
    <row r="46" spans="1:4" x14ac:dyDescent="0.35">
      <c r="A46" s="16" t="s">
        <v>48</v>
      </c>
      <c r="B46" s="86">
        <v>4</v>
      </c>
      <c r="C46" s="87">
        <v>4.16</v>
      </c>
      <c r="D46" s="88">
        <v>3.9944917850159616</v>
      </c>
    </row>
    <row r="47" spans="1:4" ht="15" thickBot="1" x14ac:dyDescent="0.4">
      <c r="A47" s="22" t="s">
        <v>49</v>
      </c>
      <c r="B47" s="89">
        <v>3</v>
      </c>
      <c r="C47" s="90">
        <v>3.55</v>
      </c>
      <c r="D47" s="91">
        <v>3.5884818047739917</v>
      </c>
    </row>
  </sheetData>
  <mergeCells count="4">
    <mergeCell ref="A2:D2"/>
    <mergeCell ref="E2:G2"/>
    <mergeCell ref="B3:D3"/>
    <mergeCell ref="E3:G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E65-E1BE-45C2-87B1-88E0C6C7ADD7}">
  <dimension ref="A1:I5"/>
  <sheetViews>
    <sheetView workbookViewId="0">
      <selection activeCell="C10" sqref="C10"/>
    </sheetView>
  </sheetViews>
  <sheetFormatPr defaultRowHeight="14.5" x14ac:dyDescent="0.35"/>
  <cols>
    <col min="1" max="1" width="22.08984375" customWidth="1"/>
  </cols>
  <sheetData>
    <row r="1" spans="1:9" ht="15" thickBot="1" x14ac:dyDescent="0.4"/>
    <row r="2" spans="1:9" ht="25" thickBot="1" x14ac:dyDescent="0.4">
      <c r="A2" s="71"/>
      <c r="B2" s="72" t="s">
        <v>36</v>
      </c>
      <c r="C2" s="72" t="s">
        <v>23</v>
      </c>
      <c r="D2" s="72" t="s">
        <v>24</v>
      </c>
      <c r="E2" s="72" t="s">
        <v>37</v>
      </c>
      <c r="F2" s="72" t="s">
        <v>38</v>
      </c>
      <c r="G2" s="72" t="s">
        <v>39</v>
      </c>
      <c r="H2" s="72" t="s">
        <v>40</v>
      </c>
      <c r="I2" s="72" t="s">
        <v>41</v>
      </c>
    </row>
    <row r="3" spans="1:9" ht="24" x14ac:dyDescent="0.35">
      <c r="A3" s="73" t="s">
        <v>29</v>
      </c>
      <c r="B3" s="74">
        <v>0.15</v>
      </c>
      <c r="C3" s="74">
        <v>0.18481261689760248</v>
      </c>
      <c r="D3" s="75">
        <v>0.16669257390087103</v>
      </c>
      <c r="E3" s="75">
        <v>0.27023759653780299</v>
      </c>
      <c r="F3" s="75">
        <v>0.151595205914443</v>
      </c>
      <c r="G3" s="75">
        <v>0.06</v>
      </c>
      <c r="H3" s="75">
        <v>0.03</v>
      </c>
      <c r="I3" s="75">
        <v>7.4999999999999997E-2</v>
      </c>
    </row>
    <row r="4" spans="1:9" ht="24" x14ac:dyDescent="0.35">
      <c r="A4" s="76" t="s">
        <v>30</v>
      </c>
      <c r="B4" s="77">
        <v>0.35499999999999998</v>
      </c>
      <c r="C4" s="77">
        <v>0.37352245722679539</v>
      </c>
      <c r="D4" s="78">
        <v>0.2836351627617747</v>
      </c>
      <c r="E4" s="78">
        <v>0.32556977876034299</v>
      </c>
      <c r="F4" s="78">
        <v>0.29248807178101033</v>
      </c>
      <c r="G4" s="78">
        <v>0.18</v>
      </c>
      <c r="H4" s="78">
        <v>0.12</v>
      </c>
      <c r="I4" s="78">
        <v>0.22700000000000001</v>
      </c>
    </row>
    <row r="5" spans="1:9" ht="36.5" thickBot="1" x14ac:dyDescent="0.4">
      <c r="A5" s="79" t="s">
        <v>31</v>
      </c>
      <c r="B5" s="80">
        <v>0.495</v>
      </c>
      <c r="C5" s="80">
        <v>0.44166492587562856</v>
      </c>
      <c r="D5" s="81">
        <v>0.54967226333741026</v>
      </c>
      <c r="E5" s="81">
        <v>0.40419262470183798</v>
      </c>
      <c r="F5" s="81">
        <v>0.55591672230454603</v>
      </c>
      <c r="G5" s="81">
        <v>0.76</v>
      </c>
      <c r="H5" s="81">
        <v>0.85</v>
      </c>
      <c r="I5" s="81">
        <v>0.69799999999999995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EC08-FC1E-4DC8-9DA1-76FEE3A3FE18}">
  <dimension ref="A15:L74"/>
  <sheetViews>
    <sheetView topLeftCell="S9" workbookViewId="0">
      <selection activeCell="AK19" sqref="AK19"/>
    </sheetView>
  </sheetViews>
  <sheetFormatPr defaultRowHeight="14.5" x14ac:dyDescent="0.35"/>
  <cols>
    <col min="1" max="1" width="50.453125" customWidth="1"/>
    <col min="2" max="2" width="12" customWidth="1"/>
    <col min="3" max="3" width="12.81640625" bestFit="1" customWidth="1"/>
    <col min="4" max="4" width="10.36328125" customWidth="1"/>
    <col min="5" max="5" width="12.6328125" customWidth="1"/>
    <col min="6" max="6" width="17.08984375" customWidth="1"/>
    <col min="7" max="7" width="13.90625" customWidth="1"/>
    <col min="8" max="8" width="13.36328125" customWidth="1"/>
    <col min="9" max="10" width="10.1796875" bestFit="1" customWidth="1"/>
  </cols>
  <sheetData>
    <row r="15" spans="1:8" ht="15" thickBot="1" x14ac:dyDescent="0.4"/>
    <row r="16" spans="1:8" s="1" customFormat="1" ht="29" x14ac:dyDescent="0.35">
      <c r="A16" s="99" t="s">
        <v>50</v>
      </c>
      <c r="B16" s="100" t="s">
        <v>40</v>
      </c>
      <c r="C16" s="101" t="s">
        <v>51</v>
      </c>
      <c r="D16" s="101" t="s">
        <v>52</v>
      </c>
      <c r="E16" s="101" t="s">
        <v>53</v>
      </c>
      <c r="F16" s="101" t="s">
        <v>54</v>
      </c>
      <c r="G16" s="102" t="s">
        <v>55</v>
      </c>
      <c r="H16" s="102" t="s">
        <v>55</v>
      </c>
    </row>
    <row r="17" spans="1:9" x14ac:dyDescent="0.35">
      <c r="A17" s="103" t="s">
        <v>56</v>
      </c>
      <c r="B17" s="104">
        <v>0.23</v>
      </c>
      <c r="C17" s="105">
        <v>0.25</v>
      </c>
      <c r="D17" s="106">
        <v>0.35</v>
      </c>
      <c r="E17" s="107">
        <v>0.41754199495489347</v>
      </c>
      <c r="F17" s="108">
        <v>0.34559403154427043</v>
      </c>
      <c r="G17" s="109">
        <v>0.428015336968052</v>
      </c>
      <c r="H17" s="109">
        <v>0.38200000000000001</v>
      </c>
    </row>
    <row r="18" spans="1:9" ht="15" thickBot="1" x14ac:dyDescent="0.4">
      <c r="A18" s="110" t="s">
        <v>57</v>
      </c>
      <c r="B18" s="111">
        <v>0.03</v>
      </c>
      <c r="C18" s="112">
        <v>0.03</v>
      </c>
      <c r="D18" s="113">
        <v>0.15</v>
      </c>
      <c r="E18" s="114">
        <v>6.019822888253637E-2</v>
      </c>
      <c r="F18" s="115">
        <v>0.10052596536316447</v>
      </c>
      <c r="G18" s="116">
        <v>7.4560489628319029E-2</v>
      </c>
      <c r="H18" s="116">
        <v>6.2E-2</v>
      </c>
    </row>
    <row r="19" spans="1:9" x14ac:dyDescent="0.35">
      <c r="B19" s="117">
        <f>SUM(B17:B18)</f>
        <v>0.26</v>
      </c>
      <c r="C19" s="117">
        <f t="shared" ref="C19:H19" si="0">SUM(C17:C18)</f>
        <v>0.28000000000000003</v>
      </c>
      <c r="D19" s="117">
        <f t="shared" si="0"/>
        <v>0.5</v>
      </c>
      <c r="E19" s="117">
        <f t="shared" si="0"/>
        <v>0.47774022383742987</v>
      </c>
      <c r="F19" s="117">
        <f t="shared" si="0"/>
        <v>0.44611999690743487</v>
      </c>
      <c r="G19" s="117">
        <f t="shared" si="0"/>
        <v>0.50257582659637101</v>
      </c>
      <c r="H19" s="117">
        <f t="shared" si="0"/>
        <v>0.44400000000000001</v>
      </c>
    </row>
    <row r="20" spans="1:9" x14ac:dyDescent="0.35">
      <c r="D20" s="118"/>
      <c r="H20" s="165"/>
      <c r="I20">
        <v>4674904</v>
      </c>
    </row>
    <row r="21" spans="1:9" ht="15" thickBot="1" x14ac:dyDescent="0.4"/>
    <row r="22" spans="1:9" ht="29" x14ac:dyDescent="0.35">
      <c r="A22" s="99" t="s">
        <v>58</v>
      </c>
      <c r="B22" s="100" t="s">
        <v>41</v>
      </c>
      <c r="C22" s="100" t="s">
        <v>40</v>
      </c>
      <c r="D22" s="101" t="s">
        <v>51</v>
      </c>
      <c r="E22" s="101" t="s">
        <v>52</v>
      </c>
      <c r="F22" s="101" t="s">
        <v>53</v>
      </c>
      <c r="G22" s="101" t="s">
        <v>54</v>
      </c>
      <c r="H22" s="102" t="s">
        <v>55</v>
      </c>
      <c r="I22" s="102" t="s">
        <v>59</v>
      </c>
    </row>
    <row r="23" spans="1:9" x14ac:dyDescent="0.35">
      <c r="A23" s="103" t="s">
        <v>60</v>
      </c>
      <c r="B23" s="119">
        <v>1221008</v>
      </c>
      <c r="C23" s="119">
        <v>915000</v>
      </c>
      <c r="D23" s="120">
        <v>1250828</v>
      </c>
      <c r="E23" s="120">
        <v>1242579.9017340515</v>
      </c>
      <c r="F23" s="120">
        <v>1857202</v>
      </c>
      <c r="G23" s="120">
        <v>1584698.9680342018</v>
      </c>
      <c r="H23" s="120">
        <v>1799931.0483532953</v>
      </c>
      <c r="I23" s="120">
        <f>I20*H17</f>
        <v>1785813.328</v>
      </c>
    </row>
    <row r="24" spans="1:9" ht="15" thickBot="1" x14ac:dyDescent="0.4">
      <c r="A24" s="110" t="s">
        <v>61</v>
      </c>
      <c r="B24" s="121">
        <v>284502</v>
      </c>
      <c r="C24" s="121">
        <v>135000</v>
      </c>
      <c r="D24" s="121">
        <v>156163</v>
      </c>
      <c r="E24" s="122">
        <v>580341.61742320843</v>
      </c>
      <c r="F24" s="122">
        <v>268000</v>
      </c>
      <c r="G24" s="122">
        <v>460955.27998504206</v>
      </c>
      <c r="H24" s="122">
        <v>320323.52325084613</v>
      </c>
      <c r="I24" s="122">
        <f>I20*H18</f>
        <v>289844.04800000001</v>
      </c>
    </row>
    <row r="25" spans="1:9" x14ac:dyDescent="0.35">
      <c r="A25" s="123" t="s">
        <v>62</v>
      </c>
      <c r="B25" s="124"/>
      <c r="C25" s="125">
        <v>0.26</v>
      </c>
      <c r="D25" s="125">
        <v>0.28000000000000003</v>
      </c>
      <c r="E25" s="125">
        <v>0.5</v>
      </c>
      <c r="F25" s="125">
        <v>0.47774022383742987</v>
      </c>
      <c r="G25" s="125">
        <v>0.44611999690743487</v>
      </c>
      <c r="H25" s="125">
        <v>0.50257582659637101</v>
      </c>
      <c r="I25" s="117">
        <v>0.44400000000000001</v>
      </c>
    </row>
    <row r="26" spans="1:9" x14ac:dyDescent="0.35">
      <c r="A26" s="123" t="s">
        <v>63</v>
      </c>
      <c r="B26" s="126"/>
      <c r="C26" s="126"/>
      <c r="D26" s="126">
        <f t="shared" ref="D26:H26" si="1">SUM(D23:D24)</f>
        <v>1406991</v>
      </c>
      <c r="E26" s="126">
        <f t="shared" si="1"/>
        <v>1822921.51915726</v>
      </c>
      <c r="F26" s="126">
        <f t="shared" si="1"/>
        <v>2125202</v>
      </c>
      <c r="G26" s="126">
        <f t="shared" si="1"/>
        <v>2045654.2480192438</v>
      </c>
      <c r="H26" s="126">
        <f t="shared" si="1"/>
        <v>2120254.5716041415</v>
      </c>
    </row>
    <row r="27" spans="1:9" x14ac:dyDescent="0.35">
      <c r="A27" s="123" t="s">
        <v>64</v>
      </c>
      <c r="B27" s="126"/>
      <c r="C27" s="127"/>
      <c r="D27" s="127">
        <v>1228495.5</v>
      </c>
      <c r="E27" s="127">
        <v>1228495.5</v>
      </c>
      <c r="F27" s="127">
        <v>1228495.5</v>
      </c>
      <c r="G27" s="127">
        <v>1228495.5</v>
      </c>
      <c r="H27" s="127">
        <v>1228495.5</v>
      </c>
    </row>
    <row r="28" spans="1:9" x14ac:dyDescent="0.35">
      <c r="A28" s="123" t="s">
        <v>65</v>
      </c>
      <c r="B28" s="126"/>
      <c r="C28" s="127"/>
      <c r="D28" s="127">
        <v>2122728.285802071</v>
      </c>
      <c r="E28" s="127">
        <v>2122728.285802071</v>
      </c>
      <c r="F28" s="127">
        <v>2122728.285802071</v>
      </c>
      <c r="G28" s="127">
        <v>2122728.285802071</v>
      </c>
      <c r="H28" s="127">
        <v>2122728.285802071</v>
      </c>
    </row>
    <row r="29" spans="1:9" x14ac:dyDescent="0.35">
      <c r="A29" s="123" t="s">
        <v>66</v>
      </c>
      <c r="B29" s="126"/>
      <c r="C29" s="127"/>
      <c r="D29" s="127">
        <v>1904204.6677561291</v>
      </c>
      <c r="E29" s="127">
        <v>1904204.6677561291</v>
      </c>
      <c r="F29" s="127">
        <v>1904204.6677561291</v>
      </c>
      <c r="G29" s="127">
        <v>1904204.6677561291</v>
      </c>
      <c r="H29" s="127">
        <v>1904204.6677561291</v>
      </c>
    </row>
    <row r="31" spans="1:9" x14ac:dyDescent="0.35">
      <c r="E31" s="127"/>
      <c r="F31" s="127"/>
      <c r="G31" s="127"/>
      <c r="H31" s="127"/>
    </row>
    <row r="32" spans="1:9" x14ac:dyDescent="0.35">
      <c r="E32" s="127"/>
      <c r="F32" s="127"/>
      <c r="G32" s="127"/>
      <c r="H32" s="127"/>
    </row>
    <row r="33" spans="1:12" ht="15" thickBot="1" x14ac:dyDescent="0.4">
      <c r="A33" s="123"/>
      <c r="B33" s="126"/>
      <c r="C33" s="127"/>
      <c r="D33" s="127"/>
      <c r="F33" s="128" t="s">
        <v>67</v>
      </c>
      <c r="G33" s="128"/>
      <c r="H33" s="128"/>
      <c r="I33" s="128"/>
      <c r="J33" s="128"/>
      <c r="K33" s="128"/>
      <c r="L33" s="129"/>
    </row>
    <row r="34" spans="1:12" ht="25" thickTop="1" thickBot="1" x14ac:dyDescent="0.4">
      <c r="A34" s="123"/>
      <c r="B34" s="126"/>
      <c r="C34" s="127"/>
      <c r="D34" s="127"/>
      <c r="F34" s="130"/>
      <c r="G34" s="131"/>
      <c r="H34" s="132" t="s">
        <v>68</v>
      </c>
      <c r="I34" s="133" t="s">
        <v>69</v>
      </c>
      <c r="J34" s="133" t="s">
        <v>70</v>
      </c>
      <c r="K34" s="134" t="s">
        <v>71</v>
      </c>
      <c r="L34" s="129"/>
    </row>
    <row r="35" spans="1:12" ht="44" thickTop="1" x14ac:dyDescent="0.35">
      <c r="A35" s="135"/>
      <c r="B35" s="136" t="s">
        <v>72</v>
      </c>
      <c r="C35" s="136" t="s">
        <v>73</v>
      </c>
      <c r="D35" s="101" t="s">
        <v>74</v>
      </c>
      <c r="F35" s="137" t="s">
        <v>75</v>
      </c>
      <c r="G35" s="138" t="s">
        <v>76</v>
      </c>
      <c r="H35" s="139">
        <v>466.15593767390214</v>
      </c>
      <c r="I35" s="140">
        <v>10.827065344896214</v>
      </c>
      <c r="J35" s="140">
        <v>10.827065344896198</v>
      </c>
      <c r="K35" s="141">
        <v>10.827065344896198</v>
      </c>
      <c r="L35" s="129"/>
    </row>
    <row r="36" spans="1:12" ht="23" x14ac:dyDescent="0.35">
      <c r="A36" s="103" t="s">
        <v>77</v>
      </c>
      <c r="B36" s="119">
        <v>1315879</v>
      </c>
      <c r="C36" s="119">
        <v>1350000</v>
      </c>
      <c r="D36" s="120">
        <v>1343336</v>
      </c>
      <c r="F36" s="142"/>
      <c r="G36" s="143" t="s">
        <v>78</v>
      </c>
      <c r="H36" s="144">
        <v>1925.3723561647244</v>
      </c>
      <c r="I36" s="145">
        <v>44.71922511053608</v>
      </c>
      <c r="J36" s="145">
        <v>44.719225110536016</v>
      </c>
      <c r="K36" s="146">
        <v>55.546290455432214</v>
      </c>
      <c r="L36" s="129"/>
    </row>
    <row r="37" spans="1:12" ht="23.5" thickBot="1" x14ac:dyDescent="0.4">
      <c r="A37" s="110" t="s">
        <v>79</v>
      </c>
      <c r="B37" s="121">
        <v>563948</v>
      </c>
      <c r="C37" s="121">
        <v>686869</v>
      </c>
      <c r="D37" s="121">
        <v>465773</v>
      </c>
      <c r="F37" s="142"/>
      <c r="G37" s="143" t="s">
        <v>80</v>
      </c>
      <c r="H37" s="144">
        <v>1645.9577679817367</v>
      </c>
      <c r="I37" s="145">
        <v>38.229465439833845</v>
      </c>
      <c r="J37" s="145">
        <v>38.229465439833788</v>
      </c>
      <c r="K37" s="146">
        <v>93.775755895266002</v>
      </c>
      <c r="L37" s="129"/>
    </row>
    <row r="38" spans="1:12" ht="23" x14ac:dyDescent="0.35">
      <c r="A38" s="103" t="s">
        <v>81</v>
      </c>
      <c r="B38" s="119" t="s">
        <v>82</v>
      </c>
      <c r="C38" s="119">
        <v>2000000</v>
      </c>
      <c r="D38" s="120">
        <v>1810000</v>
      </c>
      <c r="F38" s="142"/>
      <c r="G38" s="143" t="s">
        <v>83</v>
      </c>
      <c r="H38" s="144">
        <v>267.98289790698101</v>
      </c>
      <c r="I38" s="145">
        <v>6.2242441047339971</v>
      </c>
      <c r="J38" s="145">
        <v>6.2242441047339883</v>
      </c>
      <c r="K38" s="146">
        <v>99.999999999999986</v>
      </c>
      <c r="L38" s="129"/>
    </row>
    <row r="39" spans="1:12" ht="15" thickBot="1" x14ac:dyDescent="0.4">
      <c r="F39" s="147"/>
      <c r="G39" s="148" t="s">
        <v>84</v>
      </c>
      <c r="H39" s="149">
        <v>4305.4689597273436</v>
      </c>
      <c r="I39" s="150">
        <v>100.00000000000013</v>
      </c>
      <c r="J39" s="150">
        <v>100</v>
      </c>
      <c r="K39" s="151"/>
      <c r="L39" s="129"/>
    </row>
    <row r="70" spans="1:11" ht="15" thickBot="1" x14ac:dyDescent="0.4"/>
    <row r="71" spans="1:11" ht="44" thickBot="1" x14ac:dyDescent="0.4">
      <c r="A71" s="135"/>
      <c r="B71" s="136" t="s">
        <v>72</v>
      </c>
      <c r="C71" s="136" t="s">
        <v>73</v>
      </c>
      <c r="D71" s="101" t="s">
        <v>74</v>
      </c>
      <c r="E71" s="152"/>
      <c r="G71" s="101" t="s">
        <v>85</v>
      </c>
      <c r="H71" s="102" t="s">
        <v>86</v>
      </c>
      <c r="I71" s="101" t="s">
        <v>87</v>
      </c>
    </row>
    <row r="72" spans="1:11" ht="15.5" thickBot="1" x14ac:dyDescent="0.4">
      <c r="A72" s="110" t="s">
        <v>77</v>
      </c>
      <c r="B72" s="121">
        <v>1315879</v>
      </c>
      <c r="C72" s="121">
        <v>1350000</v>
      </c>
      <c r="D72" s="121">
        <v>1343336</v>
      </c>
      <c r="E72" s="153"/>
      <c r="F72" s="154" t="s">
        <v>77</v>
      </c>
      <c r="G72" s="155">
        <v>794156</v>
      </c>
      <c r="H72" s="155">
        <v>1150000</v>
      </c>
      <c r="I72" s="156">
        <v>1073042</v>
      </c>
      <c r="J72" s="157"/>
      <c r="K72" s="157"/>
    </row>
    <row r="73" spans="1:11" ht="15" thickBot="1" x14ac:dyDescent="0.4">
      <c r="A73" s="99" t="s">
        <v>79</v>
      </c>
      <c r="B73" s="158">
        <v>563948</v>
      </c>
      <c r="C73" s="158">
        <v>686869</v>
      </c>
      <c r="D73" s="159">
        <v>465773</v>
      </c>
      <c r="E73" s="160"/>
      <c r="F73" s="110" t="s">
        <v>79</v>
      </c>
      <c r="G73" s="122">
        <v>315812</v>
      </c>
      <c r="H73" s="122">
        <v>484789</v>
      </c>
      <c r="I73" s="161">
        <v>273906</v>
      </c>
    </row>
    <row r="74" spans="1:11" x14ac:dyDescent="0.35">
      <c r="A74" s="103" t="s">
        <v>81</v>
      </c>
      <c r="B74" s="119" t="s">
        <v>82</v>
      </c>
      <c r="C74" s="119">
        <v>2000000</v>
      </c>
      <c r="D74" s="120">
        <v>1810000</v>
      </c>
      <c r="E74" s="162"/>
      <c r="F74" s="163" t="s">
        <v>81</v>
      </c>
      <c r="G74" s="164">
        <v>1110028</v>
      </c>
      <c r="H74" s="164">
        <v>1600000</v>
      </c>
      <c r="I74" s="164">
        <v>1350000</v>
      </c>
    </row>
  </sheetData>
  <mergeCells count="3">
    <mergeCell ref="F33:K33"/>
    <mergeCell ref="F34:G34"/>
    <mergeCell ref="F35:F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B905-1C98-487A-9D27-9E6900E9DA78}">
  <dimension ref="A1:M21"/>
  <sheetViews>
    <sheetView workbookViewId="0">
      <selection activeCell="A20" sqref="A20"/>
    </sheetView>
  </sheetViews>
  <sheetFormatPr defaultRowHeight="14.5" x14ac:dyDescent="0.35"/>
  <cols>
    <col min="1" max="1" width="19.36328125" style="70" customWidth="1"/>
    <col min="2" max="2" width="11.6328125" customWidth="1"/>
    <col min="3" max="3" width="12.1796875" customWidth="1"/>
    <col min="4" max="4" width="13.36328125" customWidth="1"/>
    <col min="5" max="6" width="15.08984375" customWidth="1"/>
    <col min="8" max="8" width="18.26953125" style="70" customWidth="1"/>
  </cols>
  <sheetData>
    <row r="1" spans="1:13" ht="15" thickBot="1" x14ac:dyDescent="0.4"/>
    <row r="2" spans="1:13" ht="15" thickBot="1" x14ac:dyDescent="0.4">
      <c r="A2" s="190"/>
      <c r="B2" s="191">
        <v>2019</v>
      </c>
      <c r="C2" s="191"/>
      <c r="D2" s="191"/>
      <c r="E2" s="191"/>
      <c r="F2" s="192"/>
      <c r="G2" s="166"/>
      <c r="H2" s="167"/>
      <c r="I2" s="168">
        <v>2018</v>
      </c>
      <c r="J2" s="169"/>
      <c r="K2" s="169"/>
      <c r="L2" s="170"/>
      <c r="M2" s="171"/>
    </row>
    <row r="3" spans="1:13" ht="35.5" customHeight="1" x14ac:dyDescent="0.35">
      <c r="A3" s="172"/>
      <c r="B3" s="173" t="s">
        <v>91</v>
      </c>
      <c r="C3" s="174" t="s">
        <v>92</v>
      </c>
      <c r="D3" s="174" t="s">
        <v>60</v>
      </c>
      <c r="E3" s="175" t="s">
        <v>61</v>
      </c>
      <c r="F3" s="176" t="s">
        <v>93</v>
      </c>
      <c r="G3" s="166"/>
      <c r="H3" s="172"/>
      <c r="I3" s="173" t="s">
        <v>91</v>
      </c>
      <c r="J3" s="174" t="s">
        <v>92</v>
      </c>
      <c r="K3" s="174" t="s">
        <v>60</v>
      </c>
      <c r="L3" s="175" t="s">
        <v>61</v>
      </c>
      <c r="M3" s="176" t="s">
        <v>93</v>
      </c>
    </row>
    <row r="4" spans="1:13" x14ac:dyDescent="0.35">
      <c r="A4" s="194" t="s">
        <v>88</v>
      </c>
      <c r="B4" s="178">
        <v>1.041666666666667E-2</v>
      </c>
      <c r="C4" s="179">
        <v>8.3333333333333356E-2</v>
      </c>
      <c r="D4" s="179">
        <v>0.84375000000000056</v>
      </c>
      <c r="E4" s="180">
        <v>6.2500000000000014E-2</v>
      </c>
      <c r="F4" s="181">
        <f>SUM(D4:E4)</f>
        <v>0.90625000000000056</v>
      </c>
      <c r="G4" s="166"/>
      <c r="H4" s="177" t="s">
        <v>4</v>
      </c>
      <c r="I4" s="178">
        <v>9.9999999999999829E-3</v>
      </c>
      <c r="J4" s="179">
        <v>0.65999999999999981</v>
      </c>
      <c r="K4" s="179">
        <v>0.30999999999999961</v>
      </c>
      <c r="L4" s="180">
        <v>1.9999999999999966E-2</v>
      </c>
      <c r="M4" s="181">
        <f t="shared" ref="M4:M21" si="0">SUM(K4:L4)</f>
        <v>0.32999999999999957</v>
      </c>
    </row>
    <row r="5" spans="1:13" x14ac:dyDescent="0.35">
      <c r="A5" s="177" t="s">
        <v>5</v>
      </c>
      <c r="B5" s="178">
        <v>0.27099841521394574</v>
      </c>
      <c r="C5" s="179">
        <v>0.53565768621236109</v>
      </c>
      <c r="D5" s="179">
        <v>0.18225039619651309</v>
      </c>
      <c r="E5" s="180">
        <v>1.1093502377179041E-2</v>
      </c>
      <c r="F5" s="181">
        <f t="shared" ref="F4:F21" si="1">SUM(D5:E5)</f>
        <v>0.19334389857369214</v>
      </c>
      <c r="G5" s="166"/>
      <c r="H5" s="177" t="s">
        <v>5</v>
      </c>
      <c r="I5" s="178">
        <v>0.35159817351598088</v>
      </c>
      <c r="J5" s="179">
        <v>0.48630136986301181</v>
      </c>
      <c r="K5" s="179">
        <v>0.15296803652968033</v>
      </c>
      <c r="L5" s="180">
        <v>9.1324200913241917E-3</v>
      </c>
      <c r="M5" s="181">
        <f t="shared" si="0"/>
        <v>0.16210045662100453</v>
      </c>
    </row>
    <row r="6" spans="1:13" x14ac:dyDescent="0.35">
      <c r="A6" s="182" t="s">
        <v>90</v>
      </c>
      <c r="B6" s="178">
        <v>1.0256410256410282E-2</v>
      </c>
      <c r="C6" s="179">
        <v>0.47692307692307806</v>
      </c>
      <c r="D6" s="179">
        <v>0.44102564102564196</v>
      </c>
      <c r="E6" s="180">
        <v>7.1794871794871984E-2</v>
      </c>
      <c r="F6" s="181">
        <f t="shared" si="1"/>
        <v>0.51282051282051389</v>
      </c>
      <c r="G6" s="166"/>
      <c r="H6" s="177" t="s">
        <v>94</v>
      </c>
      <c r="I6" s="178">
        <v>3.3783783783783883E-2</v>
      </c>
      <c r="J6" s="179">
        <v>0.24324324324324414</v>
      </c>
      <c r="K6" s="179">
        <v>0.54729729729729948</v>
      </c>
      <c r="L6" s="180">
        <v>0.1756756756756763</v>
      </c>
      <c r="M6" s="181">
        <f t="shared" si="0"/>
        <v>0.7229729729729758</v>
      </c>
    </row>
    <row r="7" spans="1:13" x14ac:dyDescent="0.35">
      <c r="A7" s="182" t="s">
        <v>22</v>
      </c>
      <c r="B7" s="178">
        <v>1.388888888888886E-2</v>
      </c>
      <c r="C7" s="179">
        <v>0.24999999999999936</v>
      </c>
      <c r="D7" s="179">
        <v>0.59722222222222177</v>
      </c>
      <c r="E7" s="180">
        <v>0.13888888888888862</v>
      </c>
      <c r="F7" s="181">
        <f t="shared" si="1"/>
        <v>0.73611111111111038</v>
      </c>
      <c r="G7" s="166"/>
      <c r="H7" s="177" t="s">
        <v>95</v>
      </c>
      <c r="I7" s="178">
        <v>9.3617021276595963E-2</v>
      </c>
      <c r="J7" s="179">
        <v>0.24255319148936258</v>
      </c>
      <c r="K7" s="179">
        <v>0.54042553191489451</v>
      </c>
      <c r="L7" s="180">
        <v>0.12340425531914923</v>
      </c>
      <c r="M7" s="181">
        <f t="shared" si="0"/>
        <v>0.66382978723404373</v>
      </c>
    </row>
    <row r="8" spans="1:13" x14ac:dyDescent="0.35">
      <c r="A8" s="182" t="s">
        <v>89</v>
      </c>
      <c r="B8" s="178">
        <v>9.7902097902097723E-2</v>
      </c>
      <c r="C8" s="179">
        <v>0.23776223776223757</v>
      </c>
      <c r="D8" s="179">
        <v>0.53846153846153832</v>
      </c>
      <c r="E8" s="180">
        <v>0.12587412587412564</v>
      </c>
      <c r="F8" s="181">
        <f t="shared" si="1"/>
        <v>0.66433566433566393</v>
      </c>
      <c r="G8" s="166"/>
      <c r="H8" s="177" t="s">
        <v>96</v>
      </c>
      <c r="I8" s="178">
        <v>0.11702127659574431</v>
      </c>
      <c r="J8" s="179">
        <v>0.2978723404255314</v>
      </c>
      <c r="K8" s="179">
        <v>0.47340425531914854</v>
      </c>
      <c r="L8" s="180">
        <v>0.11170212765957413</v>
      </c>
      <c r="M8" s="181">
        <f t="shared" si="0"/>
        <v>0.58510638297872264</v>
      </c>
    </row>
    <row r="9" spans="1:13" x14ac:dyDescent="0.35">
      <c r="A9" s="182" t="s">
        <v>6</v>
      </c>
      <c r="B9" s="178">
        <v>0</v>
      </c>
      <c r="C9" s="179">
        <v>0.55833333333333313</v>
      </c>
      <c r="D9" s="179">
        <v>0.36666666666666631</v>
      </c>
      <c r="E9" s="180">
        <v>7.4999999999999886E-2</v>
      </c>
      <c r="F9" s="181">
        <f t="shared" si="1"/>
        <v>0.44166666666666621</v>
      </c>
      <c r="G9" s="166"/>
      <c r="H9" s="177" t="s">
        <v>6</v>
      </c>
      <c r="I9" s="178">
        <v>0.13333333333333358</v>
      </c>
      <c r="J9" s="179">
        <v>0.47777777777777902</v>
      </c>
      <c r="K9" s="179">
        <v>0.35555555555555635</v>
      </c>
      <c r="L9" s="180">
        <v>3.3333333333333388E-2</v>
      </c>
      <c r="M9" s="181">
        <f t="shared" si="0"/>
        <v>0.38888888888888973</v>
      </c>
    </row>
    <row r="10" spans="1:13" x14ac:dyDescent="0.35">
      <c r="A10" s="177" t="s">
        <v>7</v>
      </c>
      <c r="B10" s="178">
        <v>0.15530303030303094</v>
      </c>
      <c r="C10" s="179">
        <v>0.38636363636363852</v>
      </c>
      <c r="D10" s="179">
        <v>0.39393939393939609</v>
      </c>
      <c r="E10" s="180">
        <v>6.4393939393939711E-2</v>
      </c>
      <c r="F10" s="181">
        <f t="shared" si="1"/>
        <v>0.45833333333333581</v>
      </c>
      <c r="G10" s="166"/>
      <c r="H10" s="182" t="s">
        <v>97</v>
      </c>
      <c r="I10" s="178">
        <v>1.7045454545454509E-2</v>
      </c>
      <c r="J10" s="179">
        <v>0.19886363636363596</v>
      </c>
      <c r="K10" s="179">
        <v>0.68749999999999833</v>
      </c>
      <c r="L10" s="180">
        <v>9.6590909090908894E-2</v>
      </c>
      <c r="M10" s="181">
        <f t="shared" si="0"/>
        <v>0.78409090909090717</v>
      </c>
    </row>
    <row r="11" spans="1:13" x14ac:dyDescent="0.35">
      <c r="A11" s="177" t="s">
        <v>8</v>
      </c>
      <c r="B11" s="178">
        <v>0.22701149425287237</v>
      </c>
      <c r="C11" s="179">
        <v>0.37068965517241187</v>
      </c>
      <c r="D11" s="179">
        <v>0.31896551724137728</v>
      </c>
      <c r="E11" s="180">
        <v>8.3333333333332996E-2</v>
      </c>
      <c r="F11" s="181">
        <f t="shared" si="1"/>
        <v>0.40229885057471026</v>
      </c>
      <c r="G11" s="166"/>
      <c r="H11" s="182" t="s">
        <v>8</v>
      </c>
      <c r="I11" s="178">
        <v>9.9616858237548567E-2</v>
      </c>
      <c r="J11" s="179">
        <v>0.42911877394636266</v>
      </c>
      <c r="K11" s="179">
        <v>0.39463601532567322</v>
      </c>
      <c r="L11" s="180">
        <v>7.6628352490421978E-2</v>
      </c>
      <c r="M11" s="181">
        <f t="shared" si="0"/>
        <v>0.47126436781609521</v>
      </c>
    </row>
    <row r="12" spans="1:13" x14ac:dyDescent="0.35">
      <c r="A12" s="182" t="s">
        <v>9</v>
      </c>
      <c r="B12" s="178">
        <v>2.3121387283237028E-2</v>
      </c>
      <c r="C12" s="179">
        <v>0.19653179190751477</v>
      </c>
      <c r="D12" s="179">
        <v>0.65895953757225589</v>
      </c>
      <c r="E12" s="180">
        <v>0.12138728323699442</v>
      </c>
      <c r="F12" s="181">
        <f t="shared" si="1"/>
        <v>0.78034682080925033</v>
      </c>
      <c r="G12" s="166"/>
      <c r="H12" s="177" t="s">
        <v>9</v>
      </c>
      <c r="I12" s="178">
        <v>9.489051094890541E-2</v>
      </c>
      <c r="J12" s="179">
        <v>0.35766423357664368</v>
      </c>
      <c r="K12" s="179">
        <v>0.51094890510949054</v>
      </c>
      <c r="L12" s="180">
        <v>3.6496350364963612E-2</v>
      </c>
      <c r="M12" s="181">
        <f t="shared" si="0"/>
        <v>0.54744525547445411</v>
      </c>
    </row>
    <row r="13" spans="1:13" ht="15" thickBot="1" x14ac:dyDescent="0.4">
      <c r="A13" s="182" t="s">
        <v>33</v>
      </c>
      <c r="B13" s="178">
        <v>2.5316455696202604E-2</v>
      </c>
      <c r="C13" s="179">
        <v>0.22151898734177286</v>
      </c>
      <c r="D13" s="179">
        <v>0.59493670886076</v>
      </c>
      <c r="E13" s="180">
        <v>0.15822784810126633</v>
      </c>
      <c r="F13" s="181">
        <f t="shared" si="1"/>
        <v>0.75316455696202633</v>
      </c>
      <c r="G13" s="166"/>
      <c r="H13" s="182" t="s">
        <v>33</v>
      </c>
      <c r="I13" s="178">
        <v>5.9259259259259407E-2</v>
      </c>
      <c r="J13" s="179">
        <v>0.2444444444444451</v>
      </c>
      <c r="K13" s="179">
        <v>0.54814814814814994</v>
      </c>
      <c r="L13" s="180">
        <v>0.14814814814814845</v>
      </c>
      <c r="M13" s="181">
        <f t="shared" si="0"/>
        <v>0.69629629629629841</v>
      </c>
    </row>
    <row r="14" spans="1:13" x14ac:dyDescent="0.35">
      <c r="A14" s="177" t="s">
        <v>11</v>
      </c>
      <c r="B14" s="178">
        <v>0.14893617021276565</v>
      </c>
      <c r="C14" s="179">
        <v>0.58297872340425516</v>
      </c>
      <c r="D14" s="179">
        <v>0.21702127659574441</v>
      </c>
      <c r="E14" s="180">
        <v>5.1063829787233915E-2</v>
      </c>
      <c r="F14" s="181">
        <f t="shared" si="1"/>
        <v>0.26808510638297833</v>
      </c>
      <c r="G14" s="166"/>
      <c r="H14" s="182" t="s">
        <v>11</v>
      </c>
      <c r="I14" s="178">
        <v>0.10843373493975904</v>
      </c>
      <c r="J14" s="179">
        <v>0.64457831325301196</v>
      </c>
      <c r="K14" s="179">
        <v>0.22891566265060243</v>
      </c>
      <c r="L14" s="180">
        <v>1.8072289156626502E-2</v>
      </c>
      <c r="M14" s="183">
        <f t="shared" si="0"/>
        <v>0.24698795180722893</v>
      </c>
    </row>
    <row r="15" spans="1:13" x14ac:dyDescent="0.35">
      <c r="A15" s="177" t="s">
        <v>12</v>
      </c>
      <c r="B15" s="178">
        <v>2.3999999999999942E-2</v>
      </c>
      <c r="C15" s="179">
        <v>0.32266666666666616</v>
      </c>
      <c r="D15" s="179">
        <v>0.58933333333333304</v>
      </c>
      <c r="E15" s="180">
        <v>6.3999999999999849E-2</v>
      </c>
      <c r="F15" s="181">
        <f t="shared" si="1"/>
        <v>0.65333333333333288</v>
      </c>
      <c r="G15" s="166"/>
      <c r="H15" s="182" t="s">
        <v>12</v>
      </c>
      <c r="I15" s="178">
        <v>0.14716981132075491</v>
      </c>
      <c r="J15" s="179">
        <v>0.29056603773584971</v>
      </c>
      <c r="K15" s="179">
        <v>0.49056603773585084</v>
      </c>
      <c r="L15" s="180">
        <v>7.1698113207547334E-2</v>
      </c>
      <c r="M15" s="181">
        <f t="shared" si="0"/>
        <v>0.56226415094339821</v>
      </c>
    </row>
    <row r="16" spans="1:13" x14ac:dyDescent="0.35">
      <c r="A16" s="177" t="s">
        <v>13</v>
      </c>
      <c r="B16" s="178">
        <v>0</v>
      </c>
      <c r="C16" s="179">
        <v>0.42165242165242184</v>
      </c>
      <c r="D16" s="179">
        <v>0.48717948717948667</v>
      </c>
      <c r="E16" s="180">
        <v>9.1168091168090978E-2</v>
      </c>
      <c r="F16" s="181">
        <f t="shared" si="1"/>
        <v>0.57834757834757766</v>
      </c>
      <c r="G16" s="166"/>
      <c r="H16" s="177" t="s">
        <v>13</v>
      </c>
      <c r="I16" s="178">
        <v>3.3333333333333513E-2</v>
      </c>
      <c r="J16" s="179">
        <v>0.30740740740740946</v>
      </c>
      <c r="K16" s="179">
        <v>0.58518518518518847</v>
      </c>
      <c r="L16" s="180">
        <v>7.4074074074074472E-2</v>
      </c>
      <c r="M16" s="181">
        <f t="shared" si="0"/>
        <v>0.65925925925926299</v>
      </c>
    </row>
    <row r="17" spans="1:13" x14ac:dyDescent="0.35">
      <c r="A17" s="177" t="s">
        <v>14</v>
      </c>
      <c r="B17" s="178">
        <v>2.3041474654377926E-2</v>
      </c>
      <c r="C17" s="179">
        <v>0.54608294930875945</v>
      </c>
      <c r="D17" s="179">
        <v>0.38018433179723615</v>
      </c>
      <c r="E17" s="180">
        <v>5.0691244239631422E-2</v>
      </c>
      <c r="F17" s="181">
        <f t="shared" si="1"/>
        <v>0.43087557603686755</v>
      </c>
      <c r="G17" s="166"/>
      <c r="H17" s="182" t="s">
        <v>14</v>
      </c>
      <c r="I17" s="178">
        <v>2.2284122562674268E-2</v>
      </c>
      <c r="J17" s="179">
        <v>0.32311977715877738</v>
      </c>
      <c r="K17" s="179">
        <v>0.47353760445682774</v>
      </c>
      <c r="L17" s="180">
        <v>0.18105849582172864</v>
      </c>
      <c r="M17" s="181">
        <f t="shared" si="0"/>
        <v>0.65459610027855641</v>
      </c>
    </row>
    <row r="18" spans="1:13" x14ac:dyDescent="0.35">
      <c r="A18" s="182" t="s">
        <v>34</v>
      </c>
      <c r="B18" s="178">
        <v>8.1841432225064598E-2</v>
      </c>
      <c r="C18" s="179">
        <v>0.6624040920716161</v>
      </c>
      <c r="D18" s="179">
        <v>0.23785166240409442</v>
      </c>
      <c r="E18" s="180">
        <v>1.7902813299232875E-2</v>
      </c>
      <c r="F18" s="181">
        <f t="shared" si="1"/>
        <v>0.25575447570332727</v>
      </c>
      <c r="G18" s="166"/>
      <c r="H18" s="182" t="s">
        <v>34</v>
      </c>
      <c r="I18" s="178">
        <v>7.4675324675324339E-2</v>
      </c>
      <c r="J18" s="179">
        <v>0.2662337662337656</v>
      </c>
      <c r="K18" s="179">
        <v>0.59415584415584088</v>
      </c>
      <c r="L18" s="180">
        <v>6.4935064935064651E-2</v>
      </c>
      <c r="M18" s="181">
        <f t="shared" si="0"/>
        <v>0.65909090909090551</v>
      </c>
    </row>
    <row r="19" spans="1:13" x14ac:dyDescent="0.35">
      <c r="A19" s="177" t="s">
        <v>16</v>
      </c>
      <c r="B19" s="178">
        <v>0.14150943396226401</v>
      </c>
      <c r="C19" s="179">
        <v>0.51886792452830155</v>
      </c>
      <c r="D19" s="179">
        <v>0.32075471698113162</v>
      </c>
      <c r="E19" s="180">
        <v>1.8867924528301869E-2</v>
      </c>
      <c r="F19" s="181">
        <f t="shared" si="1"/>
        <v>0.3396226415094335</v>
      </c>
      <c r="G19" s="166"/>
      <c r="H19" s="182" t="s">
        <v>16</v>
      </c>
      <c r="I19" s="178">
        <v>0.12871287128712872</v>
      </c>
      <c r="J19" s="179">
        <v>0.59405940594059325</v>
      </c>
      <c r="K19" s="179">
        <v>0.26732673267326734</v>
      </c>
      <c r="L19" s="180">
        <v>9.9009900990099028E-3</v>
      </c>
      <c r="M19" s="181">
        <f t="shared" si="0"/>
        <v>0.27722772277227725</v>
      </c>
    </row>
    <row r="20" spans="1:13" ht="15" thickBot="1" x14ac:dyDescent="0.4">
      <c r="A20" s="193" t="s">
        <v>17</v>
      </c>
      <c r="B20" s="178">
        <v>0</v>
      </c>
      <c r="C20" s="179">
        <v>5.3254437869822431E-2</v>
      </c>
      <c r="D20" s="179">
        <v>0.71597633136094674</v>
      </c>
      <c r="E20" s="180">
        <v>0.2307692307692307</v>
      </c>
      <c r="F20" s="181">
        <f t="shared" si="1"/>
        <v>0.94674556213017746</v>
      </c>
      <c r="G20" s="166"/>
      <c r="H20" s="177" t="s">
        <v>17</v>
      </c>
      <c r="I20" s="178">
        <v>9.9999999999999915E-3</v>
      </c>
      <c r="J20" s="179">
        <v>0.77</v>
      </c>
      <c r="K20" s="179">
        <v>0.19999999999999996</v>
      </c>
      <c r="L20" s="180">
        <v>1.9999999999999983E-2</v>
      </c>
      <c r="M20" s="184">
        <f t="shared" si="0"/>
        <v>0.21999999999999995</v>
      </c>
    </row>
    <row r="21" spans="1:13" ht="15" thickBot="1" x14ac:dyDescent="0.4">
      <c r="A21" s="185" t="s">
        <v>35</v>
      </c>
      <c r="B21" s="186">
        <v>0.10827065344896214</v>
      </c>
      <c r="C21" s="187">
        <v>0.44719225110536082</v>
      </c>
      <c r="D21" s="187">
        <v>0.38229465439833843</v>
      </c>
      <c r="E21" s="188">
        <v>6.2242441047339975E-2</v>
      </c>
      <c r="F21" s="189">
        <f t="shared" si="1"/>
        <v>0.44453709544567843</v>
      </c>
      <c r="G21" s="166"/>
      <c r="H21" s="185" t="s">
        <v>84</v>
      </c>
      <c r="I21" s="186">
        <v>0.12211465058642115</v>
      </c>
      <c r="J21" s="187">
        <v>0.37530952281720603</v>
      </c>
      <c r="K21" s="187">
        <v>0.428015336968052</v>
      </c>
      <c r="L21" s="188">
        <v>7.4560489628319029E-2</v>
      </c>
      <c r="M21" s="189">
        <f t="shared" si="0"/>
        <v>0.50257582659637101</v>
      </c>
    </row>
  </sheetData>
  <sortState xmlns:xlrd2="http://schemas.microsoft.com/office/spreadsheetml/2017/richdata2" ref="A4:E20">
    <sortCondition ref="A4"/>
  </sortState>
  <mergeCells count="2">
    <mergeCell ref="B2:E2"/>
    <mergeCell ref="I2:L2"/>
  </mergeCells>
  <conditionalFormatting sqref="M1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{086D50B6-CBBA-4676-A7D0-C6138A6B30FE}</x14:id>
        </ext>
      </extLst>
    </cfRule>
  </conditionalFormatting>
  <conditionalFormatting sqref="M4:M13 M15:M2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{475DA523-6BE0-4E7F-977F-76577BF4C314}</x14:id>
        </ext>
      </extLst>
    </cfRule>
  </conditionalFormatting>
  <conditionalFormatting sqref="M4:M2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{FE8708E2-BE8D-4164-BB52-2D1A0070FAE7}</x14:id>
        </ext>
      </extLst>
    </cfRule>
  </conditionalFormatting>
  <conditionalFormatting sqref="F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{B94BF684-FEC5-4539-95FF-6139DB53A63F}</x14:id>
        </ext>
      </extLst>
    </cfRule>
  </conditionalFormatting>
  <conditionalFormatting sqref="F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{9293B29D-C19B-447C-BCC4-690CC24FCF7E}</x14:id>
        </ext>
      </extLst>
    </cfRule>
  </conditionalFormatting>
  <conditionalFormatting sqref="F5:F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{1AD884AB-8E83-419D-8633-90FBF9F62DB6}</x14:id>
        </ext>
      </extLst>
    </cfRule>
  </conditionalFormatting>
  <conditionalFormatting sqref="F5:F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{CE0AB76F-545C-4291-8DD2-E8E9F7804F34}</x14:id>
        </ext>
      </extLst>
    </cfRule>
  </conditionalFormatting>
  <pageMargins left="0.7" right="0.7" top="0.75" bottom="0.75" header="0.3" footer="0.3"/>
  <pageSetup orientation="portrait" r:id="rId1"/>
  <ignoredErrors>
    <ignoredError sqref="F4:F2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6D50B6-CBBA-4676-A7D0-C6138A6B3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475DA523-6BE0-4E7F-977F-76577BF4C3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M4:M13 M15:M20</xm:sqref>
        </x14:conditionalFormatting>
        <x14:conditionalFormatting xmlns:xm="http://schemas.microsoft.com/office/excel/2006/main">
          <x14:cfRule type="dataBar" id="{FE8708E2-BE8D-4164-BB52-2D1A0070FA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M4:M20</xm:sqref>
        </x14:conditionalFormatting>
        <x14:conditionalFormatting xmlns:xm="http://schemas.microsoft.com/office/excel/2006/main">
          <x14:cfRule type="dataBar" id="{B94BF684-FEC5-4539-95FF-6139DB53A6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9293B29D-C19B-447C-BCC4-690CC24FCF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1AD884AB-8E83-419D-8633-90FBF9F62D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F5:F20</xm:sqref>
        </x14:conditionalFormatting>
        <x14:conditionalFormatting xmlns:xm="http://schemas.microsoft.com/office/excel/2006/main">
          <x14:cfRule type="dataBar" id="{CE0AB76F-545C-4291-8DD2-E8E9F7804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Completion rate</vt:lpstr>
      <vt:lpstr>FCS</vt:lpstr>
      <vt:lpstr>FCS_Evol</vt:lpstr>
      <vt:lpstr>Evol Food Insc</vt:lpstr>
      <vt:lpstr>CARI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ABDILLAHI Souleika</dc:creator>
  <cp:lastModifiedBy>ABDILLAHI Souleika</cp:lastModifiedBy>
  <dcterms:created xsi:type="dcterms:W3CDTF">2019-11-11T16:08:33Z</dcterms:created>
  <dcterms:modified xsi:type="dcterms:W3CDTF">2019-11-21T03:40:23Z</dcterms:modified>
</cp:coreProperties>
</file>