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CSE3\Lab4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D24" i="1"/>
  <c r="D19" i="1"/>
  <c r="G19" i="1" s="1"/>
  <c r="F19" i="1" s="1"/>
  <c r="E6" i="1"/>
  <c r="D6" i="1" s="1"/>
  <c r="D9" i="1" s="1"/>
  <c r="G4" i="1"/>
  <c r="F4" i="1" s="1"/>
  <c r="E4" i="1"/>
  <c r="E18" i="1"/>
  <c r="G18" i="1"/>
  <c r="F18" i="1"/>
  <c r="E19" i="1"/>
  <c r="G20" i="1"/>
  <c r="F20" i="1"/>
  <c r="E20" i="1"/>
  <c r="D21" i="1"/>
  <c r="G21" i="1" s="1"/>
  <c r="F21" i="1" s="1"/>
  <c r="G22" i="1"/>
  <c r="F22" i="1"/>
  <c r="E22" i="1"/>
  <c r="E24" i="1"/>
  <c r="G24" i="1"/>
  <c r="F24" i="1"/>
  <c r="D13" i="1" l="1"/>
  <c r="D12" i="1"/>
  <c r="G6" i="1"/>
  <c r="F6" i="1" s="1"/>
  <c r="D5" i="1"/>
  <c r="G5" i="1" s="1"/>
  <c r="F5" i="1" s="1"/>
  <c r="G9" i="1"/>
  <c r="F9" i="1" s="1"/>
  <c r="E9" i="1"/>
  <c r="D15" i="1" l="1"/>
  <c r="D26" i="1" s="1"/>
  <c r="G26" i="1"/>
  <c r="F26" i="1" s="1"/>
  <c r="E26" i="1"/>
  <c r="K13" i="1" s="1"/>
  <c r="E13" i="1"/>
  <c r="G13" i="1"/>
  <c r="F13" i="1" s="1"/>
  <c r="E12" i="1"/>
  <c r="G12" i="1"/>
  <c r="G15" i="1" l="1"/>
  <c r="E15" i="1"/>
  <c r="F12" i="1"/>
  <c r="F15" i="1" s="1"/>
</calcChain>
</file>

<file path=xl/sharedStrings.xml><?xml version="1.0" encoding="utf-8"?>
<sst xmlns="http://schemas.openxmlformats.org/spreadsheetml/2006/main" count="30" uniqueCount="30">
  <si>
    <t>Job</t>
  </si>
  <si>
    <t>Parents</t>
  </si>
  <si>
    <t>Total Income:</t>
  </si>
  <si>
    <t xml:space="preserve">Random Wires </t>
  </si>
  <si>
    <t>Expenses:</t>
  </si>
  <si>
    <t>Rent</t>
  </si>
  <si>
    <t>Utilities</t>
  </si>
  <si>
    <t>Phone Bill</t>
  </si>
  <si>
    <t>Food</t>
  </si>
  <si>
    <t>Total Expenses:</t>
  </si>
  <si>
    <r>
      <rPr>
        <b/>
        <sz val="11"/>
        <color theme="1"/>
        <rFont val="Calibri"/>
        <family val="2"/>
        <scheme val="minor"/>
      </rPr>
      <t>Savings:</t>
    </r>
    <r>
      <rPr>
        <sz val="11"/>
        <color theme="1"/>
        <rFont val="Calibri"/>
        <family val="2"/>
        <scheme val="minor"/>
      </rPr>
      <t xml:space="preserve"> </t>
    </r>
  </si>
  <si>
    <t>Annual</t>
  </si>
  <si>
    <t>Monthly</t>
  </si>
  <si>
    <t>Bi-Weekly</t>
  </si>
  <si>
    <t>Weekly</t>
  </si>
  <si>
    <t>Student Loans</t>
  </si>
  <si>
    <t>Income:</t>
  </si>
  <si>
    <t>Taxes:</t>
  </si>
  <si>
    <t>Federal</t>
  </si>
  <si>
    <t>State</t>
  </si>
  <si>
    <t>Total Taxes:</t>
  </si>
  <si>
    <t>Vacation:</t>
  </si>
  <si>
    <t>Transportation</t>
  </si>
  <si>
    <t>Hotel</t>
  </si>
  <si>
    <t>Meals</t>
  </si>
  <si>
    <t>Activities</t>
  </si>
  <si>
    <t>Souvenirs</t>
  </si>
  <si>
    <t>Miscellaneous</t>
  </si>
  <si>
    <t xml:space="preserve">Total Vacation Expenses: </t>
  </si>
  <si>
    <t>Months until 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</si>
</sst>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Sheet1!$C$18:$C$22</c:f>
              <c:strCache>
                <c:ptCount val="5"/>
                <c:pt idx="0">
                  <c:v>Rent</c:v>
                </c:pt>
                <c:pt idx="1">
                  <c:v>Utilities</c:v>
                </c:pt>
                <c:pt idx="2">
                  <c:v>Food</c:v>
                </c:pt>
                <c:pt idx="3">
                  <c:v>Phone Bill</c:v>
                </c:pt>
                <c:pt idx="4">
                  <c:v>Student Loans</c:v>
                </c:pt>
              </c:strCache>
            </c:strRef>
          </c:cat>
          <c:val>
            <c:numRef>
              <c:f>Sheet1!$D$18:$D$22</c:f>
              <c:numCache>
                <c:formatCode>_("$"* #,##0.00_);_("$"* \(#,##0.00\);_("$"* "-"??_);_(@_)</c:formatCode>
                <c:ptCount val="5"/>
                <c:pt idx="0">
                  <c:v>18409</c:v>
                </c:pt>
                <c:pt idx="1">
                  <c:v>3681.8</c:v>
                </c:pt>
                <c:pt idx="2">
                  <c:v>7023</c:v>
                </c:pt>
                <c:pt idx="3">
                  <c:v>2400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3-4E27-B48E-8EA694C8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Sheet1!$C$18:$C$22</c:f>
              <c:strCache>
                <c:ptCount val="5"/>
                <c:pt idx="0">
                  <c:v>Rent</c:v>
                </c:pt>
                <c:pt idx="1">
                  <c:v>Utilities</c:v>
                </c:pt>
                <c:pt idx="2">
                  <c:v>Food</c:v>
                </c:pt>
                <c:pt idx="3">
                  <c:v>Phone Bill</c:v>
                </c:pt>
                <c:pt idx="4">
                  <c:v>Student Loans</c:v>
                </c:pt>
              </c:strCache>
            </c:strRef>
          </c:cat>
          <c:val>
            <c:numRef>
              <c:f>Sheet1!$D$18:$D$22</c:f>
              <c:numCache>
                <c:formatCode>_("$"* #,##0.00_);_("$"* \(#,##0.00\);_("$"* "-"??_);_(@_)</c:formatCode>
                <c:ptCount val="5"/>
                <c:pt idx="0">
                  <c:v>18409</c:v>
                </c:pt>
                <c:pt idx="1">
                  <c:v>3681.8</c:v>
                </c:pt>
                <c:pt idx="2">
                  <c:v>7023</c:v>
                </c:pt>
                <c:pt idx="3">
                  <c:v>2400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3-488B-9F67-7AA97A5382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9828640"/>
        <c:axId val="369829056"/>
      </c:barChart>
      <c:catAx>
        <c:axId val="36982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29056"/>
        <c:crosses val="autoZero"/>
        <c:auto val="1"/>
        <c:lblAlgn val="ctr"/>
        <c:lblOffset val="100"/>
        <c:noMultiLvlLbl val="0"/>
      </c:catAx>
      <c:valAx>
        <c:axId val="369829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28</xdr:row>
      <xdr:rowOff>66674</xdr:rowOff>
    </xdr:from>
    <xdr:to>
      <xdr:col>5</xdr:col>
      <xdr:colOff>647700</xdr:colOff>
      <xdr:row>42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28</xdr:row>
      <xdr:rowOff>28574</xdr:rowOff>
    </xdr:from>
    <xdr:to>
      <xdr:col>11</xdr:col>
      <xdr:colOff>257175</xdr:colOff>
      <xdr:row>42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abSelected="1" workbookViewId="0">
      <selection activeCell="G38" sqref="G38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13.28515625" customWidth="1"/>
    <col min="5" max="5" width="11.5703125" bestFit="1" customWidth="1"/>
    <col min="6" max="6" width="10.85546875" customWidth="1"/>
    <col min="7" max="7" width="11.85546875" customWidth="1"/>
    <col min="10" max="10" width="23.7109375" bestFit="1" customWidth="1"/>
    <col min="11" max="11" width="10.5703125" bestFit="1" customWidth="1"/>
  </cols>
  <sheetData>
    <row r="2" spans="2:11" s="1" customFormat="1" x14ac:dyDescent="0.25">
      <c r="D2" s="1" t="s">
        <v>11</v>
      </c>
      <c r="E2" s="1" t="s">
        <v>12</v>
      </c>
      <c r="F2" s="1" t="s">
        <v>13</v>
      </c>
      <c r="G2" s="1" t="s">
        <v>14</v>
      </c>
    </row>
    <row r="3" spans="2:11" x14ac:dyDescent="0.25">
      <c r="I3" s="1" t="s">
        <v>21</v>
      </c>
    </row>
    <row r="4" spans="2:11" x14ac:dyDescent="0.25">
      <c r="B4" s="1" t="s">
        <v>16</v>
      </c>
      <c r="C4" t="s">
        <v>0</v>
      </c>
      <c r="D4" s="2">
        <v>100690</v>
      </c>
      <c r="E4" s="2">
        <f>D4/12</f>
        <v>8390.8333333333339</v>
      </c>
      <c r="F4" s="2">
        <f>G4*2</f>
        <v>3872.6923076923076</v>
      </c>
      <c r="G4" s="2">
        <f>D4/52</f>
        <v>1936.3461538461538</v>
      </c>
      <c r="J4" t="s">
        <v>22</v>
      </c>
      <c r="K4" s="2">
        <v>50</v>
      </c>
    </row>
    <row r="5" spans="2:11" x14ac:dyDescent="0.25">
      <c r="C5" t="s">
        <v>1</v>
      </c>
      <c r="D5" s="2">
        <f>E5*12</f>
        <v>6000</v>
      </c>
      <c r="E5" s="2">
        <v>500</v>
      </c>
      <c r="F5" s="2">
        <f t="shared" ref="F5:F26" si="0">G5*2</f>
        <v>230.76923076923077</v>
      </c>
      <c r="G5" s="2">
        <f t="shared" ref="G5:G26" si="1">D5/52</f>
        <v>115.38461538461539</v>
      </c>
      <c r="J5" t="s">
        <v>23</v>
      </c>
      <c r="K5" s="2">
        <v>350</v>
      </c>
    </row>
    <row r="6" spans="2:11" x14ac:dyDescent="0.25">
      <c r="C6" t="s">
        <v>3</v>
      </c>
      <c r="D6" s="2">
        <f ca="1">E6*12</f>
        <v>47076</v>
      </c>
      <c r="E6" s="2">
        <f ca="1">RANDBETWEEN(1000,5000)</f>
        <v>3923</v>
      </c>
      <c r="F6" s="2">
        <f t="shared" ca="1" si="0"/>
        <v>1810.6153846153845</v>
      </c>
      <c r="G6" s="2">
        <f t="shared" ca="1" si="1"/>
        <v>905.30769230769226</v>
      </c>
      <c r="J6" t="s">
        <v>24</v>
      </c>
      <c r="K6" s="2">
        <v>420</v>
      </c>
    </row>
    <row r="7" spans="2:11" x14ac:dyDescent="0.25">
      <c r="D7" s="2"/>
      <c r="E7" s="2"/>
      <c r="F7" s="2"/>
      <c r="G7" s="2"/>
      <c r="J7" t="s">
        <v>25</v>
      </c>
      <c r="K7" s="2">
        <v>800</v>
      </c>
    </row>
    <row r="8" spans="2:11" x14ac:dyDescent="0.25">
      <c r="D8" s="2"/>
      <c r="E8" s="2"/>
      <c r="F8" s="2"/>
      <c r="G8" s="2"/>
      <c r="J8" t="s">
        <v>26</v>
      </c>
      <c r="K8" s="2">
        <v>200</v>
      </c>
    </row>
    <row r="9" spans="2:11" x14ac:dyDescent="0.25">
      <c r="C9" s="1" t="s">
        <v>2</v>
      </c>
      <c r="D9" s="2">
        <f ca="1">SUM(D4:D6)</f>
        <v>153766</v>
      </c>
      <c r="E9" s="2">
        <f t="shared" ref="D5:E26" ca="1" si="2">D9/12</f>
        <v>12813.833333333334</v>
      </c>
      <c r="F9" s="2">
        <f t="shared" ca="1" si="0"/>
        <v>5914.0769230769229</v>
      </c>
      <c r="G9" s="2">
        <f t="shared" ca="1" si="1"/>
        <v>2957.0384615384614</v>
      </c>
      <c r="J9" t="s">
        <v>27</v>
      </c>
      <c r="K9" s="2">
        <v>200</v>
      </c>
    </row>
    <row r="10" spans="2:11" x14ac:dyDescent="0.25">
      <c r="D10" s="2"/>
      <c r="E10" s="2"/>
      <c r="F10" s="2"/>
      <c r="G10" s="2"/>
    </row>
    <row r="11" spans="2:11" x14ac:dyDescent="0.25">
      <c r="B11" s="1" t="s">
        <v>17</v>
      </c>
      <c r="D11" s="2"/>
      <c r="E11" s="2"/>
      <c r="F11" s="2"/>
      <c r="G11" s="2"/>
      <c r="J11" t="s">
        <v>28</v>
      </c>
      <c r="K11" s="2">
        <f>SUM(K4:K9)</f>
        <v>2020</v>
      </c>
    </row>
    <row r="12" spans="2:11" x14ac:dyDescent="0.25">
      <c r="C12" t="s">
        <v>18</v>
      </c>
      <c r="D12" s="2">
        <f ca="1">0.28*D9</f>
        <v>43054.48</v>
      </c>
      <c r="E12" s="2">
        <f t="shared" ref="E12:E13" ca="1" si="3">D12/12</f>
        <v>3587.8733333333334</v>
      </c>
      <c r="F12" s="2">
        <f t="shared" ca="1" si="0"/>
        <v>1655.9415384615386</v>
      </c>
      <c r="G12" s="2">
        <f t="shared" ca="1" si="1"/>
        <v>827.97076923076929</v>
      </c>
    </row>
    <row r="13" spans="2:11" x14ac:dyDescent="0.25">
      <c r="C13" t="s">
        <v>19</v>
      </c>
      <c r="D13" s="2">
        <f ca="1">0.093*D9</f>
        <v>14300.237999999999</v>
      </c>
      <c r="E13" s="2">
        <f t="shared" ca="1" si="3"/>
        <v>1191.6865</v>
      </c>
      <c r="F13" s="2">
        <f t="shared" ca="1" si="0"/>
        <v>550.00915384615382</v>
      </c>
      <c r="G13" s="2">
        <f t="shared" ca="1" si="1"/>
        <v>275.00457692307691</v>
      </c>
      <c r="J13" t="s">
        <v>29</v>
      </c>
      <c r="K13" s="3">
        <f ca="1">_xlfn.CEILING.MATH(K11/E26)</f>
        <v>1</v>
      </c>
    </row>
    <row r="14" spans="2:11" x14ac:dyDescent="0.25">
      <c r="D14" s="2"/>
      <c r="E14" s="2"/>
      <c r="F14" s="2"/>
      <c r="G14" s="2"/>
    </row>
    <row r="15" spans="2:11" x14ac:dyDescent="0.25">
      <c r="C15" s="1" t="s">
        <v>20</v>
      </c>
      <c r="D15" s="2">
        <f ca="1">SUM(D12:D13)</f>
        <v>57354.718000000001</v>
      </c>
      <c r="E15" s="2">
        <f t="shared" ref="E15:G15" ca="1" si="4">SUM(E12:E13)</f>
        <v>4779.5598333333337</v>
      </c>
      <c r="F15" s="2">
        <f t="shared" ca="1" si="4"/>
        <v>2205.9506923076924</v>
      </c>
      <c r="G15" s="2">
        <f ca="1">SUM(G12:G13)</f>
        <v>1102.9753461538462</v>
      </c>
    </row>
    <row r="16" spans="2:11" x14ac:dyDescent="0.25">
      <c r="D16" s="2"/>
      <c r="E16" s="2"/>
      <c r="F16" s="2"/>
      <c r="G16" s="2"/>
    </row>
    <row r="17" spans="2:7" x14ac:dyDescent="0.25">
      <c r="B17" s="1" t="s">
        <v>4</v>
      </c>
      <c r="D17" s="2"/>
      <c r="E17" s="2"/>
      <c r="F17" s="2"/>
      <c r="G17" s="2"/>
    </row>
    <row r="18" spans="2:7" x14ac:dyDescent="0.25">
      <c r="C18" t="s">
        <v>5</v>
      </c>
      <c r="D18" s="2">
        <v>18409</v>
      </c>
      <c r="E18" s="2">
        <f t="shared" si="2"/>
        <v>1534.0833333333333</v>
      </c>
      <c r="F18" s="2">
        <f t="shared" si="0"/>
        <v>708.03846153846155</v>
      </c>
      <c r="G18" s="2">
        <f t="shared" si="1"/>
        <v>354.01923076923077</v>
      </c>
    </row>
    <row r="19" spans="2:7" x14ac:dyDescent="0.25">
      <c r="C19" t="s">
        <v>6</v>
      </c>
      <c r="D19" s="2">
        <f>D18*0.2</f>
        <v>3681.8</v>
      </c>
      <c r="E19" s="2">
        <f t="shared" si="2"/>
        <v>306.81666666666666</v>
      </c>
      <c r="F19" s="2">
        <f t="shared" si="0"/>
        <v>141.6076923076923</v>
      </c>
      <c r="G19" s="2">
        <f t="shared" si="1"/>
        <v>70.803846153846152</v>
      </c>
    </row>
    <row r="20" spans="2:7" x14ac:dyDescent="0.25">
      <c r="C20" t="s">
        <v>8</v>
      </c>
      <c r="D20" s="2">
        <v>7023</v>
      </c>
      <c r="E20" s="2">
        <f t="shared" si="2"/>
        <v>585.25</v>
      </c>
      <c r="F20" s="2">
        <f t="shared" si="0"/>
        <v>270.11538461538464</v>
      </c>
      <c r="G20" s="2">
        <f t="shared" si="1"/>
        <v>135.05769230769232</v>
      </c>
    </row>
    <row r="21" spans="2:7" x14ac:dyDescent="0.25">
      <c r="C21" t="s">
        <v>7</v>
      </c>
      <c r="D21" s="2">
        <f t="shared" ref="D6:D26" si="5">E21*12</f>
        <v>2400</v>
      </c>
      <c r="E21" s="2">
        <v>200</v>
      </c>
      <c r="F21" s="2">
        <f t="shared" si="0"/>
        <v>92.307692307692307</v>
      </c>
      <c r="G21" s="2">
        <f t="shared" si="1"/>
        <v>46.153846153846153</v>
      </c>
    </row>
    <row r="22" spans="2:7" x14ac:dyDescent="0.25">
      <c r="C22" t="s">
        <v>15</v>
      </c>
      <c r="D22" s="2">
        <v>40000</v>
      </c>
      <c r="E22" s="2">
        <f t="shared" si="2"/>
        <v>3333.3333333333335</v>
      </c>
      <c r="F22" s="2">
        <f t="shared" si="0"/>
        <v>1538.4615384615386</v>
      </c>
      <c r="G22" s="2">
        <f t="shared" si="1"/>
        <v>769.23076923076928</v>
      </c>
    </row>
    <row r="23" spans="2:7" x14ac:dyDescent="0.25">
      <c r="D23" s="2"/>
      <c r="E23" s="2"/>
      <c r="F23" s="2"/>
      <c r="G23" s="2"/>
    </row>
    <row r="24" spans="2:7" x14ac:dyDescent="0.25">
      <c r="C24" s="1" t="s">
        <v>9</v>
      </c>
      <c r="D24" s="2">
        <f>SUM(D18:D22)</f>
        <v>71513.8</v>
      </c>
      <c r="E24" s="2">
        <f t="shared" si="2"/>
        <v>5959.4833333333336</v>
      </c>
      <c r="F24" s="2">
        <f t="shared" si="0"/>
        <v>2750.5307692307692</v>
      </c>
      <c r="G24" s="2">
        <f t="shared" si="1"/>
        <v>1375.2653846153846</v>
      </c>
    </row>
    <row r="25" spans="2:7" x14ac:dyDescent="0.25">
      <c r="D25" s="2"/>
      <c r="E25" s="2"/>
      <c r="F25" s="2"/>
      <c r="G25" s="2"/>
    </row>
    <row r="26" spans="2:7" x14ac:dyDescent="0.25">
      <c r="C26" t="s">
        <v>10</v>
      </c>
      <c r="D26" s="2">
        <f ca="1">D9-D15-D24</f>
        <v>24897.482000000004</v>
      </c>
      <c r="E26" s="2">
        <f t="shared" ca="1" si="2"/>
        <v>2074.7901666666671</v>
      </c>
      <c r="F26" s="2">
        <f t="shared" ca="1" si="0"/>
        <v>957.59546153846168</v>
      </c>
      <c r="G26" s="2">
        <f t="shared" ca="1" si="1"/>
        <v>478.79773076923084</v>
      </c>
    </row>
    <row r="27" spans="2:7" x14ac:dyDescent="0.25">
      <c r="D27" s="2"/>
      <c r="E27" s="2"/>
      <c r="F27" s="2"/>
      <c r="G27" s="2"/>
    </row>
    <row r="28" spans="2:7" x14ac:dyDescent="0.25">
      <c r="D28" s="2"/>
      <c r="E28" s="2"/>
      <c r="F28" s="2"/>
      <c r="G2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Olasubomi O Awokoya</dc:creator>
  <cp:lastModifiedBy>Olasubomi O Awokoya</cp:lastModifiedBy>
  <dcterms:created xsi:type="dcterms:W3CDTF">2017-02-07T22:57:41Z</dcterms:created>
  <dcterms:modified xsi:type="dcterms:W3CDTF">2017-02-08T00:26:48Z</dcterms:modified>
</cp:coreProperties>
</file>